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생산기술\스캔\조성원\원자재 재고현황 통합시트\"/>
    </mc:Choice>
  </mc:AlternateContent>
  <xr:revisionPtr revIDLastSave="0" documentId="13_ncr:1_{23FAEFDD-4155-43EA-B9D8-13AA10AF9D48}" xr6:coauthVersionLast="47" xr6:coauthVersionMax="47" xr10:uidLastSave="{00000000-0000-0000-0000-000000000000}"/>
  <bookViews>
    <workbookView xWindow="-120" yWindow="-120" windowWidth="29040" windowHeight="15720" activeTab="3" xr2:uid="{00000000-000D-0000-FFFF-FFFF00000000}"/>
  </bookViews>
  <sheets>
    <sheet name="종합재고" sheetId="14" r:id="rId1"/>
    <sheet name="COIL 입고현황" sheetId="3" r:id="rId2"/>
    <sheet name="SHEET 입고현황" sheetId="12" r:id="rId3"/>
    <sheet name="생산실적" sheetId="13" r:id="rId4"/>
    <sheet name="Sheet1" sheetId="1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0">#REF!</definedName>
    <definedName name="_">#REF!</definedName>
    <definedName name="_?">#N/A</definedName>
    <definedName name="_????t" localSheetId="0">#REF!</definedName>
    <definedName name="_????t">#REF!</definedName>
    <definedName name="_?____?">#N/A</definedName>
    <definedName name="_?__POINT">#REF!</definedName>
    <definedName name="_?_컛?___i">#REF!</definedName>
    <definedName name="_?쨲?f">#REF!</definedName>
    <definedName name="__?">#REF!</definedName>
    <definedName name="___?">#REF!</definedName>
    <definedName name="____?____?">#N/A</definedName>
    <definedName name="____________LPS2" localSheetId="0" hidden="1">{#N/A,#N/A,FALSE,"단축1";#N/A,#N/A,FALSE,"단축2";#N/A,#N/A,FALSE,"단축3";#N/A,#N/A,FALSE,"장축";#N/A,#N/A,FALSE,"4WD"}</definedName>
    <definedName name="____________LPS2" hidden="1">{#N/A,#N/A,FALSE,"단축1";#N/A,#N/A,FALSE,"단축2";#N/A,#N/A,FALSE,"단축3";#N/A,#N/A,FALSE,"장축";#N/A,#N/A,FALSE,"4WD"}</definedName>
    <definedName name="___________LPS2" localSheetId="0" hidden="1">{#N/A,#N/A,FALSE,"단축1";#N/A,#N/A,FALSE,"단축2";#N/A,#N/A,FALSE,"단축3";#N/A,#N/A,FALSE,"장축";#N/A,#N/A,FALSE,"4WD"}</definedName>
    <definedName name="___________LPS2" hidden="1">{#N/A,#N/A,FALSE,"단축1";#N/A,#N/A,FALSE,"단축2";#N/A,#N/A,FALSE,"단축3";#N/A,#N/A,FALSE,"장축";#N/A,#N/A,FALSE,"4WD"}</definedName>
    <definedName name="__________LPS2" localSheetId="0" hidden="1">{#N/A,#N/A,FALSE,"단축1";#N/A,#N/A,FALSE,"단축2";#N/A,#N/A,FALSE,"단축3";#N/A,#N/A,FALSE,"장축";#N/A,#N/A,FALSE,"4WD"}</definedName>
    <definedName name="__________LPS2" hidden="1">{#N/A,#N/A,FALSE,"단축1";#N/A,#N/A,FALSE,"단축2";#N/A,#N/A,FALSE,"단축3";#N/A,#N/A,FALSE,"장축";#N/A,#N/A,FALSE,"4WD"}</definedName>
    <definedName name="_________LPS2" localSheetId="0" hidden="1">{#N/A,#N/A,FALSE,"단축1";#N/A,#N/A,FALSE,"단축2";#N/A,#N/A,FALSE,"단축3";#N/A,#N/A,FALSE,"장축";#N/A,#N/A,FALSE,"4WD"}</definedName>
    <definedName name="_________LPS2" hidden="1">{#N/A,#N/A,FALSE,"단축1";#N/A,#N/A,FALSE,"단축2";#N/A,#N/A,FALSE,"단축3";#N/A,#N/A,FALSE,"장축";#N/A,#N/A,FALSE,"4WD"}</definedName>
    <definedName name="________K7" localSheetId="0" hidden="1">{#N/A,#N/A,TRUE,"Y생산";#N/A,#N/A,TRUE,"Y판매";#N/A,#N/A,TRUE,"Y총물량";#N/A,#N/A,TRUE,"Y능력";#N/A,#N/A,TRUE,"YKD"}</definedName>
    <definedName name="________K7" hidden="1">{#N/A,#N/A,TRUE,"Y생산";#N/A,#N/A,TRUE,"Y판매";#N/A,#N/A,TRUE,"Y총물량";#N/A,#N/A,TRUE,"Y능력";#N/A,#N/A,TRUE,"YKD"}</definedName>
    <definedName name="________k8" localSheetId="0" hidden="1">{#N/A,#N/A,FALSE,"단축1";#N/A,#N/A,FALSE,"단축2";#N/A,#N/A,FALSE,"단축3";#N/A,#N/A,FALSE,"장축";#N/A,#N/A,FALSE,"4WD"}</definedName>
    <definedName name="________k8" hidden="1">{#N/A,#N/A,FALSE,"단축1";#N/A,#N/A,FALSE,"단축2";#N/A,#N/A,FALSE,"단축3";#N/A,#N/A,FALSE,"장축";#N/A,#N/A,FALSE,"4WD"}</definedName>
    <definedName name="________k9" localSheetId="0" hidden="1">{#N/A,#N/A,FALSE,"단축1";#N/A,#N/A,FALSE,"단축2";#N/A,#N/A,FALSE,"단축3";#N/A,#N/A,FALSE,"장축";#N/A,#N/A,FALSE,"4WD"}</definedName>
    <definedName name="________k9" hidden="1">{#N/A,#N/A,FALSE,"단축1";#N/A,#N/A,FALSE,"단축2";#N/A,#N/A,FALSE,"단축3";#N/A,#N/A,FALSE,"장축";#N/A,#N/A,FALSE,"4WD"}</definedName>
    <definedName name="________KI9" localSheetId="0" hidden="1">{#N/A,#N/A,TRUE,"Y생산";#N/A,#N/A,TRUE,"Y판매";#N/A,#N/A,TRUE,"Y총물량";#N/A,#N/A,TRUE,"Y능력";#N/A,#N/A,TRUE,"YKD"}</definedName>
    <definedName name="________KI9" hidden="1">{#N/A,#N/A,TRUE,"Y생산";#N/A,#N/A,TRUE,"Y판매";#N/A,#N/A,TRUE,"Y총물량";#N/A,#N/A,TRUE,"Y능력";#N/A,#N/A,TRUE,"YKD"}</definedName>
    <definedName name="________LPS2" localSheetId="0" hidden="1">{#N/A,#N/A,FALSE,"단축1";#N/A,#N/A,FALSE,"단축2";#N/A,#N/A,FALSE,"단축3";#N/A,#N/A,FALSE,"장축";#N/A,#N/A,FALSE,"4WD"}</definedName>
    <definedName name="________LPS2" hidden="1">{#N/A,#N/A,FALSE,"단축1";#N/A,#N/A,FALSE,"단축2";#N/A,#N/A,FALSE,"단축3";#N/A,#N/A,FALSE,"장축";#N/A,#N/A,FALSE,"4WD"}</definedName>
    <definedName name="________W2" localSheetId="0" hidden="1">{#N/A,#N/A,FALSE,"품의서";#N/A,#N/A,FALSE,"전제";#N/A,#N/A,FALSE,"총손";#N/A,#N/A,FALSE,"손익"}</definedName>
    <definedName name="________W2" hidden="1">{#N/A,#N/A,FALSE,"품의서";#N/A,#N/A,FALSE,"전제";#N/A,#N/A,FALSE,"총손";#N/A,#N/A,FALSE,"손익"}</definedName>
    <definedName name="_______FG1" localSheetId="0" hidden="1">{#N/A,#N/A,FALSE,"단축1";#N/A,#N/A,FALSE,"단축2";#N/A,#N/A,FALSE,"단축3";#N/A,#N/A,FALSE,"장축";#N/A,#N/A,FALSE,"4WD"}</definedName>
    <definedName name="_______FG1" hidden="1">{#N/A,#N/A,FALSE,"단축1";#N/A,#N/A,FALSE,"단축2";#N/A,#N/A,FALSE,"단축3";#N/A,#N/A,FALSE,"장축";#N/A,#N/A,FALSE,"4WD"}</definedName>
    <definedName name="_______k7" localSheetId="0" hidden="1">{#N/A,#N/A,FALSE,"단축1";#N/A,#N/A,FALSE,"단축2";#N/A,#N/A,FALSE,"단축3";#N/A,#N/A,FALSE,"장축";#N/A,#N/A,FALSE,"4WD"}</definedName>
    <definedName name="_______k7" hidden="1">{#N/A,#N/A,FALSE,"단축1";#N/A,#N/A,FALSE,"단축2";#N/A,#N/A,FALSE,"단축3";#N/A,#N/A,FALSE,"장축";#N/A,#N/A,FALSE,"4WD"}</definedName>
    <definedName name="_______k8" localSheetId="0" hidden="1">{#N/A,#N/A,FALSE,"단축1";#N/A,#N/A,FALSE,"단축2";#N/A,#N/A,FALSE,"단축3";#N/A,#N/A,FALSE,"장축";#N/A,#N/A,FALSE,"4WD"}</definedName>
    <definedName name="_______k8" hidden="1">{#N/A,#N/A,FALSE,"단축1";#N/A,#N/A,FALSE,"단축2";#N/A,#N/A,FALSE,"단축3";#N/A,#N/A,FALSE,"장축";#N/A,#N/A,FALSE,"4WD"}</definedName>
    <definedName name="_______k9" localSheetId="0" hidden="1">{#N/A,#N/A,FALSE,"단축1";#N/A,#N/A,FALSE,"단축2";#N/A,#N/A,FALSE,"단축3";#N/A,#N/A,FALSE,"장축";#N/A,#N/A,FALSE,"4WD"}</definedName>
    <definedName name="_______k9" hidden="1">{#N/A,#N/A,FALSE,"단축1";#N/A,#N/A,FALSE,"단축2";#N/A,#N/A,FALSE,"단축3";#N/A,#N/A,FALSE,"장축";#N/A,#N/A,FALSE,"4WD"}</definedName>
    <definedName name="_______KI9" localSheetId="0" hidden="1">{#N/A,#N/A,TRUE,"Y생산";#N/A,#N/A,TRUE,"Y판매";#N/A,#N/A,TRUE,"Y총물량";#N/A,#N/A,TRUE,"Y능력";#N/A,#N/A,TRUE,"YKD"}</definedName>
    <definedName name="_______KI9" hidden="1">{#N/A,#N/A,TRUE,"Y생산";#N/A,#N/A,TRUE,"Y판매";#N/A,#N/A,TRUE,"Y총물량";#N/A,#N/A,TRUE,"Y능력";#N/A,#N/A,TRUE,"YKD"}</definedName>
    <definedName name="_______LPS2" localSheetId="0" hidden="1">{#N/A,#N/A,FALSE,"단축1";#N/A,#N/A,FALSE,"단축2";#N/A,#N/A,FALSE,"단축3";#N/A,#N/A,FALSE,"장축";#N/A,#N/A,FALSE,"4WD"}</definedName>
    <definedName name="_______LPS2" hidden="1">{#N/A,#N/A,FALSE,"단축1";#N/A,#N/A,FALSE,"단축2";#N/A,#N/A,FALSE,"단축3";#N/A,#N/A,FALSE,"장축";#N/A,#N/A,FALSE,"4WD"}</definedName>
    <definedName name="_______W2" localSheetId="0" hidden="1">{#N/A,#N/A,FALSE,"품의서";#N/A,#N/A,FALSE,"전제";#N/A,#N/A,FALSE,"총손";#N/A,#N/A,FALSE,"손익"}</definedName>
    <definedName name="_______W2" hidden="1">{#N/A,#N/A,FALSE,"품의서";#N/A,#N/A,FALSE,"전제";#N/A,#N/A,FALSE,"총손";#N/A,#N/A,FALSE,"손익"}</definedName>
    <definedName name="______FG1" localSheetId="0" hidden="1">{#N/A,#N/A,FALSE,"단축1";#N/A,#N/A,FALSE,"단축2";#N/A,#N/A,FALSE,"단축3";#N/A,#N/A,FALSE,"장축";#N/A,#N/A,FALSE,"4WD"}</definedName>
    <definedName name="______FG1" hidden="1">{#N/A,#N/A,FALSE,"단축1";#N/A,#N/A,FALSE,"단축2";#N/A,#N/A,FALSE,"단축3";#N/A,#N/A,FALSE,"장축";#N/A,#N/A,FALSE,"4WD"}</definedName>
    <definedName name="______K7" localSheetId="0" hidden="1">{#N/A,#N/A,TRUE,"Y생산";#N/A,#N/A,TRUE,"Y판매";#N/A,#N/A,TRUE,"Y총물량";#N/A,#N/A,TRUE,"Y능력";#N/A,#N/A,TRUE,"YKD"}</definedName>
    <definedName name="______K7" hidden="1">{#N/A,#N/A,TRUE,"Y생산";#N/A,#N/A,TRUE,"Y판매";#N/A,#N/A,TRUE,"Y총물량";#N/A,#N/A,TRUE,"Y능력";#N/A,#N/A,TRUE,"YKD"}</definedName>
    <definedName name="______k8" localSheetId="0" hidden="1">{#N/A,#N/A,FALSE,"단축1";#N/A,#N/A,FALSE,"단축2";#N/A,#N/A,FALSE,"단축3";#N/A,#N/A,FALSE,"장축";#N/A,#N/A,FALSE,"4WD"}</definedName>
    <definedName name="______k8" hidden="1">{#N/A,#N/A,FALSE,"단축1";#N/A,#N/A,FALSE,"단축2";#N/A,#N/A,FALSE,"단축3";#N/A,#N/A,FALSE,"장축";#N/A,#N/A,FALSE,"4WD"}</definedName>
    <definedName name="______k9" localSheetId="0" hidden="1">{#N/A,#N/A,FALSE,"단축1";#N/A,#N/A,FALSE,"단축2";#N/A,#N/A,FALSE,"단축3";#N/A,#N/A,FALSE,"장축";#N/A,#N/A,FALSE,"4WD"}</definedName>
    <definedName name="______k9" hidden="1">{#N/A,#N/A,FALSE,"단축1";#N/A,#N/A,FALSE,"단축2";#N/A,#N/A,FALSE,"단축3";#N/A,#N/A,FALSE,"장축";#N/A,#N/A,FALSE,"4WD"}</definedName>
    <definedName name="______KI9" localSheetId="0" hidden="1">{#N/A,#N/A,TRUE,"Y생산";#N/A,#N/A,TRUE,"Y판매";#N/A,#N/A,TRUE,"Y총물량";#N/A,#N/A,TRUE,"Y능력";#N/A,#N/A,TRUE,"YKD"}</definedName>
    <definedName name="______KI9" hidden="1">{#N/A,#N/A,TRUE,"Y생산";#N/A,#N/A,TRUE,"Y판매";#N/A,#N/A,TRUE,"Y총물량";#N/A,#N/A,TRUE,"Y능력";#N/A,#N/A,TRUE,"YKD"}</definedName>
    <definedName name="______P1" localSheetId="0" hidden="1">{#N/A,#N/A,FALSE,"단축1";#N/A,#N/A,FALSE,"단축2";#N/A,#N/A,FALSE,"단축3";#N/A,#N/A,FALSE,"장축";#N/A,#N/A,FALSE,"4WD"}</definedName>
    <definedName name="______P1" hidden="1">{#N/A,#N/A,FALSE,"단축1";#N/A,#N/A,FALSE,"단축2";#N/A,#N/A,FALSE,"단축3";#N/A,#N/A,FALSE,"장축";#N/A,#N/A,FALSE,"4WD"}</definedName>
    <definedName name="______P2" localSheetId="0" hidden="1">{#N/A,#N/A,FALSE,"단축1";#N/A,#N/A,FALSE,"단축2";#N/A,#N/A,FALSE,"단축3";#N/A,#N/A,FALSE,"장축";#N/A,#N/A,FALSE,"4WD"}</definedName>
    <definedName name="______P2" hidden="1">{#N/A,#N/A,FALSE,"단축1";#N/A,#N/A,FALSE,"단축2";#N/A,#N/A,FALSE,"단축3";#N/A,#N/A,FALSE,"장축";#N/A,#N/A,FALSE,"4WD"}</definedName>
    <definedName name="______R3_t">#N/A</definedName>
    <definedName name="______R3_t1">#N/A</definedName>
    <definedName name="______T2" localSheetId="0" hidden="1">{#N/A,#N/A,FALSE,"단축1";#N/A,#N/A,FALSE,"단축2";#N/A,#N/A,FALSE,"단축3";#N/A,#N/A,FALSE,"장축";#N/A,#N/A,FALSE,"4WD"}</definedName>
    <definedName name="______T2" hidden="1">{#N/A,#N/A,FALSE,"단축1";#N/A,#N/A,FALSE,"단축2";#N/A,#N/A,FALSE,"단축3";#N/A,#N/A,FALSE,"장축";#N/A,#N/A,FALSE,"4WD"}</definedName>
    <definedName name="______T3" localSheetId="0" hidden="1">{#N/A,#N/A,FALSE,"단축1";#N/A,#N/A,FALSE,"단축2";#N/A,#N/A,FALSE,"단축3";#N/A,#N/A,FALSE,"장축";#N/A,#N/A,FALSE,"4WD"}</definedName>
    <definedName name="______T3" hidden="1">{#N/A,#N/A,FALSE,"단축1";#N/A,#N/A,FALSE,"단축2";#N/A,#N/A,FALSE,"단축3";#N/A,#N/A,FALSE,"장축";#N/A,#N/A,FALSE,"4WD"}</definedName>
    <definedName name="______T5" localSheetId="0" hidden="1">{#N/A,#N/A,FALSE,"단축1";#N/A,#N/A,FALSE,"단축2";#N/A,#N/A,FALSE,"단축3";#N/A,#N/A,FALSE,"장축";#N/A,#N/A,FALSE,"4WD"}</definedName>
    <definedName name="______T5" hidden="1">{#N/A,#N/A,FALSE,"단축1";#N/A,#N/A,FALSE,"단축2";#N/A,#N/A,FALSE,"단축3";#N/A,#N/A,FALSE,"장축";#N/A,#N/A,FALSE,"4WD"}</definedName>
    <definedName name="______W2" localSheetId="0" hidden="1">{#N/A,#N/A,FALSE,"품의서";#N/A,#N/A,FALSE,"전제";#N/A,#N/A,FALSE,"총손";#N/A,#N/A,FALSE,"손익"}</definedName>
    <definedName name="______W2" hidden="1">{#N/A,#N/A,FALSE,"품의서";#N/A,#N/A,FALSE,"전제";#N/A,#N/A,FALSE,"총손";#N/A,#N/A,FALSE,"손익"}</definedName>
    <definedName name="_____A0323" localSheetId="0" hidden="1">{#N/A,#N/A,FALSE,"단축1";#N/A,#N/A,FALSE,"단축2";#N/A,#N/A,FALSE,"단축3";#N/A,#N/A,FALSE,"장축";#N/A,#N/A,FALSE,"4WD"}</definedName>
    <definedName name="_____A0323" hidden="1">{#N/A,#N/A,FALSE,"단축1";#N/A,#N/A,FALSE,"단축2";#N/A,#N/A,FALSE,"단축3";#N/A,#N/A,FALSE,"장축";#N/A,#N/A,FALSE,"4WD"}</definedName>
    <definedName name="_____A1232" localSheetId="0" hidden="1">{#N/A,#N/A,FALSE,"단축1";#N/A,#N/A,FALSE,"단축2";#N/A,#N/A,FALSE,"단축3";#N/A,#N/A,FALSE,"장축";#N/A,#N/A,FALSE,"4WD"}</definedName>
    <definedName name="_____A1232" hidden="1">{#N/A,#N/A,FALSE,"단축1";#N/A,#N/A,FALSE,"단축2";#N/A,#N/A,FALSE,"단축3";#N/A,#N/A,FALSE,"장축";#N/A,#N/A,FALSE,"4WD"}</definedName>
    <definedName name="_____A1245" localSheetId="0" hidden="1">{#N/A,#N/A,FALSE,"단축1";#N/A,#N/A,FALSE,"단축2";#N/A,#N/A,FALSE,"단축3";#N/A,#N/A,FALSE,"장축";#N/A,#N/A,FALSE,"4WD"}</definedName>
    <definedName name="_____A1245" hidden="1">{#N/A,#N/A,FALSE,"단축1";#N/A,#N/A,FALSE,"단축2";#N/A,#N/A,FALSE,"단축3";#N/A,#N/A,FALSE,"장축";#N/A,#N/A,FALSE,"4WD"}</definedName>
    <definedName name="_____A12458" localSheetId="0" hidden="1">{#N/A,#N/A,FALSE,"단축1";#N/A,#N/A,FALSE,"단축2";#N/A,#N/A,FALSE,"단축3";#N/A,#N/A,FALSE,"장축";#N/A,#N/A,FALSE,"4WD"}</definedName>
    <definedName name="_____A12458" hidden="1">{#N/A,#N/A,FALSE,"단축1";#N/A,#N/A,FALSE,"단축2";#N/A,#N/A,FALSE,"단축3";#N/A,#N/A,FALSE,"장축";#N/A,#N/A,FALSE,"4WD"}</definedName>
    <definedName name="_____A1454" localSheetId="0" hidden="1">{#N/A,#N/A,FALSE,"단축1";#N/A,#N/A,FALSE,"단축2";#N/A,#N/A,FALSE,"단축3";#N/A,#N/A,FALSE,"장축";#N/A,#N/A,FALSE,"4WD"}</definedName>
    <definedName name="_____A1454" hidden="1">{#N/A,#N/A,FALSE,"단축1";#N/A,#N/A,FALSE,"단축2";#N/A,#N/A,FALSE,"단축3";#N/A,#N/A,FALSE,"장축";#N/A,#N/A,FALSE,"4WD"}</definedName>
    <definedName name="_____A21321" localSheetId="0" hidden="1">{#N/A,#N/A,FALSE,"단축1";#N/A,#N/A,FALSE,"단축2";#N/A,#N/A,FALSE,"단축3";#N/A,#N/A,FALSE,"장축";#N/A,#N/A,FALSE,"4WD"}</definedName>
    <definedName name="_____A21321" hidden="1">{#N/A,#N/A,FALSE,"단축1";#N/A,#N/A,FALSE,"단축2";#N/A,#N/A,FALSE,"단축3";#N/A,#N/A,FALSE,"장축";#N/A,#N/A,FALSE,"4WD"}</definedName>
    <definedName name="_____AA4" localSheetId="0" hidden="1">{#N/A,#N/A,FALSE,"신규dep";#N/A,#N/A,FALSE,"신규dep-금형상각후";#N/A,#N/A,FALSE,"신규dep-연구비상각후";#N/A,#N/A,FALSE,"신규dep-기계,공구상각후"}</definedName>
    <definedName name="_____AA4" hidden="1">{#N/A,#N/A,FALSE,"신규dep";#N/A,#N/A,FALSE,"신규dep-금형상각후";#N/A,#N/A,FALSE,"신규dep-연구비상각후";#N/A,#N/A,FALSE,"신규dep-기계,공구상각후"}</definedName>
    <definedName name="_____d1" localSheetId="0" hidden="1">{#N/A,#N/A,FALSE,"신규dep";#N/A,#N/A,FALSE,"신규dep-금형상각후";#N/A,#N/A,FALSE,"신규dep-연구비상각후";#N/A,#N/A,FALSE,"신규dep-기계,공구상각후"}</definedName>
    <definedName name="_____d1" hidden="1">{#N/A,#N/A,FALSE,"신규dep";#N/A,#N/A,FALSE,"신규dep-금형상각후";#N/A,#N/A,FALSE,"신규dep-연구비상각후";#N/A,#N/A,FALSE,"신규dep-기계,공구상각후"}</definedName>
    <definedName name="_____d2" localSheetId="0" hidden="1">{#N/A,#N/A,FALSE,"신규dep";#N/A,#N/A,FALSE,"신규dep-금형상각후";#N/A,#N/A,FALSE,"신규dep-연구비상각후";#N/A,#N/A,FALSE,"신규dep-기계,공구상각후"}</definedName>
    <definedName name="_____d2" hidden="1">{#N/A,#N/A,FALSE,"신규dep";#N/A,#N/A,FALSE,"신규dep-금형상각후";#N/A,#N/A,FALSE,"신규dep-연구비상각후";#N/A,#N/A,FALSE,"신규dep-기계,공구상각후"}</definedName>
    <definedName name="_____DC50" localSheetId="0" hidden="1">{#N/A,#N/A,FALSE,"단축1";#N/A,#N/A,FALSE,"단축2";#N/A,#N/A,FALSE,"단축3";#N/A,#N/A,FALSE,"장축";#N/A,#N/A,FALSE,"4WD"}</definedName>
    <definedName name="_____DC50" hidden="1">{#N/A,#N/A,FALSE,"단축1";#N/A,#N/A,FALSE,"단축2";#N/A,#N/A,FALSE,"단축3";#N/A,#N/A,FALSE,"장축";#N/A,#N/A,FALSE,"4WD"}</definedName>
    <definedName name="_____e1" localSheetId="0" hidden="1">{#N/A,#N/A,FALSE,"단축1";#N/A,#N/A,FALSE,"단축2";#N/A,#N/A,FALSE,"단축3";#N/A,#N/A,FALSE,"장축";#N/A,#N/A,FALSE,"4WD"}</definedName>
    <definedName name="_____e1" hidden="1">{#N/A,#N/A,FALSE,"단축1";#N/A,#N/A,FALSE,"단축2";#N/A,#N/A,FALSE,"단축3";#N/A,#N/A,FALSE,"장축";#N/A,#N/A,FALSE,"4WD"}</definedName>
    <definedName name="_____e2" localSheetId="0" hidden="1">{#N/A,#N/A,FALSE,"단축1";#N/A,#N/A,FALSE,"단축2";#N/A,#N/A,FALSE,"단축3";#N/A,#N/A,FALSE,"장축";#N/A,#N/A,FALSE,"4WD"}</definedName>
    <definedName name="_____e2" hidden="1">{#N/A,#N/A,FALSE,"단축1";#N/A,#N/A,FALSE,"단축2";#N/A,#N/A,FALSE,"단축3";#N/A,#N/A,FALSE,"장축";#N/A,#N/A,FALSE,"4WD"}</definedName>
    <definedName name="_____e3" localSheetId="0" hidden="1">{#N/A,#N/A,FALSE,"단축1";#N/A,#N/A,FALSE,"단축2";#N/A,#N/A,FALSE,"단축3";#N/A,#N/A,FALSE,"장축";#N/A,#N/A,FALSE,"4WD"}</definedName>
    <definedName name="_____e3" hidden="1">{#N/A,#N/A,FALSE,"단축1";#N/A,#N/A,FALSE,"단축2";#N/A,#N/A,FALSE,"단축3";#N/A,#N/A,FALSE,"장축";#N/A,#N/A,FALSE,"4WD"}</definedName>
    <definedName name="_____e4" localSheetId="0" hidden="1">{#N/A,#N/A,FALSE,"단축1";#N/A,#N/A,FALSE,"단축2";#N/A,#N/A,FALSE,"단축3";#N/A,#N/A,FALSE,"장축";#N/A,#N/A,FALSE,"4WD"}</definedName>
    <definedName name="_____e4" hidden="1">{#N/A,#N/A,FALSE,"단축1";#N/A,#N/A,FALSE,"단축2";#N/A,#N/A,FALSE,"단축3";#N/A,#N/A,FALSE,"장축";#N/A,#N/A,FALSE,"4WD"}</definedName>
    <definedName name="_____e5" localSheetId="0" hidden="1">{#N/A,#N/A,FALSE,"단축1";#N/A,#N/A,FALSE,"단축2";#N/A,#N/A,FALSE,"단축3";#N/A,#N/A,FALSE,"장축";#N/A,#N/A,FALSE,"4WD"}</definedName>
    <definedName name="_____e5" hidden="1">{#N/A,#N/A,FALSE,"단축1";#N/A,#N/A,FALSE,"단축2";#N/A,#N/A,FALSE,"단축3";#N/A,#N/A,FALSE,"장축";#N/A,#N/A,FALSE,"4WD"}</definedName>
    <definedName name="_____e6" localSheetId="0" hidden="1">{#N/A,#N/A,FALSE,"단축1";#N/A,#N/A,FALSE,"단축2";#N/A,#N/A,FALSE,"단축3";#N/A,#N/A,FALSE,"장축";#N/A,#N/A,FALSE,"4WD"}</definedName>
    <definedName name="_____e6" hidden="1">{#N/A,#N/A,FALSE,"단축1";#N/A,#N/A,FALSE,"단축2";#N/A,#N/A,FALSE,"단축3";#N/A,#N/A,FALSE,"장축";#N/A,#N/A,FALSE,"4WD"}</definedName>
    <definedName name="_____e7" localSheetId="0" hidden="1">{#N/A,#N/A,FALSE,"신규dep";#N/A,#N/A,FALSE,"신규dep-금형상각후";#N/A,#N/A,FALSE,"신규dep-연구비상각후";#N/A,#N/A,FALSE,"신규dep-기계,공구상각후"}</definedName>
    <definedName name="_____e7" hidden="1">{#N/A,#N/A,FALSE,"신규dep";#N/A,#N/A,FALSE,"신규dep-금형상각후";#N/A,#N/A,FALSE,"신규dep-연구비상각후";#N/A,#N/A,FALSE,"신규dep-기계,공구상각후"}</definedName>
    <definedName name="_____e8" localSheetId="0" hidden="1">{#N/A,#N/A,FALSE,"신규dep";#N/A,#N/A,FALSE,"신규dep-금형상각후";#N/A,#N/A,FALSE,"신규dep-연구비상각후";#N/A,#N/A,FALSE,"신규dep-기계,공구상각후"}</definedName>
    <definedName name="_____e8" hidden="1">{#N/A,#N/A,FALSE,"신규dep";#N/A,#N/A,FALSE,"신규dep-금형상각후";#N/A,#N/A,FALSE,"신규dep-연구비상각후";#N/A,#N/A,FALSE,"신규dep-기계,공구상각후"}</definedName>
    <definedName name="_____e9" localSheetId="0" hidden="1">{#N/A,#N/A,FALSE,"단축1";#N/A,#N/A,FALSE,"단축2";#N/A,#N/A,FALSE,"단축3";#N/A,#N/A,FALSE,"장축";#N/A,#N/A,FALSE,"4WD"}</definedName>
    <definedName name="_____e9" hidden="1">{#N/A,#N/A,FALSE,"단축1";#N/A,#N/A,FALSE,"단축2";#N/A,#N/A,FALSE,"단축3";#N/A,#N/A,FALSE,"장축";#N/A,#N/A,FALSE,"4WD"}</definedName>
    <definedName name="_____FG1" localSheetId="0" hidden="1">{#N/A,#N/A,FALSE,"단축1";#N/A,#N/A,FALSE,"단축2";#N/A,#N/A,FALSE,"단축3";#N/A,#N/A,FALSE,"장축";#N/A,#N/A,FALSE,"4WD"}</definedName>
    <definedName name="_____FG1" hidden="1">{#N/A,#N/A,FALSE,"단축1";#N/A,#N/A,FALSE,"단축2";#N/A,#N/A,FALSE,"단축3";#N/A,#N/A,FALSE,"장축";#N/A,#N/A,FALSE,"4WD"}</definedName>
    <definedName name="_____K7" localSheetId="0" hidden="1">{#N/A,#N/A,TRUE,"Y생산";#N/A,#N/A,TRUE,"Y판매";#N/A,#N/A,TRUE,"Y총물량";#N/A,#N/A,TRUE,"Y능력";#N/A,#N/A,TRUE,"YKD"}</definedName>
    <definedName name="_____K7" hidden="1">{#N/A,#N/A,TRUE,"Y생산";#N/A,#N/A,TRUE,"Y판매";#N/A,#N/A,TRUE,"Y총물량";#N/A,#N/A,TRUE,"Y능력";#N/A,#N/A,TRUE,"YKD"}</definedName>
    <definedName name="_____k8" localSheetId="0" hidden="1">{#N/A,#N/A,FALSE,"단축1";#N/A,#N/A,FALSE,"단축2";#N/A,#N/A,FALSE,"단축3";#N/A,#N/A,FALSE,"장축";#N/A,#N/A,FALSE,"4WD"}</definedName>
    <definedName name="_____k8" hidden="1">{#N/A,#N/A,FALSE,"단축1";#N/A,#N/A,FALSE,"단축2";#N/A,#N/A,FALSE,"단축3";#N/A,#N/A,FALSE,"장축";#N/A,#N/A,FALSE,"4WD"}</definedName>
    <definedName name="_____k9" localSheetId="0" hidden="1">{#N/A,#N/A,FALSE,"단축1";#N/A,#N/A,FALSE,"단축2";#N/A,#N/A,FALSE,"단축3";#N/A,#N/A,FALSE,"장축";#N/A,#N/A,FALSE,"4WD"}</definedName>
    <definedName name="_____k9" hidden="1">{#N/A,#N/A,FALSE,"단축1";#N/A,#N/A,FALSE,"단축2";#N/A,#N/A,FALSE,"단축3";#N/A,#N/A,FALSE,"장축";#N/A,#N/A,FALSE,"4WD"}</definedName>
    <definedName name="_____KI9" localSheetId="0" hidden="1">{#N/A,#N/A,TRUE,"Y생산";#N/A,#N/A,TRUE,"Y판매";#N/A,#N/A,TRUE,"Y총물량";#N/A,#N/A,TRUE,"Y능력";#N/A,#N/A,TRUE,"YKD"}</definedName>
    <definedName name="_____KI9" hidden="1">{#N/A,#N/A,TRUE,"Y생산";#N/A,#N/A,TRUE,"Y판매";#N/A,#N/A,TRUE,"Y총물량";#N/A,#N/A,TRUE,"Y능력";#N/A,#N/A,TRUE,"YKD"}</definedName>
    <definedName name="_____LPS2" localSheetId="0" hidden="1">{#N/A,#N/A,FALSE,"단축1";#N/A,#N/A,FALSE,"단축2";#N/A,#N/A,FALSE,"단축3";#N/A,#N/A,FALSE,"장축";#N/A,#N/A,FALSE,"4WD"}</definedName>
    <definedName name="_____LPS2" hidden="1">{#N/A,#N/A,FALSE,"단축1";#N/A,#N/A,FALSE,"단축2";#N/A,#N/A,FALSE,"단축3";#N/A,#N/A,FALSE,"장축";#N/A,#N/A,FALSE,"4WD"}</definedName>
    <definedName name="_____M123" localSheetId="0" hidden="1">{#N/A,#N/A,FALSE,"단축1";#N/A,#N/A,FALSE,"단축2";#N/A,#N/A,FALSE,"단축3";#N/A,#N/A,FALSE,"장축";#N/A,#N/A,FALSE,"4WD"}</definedName>
    <definedName name="_____M123" hidden="1">{#N/A,#N/A,FALSE,"단축1";#N/A,#N/A,FALSE,"단축2";#N/A,#N/A,FALSE,"단축3";#N/A,#N/A,FALSE,"장축";#N/A,#N/A,FALSE,"4WD"}</definedName>
    <definedName name="_____O11" localSheetId="0" hidden="1">{#N/A,#N/A,FALSE,"단축1";#N/A,#N/A,FALSE,"단축2";#N/A,#N/A,FALSE,"단축3";#N/A,#N/A,FALSE,"장축";#N/A,#N/A,FALSE,"4WD"}</definedName>
    <definedName name="_____O11" hidden="1">{#N/A,#N/A,FALSE,"단축1";#N/A,#N/A,FALSE,"단축2";#N/A,#N/A,FALSE,"단축3";#N/A,#N/A,FALSE,"장축";#N/A,#N/A,FALSE,"4WD"}</definedName>
    <definedName name="_____P2" localSheetId="0" hidden="1">{#N/A,#N/A,FALSE,"단축1";#N/A,#N/A,FALSE,"단축2";#N/A,#N/A,FALSE,"단축3";#N/A,#N/A,FALSE,"장축";#N/A,#N/A,FALSE,"4WD"}</definedName>
    <definedName name="_____P2" hidden="1">{#N/A,#N/A,FALSE,"단축1";#N/A,#N/A,FALSE,"단축2";#N/A,#N/A,FALSE,"단축3";#N/A,#N/A,FALSE,"장축";#N/A,#N/A,FALSE,"4WD"}</definedName>
    <definedName name="_____q1" localSheetId="0" hidden="1">{#N/A,#N/A,FALSE,"단축1";#N/A,#N/A,FALSE,"단축2";#N/A,#N/A,FALSE,"단축3";#N/A,#N/A,FALSE,"장축";#N/A,#N/A,FALSE,"4WD"}</definedName>
    <definedName name="_____q1" hidden="1">{#N/A,#N/A,FALSE,"단축1";#N/A,#N/A,FALSE,"단축2";#N/A,#N/A,FALSE,"단축3";#N/A,#N/A,FALSE,"장축";#N/A,#N/A,FALSE,"4WD"}</definedName>
    <definedName name="_____q3" localSheetId="0" hidden="1">{#N/A,#N/A,FALSE,"단축1";#N/A,#N/A,FALSE,"단축2";#N/A,#N/A,FALSE,"단축3";#N/A,#N/A,FALSE,"장축";#N/A,#N/A,FALSE,"4WD"}</definedName>
    <definedName name="_____q3" hidden="1">{#N/A,#N/A,FALSE,"단축1";#N/A,#N/A,FALSE,"단축2";#N/A,#N/A,FALSE,"단축3";#N/A,#N/A,FALSE,"장축";#N/A,#N/A,FALSE,"4WD"}</definedName>
    <definedName name="_____q5" localSheetId="0" hidden="1">{#N/A,#N/A,FALSE,"신규dep";#N/A,#N/A,FALSE,"신규dep-금형상각후";#N/A,#N/A,FALSE,"신규dep-연구비상각후";#N/A,#N/A,FALSE,"신규dep-기계,공구상각후"}</definedName>
    <definedName name="_____q5" hidden="1">{#N/A,#N/A,FALSE,"신규dep";#N/A,#N/A,FALSE,"신규dep-금형상각후";#N/A,#N/A,FALSE,"신규dep-연구비상각후";#N/A,#N/A,FALSE,"신규dep-기계,공구상각후"}</definedName>
    <definedName name="_____q6" localSheetId="0" hidden="1">{#N/A,#N/A,FALSE,"신규dep";#N/A,#N/A,FALSE,"신규dep-금형상각후";#N/A,#N/A,FALSE,"신규dep-연구비상각후";#N/A,#N/A,FALSE,"신규dep-기계,공구상각후"}</definedName>
    <definedName name="_____q6" hidden="1">{#N/A,#N/A,FALSE,"신규dep";#N/A,#N/A,FALSE,"신규dep-금형상각후";#N/A,#N/A,FALSE,"신규dep-연구비상각후";#N/A,#N/A,FALSE,"신규dep-기계,공구상각후"}</definedName>
    <definedName name="_____q7" localSheetId="0" hidden="1">{#N/A,#N/A,FALSE,"신규dep";#N/A,#N/A,FALSE,"신규dep-금형상각후";#N/A,#N/A,FALSE,"신규dep-연구비상각후";#N/A,#N/A,FALSE,"신규dep-기계,공구상각후"}</definedName>
    <definedName name="_____q7" hidden="1">{#N/A,#N/A,FALSE,"신규dep";#N/A,#N/A,FALSE,"신규dep-금형상각후";#N/A,#N/A,FALSE,"신규dep-연구비상각후";#N/A,#N/A,FALSE,"신규dep-기계,공구상각후"}</definedName>
    <definedName name="_____q9" localSheetId="0" hidden="1">{#N/A,#N/A,FALSE,"신규dep";#N/A,#N/A,FALSE,"신규dep-금형상각후";#N/A,#N/A,FALSE,"신규dep-연구비상각후";#N/A,#N/A,FALSE,"신규dep-기계,공구상각후"}</definedName>
    <definedName name="_____q9" hidden="1">{#N/A,#N/A,FALSE,"신규dep";#N/A,#N/A,FALSE,"신규dep-금형상각후";#N/A,#N/A,FALSE,"신규dep-연구비상각후";#N/A,#N/A,FALSE,"신규dep-기계,공구상각후"}</definedName>
    <definedName name="_____s1" localSheetId="0" hidden="1">{#N/A,#N/A,FALSE,"신규dep";#N/A,#N/A,FALSE,"신규dep-금형상각후";#N/A,#N/A,FALSE,"신규dep-연구비상각후";#N/A,#N/A,FALSE,"신규dep-기계,공구상각후"}</definedName>
    <definedName name="_____s1" hidden="1">{#N/A,#N/A,FALSE,"신규dep";#N/A,#N/A,FALSE,"신규dep-금형상각후";#N/A,#N/A,FALSE,"신규dep-연구비상각후";#N/A,#N/A,FALSE,"신규dep-기계,공구상각후"}</definedName>
    <definedName name="_____s2" localSheetId="0" hidden="1">{#N/A,#N/A,FALSE,"신규dep";#N/A,#N/A,FALSE,"신규dep-금형상각후";#N/A,#N/A,FALSE,"신규dep-연구비상각후";#N/A,#N/A,FALSE,"신규dep-기계,공구상각후"}</definedName>
    <definedName name="_____s2" hidden="1">{#N/A,#N/A,FALSE,"신규dep";#N/A,#N/A,FALSE,"신규dep-금형상각후";#N/A,#N/A,FALSE,"신규dep-연구비상각후";#N/A,#N/A,FALSE,"신규dep-기계,공구상각후"}</definedName>
    <definedName name="_____s3" localSheetId="0" hidden="1">{#N/A,#N/A,FALSE,"단축1";#N/A,#N/A,FALSE,"단축2";#N/A,#N/A,FALSE,"단축3";#N/A,#N/A,FALSE,"장축";#N/A,#N/A,FALSE,"4WD"}</definedName>
    <definedName name="_____s3" hidden="1">{#N/A,#N/A,FALSE,"단축1";#N/A,#N/A,FALSE,"단축2";#N/A,#N/A,FALSE,"단축3";#N/A,#N/A,FALSE,"장축";#N/A,#N/A,FALSE,"4WD"}</definedName>
    <definedName name="_____s4" localSheetId="0" hidden="1">{#N/A,#N/A,FALSE,"단축1";#N/A,#N/A,FALSE,"단축2";#N/A,#N/A,FALSE,"단축3";#N/A,#N/A,FALSE,"장축";#N/A,#N/A,FALSE,"4WD"}</definedName>
    <definedName name="_____s4" hidden="1">{#N/A,#N/A,FALSE,"단축1";#N/A,#N/A,FALSE,"단축2";#N/A,#N/A,FALSE,"단축3";#N/A,#N/A,FALSE,"장축";#N/A,#N/A,FALSE,"4WD"}</definedName>
    <definedName name="_____s5" localSheetId="0" hidden="1">{#N/A,#N/A,FALSE,"신규dep";#N/A,#N/A,FALSE,"신규dep-금형상각후";#N/A,#N/A,FALSE,"신규dep-연구비상각후";#N/A,#N/A,FALSE,"신규dep-기계,공구상각후"}</definedName>
    <definedName name="_____s5" hidden="1">{#N/A,#N/A,FALSE,"신규dep";#N/A,#N/A,FALSE,"신규dep-금형상각후";#N/A,#N/A,FALSE,"신규dep-연구비상각후";#N/A,#N/A,FALSE,"신규dep-기계,공구상각후"}</definedName>
    <definedName name="_____s6" localSheetId="0" hidden="1">{#N/A,#N/A,FALSE,"신규dep";#N/A,#N/A,FALSE,"신규dep-금형상각후";#N/A,#N/A,FALSE,"신규dep-연구비상각후";#N/A,#N/A,FALSE,"신규dep-기계,공구상각후"}</definedName>
    <definedName name="_____s6" hidden="1">{#N/A,#N/A,FALSE,"신규dep";#N/A,#N/A,FALSE,"신규dep-금형상각후";#N/A,#N/A,FALSE,"신규dep-연구비상각후";#N/A,#N/A,FALSE,"신규dep-기계,공구상각후"}</definedName>
    <definedName name="_____s7" localSheetId="0" hidden="1">{#N/A,#N/A,FALSE,"신규dep";#N/A,#N/A,FALSE,"신규dep-금형상각후";#N/A,#N/A,FALSE,"신규dep-연구비상각후";#N/A,#N/A,FALSE,"신규dep-기계,공구상각후"}</definedName>
    <definedName name="_____s7" hidden="1">{#N/A,#N/A,FALSE,"신규dep";#N/A,#N/A,FALSE,"신규dep-금형상각후";#N/A,#N/A,FALSE,"신규dep-연구비상각후";#N/A,#N/A,FALSE,"신규dep-기계,공구상각후"}</definedName>
    <definedName name="_____s8" localSheetId="0" hidden="1">{#N/A,#N/A,FALSE,"신규dep";#N/A,#N/A,FALSE,"신규dep-금형상각후";#N/A,#N/A,FALSE,"신규dep-연구비상각후";#N/A,#N/A,FALSE,"신규dep-기계,공구상각후"}</definedName>
    <definedName name="_____s8" hidden="1">{#N/A,#N/A,FALSE,"신규dep";#N/A,#N/A,FALSE,"신규dep-금형상각후";#N/A,#N/A,FALSE,"신규dep-연구비상각후";#N/A,#N/A,FALSE,"신규dep-기계,공구상각후"}</definedName>
    <definedName name="_____T2" localSheetId="0" hidden="1">{#N/A,#N/A,FALSE,"단축1";#N/A,#N/A,FALSE,"단축2";#N/A,#N/A,FALSE,"단축3";#N/A,#N/A,FALSE,"장축";#N/A,#N/A,FALSE,"4WD"}</definedName>
    <definedName name="_____T2" hidden="1">{#N/A,#N/A,FALSE,"단축1";#N/A,#N/A,FALSE,"단축2";#N/A,#N/A,FALSE,"단축3";#N/A,#N/A,FALSE,"장축";#N/A,#N/A,FALSE,"4WD"}</definedName>
    <definedName name="_____T3" localSheetId="0" hidden="1">{#N/A,#N/A,FALSE,"단축1";#N/A,#N/A,FALSE,"단축2";#N/A,#N/A,FALSE,"단축3";#N/A,#N/A,FALSE,"장축";#N/A,#N/A,FALSE,"4WD"}</definedName>
    <definedName name="_____T3" hidden="1">{#N/A,#N/A,FALSE,"단축1";#N/A,#N/A,FALSE,"단축2";#N/A,#N/A,FALSE,"단축3";#N/A,#N/A,FALSE,"장축";#N/A,#N/A,FALSE,"4WD"}</definedName>
    <definedName name="_____T5" localSheetId="0" hidden="1">{#N/A,#N/A,FALSE,"단축1";#N/A,#N/A,FALSE,"단축2";#N/A,#N/A,FALSE,"단축3";#N/A,#N/A,FALSE,"장축";#N/A,#N/A,FALSE,"4WD"}</definedName>
    <definedName name="_____T5" hidden="1">{#N/A,#N/A,FALSE,"단축1";#N/A,#N/A,FALSE,"단축2";#N/A,#N/A,FALSE,"단축3";#N/A,#N/A,FALSE,"장축";#N/A,#N/A,FALSE,"4WD"}</definedName>
    <definedName name="_____w1" localSheetId="0" hidden="1">{#N/A,#N/A,FALSE,"신규dep";#N/A,#N/A,FALSE,"신규dep-금형상각후";#N/A,#N/A,FALSE,"신규dep-연구비상각후";#N/A,#N/A,FALSE,"신규dep-기계,공구상각후"}</definedName>
    <definedName name="_____w1" hidden="1">{#N/A,#N/A,FALSE,"신규dep";#N/A,#N/A,FALSE,"신규dep-금형상각후";#N/A,#N/A,FALSE,"신규dep-연구비상각후";#N/A,#N/A,FALSE,"신규dep-기계,공구상각후"}</definedName>
    <definedName name="_____W2" localSheetId="0" hidden="1">{#N/A,#N/A,FALSE,"품의서";#N/A,#N/A,FALSE,"전제";#N/A,#N/A,FALSE,"총손";#N/A,#N/A,FALSE,"손익"}</definedName>
    <definedName name="_____W2" hidden="1">{#N/A,#N/A,FALSE,"품의서";#N/A,#N/A,FALSE,"전제";#N/A,#N/A,FALSE,"총손";#N/A,#N/A,FALSE,"손익"}</definedName>
    <definedName name="_____w4" localSheetId="0" hidden="1">{#N/A,#N/A,FALSE,"단축1";#N/A,#N/A,FALSE,"단축2";#N/A,#N/A,FALSE,"단축3";#N/A,#N/A,FALSE,"장축";#N/A,#N/A,FALSE,"4WD"}</definedName>
    <definedName name="_____w4" hidden="1">{#N/A,#N/A,FALSE,"단축1";#N/A,#N/A,FALSE,"단축2";#N/A,#N/A,FALSE,"단축3";#N/A,#N/A,FALSE,"장축";#N/A,#N/A,FALSE,"4WD"}</definedName>
    <definedName name="_____w5" localSheetId="0" hidden="1">{#N/A,#N/A,FALSE,"신규dep";#N/A,#N/A,FALSE,"신규dep-금형상각후";#N/A,#N/A,FALSE,"신규dep-연구비상각후";#N/A,#N/A,FALSE,"신규dep-기계,공구상각후"}</definedName>
    <definedName name="_____w5" hidden="1">{#N/A,#N/A,FALSE,"신규dep";#N/A,#N/A,FALSE,"신규dep-금형상각후";#N/A,#N/A,FALSE,"신규dep-연구비상각후";#N/A,#N/A,FALSE,"신규dep-기계,공구상각후"}</definedName>
    <definedName name="_____z1" localSheetId="0" hidden="1">{#N/A,#N/A,FALSE,"단축1";#N/A,#N/A,FALSE,"단축2";#N/A,#N/A,FALSE,"단축3";#N/A,#N/A,FALSE,"장축";#N/A,#N/A,FALSE,"4WD"}</definedName>
    <definedName name="_____z1" hidden="1">{#N/A,#N/A,FALSE,"단축1";#N/A,#N/A,FALSE,"단축2";#N/A,#N/A,FALSE,"단축3";#N/A,#N/A,FALSE,"장축";#N/A,#N/A,FALSE,"4WD"}</definedName>
    <definedName name="_____z123" localSheetId="0" hidden="1">{#N/A,#N/A,FALSE,"단축1";#N/A,#N/A,FALSE,"단축2";#N/A,#N/A,FALSE,"단축3";#N/A,#N/A,FALSE,"장축";#N/A,#N/A,FALSE,"4WD"}</definedName>
    <definedName name="_____z123" hidden="1">{#N/A,#N/A,FALSE,"단축1";#N/A,#N/A,FALSE,"단축2";#N/A,#N/A,FALSE,"단축3";#N/A,#N/A,FALSE,"장축";#N/A,#N/A,FALSE,"4WD"}</definedName>
    <definedName name="_____z2" localSheetId="0" hidden="1">{#N/A,#N/A,FALSE,"단축1";#N/A,#N/A,FALSE,"단축2";#N/A,#N/A,FALSE,"단축3";#N/A,#N/A,FALSE,"장축";#N/A,#N/A,FALSE,"4WD"}</definedName>
    <definedName name="_____z2" hidden="1">{#N/A,#N/A,FALSE,"단축1";#N/A,#N/A,FALSE,"단축2";#N/A,#N/A,FALSE,"단축3";#N/A,#N/A,FALSE,"장축";#N/A,#N/A,FALSE,"4WD"}</definedName>
    <definedName name="_____z4" localSheetId="0" hidden="1">{#N/A,#N/A,FALSE,"단축1";#N/A,#N/A,FALSE,"단축2";#N/A,#N/A,FALSE,"단축3";#N/A,#N/A,FALSE,"장축";#N/A,#N/A,FALSE,"4WD"}</definedName>
    <definedName name="_____z4" hidden="1">{#N/A,#N/A,FALSE,"단축1";#N/A,#N/A,FALSE,"단축2";#N/A,#N/A,FALSE,"단축3";#N/A,#N/A,FALSE,"장축";#N/A,#N/A,FALSE,"4WD"}</definedName>
    <definedName name="____A0323" localSheetId="0" hidden="1">{#N/A,#N/A,FALSE,"단축1";#N/A,#N/A,FALSE,"단축2";#N/A,#N/A,FALSE,"단축3";#N/A,#N/A,FALSE,"장축";#N/A,#N/A,FALSE,"4WD"}</definedName>
    <definedName name="____A0323" hidden="1">{#N/A,#N/A,FALSE,"단축1";#N/A,#N/A,FALSE,"단축2";#N/A,#N/A,FALSE,"단축3";#N/A,#N/A,FALSE,"장축";#N/A,#N/A,FALSE,"4WD"}</definedName>
    <definedName name="____A1232" localSheetId="0" hidden="1">{#N/A,#N/A,FALSE,"단축1";#N/A,#N/A,FALSE,"단축2";#N/A,#N/A,FALSE,"단축3";#N/A,#N/A,FALSE,"장축";#N/A,#N/A,FALSE,"4WD"}</definedName>
    <definedName name="____A1232" hidden="1">{#N/A,#N/A,FALSE,"단축1";#N/A,#N/A,FALSE,"단축2";#N/A,#N/A,FALSE,"단축3";#N/A,#N/A,FALSE,"장축";#N/A,#N/A,FALSE,"4WD"}</definedName>
    <definedName name="____A1245" localSheetId="0" hidden="1">{#N/A,#N/A,FALSE,"단축1";#N/A,#N/A,FALSE,"단축2";#N/A,#N/A,FALSE,"단축3";#N/A,#N/A,FALSE,"장축";#N/A,#N/A,FALSE,"4WD"}</definedName>
    <definedName name="____A1245" hidden="1">{#N/A,#N/A,FALSE,"단축1";#N/A,#N/A,FALSE,"단축2";#N/A,#N/A,FALSE,"단축3";#N/A,#N/A,FALSE,"장축";#N/A,#N/A,FALSE,"4WD"}</definedName>
    <definedName name="____A12458" localSheetId="0" hidden="1">{#N/A,#N/A,FALSE,"단축1";#N/A,#N/A,FALSE,"단축2";#N/A,#N/A,FALSE,"단축3";#N/A,#N/A,FALSE,"장축";#N/A,#N/A,FALSE,"4WD"}</definedName>
    <definedName name="____A12458" hidden="1">{#N/A,#N/A,FALSE,"단축1";#N/A,#N/A,FALSE,"단축2";#N/A,#N/A,FALSE,"단축3";#N/A,#N/A,FALSE,"장축";#N/A,#N/A,FALSE,"4WD"}</definedName>
    <definedName name="____A1454" localSheetId="0" hidden="1">{#N/A,#N/A,FALSE,"단축1";#N/A,#N/A,FALSE,"단축2";#N/A,#N/A,FALSE,"단축3";#N/A,#N/A,FALSE,"장축";#N/A,#N/A,FALSE,"4WD"}</definedName>
    <definedName name="____A1454" hidden="1">{#N/A,#N/A,FALSE,"단축1";#N/A,#N/A,FALSE,"단축2";#N/A,#N/A,FALSE,"단축3";#N/A,#N/A,FALSE,"장축";#N/A,#N/A,FALSE,"4WD"}</definedName>
    <definedName name="____A21321" localSheetId="0" hidden="1">{#N/A,#N/A,FALSE,"단축1";#N/A,#N/A,FALSE,"단축2";#N/A,#N/A,FALSE,"단축3";#N/A,#N/A,FALSE,"장축";#N/A,#N/A,FALSE,"4WD"}</definedName>
    <definedName name="____A21321" hidden="1">{#N/A,#N/A,FALSE,"단축1";#N/A,#N/A,FALSE,"단축2";#N/A,#N/A,FALSE,"단축3";#N/A,#N/A,FALSE,"장축";#N/A,#N/A,FALSE,"4WD"}</definedName>
    <definedName name="____AA4" localSheetId="0" hidden="1">{#N/A,#N/A,FALSE,"신규dep";#N/A,#N/A,FALSE,"신규dep-금형상각후";#N/A,#N/A,FALSE,"신규dep-연구비상각후";#N/A,#N/A,FALSE,"신규dep-기계,공구상각후"}</definedName>
    <definedName name="____AA4" hidden="1">{#N/A,#N/A,FALSE,"신규dep";#N/A,#N/A,FALSE,"신규dep-금형상각후";#N/A,#N/A,FALSE,"신규dep-연구비상각후";#N/A,#N/A,FALSE,"신규dep-기계,공구상각후"}</definedName>
    <definedName name="____d1" localSheetId="0" hidden="1">{#N/A,#N/A,FALSE,"신규dep";#N/A,#N/A,FALSE,"신규dep-금형상각후";#N/A,#N/A,FALSE,"신규dep-연구비상각후";#N/A,#N/A,FALSE,"신규dep-기계,공구상각후"}</definedName>
    <definedName name="____d1" hidden="1">{#N/A,#N/A,FALSE,"신규dep";#N/A,#N/A,FALSE,"신규dep-금형상각후";#N/A,#N/A,FALSE,"신규dep-연구비상각후";#N/A,#N/A,FALSE,"신규dep-기계,공구상각후"}</definedName>
    <definedName name="____d2" localSheetId="0" hidden="1">{#N/A,#N/A,FALSE,"신규dep";#N/A,#N/A,FALSE,"신규dep-금형상각후";#N/A,#N/A,FALSE,"신규dep-연구비상각후";#N/A,#N/A,FALSE,"신규dep-기계,공구상각후"}</definedName>
    <definedName name="____d2" hidden="1">{#N/A,#N/A,FALSE,"신규dep";#N/A,#N/A,FALSE,"신규dep-금형상각후";#N/A,#N/A,FALSE,"신규dep-연구비상각후";#N/A,#N/A,FALSE,"신규dep-기계,공구상각후"}</definedName>
    <definedName name="____DC50" localSheetId="0" hidden="1">{#N/A,#N/A,FALSE,"단축1";#N/A,#N/A,FALSE,"단축2";#N/A,#N/A,FALSE,"단축3";#N/A,#N/A,FALSE,"장축";#N/A,#N/A,FALSE,"4WD"}</definedName>
    <definedName name="____DC50" hidden="1">{#N/A,#N/A,FALSE,"단축1";#N/A,#N/A,FALSE,"단축2";#N/A,#N/A,FALSE,"단축3";#N/A,#N/A,FALSE,"장축";#N/A,#N/A,FALSE,"4WD"}</definedName>
    <definedName name="____e1" localSheetId="0" hidden="1">{#N/A,#N/A,FALSE,"단축1";#N/A,#N/A,FALSE,"단축2";#N/A,#N/A,FALSE,"단축3";#N/A,#N/A,FALSE,"장축";#N/A,#N/A,FALSE,"4WD"}</definedName>
    <definedName name="____e1" hidden="1">{#N/A,#N/A,FALSE,"단축1";#N/A,#N/A,FALSE,"단축2";#N/A,#N/A,FALSE,"단축3";#N/A,#N/A,FALSE,"장축";#N/A,#N/A,FALSE,"4WD"}</definedName>
    <definedName name="____e2" localSheetId="0" hidden="1">{#N/A,#N/A,FALSE,"단축1";#N/A,#N/A,FALSE,"단축2";#N/A,#N/A,FALSE,"단축3";#N/A,#N/A,FALSE,"장축";#N/A,#N/A,FALSE,"4WD"}</definedName>
    <definedName name="____e2" hidden="1">{#N/A,#N/A,FALSE,"단축1";#N/A,#N/A,FALSE,"단축2";#N/A,#N/A,FALSE,"단축3";#N/A,#N/A,FALSE,"장축";#N/A,#N/A,FALSE,"4WD"}</definedName>
    <definedName name="____e3" localSheetId="0" hidden="1">{#N/A,#N/A,FALSE,"단축1";#N/A,#N/A,FALSE,"단축2";#N/A,#N/A,FALSE,"단축3";#N/A,#N/A,FALSE,"장축";#N/A,#N/A,FALSE,"4WD"}</definedName>
    <definedName name="____e3" hidden="1">{#N/A,#N/A,FALSE,"단축1";#N/A,#N/A,FALSE,"단축2";#N/A,#N/A,FALSE,"단축3";#N/A,#N/A,FALSE,"장축";#N/A,#N/A,FALSE,"4WD"}</definedName>
    <definedName name="____e4" localSheetId="0" hidden="1">{#N/A,#N/A,FALSE,"단축1";#N/A,#N/A,FALSE,"단축2";#N/A,#N/A,FALSE,"단축3";#N/A,#N/A,FALSE,"장축";#N/A,#N/A,FALSE,"4WD"}</definedName>
    <definedName name="____e4" hidden="1">{#N/A,#N/A,FALSE,"단축1";#N/A,#N/A,FALSE,"단축2";#N/A,#N/A,FALSE,"단축3";#N/A,#N/A,FALSE,"장축";#N/A,#N/A,FALSE,"4WD"}</definedName>
    <definedName name="____e5" localSheetId="0" hidden="1">{#N/A,#N/A,FALSE,"단축1";#N/A,#N/A,FALSE,"단축2";#N/A,#N/A,FALSE,"단축3";#N/A,#N/A,FALSE,"장축";#N/A,#N/A,FALSE,"4WD"}</definedName>
    <definedName name="____e5" hidden="1">{#N/A,#N/A,FALSE,"단축1";#N/A,#N/A,FALSE,"단축2";#N/A,#N/A,FALSE,"단축3";#N/A,#N/A,FALSE,"장축";#N/A,#N/A,FALSE,"4WD"}</definedName>
    <definedName name="____e6" localSheetId="0" hidden="1">{#N/A,#N/A,FALSE,"단축1";#N/A,#N/A,FALSE,"단축2";#N/A,#N/A,FALSE,"단축3";#N/A,#N/A,FALSE,"장축";#N/A,#N/A,FALSE,"4WD"}</definedName>
    <definedName name="____e6" hidden="1">{#N/A,#N/A,FALSE,"단축1";#N/A,#N/A,FALSE,"단축2";#N/A,#N/A,FALSE,"단축3";#N/A,#N/A,FALSE,"장축";#N/A,#N/A,FALSE,"4WD"}</definedName>
    <definedName name="____e7" localSheetId="0" hidden="1">{#N/A,#N/A,FALSE,"신규dep";#N/A,#N/A,FALSE,"신규dep-금형상각후";#N/A,#N/A,FALSE,"신규dep-연구비상각후";#N/A,#N/A,FALSE,"신규dep-기계,공구상각후"}</definedName>
    <definedName name="____e7" hidden="1">{#N/A,#N/A,FALSE,"신규dep";#N/A,#N/A,FALSE,"신규dep-금형상각후";#N/A,#N/A,FALSE,"신규dep-연구비상각후";#N/A,#N/A,FALSE,"신규dep-기계,공구상각후"}</definedName>
    <definedName name="____e8" localSheetId="0" hidden="1">{#N/A,#N/A,FALSE,"신규dep";#N/A,#N/A,FALSE,"신규dep-금형상각후";#N/A,#N/A,FALSE,"신규dep-연구비상각후";#N/A,#N/A,FALSE,"신규dep-기계,공구상각후"}</definedName>
    <definedName name="____e8" hidden="1">{#N/A,#N/A,FALSE,"신규dep";#N/A,#N/A,FALSE,"신규dep-금형상각후";#N/A,#N/A,FALSE,"신규dep-연구비상각후";#N/A,#N/A,FALSE,"신규dep-기계,공구상각후"}</definedName>
    <definedName name="____e9" localSheetId="0" hidden="1">{#N/A,#N/A,FALSE,"단축1";#N/A,#N/A,FALSE,"단축2";#N/A,#N/A,FALSE,"단축3";#N/A,#N/A,FALSE,"장축";#N/A,#N/A,FALSE,"4WD"}</definedName>
    <definedName name="____e9" hidden="1">{#N/A,#N/A,FALSE,"단축1";#N/A,#N/A,FALSE,"단축2";#N/A,#N/A,FALSE,"단축3";#N/A,#N/A,FALSE,"장축";#N/A,#N/A,FALSE,"4WD"}</definedName>
    <definedName name="____FG1" localSheetId="0" hidden="1">{#N/A,#N/A,FALSE,"단축1";#N/A,#N/A,FALSE,"단축2";#N/A,#N/A,FALSE,"단축3";#N/A,#N/A,FALSE,"장축";#N/A,#N/A,FALSE,"4WD"}</definedName>
    <definedName name="____FG1" hidden="1">{#N/A,#N/A,FALSE,"단축1";#N/A,#N/A,FALSE,"단축2";#N/A,#N/A,FALSE,"단축3";#N/A,#N/A,FALSE,"장축";#N/A,#N/A,FALSE,"4WD"}</definedName>
    <definedName name="____K7" localSheetId="0" hidden="1">{#N/A,#N/A,TRUE,"Y생산";#N/A,#N/A,TRUE,"Y판매";#N/A,#N/A,TRUE,"Y총물량";#N/A,#N/A,TRUE,"Y능력";#N/A,#N/A,TRUE,"YKD"}</definedName>
    <definedName name="____K7" hidden="1">{#N/A,#N/A,TRUE,"Y생산";#N/A,#N/A,TRUE,"Y판매";#N/A,#N/A,TRUE,"Y총물량";#N/A,#N/A,TRUE,"Y능력";#N/A,#N/A,TRUE,"YKD"}</definedName>
    <definedName name="____k8" localSheetId="0" hidden="1">{#N/A,#N/A,FALSE,"단축1";#N/A,#N/A,FALSE,"단축2";#N/A,#N/A,FALSE,"단축3";#N/A,#N/A,FALSE,"장축";#N/A,#N/A,FALSE,"4WD"}</definedName>
    <definedName name="____k8" hidden="1">{#N/A,#N/A,FALSE,"단축1";#N/A,#N/A,FALSE,"단축2";#N/A,#N/A,FALSE,"단축3";#N/A,#N/A,FALSE,"장축";#N/A,#N/A,FALSE,"4WD"}</definedName>
    <definedName name="____k9" localSheetId="0" hidden="1">{#N/A,#N/A,FALSE,"단축1";#N/A,#N/A,FALSE,"단축2";#N/A,#N/A,FALSE,"단축3";#N/A,#N/A,FALSE,"장축";#N/A,#N/A,FALSE,"4WD"}</definedName>
    <definedName name="____k9" hidden="1">{#N/A,#N/A,FALSE,"단축1";#N/A,#N/A,FALSE,"단축2";#N/A,#N/A,FALSE,"단축3";#N/A,#N/A,FALSE,"장축";#N/A,#N/A,FALSE,"4WD"}</definedName>
    <definedName name="____LPS2" localSheetId="0" hidden="1">{#N/A,#N/A,FALSE,"단축1";#N/A,#N/A,FALSE,"단축2";#N/A,#N/A,FALSE,"단축3";#N/A,#N/A,FALSE,"장축";#N/A,#N/A,FALSE,"4WD"}</definedName>
    <definedName name="____LPS2" hidden="1">{#N/A,#N/A,FALSE,"단축1";#N/A,#N/A,FALSE,"단축2";#N/A,#N/A,FALSE,"단축3";#N/A,#N/A,FALSE,"장축";#N/A,#N/A,FALSE,"4WD"}</definedName>
    <definedName name="____M123" localSheetId="0" hidden="1">{#N/A,#N/A,FALSE,"단축1";#N/A,#N/A,FALSE,"단축2";#N/A,#N/A,FALSE,"단축3";#N/A,#N/A,FALSE,"장축";#N/A,#N/A,FALSE,"4WD"}</definedName>
    <definedName name="____M123" hidden="1">{#N/A,#N/A,FALSE,"단축1";#N/A,#N/A,FALSE,"단축2";#N/A,#N/A,FALSE,"단축3";#N/A,#N/A,FALSE,"장축";#N/A,#N/A,FALSE,"4WD"}</definedName>
    <definedName name="____O11" localSheetId="0" hidden="1">{#N/A,#N/A,FALSE,"단축1";#N/A,#N/A,FALSE,"단축2";#N/A,#N/A,FALSE,"단축3";#N/A,#N/A,FALSE,"장축";#N/A,#N/A,FALSE,"4WD"}</definedName>
    <definedName name="____O11" hidden="1">{#N/A,#N/A,FALSE,"단축1";#N/A,#N/A,FALSE,"단축2";#N/A,#N/A,FALSE,"단축3";#N/A,#N/A,FALSE,"장축";#N/A,#N/A,FALSE,"4WD"}</definedName>
    <definedName name="____p1">#REF!</definedName>
    <definedName name="____P2" localSheetId="0" hidden="1">{#N/A,#N/A,FALSE,"단축1";#N/A,#N/A,FALSE,"단축2";#N/A,#N/A,FALSE,"단축3";#N/A,#N/A,FALSE,"장축";#N/A,#N/A,FALSE,"4WD"}</definedName>
    <definedName name="____P2" hidden="1">{#N/A,#N/A,FALSE,"단축1";#N/A,#N/A,FALSE,"단축2";#N/A,#N/A,FALSE,"단축3";#N/A,#N/A,FALSE,"장축";#N/A,#N/A,FALSE,"4WD"}</definedName>
    <definedName name="____q1" localSheetId="0" hidden="1">{#N/A,#N/A,FALSE,"단축1";#N/A,#N/A,FALSE,"단축2";#N/A,#N/A,FALSE,"단축3";#N/A,#N/A,FALSE,"장축";#N/A,#N/A,FALSE,"4WD"}</definedName>
    <definedName name="____q1" hidden="1">{#N/A,#N/A,FALSE,"단축1";#N/A,#N/A,FALSE,"단축2";#N/A,#N/A,FALSE,"단축3";#N/A,#N/A,FALSE,"장축";#N/A,#N/A,FALSE,"4WD"}</definedName>
    <definedName name="____q3" localSheetId="0" hidden="1">{#N/A,#N/A,FALSE,"단축1";#N/A,#N/A,FALSE,"단축2";#N/A,#N/A,FALSE,"단축3";#N/A,#N/A,FALSE,"장축";#N/A,#N/A,FALSE,"4WD"}</definedName>
    <definedName name="____q3" hidden="1">{#N/A,#N/A,FALSE,"단축1";#N/A,#N/A,FALSE,"단축2";#N/A,#N/A,FALSE,"단축3";#N/A,#N/A,FALSE,"장축";#N/A,#N/A,FALSE,"4WD"}</definedName>
    <definedName name="____q5" localSheetId="0" hidden="1">{#N/A,#N/A,FALSE,"신규dep";#N/A,#N/A,FALSE,"신규dep-금형상각후";#N/A,#N/A,FALSE,"신규dep-연구비상각후";#N/A,#N/A,FALSE,"신규dep-기계,공구상각후"}</definedName>
    <definedName name="____q5" hidden="1">{#N/A,#N/A,FALSE,"신규dep";#N/A,#N/A,FALSE,"신규dep-금형상각후";#N/A,#N/A,FALSE,"신규dep-연구비상각후";#N/A,#N/A,FALSE,"신규dep-기계,공구상각후"}</definedName>
    <definedName name="____q6" localSheetId="0" hidden="1">{#N/A,#N/A,FALSE,"신규dep";#N/A,#N/A,FALSE,"신규dep-금형상각후";#N/A,#N/A,FALSE,"신규dep-연구비상각후";#N/A,#N/A,FALSE,"신규dep-기계,공구상각후"}</definedName>
    <definedName name="____q6" hidden="1">{#N/A,#N/A,FALSE,"신규dep";#N/A,#N/A,FALSE,"신규dep-금형상각후";#N/A,#N/A,FALSE,"신규dep-연구비상각후";#N/A,#N/A,FALSE,"신규dep-기계,공구상각후"}</definedName>
    <definedName name="____q7" localSheetId="0" hidden="1">{#N/A,#N/A,FALSE,"신규dep";#N/A,#N/A,FALSE,"신규dep-금형상각후";#N/A,#N/A,FALSE,"신규dep-연구비상각후";#N/A,#N/A,FALSE,"신규dep-기계,공구상각후"}</definedName>
    <definedName name="____q7" hidden="1">{#N/A,#N/A,FALSE,"신규dep";#N/A,#N/A,FALSE,"신규dep-금형상각후";#N/A,#N/A,FALSE,"신규dep-연구비상각후";#N/A,#N/A,FALSE,"신규dep-기계,공구상각후"}</definedName>
    <definedName name="____q9" localSheetId="0" hidden="1">{#N/A,#N/A,FALSE,"신규dep";#N/A,#N/A,FALSE,"신규dep-금형상각후";#N/A,#N/A,FALSE,"신규dep-연구비상각후";#N/A,#N/A,FALSE,"신규dep-기계,공구상각후"}</definedName>
    <definedName name="____q9" hidden="1">{#N/A,#N/A,FALSE,"신규dep";#N/A,#N/A,FALSE,"신규dep-금형상각후";#N/A,#N/A,FALSE,"신규dep-연구비상각후";#N/A,#N/A,FALSE,"신규dep-기계,공구상각후"}</definedName>
    <definedName name="____s1" localSheetId="0" hidden="1">{#N/A,#N/A,FALSE,"신규dep";#N/A,#N/A,FALSE,"신규dep-금형상각후";#N/A,#N/A,FALSE,"신규dep-연구비상각후";#N/A,#N/A,FALSE,"신규dep-기계,공구상각후"}</definedName>
    <definedName name="____s1" hidden="1">{#N/A,#N/A,FALSE,"신규dep";#N/A,#N/A,FALSE,"신규dep-금형상각후";#N/A,#N/A,FALSE,"신규dep-연구비상각후";#N/A,#N/A,FALSE,"신규dep-기계,공구상각후"}</definedName>
    <definedName name="____s2" localSheetId="0" hidden="1">{#N/A,#N/A,FALSE,"신규dep";#N/A,#N/A,FALSE,"신규dep-금형상각후";#N/A,#N/A,FALSE,"신규dep-연구비상각후";#N/A,#N/A,FALSE,"신규dep-기계,공구상각후"}</definedName>
    <definedName name="____s2" hidden="1">{#N/A,#N/A,FALSE,"신규dep";#N/A,#N/A,FALSE,"신규dep-금형상각후";#N/A,#N/A,FALSE,"신규dep-연구비상각후";#N/A,#N/A,FALSE,"신규dep-기계,공구상각후"}</definedName>
    <definedName name="____s3" localSheetId="0" hidden="1">{#N/A,#N/A,FALSE,"단축1";#N/A,#N/A,FALSE,"단축2";#N/A,#N/A,FALSE,"단축3";#N/A,#N/A,FALSE,"장축";#N/A,#N/A,FALSE,"4WD"}</definedName>
    <definedName name="____s3" hidden="1">{#N/A,#N/A,FALSE,"단축1";#N/A,#N/A,FALSE,"단축2";#N/A,#N/A,FALSE,"단축3";#N/A,#N/A,FALSE,"장축";#N/A,#N/A,FALSE,"4WD"}</definedName>
    <definedName name="____s4" localSheetId="0" hidden="1">{#N/A,#N/A,FALSE,"단축1";#N/A,#N/A,FALSE,"단축2";#N/A,#N/A,FALSE,"단축3";#N/A,#N/A,FALSE,"장축";#N/A,#N/A,FALSE,"4WD"}</definedName>
    <definedName name="____s4" hidden="1">{#N/A,#N/A,FALSE,"단축1";#N/A,#N/A,FALSE,"단축2";#N/A,#N/A,FALSE,"단축3";#N/A,#N/A,FALSE,"장축";#N/A,#N/A,FALSE,"4WD"}</definedName>
    <definedName name="____s5" localSheetId="0" hidden="1">{#N/A,#N/A,FALSE,"신규dep";#N/A,#N/A,FALSE,"신규dep-금형상각후";#N/A,#N/A,FALSE,"신규dep-연구비상각후";#N/A,#N/A,FALSE,"신규dep-기계,공구상각후"}</definedName>
    <definedName name="____s5" hidden="1">{#N/A,#N/A,FALSE,"신규dep";#N/A,#N/A,FALSE,"신규dep-금형상각후";#N/A,#N/A,FALSE,"신규dep-연구비상각후";#N/A,#N/A,FALSE,"신규dep-기계,공구상각후"}</definedName>
    <definedName name="____s6" localSheetId="0" hidden="1">{#N/A,#N/A,FALSE,"신규dep";#N/A,#N/A,FALSE,"신규dep-금형상각후";#N/A,#N/A,FALSE,"신규dep-연구비상각후";#N/A,#N/A,FALSE,"신규dep-기계,공구상각후"}</definedName>
    <definedName name="____s6" hidden="1">{#N/A,#N/A,FALSE,"신규dep";#N/A,#N/A,FALSE,"신규dep-금형상각후";#N/A,#N/A,FALSE,"신규dep-연구비상각후";#N/A,#N/A,FALSE,"신규dep-기계,공구상각후"}</definedName>
    <definedName name="____s7" localSheetId="0" hidden="1">{#N/A,#N/A,FALSE,"신규dep";#N/A,#N/A,FALSE,"신규dep-금형상각후";#N/A,#N/A,FALSE,"신규dep-연구비상각후";#N/A,#N/A,FALSE,"신규dep-기계,공구상각후"}</definedName>
    <definedName name="____s7" hidden="1">{#N/A,#N/A,FALSE,"신규dep";#N/A,#N/A,FALSE,"신규dep-금형상각후";#N/A,#N/A,FALSE,"신규dep-연구비상각후";#N/A,#N/A,FALSE,"신규dep-기계,공구상각후"}</definedName>
    <definedName name="____s8" localSheetId="0" hidden="1">{#N/A,#N/A,FALSE,"신규dep";#N/A,#N/A,FALSE,"신규dep-금형상각후";#N/A,#N/A,FALSE,"신규dep-연구비상각후";#N/A,#N/A,FALSE,"신규dep-기계,공구상각후"}</definedName>
    <definedName name="____s8" hidden="1">{#N/A,#N/A,FALSE,"신규dep";#N/A,#N/A,FALSE,"신규dep-금형상각후";#N/A,#N/A,FALSE,"신규dep-연구비상각후";#N/A,#N/A,FALSE,"신규dep-기계,공구상각후"}</definedName>
    <definedName name="____T2" localSheetId="0" hidden="1">{#N/A,#N/A,FALSE,"단축1";#N/A,#N/A,FALSE,"단축2";#N/A,#N/A,FALSE,"단축3";#N/A,#N/A,FALSE,"장축";#N/A,#N/A,FALSE,"4WD"}</definedName>
    <definedName name="____T2" hidden="1">{#N/A,#N/A,FALSE,"단축1";#N/A,#N/A,FALSE,"단축2";#N/A,#N/A,FALSE,"단축3";#N/A,#N/A,FALSE,"장축";#N/A,#N/A,FALSE,"4WD"}</definedName>
    <definedName name="____T3" localSheetId="0" hidden="1">{#N/A,#N/A,FALSE,"단축1";#N/A,#N/A,FALSE,"단축2";#N/A,#N/A,FALSE,"단축3";#N/A,#N/A,FALSE,"장축";#N/A,#N/A,FALSE,"4WD"}</definedName>
    <definedName name="____T3" hidden="1">{#N/A,#N/A,FALSE,"단축1";#N/A,#N/A,FALSE,"단축2";#N/A,#N/A,FALSE,"단축3";#N/A,#N/A,FALSE,"장축";#N/A,#N/A,FALSE,"4WD"}</definedName>
    <definedName name="____T5" localSheetId="0" hidden="1">{#N/A,#N/A,FALSE,"단축1";#N/A,#N/A,FALSE,"단축2";#N/A,#N/A,FALSE,"단축3";#N/A,#N/A,FALSE,"장축";#N/A,#N/A,FALSE,"4WD"}</definedName>
    <definedName name="____T5" hidden="1">{#N/A,#N/A,FALSE,"단축1";#N/A,#N/A,FALSE,"단축2";#N/A,#N/A,FALSE,"단축3";#N/A,#N/A,FALSE,"장축";#N/A,#N/A,FALSE,"4WD"}</definedName>
    <definedName name="____w1" localSheetId="0" hidden="1">{#N/A,#N/A,FALSE,"신규dep";#N/A,#N/A,FALSE,"신규dep-금형상각후";#N/A,#N/A,FALSE,"신규dep-연구비상각후";#N/A,#N/A,FALSE,"신규dep-기계,공구상각후"}</definedName>
    <definedName name="____w1" hidden="1">{#N/A,#N/A,FALSE,"신규dep";#N/A,#N/A,FALSE,"신규dep-금형상각후";#N/A,#N/A,FALSE,"신규dep-연구비상각후";#N/A,#N/A,FALSE,"신규dep-기계,공구상각후"}</definedName>
    <definedName name="____W2" localSheetId="0" hidden="1">{#N/A,#N/A,FALSE,"품의서";#N/A,#N/A,FALSE,"전제";#N/A,#N/A,FALSE,"총손";#N/A,#N/A,FALSE,"손익"}</definedName>
    <definedName name="____W2" hidden="1">{#N/A,#N/A,FALSE,"품의서";#N/A,#N/A,FALSE,"전제";#N/A,#N/A,FALSE,"총손";#N/A,#N/A,FALSE,"손익"}</definedName>
    <definedName name="____w4" localSheetId="0" hidden="1">{#N/A,#N/A,FALSE,"단축1";#N/A,#N/A,FALSE,"단축2";#N/A,#N/A,FALSE,"단축3";#N/A,#N/A,FALSE,"장축";#N/A,#N/A,FALSE,"4WD"}</definedName>
    <definedName name="____w4" hidden="1">{#N/A,#N/A,FALSE,"단축1";#N/A,#N/A,FALSE,"단축2";#N/A,#N/A,FALSE,"단축3";#N/A,#N/A,FALSE,"장축";#N/A,#N/A,FALSE,"4WD"}</definedName>
    <definedName name="____w5" localSheetId="0" hidden="1">{#N/A,#N/A,FALSE,"신규dep";#N/A,#N/A,FALSE,"신규dep-금형상각후";#N/A,#N/A,FALSE,"신규dep-연구비상각후";#N/A,#N/A,FALSE,"신규dep-기계,공구상각후"}</definedName>
    <definedName name="____w5" hidden="1">{#N/A,#N/A,FALSE,"신규dep";#N/A,#N/A,FALSE,"신규dep-금형상각후";#N/A,#N/A,FALSE,"신규dep-연구비상각후";#N/A,#N/A,FALSE,"신규dep-기계,공구상각후"}</definedName>
    <definedName name="____z1" localSheetId="0" hidden="1">{#N/A,#N/A,FALSE,"단축1";#N/A,#N/A,FALSE,"단축2";#N/A,#N/A,FALSE,"단축3";#N/A,#N/A,FALSE,"장축";#N/A,#N/A,FALSE,"4WD"}</definedName>
    <definedName name="____z1" hidden="1">{#N/A,#N/A,FALSE,"단축1";#N/A,#N/A,FALSE,"단축2";#N/A,#N/A,FALSE,"단축3";#N/A,#N/A,FALSE,"장축";#N/A,#N/A,FALSE,"4WD"}</definedName>
    <definedName name="____z123" localSheetId="0" hidden="1">{#N/A,#N/A,FALSE,"단축1";#N/A,#N/A,FALSE,"단축2";#N/A,#N/A,FALSE,"단축3";#N/A,#N/A,FALSE,"장축";#N/A,#N/A,FALSE,"4WD"}</definedName>
    <definedName name="____z123" hidden="1">{#N/A,#N/A,FALSE,"단축1";#N/A,#N/A,FALSE,"단축2";#N/A,#N/A,FALSE,"단축3";#N/A,#N/A,FALSE,"장축";#N/A,#N/A,FALSE,"4WD"}</definedName>
    <definedName name="____z2" localSheetId="0" hidden="1">{#N/A,#N/A,FALSE,"단축1";#N/A,#N/A,FALSE,"단축2";#N/A,#N/A,FALSE,"단축3";#N/A,#N/A,FALSE,"장축";#N/A,#N/A,FALSE,"4WD"}</definedName>
    <definedName name="____z2" hidden="1">{#N/A,#N/A,FALSE,"단축1";#N/A,#N/A,FALSE,"단축2";#N/A,#N/A,FALSE,"단축3";#N/A,#N/A,FALSE,"장축";#N/A,#N/A,FALSE,"4WD"}</definedName>
    <definedName name="____z4" localSheetId="0" hidden="1">{#N/A,#N/A,FALSE,"단축1";#N/A,#N/A,FALSE,"단축2";#N/A,#N/A,FALSE,"단축3";#N/A,#N/A,FALSE,"장축";#N/A,#N/A,FALSE,"4WD"}</definedName>
    <definedName name="____z4" hidden="1">{#N/A,#N/A,FALSE,"단축1";#N/A,#N/A,FALSE,"단축2";#N/A,#N/A,FALSE,"단축3";#N/A,#N/A,FALSE,"장축";#N/A,#N/A,FALSE,"4WD"}</definedName>
    <definedName name="___A0323" localSheetId="0" hidden="1">{#N/A,#N/A,FALSE,"단축1";#N/A,#N/A,FALSE,"단축2";#N/A,#N/A,FALSE,"단축3";#N/A,#N/A,FALSE,"장축";#N/A,#N/A,FALSE,"4WD"}</definedName>
    <definedName name="___A0323" hidden="1">{#N/A,#N/A,FALSE,"단축1";#N/A,#N/A,FALSE,"단축2";#N/A,#N/A,FALSE,"단축3";#N/A,#N/A,FALSE,"장축";#N/A,#N/A,FALSE,"4WD"}</definedName>
    <definedName name="___A1232" localSheetId="0" hidden="1">{#N/A,#N/A,FALSE,"단축1";#N/A,#N/A,FALSE,"단축2";#N/A,#N/A,FALSE,"단축3";#N/A,#N/A,FALSE,"장축";#N/A,#N/A,FALSE,"4WD"}</definedName>
    <definedName name="___A1232" hidden="1">{#N/A,#N/A,FALSE,"단축1";#N/A,#N/A,FALSE,"단축2";#N/A,#N/A,FALSE,"단축3";#N/A,#N/A,FALSE,"장축";#N/A,#N/A,FALSE,"4WD"}</definedName>
    <definedName name="___A1245" localSheetId="0" hidden="1">{#N/A,#N/A,FALSE,"단축1";#N/A,#N/A,FALSE,"단축2";#N/A,#N/A,FALSE,"단축3";#N/A,#N/A,FALSE,"장축";#N/A,#N/A,FALSE,"4WD"}</definedName>
    <definedName name="___A1245" hidden="1">{#N/A,#N/A,FALSE,"단축1";#N/A,#N/A,FALSE,"단축2";#N/A,#N/A,FALSE,"단축3";#N/A,#N/A,FALSE,"장축";#N/A,#N/A,FALSE,"4WD"}</definedName>
    <definedName name="___A12458" localSheetId="0" hidden="1">{#N/A,#N/A,FALSE,"단축1";#N/A,#N/A,FALSE,"단축2";#N/A,#N/A,FALSE,"단축3";#N/A,#N/A,FALSE,"장축";#N/A,#N/A,FALSE,"4WD"}</definedName>
    <definedName name="___A12458" hidden="1">{#N/A,#N/A,FALSE,"단축1";#N/A,#N/A,FALSE,"단축2";#N/A,#N/A,FALSE,"단축3";#N/A,#N/A,FALSE,"장축";#N/A,#N/A,FALSE,"4WD"}</definedName>
    <definedName name="___A1454" localSheetId="0" hidden="1">{#N/A,#N/A,FALSE,"단축1";#N/A,#N/A,FALSE,"단축2";#N/A,#N/A,FALSE,"단축3";#N/A,#N/A,FALSE,"장축";#N/A,#N/A,FALSE,"4WD"}</definedName>
    <definedName name="___A1454" hidden="1">{#N/A,#N/A,FALSE,"단축1";#N/A,#N/A,FALSE,"단축2";#N/A,#N/A,FALSE,"단축3";#N/A,#N/A,FALSE,"장축";#N/A,#N/A,FALSE,"4WD"}</definedName>
    <definedName name="___A21321" localSheetId="0" hidden="1">{#N/A,#N/A,FALSE,"단축1";#N/A,#N/A,FALSE,"단축2";#N/A,#N/A,FALSE,"단축3";#N/A,#N/A,FALSE,"장축";#N/A,#N/A,FALSE,"4WD"}</definedName>
    <definedName name="___A21321" hidden="1">{#N/A,#N/A,FALSE,"단축1";#N/A,#N/A,FALSE,"단축2";#N/A,#N/A,FALSE,"단축3";#N/A,#N/A,FALSE,"장축";#N/A,#N/A,FALSE,"4WD"}</definedName>
    <definedName name="___Ａ４">#REF!</definedName>
    <definedName name="___AA4" localSheetId="0" hidden="1">{#N/A,#N/A,FALSE,"신규dep";#N/A,#N/A,FALSE,"신규dep-금형상각후";#N/A,#N/A,FALSE,"신규dep-연구비상각후";#N/A,#N/A,FALSE,"신규dep-기계,공구상각후"}</definedName>
    <definedName name="___AA4" hidden="1">{#N/A,#N/A,FALSE,"신규dep";#N/A,#N/A,FALSE,"신규dep-금형상각후";#N/A,#N/A,FALSE,"신규dep-연구비상각후";#N/A,#N/A,FALSE,"신규dep-기계,공구상각후"}</definedName>
    <definedName name="___d1" localSheetId="0" hidden="1">{#N/A,#N/A,FALSE,"신규dep";#N/A,#N/A,FALSE,"신규dep-금형상각후";#N/A,#N/A,FALSE,"신규dep-연구비상각후";#N/A,#N/A,FALSE,"신규dep-기계,공구상각후"}</definedName>
    <definedName name="___d1" hidden="1">{#N/A,#N/A,FALSE,"신규dep";#N/A,#N/A,FALSE,"신규dep-금형상각후";#N/A,#N/A,FALSE,"신규dep-연구비상각후";#N/A,#N/A,FALSE,"신규dep-기계,공구상각후"}</definedName>
    <definedName name="___d2" localSheetId="0" hidden="1">{#N/A,#N/A,FALSE,"신규dep";#N/A,#N/A,FALSE,"신규dep-금형상각후";#N/A,#N/A,FALSE,"신규dep-연구비상각후";#N/A,#N/A,FALSE,"신규dep-기계,공구상각후"}</definedName>
    <definedName name="___d2" hidden="1">{#N/A,#N/A,FALSE,"신규dep";#N/A,#N/A,FALSE,"신규dep-금형상각후";#N/A,#N/A,FALSE,"신규dep-연구비상각후";#N/A,#N/A,FALSE,"신규dep-기계,공구상각후"}</definedName>
    <definedName name="___DC50" localSheetId="0" hidden="1">{#N/A,#N/A,FALSE,"단축1";#N/A,#N/A,FALSE,"단축2";#N/A,#N/A,FALSE,"단축3";#N/A,#N/A,FALSE,"장축";#N/A,#N/A,FALSE,"4WD"}</definedName>
    <definedName name="___DC50" hidden="1">{#N/A,#N/A,FALSE,"단축1";#N/A,#N/A,FALSE,"단축2";#N/A,#N/A,FALSE,"단축3";#N/A,#N/A,FALSE,"장축";#N/A,#N/A,FALSE,"4WD"}</definedName>
    <definedName name="___e1" localSheetId="0" hidden="1">{#N/A,#N/A,FALSE,"단축1";#N/A,#N/A,FALSE,"단축2";#N/A,#N/A,FALSE,"단축3";#N/A,#N/A,FALSE,"장축";#N/A,#N/A,FALSE,"4WD"}</definedName>
    <definedName name="___e1" hidden="1">{#N/A,#N/A,FALSE,"단축1";#N/A,#N/A,FALSE,"단축2";#N/A,#N/A,FALSE,"단축3";#N/A,#N/A,FALSE,"장축";#N/A,#N/A,FALSE,"4WD"}</definedName>
    <definedName name="___e2" localSheetId="0" hidden="1">{#N/A,#N/A,FALSE,"단축1";#N/A,#N/A,FALSE,"단축2";#N/A,#N/A,FALSE,"단축3";#N/A,#N/A,FALSE,"장축";#N/A,#N/A,FALSE,"4WD"}</definedName>
    <definedName name="___e2" hidden="1">{#N/A,#N/A,FALSE,"단축1";#N/A,#N/A,FALSE,"단축2";#N/A,#N/A,FALSE,"단축3";#N/A,#N/A,FALSE,"장축";#N/A,#N/A,FALSE,"4WD"}</definedName>
    <definedName name="___e3" localSheetId="0" hidden="1">{#N/A,#N/A,FALSE,"단축1";#N/A,#N/A,FALSE,"단축2";#N/A,#N/A,FALSE,"단축3";#N/A,#N/A,FALSE,"장축";#N/A,#N/A,FALSE,"4WD"}</definedName>
    <definedName name="___e3" hidden="1">{#N/A,#N/A,FALSE,"단축1";#N/A,#N/A,FALSE,"단축2";#N/A,#N/A,FALSE,"단축3";#N/A,#N/A,FALSE,"장축";#N/A,#N/A,FALSE,"4WD"}</definedName>
    <definedName name="___e4" localSheetId="0" hidden="1">{#N/A,#N/A,FALSE,"단축1";#N/A,#N/A,FALSE,"단축2";#N/A,#N/A,FALSE,"단축3";#N/A,#N/A,FALSE,"장축";#N/A,#N/A,FALSE,"4WD"}</definedName>
    <definedName name="___e4" hidden="1">{#N/A,#N/A,FALSE,"단축1";#N/A,#N/A,FALSE,"단축2";#N/A,#N/A,FALSE,"단축3";#N/A,#N/A,FALSE,"장축";#N/A,#N/A,FALSE,"4WD"}</definedName>
    <definedName name="___e5" localSheetId="0" hidden="1">{#N/A,#N/A,FALSE,"단축1";#N/A,#N/A,FALSE,"단축2";#N/A,#N/A,FALSE,"단축3";#N/A,#N/A,FALSE,"장축";#N/A,#N/A,FALSE,"4WD"}</definedName>
    <definedName name="___e5" hidden="1">{#N/A,#N/A,FALSE,"단축1";#N/A,#N/A,FALSE,"단축2";#N/A,#N/A,FALSE,"단축3";#N/A,#N/A,FALSE,"장축";#N/A,#N/A,FALSE,"4WD"}</definedName>
    <definedName name="___e6" localSheetId="0" hidden="1">{#N/A,#N/A,FALSE,"단축1";#N/A,#N/A,FALSE,"단축2";#N/A,#N/A,FALSE,"단축3";#N/A,#N/A,FALSE,"장축";#N/A,#N/A,FALSE,"4WD"}</definedName>
    <definedName name="___e6" hidden="1">{#N/A,#N/A,FALSE,"단축1";#N/A,#N/A,FALSE,"단축2";#N/A,#N/A,FALSE,"단축3";#N/A,#N/A,FALSE,"장축";#N/A,#N/A,FALSE,"4WD"}</definedName>
    <definedName name="___e7" localSheetId="0" hidden="1">{#N/A,#N/A,FALSE,"신규dep";#N/A,#N/A,FALSE,"신규dep-금형상각후";#N/A,#N/A,FALSE,"신규dep-연구비상각후";#N/A,#N/A,FALSE,"신규dep-기계,공구상각후"}</definedName>
    <definedName name="___e7" hidden="1">{#N/A,#N/A,FALSE,"신규dep";#N/A,#N/A,FALSE,"신규dep-금형상각후";#N/A,#N/A,FALSE,"신규dep-연구비상각후";#N/A,#N/A,FALSE,"신규dep-기계,공구상각후"}</definedName>
    <definedName name="___e8" localSheetId="0" hidden="1">{#N/A,#N/A,FALSE,"신규dep";#N/A,#N/A,FALSE,"신규dep-금형상각후";#N/A,#N/A,FALSE,"신규dep-연구비상각후";#N/A,#N/A,FALSE,"신규dep-기계,공구상각후"}</definedName>
    <definedName name="___e8" hidden="1">{#N/A,#N/A,FALSE,"신규dep";#N/A,#N/A,FALSE,"신규dep-금형상각후";#N/A,#N/A,FALSE,"신규dep-연구비상각후";#N/A,#N/A,FALSE,"신규dep-기계,공구상각후"}</definedName>
    <definedName name="___e9" localSheetId="0" hidden="1">{#N/A,#N/A,FALSE,"단축1";#N/A,#N/A,FALSE,"단축2";#N/A,#N/A,FALSE,"단축3";#N/A,#N/A,FALSE,"장축";#N/A,#N/A,FALSE,"4WD"}</definedName>
    <definedName name="___e9" hidden="1">{#N/A,#N/A,FALSE,"단축1";#N/A,#N/A,FALSE,"단축2";#N/A,#N/A,FALSE,"단축3";#N/A,#N/A,FALSE,"장축";#N/A,#N/A,FALSE,"4WD"}</definedName>
    <definedName name="___K7" localSheetId="0" hidden="1">{#N/A,#N/A,TRUE,"Y생산";#N/A,#N/A,TRUE,"Y판매";#N/A,#N/A,TRUE,"Y총물량";#N/A,#N/A,TRUE,"Y능력";#N/A,#N/A,TRUE,"YKD"}</definedName>
    <definedName name="___K7" hidden="1">{#N/A,#N/A,TRUE,"Y생산";#N/A,#N/A,TRUE,"Y판매";#N/A,#N/A,TRUE,"Y총물량";#N/A,#N/A,TRUE,"Y능력";#N/A,#N/A,TRUE,"YKD"}</definedName>
    <definedName name="___k8" localSheetId="0" hidden="1">{#N/A,#N/A,FALSE,"단축1";#N/A,#N/A,FALSE,"단축2";#N/A,#N/A,FALSE,"단축3";#N/A,#N/A,FALSE,"장축";#N/A,#N/A,FALSE,"4WD"}</definedName>
    <definedName name="___k8" hidden="1">{#N/A,#N/A,FALSE,"단축1";#N/A,#N/A,FALSE,"단축2";#N/A,#N/A,FALSE,"단축3";#N/A,#N/A,FALSE,"장축";#N/A,#N/A,FALSE,"4WD"}</definedName>
    <definedName name="___k9" localSheetId="0" hidden="1">{#N/A,#N/A,FALSE,"단축1";#N/A,#N/A,FALSE,"단축2";#N/A,#N/A,FALSE,"단축3";#N/A,#N/A,FALSE,"장축";#N/A,#N/A,FALSE,"4WD"}</definedName>
    <definedName name="___k9" hidden="1">{#N/A,#N/A,FALSE,"단축1";#N/A,#N/A,FALSE,"단축2";#N/A,#N/A,FALSE,"단축3";#N/A,#N/A,FALSE,"장축";#N/A,#N/A,FALSE,"4WD"}</definedName>
    <definedName name="___KI9" localSheetId="0" hidden="1">{#N/A,#N/A,TRUE,"Y생산";#N/A,#N/A,TRUE,"Y판매";#N/A,#N/A,TRUE,"Y총물량";#N/A,#N/A,TRUE,"Y능력";#N/A,#N/A,TRUE,"YKD"}</definedName>
    <definedName name="___KI9" hidden="1">{#N/A,#N/A,TRUE,"Y생산";#N/A,#N/A,TRUE,"Y판매";#N/A,#N/A,TRUE,"Y총물량";#N/A,#N/A,TRUE,"Y능력";#N/A,#N/A,TRUE,"YKD"}</definedName>
    <definedName name="___LPS2" localSheetId="0" hidden="1">{#N/A,#N/A,FALSE,"단축1";#N/A,#N/A,FALSE,"단축2";#N/A,#N/A,FALSE,"단축3";#N/A,#N/A,FALSE,"장축";#N/A,#N/A,FALSE,"4WD"}</definedName>
    <definedName name="___LPS2" hidden="1">{#N/A,#N/A,FALSE,"단축1";#N/A,#N/A,FALSE,"단축2";#N/A,#N/A,FALSE,"단축3";#N/A,#N/A,FALSE,"장축";#N/A,#N/A,FALSE,"4WD"}</definedName>
    <definedName name="___M123" localSheetId="0" hidden="1">{#N/A,#N/A,FALSE,"단축1";#N/A,#N/A,FALSE,"단축2";#N/A,#N/A,FALSE,"단축3";#N/A,#N/A,FALSE,"장축";#N/A,#N/A,FALSE,"4WD"}</definedName>
    <definedName name="___M123" hidden="1">{#N/A,#N/A,FALSE,"단축1";#N/A,#N/A,FALSE,"단축2";#N/A,#N/A,FALSE,"단축3";#N/A,#N/A,FALSE,"장축";#N/A,#N/A,FALSE,"4WD"}</definedName>
    <definedName name="___O11" localSheetId="0" hidden="1">{#N/A,#N/A,FALSE,"단축1";#N/A,#N/A,FALSE,"단축2";#N/A,#N/A,FALSE,"단축3";#N/A,#N/A,FALSE,"장축";#N/A,#N/A,FALSE,"4WD"}</definedName>
    <definedName name="___O11" hidden="1">{#N/A,#N/A,FALSE,"단축1";#N/A,#N/A,FALSE,"단축2";#N/A,#N/A,FALSE,"단축3";#N/A,#N/A,FALSE,"장축";#N/A,#N/A,FALSE,"4WD"}</definedName>
    <definedName name="___P2" localSheetId="0" hidden="1">{#N/A,#N/A,FALSE,"단축1";#N/A,#N/A,FALSE,"단축2";#N/A,#N/A,FALSE,"단축3";#N/A,#N/A,FALSE,"장축";#N/A,#N/A,FALSE,"4WD"}</definedName>
    <definedName name="___P2" hidden="1">{#N/A,#N/A,FALSE,"단축1";#N/A,#N/A,FALSE,"단축2";#N/A,#N/A,FALSE,"단축3";#N/A,#N/A,FALSE,"장축";#N/A,#N/A,FALSE,"4WD"}</definedName>
    <definedName name="___q1" localSheetId="0" hidden="1">{#N/A,#N/A,FALSE,"단축1";#N/A,#N/A,FALSE,"단축2";#N/A,#N/A,FALSE,"단축3";#N/A,#N/A,FALSE,"장축";#N/A,#N/A,FALSE,"4WD"}</definedName>
    <definedName name="___q1" hidden="1">{#N/A,#N/A,FALSE,"단축1";#N/A,#N/A,FALSE,"단축2";#N/A,#N/A,FALSE,"단축3";#N/A,#N/A,FALSE,"장축";#N/A,#N/A,FALSE,"4WD"}</definedName>
    <definedName name="___q3" localSheetId="0" hidden="1">{#N/A,#N/A,FALSE,"단축1";#N/A,#N/A,FALSE,"단축2";#N/A,#N/A,FALSE,"단축3";#N/A,#N/A,FALSE,"장축";#N/A,#N/A,FALSE,"4WD"}</definedName>
    <definedName name="___q3" hidden="1">{#N/A,#N/A,FALSE,"단축1";#N/A,#N/A,FALSE,"단축2";#N/A,#N/A,FALSE,"단축3";#N/A,#N/A,FALSE,"장축";#N/A,#N/A,FALSE,"4WD"}</definedName>
    <definedName name="___q5" localSheetId="0" hidden="1">{#N/A,#N/A,FALSE,"신규dep";#N/A,#N/A,FALSE,"신규dep-금형상각후";#N/A,#N/A,FALSE,"신규dep-연구비상각후";#N/A,#N/A,FALSE,"신규dep-기계,공구상각후"}</definedName>
    <definedName name="___q5" hidden="1">{#N/A,#N/A,FALSE,"신규dep";#N/A,#N/A,FALSE,"신규dep-금형상각후";#N/A,#N/A,FALSE,"신규dep-연구비상각후";#N/A,#N/A,FALSE,"신규dep-기계,공구상각후"}</definedName>
    <definedName name="___q6" localSheetId="0" hidden="1">{#N/A,#N/A,FALSE,"신규dep";#N/A,#N/A,FALSE,"신규dep-금형상각후";#N/A,#N/A,FALSE,"신규dep-연구비상각후";#N/A,#N/A,FALSE,"신규dep-기계,공구상각후"}</definedName>
    <definedName name="___q6" hidden="1">{#N/A,#N/A,FALSE,"신규dep";#N/A,#N/A,FALSE,"신규dep-금형상각후";#N/A,#N/A,FALSE,"신규dep-연구비상각후";#N/A,#N/A,FALSE,"신규dep-기계,공구상각후"}</definedName>
    <definedName name="___q7" localSheetId="0" hidden="1">{#N/A,#N/A,FALSE,"신규dep";#N/A,#N/A,FALSE,"신규dep-금형상각후";#N/A,#N/A,FALSE,"신규dep-연구비상각후";#N/A,#N/A,FALSE,"신규dep-기계,공구상각후"}</definedName>
    <definedName name="___q7" hidden="1">{#N/A,#N/A,FALSE,"신규dep";#N/A,#N/A,FALSE,"신규dep-금형상각후";#N/A,#N/A,FALSE,"신규dep-연구비상각후";#N/A,#N/A,FALSE,"신규dep-기계,공구상각후"}</definedName>
    <definedName name="___q9" localSheetId="0" hidden="1">{#N/A,#N/A,FALSE,"신규dep";#N/A,#N/A,FALSE,"신규dep-금형상각후";#N/A,#N/A,FALSE,"신규dep-연구비상각후";#N/A,#N/A,FALSE,"신규dep-기계,공구상각후"}</definedName>
    <definedName name="___q9" hidden="1">{#N/A,#N/A,FALSE,"신규dep";#N/A,#N/A,FALSE,"신규dep-금형상각후";#N/A,#N/A,FALSE,"신규dep-연구비상각후";#N/A,#N/A,FALSE,"신규dep-기계,공구상각후"}</definedName>
    <definedName name="___s1" localSheetId="0" hidden="1">{#N/A,#N/A,FALSE,"신규dep";#N/A,#N/A,FALSE,"신규dep-금형상각후";#N/A,#N/A,FALSE,"신규dep-연구비상각후";#N/A,#N/A,FALSE,"신규dep-기계,공구상각후"}</definedName>
    <definedName name="___s1" hidden="1">{#N/A,#N/A,FALSE,"신규dep";#N/A,#N/A,FALSE,"신규dep-금형상각후";#N/A,#N/A,FALSE,"신규dep-연구비상각후";#N/A,#N/A,FALSE,"신규dep-기계,공구상각후"}</definedName>
    <definedName name="___s2" localSheetId="0" hidden="1">{#N/A,#N/A,FALSE,"신규dep";#N/A,#N/A,FALSE,"신규dep-금형상각후";#N/A,#N/A,FALSE,"신규dep-연구비상각후";#N/A,#N/A,FALSE,"신규dep-기계,공구상각후"}</definedName>
    <definedName name="___s2" hidden="1">{#N/A,#N/A,FALSE,"신규dep";#N/A,#N/A,FALSE,"신규dep-금형상각후";#N/A,#N/A,FALSE,"신규dep-연구비상각후";#N/A,#N/A,FALSE,"신규dep-기계,공구상각후"}</definedName>
    <definedName name="___s3" localSheetId="0" hidden="1">{#N/A,#N/A,FALSE,"단축1";#N/A,#N/A,FALSE,"단축2";#N/A,#N/A,FALSE,"단축3";#N/A,#N/A,FALSE,"장축";#N/A,#N/A,FALSE,"4WD"}</definedName>
    <definedName name="___s3" hidden="1">{#N/A,#N/A,FALSE,"단축1";#N/A,#N/A,FALSE,"단축2";#N/A,#N/A,FALSE,"단축3";#N/A,#N/A,FALSE,"장축";#N/A,#N/A,FALSE,"4WD"}</definedName>
    <definedName name="___s4" localSheetId="0" hidden="1">{#N/A,#N/A,FALSE,"단축1";#N/A,#N/A,FALSE,"단축2";#N/A,#N/A,FALSE,"단축3";#N/A,#N/A,FALSE,"장축";#N/A,#N/A,FALSE,"4WD"}</definedName>
    <definedName name="___s4" hidden="1">{#N/A,#N/A,FALSE,"단축1";#N/A,#N/A,FALSE,"단축2";#N/A,#N/A,FALSE,"단축3";#N/A,#N/A,FALSE,"장축";#N/A,#N/A,FALSE,"4WD"}</definedName>
    <definedName name="___s5" localSheetId="0" hidden="1">{#N/A,#N/A,FALSE,"신규dep";#N/A,#N/A,FALSE,"신규dep-금형상각후";#N/A,#N/A,FALSE,"신규dep-연구비상각후";#N/A,#N/A,FALSE,"신규dep-기계,공구상각후"}</definedName>
    <definedName name="___s5" hidden="1">{#N/A,#N/A,FALSE,"신규dep";#N/A,#N/A,FALSE,"신규dep-금형상각후";#N/A,#N/A,FALSE,"신규dep-연구비상각후";#N/A,#N/A,FALSE,"신규dep-기계,공구상각후"}</definedName>
    <definedName name="___s6" localSheetId="0" hidden="1">{#N/A,#N/A,FALSE,"신규dep";#N/A,#N/A,FALSE,"신규dep-금형상각후";#N/A,#N/A,FALSE,"신규dep-연구비상각후";#N/A,#N/A,FALSE,"신규dep-기계,공구상각후"}</definedName>
    <definedName name="___s6" hidden="1">{#N/A,#N/A,FALSE,"신규dep";#N/A,#N/A,FALSE,"신규dep-금형상각후";#N/A,#N/A,FALSE,"신규dep-연구비상각후";#N/A,#N/A,FALSE,"신규dep-기계,공구상각후"}</definedName>
    <definedName name="___s7" localSheetId="0" hidden="1">{#N/A,#N/A,FALSE,"신규dep";#N/A,#N/A,FALSE,"신규dep-금형상각후";#N/A,#N/A,FALSE,"신규dep-연구비상각후";#N/A,#N/A,FALSE,"신규dep-기계,공구상각후"}</definedName>
    <definedName name="___s7" hidden="1">{#N/A,#N/A,FALSE,"신규dep";#N/A,#N/A,FALSE,"신규dep-금형상각후";#N/A,#N/A,FALSE,"신규dep-연구비상각후";#N/A,#N/A,FALSE,"신규dep-기계,공구상각후"}</definedName>
    <definedName name="___s8" localSheetId="0" hidden="1">{#N/A,#N/A,FALSE,"신규dep";#N/A,#N/A,FALSE,"신규dep-금형상각후";#N/A,#N/A,FALSE,"신규dep-연구비상각후";#N/A,#N/A,FALSE,"신규dep-기계,공구상각후"}</definedName>
    <definedName name="___s8" hidden="1">{#N/A,#N/A,FALSE,"신규dep";#N/A,#N/A,FALSE,"신규dep-금형상각후";#N/A,#N/A,FALSE,"신규dep-연구비상각후";#N/A,#N/A,FALSE,"신규dep-기계,공구상각후"}</definedName>
    <definedName name="___T2" localSheetId="0" hidden="1">{#N/A,#N/A,FALSE,"단축1";#N/A,#N/A,FALSE,"단축2";#N/A,#N/A,FALSE,"단축3";#N/A,#N/A,FALSE,"장축";#N/A,#N/A,FALSE,"4WD"}</definedName>
    <definedName name="___T2" hidden="1">{#N/A,#N/A,FALSE,"단축1";#N/A,#N/A,FALSE,"단축2";#N/A,#N/A,FALSE,"단축3";#N/A,#N/A,FALSE,"장축";#N/A,#N/A,FALSE,"4WD"}</definedName>
    <definedName name="___T3" localSheetId="0" hidden="1">{#N/A,#N/A,FALSE,"단축1";#N/A,#N/A,FALSE,"단축2";#N/A,#N/A,FALSE,"단축3";#N/A,#N/A,FALSE,"장축";#N/A,#N/A,FALSE,"4WD"}</definedName>
    <definedName name="___T3" hidden="1">{#N/A,#N/A,FALSE,"단축1";#N/A,#N/A,FALSE,"단축2";#N/A,#N/A,FALSE,"단축3";#N/A,#N/A,FALSE,"장축";#N/A,#N/A,FALSE,"4WD"}</definedName>
    <definedName name="___T5" localSheetId="0" hidden="1">{#N/A,#N/A,FALSE,"단축1";#N/A,#N/A,FALSE,"단축2";#N/A,#N/A,FALSE,"단축3";#N/A,#N/A,FALSE,"장축";#N/A,#N/A,FALSE,"4WD"}</definedName>
    <definedName name="___T5" hidden="1">{#N/A,#N/A,FALSE,"단축1";#N/A,#N/A,FALSE,"단축2";#N/A,#N/A,FALSE,"단축3";#N/A,#N/A,FALSE,"장축";#N/A,#N/A,FALSE,"4WD"}</definedName>
    <definedName name="___w1" localSheetId="0" hidden="1">{#N/A,#N/A,FALSE,"신규dep";#N/A,#N/A,FALSE,"신규dep-금형상각후";#N/A,#N/A,FALSE,"신규dep-연구비상각후";#N/A,#N/A,FALSE,"신규dep-기계,공구상각후"}</definedName>
    <definedName name="___w1" hidden="1">{#N/A,#N/A,FALSE,"신규dep";#N/A,#N/A,FALSE,"신규dep-금형상각후";#N/A,#N/A,FALSE,"신규dep-연구비상각후";#N/A,#N/A,FALSE,"신규dep-기계,공구상각후"}</definedName>
    <definedName name="___W2" localSheetId="0" hidden="1">{#N/A,#N/A,FALSE,"품의서";#N/A,#N/A,FALSE,"전제";#N/A,#N/A,FALSE,"총손";#N/A,#N/A,FALSE,"손익"}</definedName>
    <definedName name="___W2" hidden="1">{#N/A,#N/A,FALSE,"품의서";#N/A,#N/A,FALSE,"전제";#N/A,#N/A,FALSE,"총손";#N/A,#N/A,FALSE,"손익"}</definedName>
    <definedName name="___w4" localSheetId="0" hidden="1">{#N/A,#N/A,FALSE,"단축1";#N/A,#N/A,FALSE,"단축2";#N/A,#N/A,FALSE,"단축3";#N/A,#N/A,FALSE,"장축";#N/A,#N/A,FALSE,"4WD"}</definedName>
    <definedName name="___w4" hidden="1">{#N/A,#N/A,FALSE,"단축1";#N/A,#N/A,FALSE,"단축2";#N/A,#N/A,FALSE,"단축3";#N/A,#N/A,FALSE,"장축";#N/A,#N/A,FALSE,"4WD"}</definedName>
    <definedName name="___w5" localSheetId="0" hidden="1">{#N/A,#N/A,FALSE,"신규dep";#N/A,#N/A,FALSE,"신규dep-금형상각후";#N/A,#N/A,FALSE,"신규dep-연구비상각후";#N/A,#N/A,FALSE,"신규dep-기계,공구상각후"}</definedName>
    <definedName name="___w5" hidden="1">{#N/A,#N/A,FALSE,"신규dep";#N/A,#N/A,FALSE,"신규dep-금형상각후";#N/A,#N/A,FALSE,"신규dep-연구비상각후";#N/A,#N/A,FALSE,"신규dep-기계,공구상각후"}</definedName>
    <definedName name="___z1" localSheetId="0" hidden="1">{#N/A,#N/A,FALSE,"단축1";#N/A,#N/A,FALSE,"단축2";#N/A,#N/A,FALSE,"단축3";#N/A,#N/A,FALSE,"장축";#N/A,#N/A,FALSE,"4WD"}</definedName>
    <definedName name="___z1" hidden="1">{#N/A,#N/A,FALSE,"단축1";#N/A,#N/A,FALSE,"단축2";#N/A,#N/A,FALSE,"단축3";#N/A,#N/A,FALSE,"장축";#N/A,#N/A,FALSE,"4WD"}</definedName>
    <definedName name="___z123" localSheetId="0" hidden="1">{#N/A,#N/A,FALSE,"단축1";#N/A,#N/A,FALSE,"단축2";#N/A,#N/A,FALSE,"단축3";#N/A,#N/A,FALSE,"장축";#N/A,#N/A,FALSE,"4WD"}</definedName>
    <definedName name="___z123" hidden="1">{#N/A,#N/A,FALSE,"단축1";#N/A,#N/A,FALSE,"단축2";#N/A,#N/A,FALSE,"단축3";#N/A,#N/A,FALSE,"장축";#N/A,#N/A,FALSE,"4WD"}</definedName>
    <definedName name="___z2" localSheetId="0" hidden="1">{#N/A,#N/A,FALSE,"단축1";#N/A,#N/A,FALSE,"단축2";#N/A,#N/A,FALSE,"단축3";#N/A,#N/A,FALSE,"장축";#N/A,#N/A,FALSE,"4WD"}</definedName>
    <definedName name="___z2" hidden="1">{#N/A,#N/A,FALSE,"단축1";#N/A,#N/A,FALSE,"단축2";#N/A,#N/A,FALSE,"단축3";#N/A,#N/A,FALSE,"장축";#N/A,#N/A,FALSE,"4WD"}</definedName>
    <definedName name="___z4" localSheetId="0" hidden="1">{#N/A,#N/A,FALSE,"단축1";#N/A,#N/A,FALSE,"단축2";#N/A,#N/A,FALSE,"단축3";#N/A,#N/A,FALSE,"장축";#N/A,#N/A,FALSE,"4WD"}</definedName>
    <definedName name="___z4" hidden="1">{#N/A,#N/A,FALSE,"단축1";#N/A,#N/A,FALSE,"단축2";#N/A,#N/A,FALSE,"단축3";#N/A,#N/A,FALSE,"장축";#N/A,#N/A,FALSE,"4WD"}</definedName>
    <definedName name="__A0323" localSheetId="0" hidden="1">{#N/A,#N/A,FALSE,"단축1";#N/A,#N/A,FALSE,"단축2";#N/A,#N/A,FALSE,"단축3";#N/A,#N/A,FALSE,"장축";#N/A,#N/A,FALSE,"4WD"}</definedName>
    <definedName name="__A0323" hidden="1">{#N/A,#N/A,FALSE,"단축1";#N/A,#N/A,FALSE,"단축2";#N/A,#N/A,FALSE,"단축3";#N/A,#N/A,FALSE,"장축";#N/A,#N/A,FALSE,"4WD"}</definedName>
    <definedName name="__a1">#REF!</definedName>
    <definedName name="__A1232" localSheetId="0" hidden="1">{#N/A,#N/A,FALSE,"단축1";#N/A,#N/A,FALSE,"단축2";#N/A,#N/A,FALSE,"단축3";#N/A,#N/A,FALSE,"장축";#N/A,#N/A,FALSE,"4WD"}</definedName>
    <definedName name="__A1232" hidden="1">{#N/A,#N/A,FALSE,"단축1";#N/A,#N/A,FALSE,"단축2";#N/A,#N/A,FALSE,"단축3";#N/A,#N/A,FALSE,"장축";#N/A,#N/A,FALSE,"4WD"}</definedName>
    <definedName name="__A1245" localSheetId="0" hidden="1">{#N/A,#N/A,FALSE,"단축1";#N/A,#N/A,FALSE,"단축2";#N/A,#N/A,FALSE,"단축3";#N/A,#N/A,FALSE,"장축";#N/A,#N/A,FALSE,"4WD"}</definedName>
    <definedName name="__A1245" hidden="1">{#N/A,#N/A,FALSE,"단축1";#N/A,#N/A,FALSE,"단축2";#N/A,#N/A,FALSE,"단축3";#N/A,#N/A,FALSE,"장축";#N/A,#N/A,FALSE,"4WD"}</definedName>
    <definedName name="__A12458" localSheetId="0" hidden="1">{#N/A,#N/A,FALSE,"단축1";#N/A,#N/A,FALSE,"단축2";#N/A,#N/A,FALSE,"단축3";#N/A,#N/A,FALSE,"장축";#N/A,#N/A,FALSE,"4WD"}</definedName>
    <definedName name="__A12458" hidden="1">{#N/A,#N/A,FALSE,"단축1";#N/A,#N/A,FALSE,"단축2";#N/A,#N/A,FALSE,"단축3";#N/A,#N/A,FALSE,"장축";#N/A,#N/A,FALSE,"4WD"}</definedName>
    <definedName name="__A1454" localSheetId="0" hidden="1">{#N/A,#N/A,FALSE,"단축1";#N/A,#N/A,FALSE,"단축2";#N/A,#N/A,FALSE,"단축3";#N/A,#N/A,FALSE,"장축";#N/A,#N/A,FALSE,"4WD"}</definedName>
    <definedName name="__A1454" hidden="1">{#N/A,#N/A,FALSE,"단축1";#N/A,#N/A,FALSE,"단축2";#N/A,#N/A,FALSE,"단축3";#N/A,#N/A,FALSE,"장축";#N/A,#N/A,FALSE,"4WD"}</definedName>
    <definedName name="__a2">#REF!</definedName>
    <definedName name="__A2040" localSheetId="0" hidden="1">{#N/A,#N/A,FALSE,"단축1";#N/A,#N/A,FALSE,"단축2";#N/A,#N/A,FALSE,"단축3";#N/A,#N/A,FALSE,"장축";#N/A,#N/A,FALSE,"4WD"}</definedName>
    <definedName name="__A2040" hidden="1">{#N/A,#N/A,FALSE,"단축1";#N/A,#N/A,FALSE,"단축2";#N/A,#N/A,FALSE,"단축3";#N/A,#N/A,FALSE,"장축";#N/A,#N/A,FALSE,"4WD"}</definedName>
    <definedName name="__A21321" localSheetId="0" hidden="1">{#N/A,#N/A,FALSE,"단축1";#N/A,#N/A,FALSE,"단축2";#N/A,#N/A,FALSE,"단축3";#N/A,#N/A,FALSE,"장축";#N/A,#N/A,FALSE,"4WD"}</definedName>
    <definedName name="__A21321" hidden="1">{#N/A,#N/A,FALSE,"단축1";#N/A,#N/A,FALSE,"단축2";#N/A,#N/A,FALSE,"단축3";#N/A,#N/A,FALSE,"장축";#N/A,#N/A,FALSE,"4WD"}</definedName>
    <definedName name="__a3">#REF!</definedName>
    <definedName name="__A300000">#REF!</definedName>
    <definedName name="__AA1">#REF!</definedName>
    <definedName name="__AA4" localSheetId="0" hidden="1">{#N/A,#N/A,FALSE,"신규dep";#N/A,#N/A,FALSE,"신규dep-금형상각후";#N/A,#N/A,FALSE,"신규dep-연구비상각후";#N/A,#N/A,FALSE,"신규dep-기계,공구상각후"}</definedName>
    <definedName name="__AA4" hidden="1">{#N/A,#N/A,FALSE,"신규dep";#N/A,#N/A,FALSE,"신규dep-금형상각후";#N/A,#N/A,FALSE,"신규dep-연구비상각후";#N/A,#N/A,FALSE,"신규dep-기계,공구상각후"}</definedName>
    <definedName name="__B1">#REF!</definedName>
    <definedName name="__B2">#REF!</definedName>
    <definedName name="__C1244ㅁ1430">#REF!</definedName>
    <definedName name="__d1" localSheetId="0" hidden="1">{#N/A,#N/A,FALSE,"신규dep";#N/A,#N/A,FALSE,"신규dep-금형상각후";#N/A,#N/A,FALSE,"신규dep-연구비상각후";#N/A,#N/A,FALSE,"신규dep-기계,공구상각후"}</definedName>
    <definedName name="__d1" hidden="1">{#N/A,#N/A,FALSE,"신규dep";#N/A,#N/A,FALSE,"신규dep-금형상각후";#N/A,#N/A,FALSE,"신규dep-연구비상각후";#N/A,#N/A,FALSE,"신규dep-기계,공구상각후"}</definedName>
    <definedName name="__d2" localSheetId="0" hidden="1">{#N/A,#N/A,FALSE,"신규dep";#N/A,#N/A,FALSE,"신규dep-금형상각후";#N/A,#N/A,FALSE,"신규dep-연구비상각후";#N/A,#N/A,FALSE,"신규dep-기계,공구상각후"}</definedName>
    <definedName name="__d2" hidden="1">{#N/A,#N/A,FALSE,"신규dep";#N/A,#N/A,FALSE,"신규dep-금형상각후";#N/A,#N/A,FALSE,"신규dep-연구비상각후";#N/A,#N/A,FALSE,"신규dep-기계,공구상각후"}</definedName>
    <definedName name="__DC50" localSheetId="0" hidden="1">{#N/A,#N/A,FALSE,"단축1";#N/A,#N/A,FALSE,"단축2";#N/A,#N/A,FALSE,"단축3";#N/A,#N/A,FALSE,"장축";#N/A,#N/A,FALSE,"4WD"}</definedName>
    <definedName name="__DC50" hidden="1">{#N/A,#N/A,FALSE,"단축1";#N/A,#N/A,FALSE,"단축2";#N/A,#N/A,FALSE,"단축3";#N/A,#N/A,FALSE,"장축";#N/A,#N/A,FALSE,"4WD"}</definedName>
    <definedName name="__e1" localSheetId="0" hidden="1">{#N/A,#N/A,FALSE,"단축1";#N/A,#N/A,FALSE,"단축2";#N/A,#N/A,FALSE,"단축3";#N/A,#N/A,FALSE,"장축";#N/A,#N/A,FALSE,"4WD"}</definedName>
    <definedName name="__e1" hidden="1">{#N/A,#N/A,FALSE,"단축1";#N/A,#N/A,FALSE,"단축2";#N/A,#N/A,FALSE,"단축3";#N/A,#N/A,FALSE,"장축";#N/A,#N/A,FALSE,"4WD"}</definedName>
    <definedName name="__e2" localSheetId="0" hidden="1">{#N/A,#N/A,FALSE,"단축1";#N/A,#N/A,FALSE,"단축2";#N/A,#N/A,FALSE,"단축3";#N/A,#N/A,FALSE,"장축";#N/A,#N/A,FALSE,"4WD"}</definedName>
    <definedName name="__e2" hidden="1">{#N/A,#N/A,FALSE,"단축1";#N/A,#N/A,FALSE,"단축2";#N/A,#N/A,FALSE,"단축3";#N/A,#N/A,FALSE,"장축";#N/A,#N/A,FALSE,"4WD"}</definedName>
    <definedName name="__e3" localSheetId="0" hidden="1">{#N/A,#N/A,FALSE,"단축1";#N/A,#N/A,FALSE,"단축2";#N/A,#N/A,FALSE,"단축3";#N/A,#N/A,FALSE,"장축";#N/A,#N/A,FALSE,"4WD"}</definedName>
    <definedName name="__e3" hidden="1">{#N/A,#N/A,FALSE,"단축1";#N/A,#N/A,FALSE,"단축2";#N/A,#N/A,FALSE,"단축3";#N/A,#N/A,FALSE,"장축";#N/A,#N/A,FALSE,"4WD"}</definedName>
    <definedName name="__e4" localSheetId="0" hidden="1">{#N/A,#N/A,FALSE,"단축1";#N/A,#N/A,FALSE,"단축2";#N/A,#N/A,FALSE,"단축3";#N/A,#N/A,FALSE,"장축";#N/A,#N/A,FALSE,"4WD"}</definedName>
    <definedName name="__e4" hidden="1">{#N/A,#N/A,FALSE,"단축1";#N/A,#N/A,FALSE,"단축2";#N/A,#N/A,FALSE,"단축3";#N/A,#N/A,FALSE,"장축";#N/A,#N/A,FALSE,"4WD"}</definedName>
    <definedName name="__e5" localSheetId="0" hidden="1">{#N/A,#N/A,FALSE,"단축1";#N/A,#N/A,FALSE,"단축2";#N/A,#N/A,FALSE,"단축3";#N/A,#N/A,FALSE,"장축";#N/A,#N/A,FALSE,"4WD"}</definedName>
    <definedName name="__e5" hidden="1">{#N/A,#N/A,FALSE,"단축1";#N/A,#N/A,FALSE,"단축2";#N/A,#N/A,FALSE,"단축3";#N/A,#N/A,FALSE,"장축";#N/A,#N/A,FALSE,"4WD"}</definedName>
    <definedName name="__e6" localSheetId="0" hidden="1">{#N/A,#N/A,FALSE,"단축1";#N/A,#N/A,FALSE,"단축2";#N/A,#N/A,FALSE,"단축3";#N/A,#N/A,FALSE,"장축";#N/A,#N/A,FALSE,"4WD"}</definedName>
    <definedName name="__e6" hidden="1">{#N/A,#N/A,FALSE,"단축1";#N/A,#N/A,FALSE,"단축2";#N/A,#N/A,FALSE,"단축3";#N/A,#N/A,FALSE,"장축";#N/A,#N/A,FALSE,"4WD"}</definedName>
    <definedName name="__e7" localSheetId="0" hidden="1">{#N/A,#N/A,FALSE,"신규dep";#N/A,#N/A,FALSE,"신규dep-금형상각후";#N/A,#N/A,FALSE,"신규dep-연구비상각후";#N/A,#N/A,FALSE,"신규dep-기계,공구상각후"}</definedName>
    <definedName name="__e7" hidden="1">{#N/A,#N/A,FALSE,"신규dep";#N/A,#N/A,FALSE,"신규dep-금형상각후";#N/A,#N/A,FALSE,"신규dep-연구비상각후";#N/A,#N/A,FALSE,"신규dep-기계,공구상각후"}</definedName>
    <definedName name="__e8" localSheetId="0"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localSheetId="0" hidden="1">{#N/A,#N/A,FALSE,"단축1";#N/A,#N/A,FALSE,"단축2";#N/A,#N/A,FALSE,"단축3";#N/A,#N/A,FALSE,"장축";#N/A,#N/A,FALSE,"4WD"}</definedName>
    <definedName name="__e9" hidden="1">{#N/A,#N/A,FALSE,"단축1";#N/A,#N/A,FALSE,"단축2";#N/A,#N/A,FALSE,"단축3";#N/A,#N/A,FALSE,"장축";#N/A,#N/A,FALSE,"4WD"}</definedName>
    <definedName name="__FG1" localSheetId="0" hidden="1">{#N/A,#N/A,FALSE,"단축1";#N/A,#N/A,FALSE,"단축2";#N/A,#N/A,FALSE,"단축3";#N/A,#N/A,FALSE,"장축";#N/A,#N/A,FALSE,"4WD"}</definedName>
    <definedName name="__FG1" hidden="1">{#N/A,#N/A,FALSE,"단축1";#N/A,#N/A,FALSE,"단축2";#N/A,#N/A,FALSE,"단축3";#N/A,#N/A,FALSE,"장축";#N/A,#N/A,FALSE,"4WD"}</definedName>
    <definedName name="__GG1">#REF!</definedName>
    <definedName name="__K7" localSheetId="0" hidden="1">{#N/A,#N/A,TRUE,"Y생산";#N/A,#N/A,TRUE,"Y판매";#N/A,#N/A,TRUE,"Y총물량";#N/A,#N/A,TRUE,"Y능력";#N/A,#N/A,TRUE,"YKD"}</definedName>
    <definedName name="__K7" hidden="1">{#N/A,#N/A,TRUE,"Y생산";#N/A,#N/A,TRUE,"Y판매";#N/A,#N/A,TRUE,"Y총물량";#N/A,#N/A,TRUE,"Y능력";#N/A,#N/A,TRUE,"YKD"}</definedName>
    <definedName name="__k8" localSheetId="0" hidden="1">{#N/A,#N/A,FALSE,"단축1";#N/A,#N/A,FALSE,"단축2";#N/A,#N/A,FALSE,"단축3";#N/A,#N/A,FALSE,"장축";#N/A,#N/A,FALSE,"4WD"}</definedName>
    <definedName name="__k8" hidden="1">{#N/A,#N/A,FALSE,"단축1";#N/A,#N/A,FALSE,"단축2";#N/A,#N/A,FALSE,"단축3";#N/A,#N/A,FALSE,"장축";#N/A,#N/A,FALSE,"4WD"}</definedName>
    <definedName name="__k9" localSheetId="0" hidden="1">{#N/A,#N/A,FALSE,"단축1";#N/A,#N/A,FALSE,"단축2";#N/A,#N/A,FALSE,"단축3";#N/A,#N/A,FALSE,"장축";#N/A,#N/A,FALSE,"4WD"}</definedName>
    <definedName name="__k9" hidden="1">{#N/A,#N/A,FALSE,"단축1";#N/A,#N/A,FALSE,"단축2";#N/A,#N/A,FALSE,"단축3";#N/A,#N/A,FALSE,"장축";#N/A,#N/A,FALSE,"4WD"}</definedName>
    <definedName name="__KEY1">#REF!</definedName>
    <definedName name="__KI9" localSheetId="0" hidden="1">{#N/A,#N/A,TRUE,"Y생산";#N/A,#N/A,TRUE,"Y판매";#N/A,#N/A,TRUE,"Y총물량";#N/A,#N/A,TRUE,"Y능력";#N/A,#N/A,TRUE,"YKD"}</definedName>
    <definedName name="__KI9" hidden="1">{#N/A,#N/A,TRUE,"Y생산";#N/A,#N/A,TRUE,"Y판매";#N/A,#N/A,TRUE,"Y총물량";#N/A,#N/A,TRUE,"Y능력";#N/A,#N/A,TRUE,"YKD"}</definedName>
    <definedName name="__LPS2" localSheetId="0" hidden="1">{#N/A,#N/A,FALSE,"단축1";#N/A,#N/A,FALSE,"단축2";#N/A,#N/A,FALSE,"단축3";#N/A,#N/A,FALSE,"장축";#N/A,#N/A,FALSE,"4WD"}</definedName>
    <definedName name="__LPS2" hidden="1">{#N/A,#N/A,FALSE,"단축1";#N/A,#N/A,FALSE,"단축2";#N/A,#N/A,FALSE,"단축3";#N/A,#N/A,FALSE,"장축";#N/A,#N/A,FALSE,"4WD"}</definedName>
    <definedName name="__M123" localSheetId="0" hidden="1">{#N/A,#N/A,FALSE,"단축1";#N/A,#N/A,FALSE,"단축2";#N/A,#N/A,FALSE,"단축3";#N/A,#N/A,FALSE,"장축";#N/A,#N/A,FALSE,"4WD"}</definedName>
    <definedName name="__M123" hidden="1">{#N/A,#N/A,FALSE,"단축1";#N/A,#N/A,FALSE,"단축2";#N/A,#N/A,FALSE,"단축3";#N/A,#N/A,FALSE,"장축";#N/A,#N/A,FALSE,"4WD"}</definedName>
    <definedName name="__O11" localSheetId="0" hidden="1">{#N/A,#N/A,FALSE,"단축1";#N/A,#N/A,FALSE,"단축2";#N/A,#N/A,FALSE,"단축3";#N/A,#N/A,FALSE,"장축";#N/A,#N/A,FALSE,"4WD"}</definedName>
    <definedName name="__O11" hidden="1">{#N/A,#N/A,FALSE,"단축1";#N/A,#N/A,FALSE,"단축2";#N/A,#N/A,FALSE,"단축3";#N/A,#N/A,FALSE,"장축";#N/A,#N/A,FALSE,"4WD"}</definedName>
    <definedName name="__P1" localSheetId="0" hidden="1">{#N/A,#N/A,FALSE,"단축1";#N/A,#N/A,FALSE,"단축2";#N/A,#N/A,FALSE,"단축3";#N/A,#N/A,FALSE,"장축";#N/A,#N/A,FALSE,"4WD"}</definedName>
    <definedName name="__P1" hidden="1">{#N/A,#N/A,FALSE,"단축1";#N/A,#N/A,FALSE,"단축2";#N/A,#N/A,FALSE,"단축3";#N/A,#N/A,FALSE,"장축";#N/A,#N/A,FALSE,"4WD"}</definedName>
    <definedName name="__P2" localSheetId="0" hidden="1">{#N/A,#N/A,FALSE,"단축1";#N/A,#N/A,FALSE,"단축2";#N/A,#N/A,FALSE,"단축3";#N/A,#N/A,FALSE,"장축";#N/A,#N/A,FALSE,"4WD"}</definedName>
    <definedName name="__P2" hidden="1">{#N/A,#N/A,FALSE,"단축1";#N/A,#N/A,FALSE,"단축2";#N/A,#N/A,FALSE,"단축3";#N/A,#N/A,FALSE,"장축";#N/A,#N/A,FALSE,"4WD"}</definedName>
    <definedName name="__PB004" localSheetId="0" hidden="1">{#N/A,#N/A,FALSE,"단축1";#N/A,#N/A,FALSE,"단축2";#N/A,#N/A,FALSE,"단축3";#N/A,#N/A,FALSE,"장축";#N/A,#N/A,FALSE,"4WD"}</definedName>
    <definedName name="__PB004" hidden="1">{#N/A,#N/A,FALSE,"단축1";#N/A,#N/A,FALSE,"단축2";#N/A,#N/A,FALSE,"단축3";#N/A,#N/A,FALSE,"장축";#N/A,#N/A,FALSE,"4WD"}</definedName>
    <definedName name="__q1" localSheetId="0" hidden="1">{#N/A,#N/A,FALSE,"단축1";#N/A,#N/A,FALSE,"단축2";#N/A,#N/A,FALSE,"단축3";#N/A,#N/A,FALSE,"장축";#N/A,#N/A,FALSE,"4WD"}</definedName>
    <definedName name="__q1" hidden="1">{#N/A,#N/A,FALSE,"단축1";#N/A,#N/A,FALSE,"단축2";#N/A,#N/A,FALSE,"단축3";#N/A,#N/A,FALSE,"장축";#N/A,#N/A,FALSE,"4WD"}</definedName>
    <definedName name="__q2000" localSheetId="2">[0]!BlankMacro1</definedName>
    <definedName name="__q2000" localSheetId="0">[0]!BlankMacro1</definedName>
    <definedName name="__q2000">[0]!BlankMacro1</definedName>
    <definedName name="__q3" localSheetId="0" hidden="1">{#N/A,#N/A,FALSE,"단축1";#N/A,#N/A,FALSE,"단축2";#N/A,#N/A,FALSE,"단축3";#N/A,#N/A,FALSE,"장축";#N/A,#N/A,FALSE,"4WD"}</definedName>
    <definedName name="__q3" hidden="1">{#N/A,#N/A,FALSE,"단축1";#N/A,#N/A,FALSE,"단축2";#N/A,#N/A,FALSE,"단축3";#N/A,#N/A,FALSE,"장축";#N/A,#N/A,FALSE,"4WD"}</definedName>
    <definedName name="__q5" localSheetId="0" hidden="1">{#N/A,#N/A,FALSE,"신규dep";#N/A,#N/A,FALSE,"신규dep-금형상각후";#N/A,#N/A,FALSE,"신규dep-연구비상각후";#N/A,#N/A,FALSE,"신규dep-기계,공구상각후"}</definedName>
    <definedName name="__q5" hidden="1">{#N/A,#N/A,FALSE,"신규dep";#N/A,#N/A,FALSE,"신규dep-금형상각후";#N/A,#N/A,FALSE,"신규dep-연구비상각후";#N/A,#N/A,FALSE,"신규dep-기계,공구상각후"}</definedName>
    <definedName name="__q6" localSheetId="0" hidden="1">{#N/A,#N/A,FALSE,"신규dep";#N/A,#N/A,FALSE,"신규dep-금형상각후";#N/A,#N/A,FALSE,"신규dep-연구비상각후";#N/A,#N/A,FALSE,"신규dep-기계,공구상각후"}</definedName>
    <definedName name="__q6" hidden="1">{#N/A,#N/A,FALSE,"신규dep";#N/A,#N/A,FALSE,"신규dep-금형상각후";#N/A,#N/A,FALSE,"신규dep-연구비상각후";#N/A,#N/A,FALSE,"신규dep-기계,공구상각후"}</definedName>
    <definedName name="__q7" localSheetId="0" hidden="1">{#N/A,#N/A,FALSE,"신규dep";#N/A,#N/A,FALSE,"신규dep-금형상각후";#N/A,#N/A,FALSE,"신규dep-연구비상각후";#N/A,#N/A,FALSE,"신규dep-기계,공구상각후"}</definedName>
    <definedName name="__q7" hidden="1">{#N/A,#N/A,FALSE,"신규dep";#N/A,#N/A,FALSE,"신규dep-금형상각후";#N/A,#N/A,FALSE,"신규dep-연구비상각후";#N/A,#N/A,FALSE,"신규dep-기계,공구상각후"}</definedName>
    <definedName name="__q9" localSheetId="0" hidden="1">{#N/A,#N/A,FALSE,"신규dep";#N/A,#N/A,FALSE,"신규dep-금형상각후";#N/A,#N/A,FALSE,"신규dep-연구비상각후";#N/A,#N/A,FALSE,"신규dep-기계,공구상각후"}</definedName>
    <definedName name="__q9" hidden="1">{#N/A,#N/A,FALSE,"신규dep";#N/A,#N/A,FALSE,"신규dep-금형상각후";#N/A,#N/A,FALSE,"신규dep-연구비상각후";#N/A,#N/A,FALSE,"신규dep-기계,공구상각후"}</definedName>
    <definedName name="__QQ123">#REF!</definedName>
    <definedName name="__RS451" localSheetId="0" hidden="1">{#N/A,#N/A,FALSE,"단축1";#N/A,#N/A,FALSE,"단축2";#N/A,#N/A,FALSE,"단축3";#N/A,#N/A,FALSE,"장축";#N/A,#N/A,FALSE,"4WD"}</definedName>
    <definedName name="__RS451" hidden="1">{#N/A,#N/A,FALSE,"단축1";#N/A,#N/A,FALSE,"단축2";#N/A,#N/A,FALSE,"단축3";#N/A,#N/A,FALSE,"장축";#N/A,#N/A,FALSE,"4WD"}</definedName>
    <definedName name="__s1" localSheetId="0" hidden="1">{#N/A,#N/A,FALSE,"신규dep";#N/A,#N/A,FALSE,"신규dep-금형상각후";#N/A,#N/A,FALSE,"신규dep-연구비상각후";#N/A,#N/A,FALSE,"신규dep-기계,공구상각후"}</definedName>
    <definedName name="__s1" hidden="1">{#N/A,#N/A,FALSE,"신규dep";#N/A,#N/A,FALSE,"신규dep-금형상각후";#N/A,#N/A,FALSE,"신규dep-연구비상각후";#N/A,#N/A,FALSE,"신규dep-기계,공구상각후"}</definedName>
    <definedName name="__s2" localSheetId="0" hidden="1">{#N/A,#N/A,FALSE,"신규dep";#N/A,#N/A,FALSE,"신규dep-금형상각후";#N/A,#N/A,FALSE,"신규dep-연구비상각후";#N/A,#N/A,FALSE,"신규dep-기계,공구상각후"}</definedName>
    <definedName name="__s2" hidden="1">{#N/A,#N/A,FALSE,"신규dep";#N/A,#N/A,FALSE,"신규dep-금형상각후";#N/A,#N/A,FALSE,"신규dep-연구비상각후";#N/A,#N/A,FALSE,"신규dep-기계,공구상각후"}</definedName>
    <definedName name="__s3" localSheetId="0" hidden="1">{#N/A,#N/A,FALSE,"단축1";#N/A,#N/A,FALSE,"단축2";#N/A,#N/A,FALSE,"단축3";#N/A,#N/A,FALSE,"장축";#N/A,#N/A,FALSE,"4WD"}</definedName>
    <definedName name="__s3" hidden="1">{#N/A,#N/A,FALSE,"단축1";#N/A,#N/A,FALSE,"단축2";#N/A,#N/A,FALSE,"단축3";#N/A,#N/A,FALSE,"장축";#N/A,#N/A,FALSE,"4WD"}</definedName>
    <definedName name="__s4" localSheetId="0" hidden="1">{#N/A,#N/A,FALSE,"단축1";#N/A,#N/A,FALSE,"단축2";#N/A,#N/A,FALSE,"단축3";#N/A,#N/A,FALSE,"장축";#N/A,#N/A,FALSE,"4WD"}</definedName>
    <definedName name="__s4" hidden="1">{#N/A,#N/A,FALSE,"단축1";#N/A,#N/A,FALSE,"단축2";#N/A,#N/A,FALSE,"단축3";#N/A,#N/A,FALSE,"장축";#N/A,#N/A,FALSE,"4WD"}</definedName>
    <definedName name="__s5" localSheetId="0" hidden="1">{#N/A,#N/A,FALSE,"신규dep";#N/A,#N/A,FALSE,"신규dep-금형상각후";#N/A,#N/A,FALSE,"신규dep-연구비상각후";#N/A,#N/A,FALSE,"신규dep-기계,공구상각후"}</definedName>
    <definedName name="__s5" hidden="1">{#N/A,#N/A,FALSE,"신규dep";#N/A,#N/A,FALSE,"신규dep-금형상각후";#N/A,#N/A,FALSE,"신규dep-연구비상각후";#N/A,#N/A,FALSE,"신규dep-기계,공구상각후"}</definedName>
    <definedName name="__s6" localSheetId="0" hidden="1">{#N/A,#N/A,FALSE,"신규dep";#N/A,#N/A,FALSE,"신규dep-금형상각후";#N/A,#N/A,FALSE,"신규dep-연구비상각후";#N/A,#N/A,FALSE,"신규dep-기계,공구상각후"}</definedName>
    <definedName name="__s6" hidden="1">{#N/A,#N/A,FALSE,"신규dep";#N/A,#N/A,FALSE,"신규dep-금형상각후";#N/A,#N/A,FALSE,"신규dep-연구비상각후";#N/A,#N/A,FALSE,"신규dep-기계,공구상각후"}</definedName>
    <definedName name="__s7" localSheetId="0" hidden="1">{#N/A,#N/A,FALSE,"신규dep";#N/A,#N/A,FALSE,"신규dep-금형상각후";#N/A,#N/A,FALSE,"신규dep-연구비상각후";#N/A,#N/A,FALSE,"신규dep-기계,공구상각후"}</definedName>
    <definedName name="__s7" hidden="1">{#N/A,#N/A,FALSE,"신규dep";#N/A,#N/A,FALSE,"신규dep-금형상각후";#N/A,#N/A,FALSE,"신규dep-연구비상각후";#N/A,#N/A,FALSE,"신규dep-기계,공구상각후"}</definedName>
    <definedName name="__s8" localSheetId="0" hidden="1">{#N/A,#N/A,FALSE,"신규dep";#N/A,#N/A,FALSE,"신규dep-금형상각후";#N/A,#N/A,FALSE,"신규dep-연구비상각후";#N/A,#N/A,FALSE,"신규dep-기계,공구상각후"}</definedName>
    <definedName name="__s8" hidden="1">{#N/A,#N/A,FALSE,"신규dep";#N/A,#N/A,FALSE,"신규dep-금형상각후";#N/A,#N/A,FALSE,"신규dep-연구비상각후";#N/A,#N/A,FALSE,"신규dep-기계,공구상각후"}</definedName>
    <definedName name="__T2" localSheetId="0" hidden="1">{#N/A,#N/A,FALSE,"단축1";#N/A,#N/A,FALSE,"단축2";#N/A,#N/A,FALSE,"단축3";#N/A,#N/A,FALSE,"장축";#N/A,#N/A,FALSE,"4WD"}</definedName>
    <definedName name="__T2" hidden="1">{#N/A,#N/A,FALSE,"단축1";#N/A,#N/A,FALSE,"단축2";#N/A,#N/A,FALSE,"단축3";#N/A,#N/A,FALSE,"장축";#N/A,#N/A,FALSE,"4WD"}</definedName>
    <definedName name="__T3" localSheetId="0" hidden="1">{#N/A,#N/A,FALSE,"단축1";#N/A,#N/A,FALSE,"단축2";#N/A,#N/A,FALSE,"단축3";#N/A,#N/A,FALSE,"장축";#N/A,#N/A,FALSE,"4WD"}</definedName>
    <definedName name="__T3" hidden="1">{#N/A,#N/A,FALSE,"단축1";#N/A,#N/A,FALSE,"단축2";#N/A,#N/A,FALSE,"단축3";#N/A,#N/A,FALSE,"장축";#N/A,#N/A,FALSE,"4WD"}</definedName>
    <definedName name="__T5" localSheetId="0" hidden="1">{#N/A,#N/A,FALSE,"단축1";#N/A,#N/A,FALSE,"단축2";#N/A,#N/A,FALSE,"단축3";#N/A,#N/A,FALSE,"장축";#N/A,#N/A,FALSE,"4WD"}</definedName>
    <definedName name="__T5" hidden="1">{#N/A,#N/A,FALSE,"단축1";#N/A,#N/A,FALSE,"단축2";#N/A,#N/A,FALSE,"단축3";#N/A,#N/A,FALSE,"장축";#N/A,#N/A,FALSE,"4WD"}</definedName>
    <definedName name="__T67000">#REF!</definedName>
    <definedName name="__T70000">#REF!</definedName>
    <definedName name="__VAR1">#REF!</definedName>
    <definedName name="__w1" localSheetId="0" hidden="1">{#N/A,#N/A,FALSE,"신규dep";#N/A,#N/A,FALSE,"신규dep-금형상각후";#N/A,#N/A,FALSE,"신규dep-연구비상각후";#N/A,#N/A,FALSE,"신규dep-기계,공구상각후"}</definedName>
    <definedName name="__w1" hidden="1">{#N/A,#N/A,FALSE,"신규dep";#N/A,#N/A,FALSE,"신규dep-금형상각후";#N/A,#N/A,FALSE,"신규dep-연구비상각후";#N/A,#N/A,FALSE,"신규dep-기계,공구상각후"}</definedName>
    <definedName name="__W2" localSheetId="0" hidden="1">{#N/A,#N/A,FALSE,"품의서";#N/A,#N/A,FALSE,"전제";#N/A,#N/A,FALSE,"총손";#N/A,#N/A,FALSE,"손익"}</definedName>
    <definedName name="__W2" hidden="1">{#N/A,#N/A,FALSE,"품의서";#N/A,#N/A,FALSE,"전제";#N/A,#N/A,FALSE,"총손";#N/A,#N/A,FALSE,"손익"}</definedName>
    <definedName name="__w4" localSheetId="0" hidden="1">{#N/A,#N/A,FALSE,"단축1";#N/A,#N/A,FALSE,"단축2";#N/A,#N/A,FALSE,"단축3";#N/A,#N/A,FALSE,"장축";#N/A,#N/A,FALSE,"4WD"}</definedName>
    <definedName name="__w4" hidden="1">{#N/A,#N/A,FALSE,"단축1";#N/A,#N/A,FALSE,"단축2";#N/A,#N/A,FALSE,"단축3";#N/A,#N/A,FALSE,"장축";#N/A,#N/A,FALSE,"4WD"}</definedName>
    <definedName name="__w5" localSheetId="0" hidden="1">{#N/A,#N/A,FALSE,"신규dep";#N/A,#N/A,FALSE,"신규dep-금형상각후";#N/A,#N/A,FALSE,"신규dep-연구비상각후";#N/A,#N/A,FALSE,"신규dep-기계,공구상각후"}</definedName>
    <definedName name="__w5" hidden="1">{#N/A,#N/A,FALSE,"신규dep";#N/A,#N/A,FALSE,"신규dep-금형상각후";#N/A,#N/A,FALSE,"신규dep-연구비상각후";#N/A,#N/A,FALSE,"신규dep-기계,공구상각후"}</definedName>
    <definedName name="__z1" localSheetId="0" hidden="1">{#N/A,#N/A,FALSE,"단축1";#N/A,#N/A,FALSE,"단축2";#N/A,#N/A,FALSE,"단축3";#N/A,#N/A,FALSE,"장축";#N/A,#N/A,FALSE,"4WD"}</definedName>
    <definedName name="__z1" hidden="1">{#N/A,#N/A,FALSE,"단축1";#N/A,#N/A,FALSE,"단축2";#N/A,#N/A,FALSE,"단축3";#N/A,#N/A,FALSE,"장축";#N/A,#N/A,FALSE,"4WD"}</definedName>
    <definedName name="__z123" localSheetId="0" hidden="1">{#N/A,#N/A,FALSE,"단축1";#N/A,#N/A,FALSE,"단축2";#N/A,#N/A,FALSE,"단축3";#N/A,#N/A,FALSE,"장축";#N/A,#N/A,FALSE,"4WD"}</definedName>
    <definedName name="__z123" hidden="1">{#N/A,#N/A,FALSE,"단축1";#N/A,#N/A,FALSE,"단축2";#N/A,#N/A,FALSE,"단축3";#N/A,#N/A,FALSE,"장축";#N/A,#N/A,FALSE,"4WD"}</definedName>
    <definedName name="__z2" localSheetId="0" hidden="1">{#N/A,#N/A,FALSE,"단축1";#N/A,#N/A,FALSE,"단축2";#N/A,#N/A,FALSE,"단축3";#N/A,#N/A,FALSE,"장축";#N/A,#N/A,FALSE,"4WD"}</definedName>
    <definedName name="__z2" hidden="1">{#N/A,#N/A,FALSE,"단축1";#N/A,#N/A,FALSE,"단축2";#N/A,#N/A,FALSE,"단축3";#N/A,#N/A,FALSE,"장축";#N/A,#N/A,FALSE,"4WD"}</definedName>
    <definedName name="__z4" localSheetId="0" hidden="1">{#N/A,#N/A,FALSE,"단축1";#N/A,#N/A,FALSE,"단축2";#N/A,#N/A,FALSE,"단축3";#N/A,#N/A,FALSE,"장축";#N/A,#N/A,FALSE,"4WD"}</definedName>
    <definedName name="__z4" hidden="1">{#N/A,#N/A,FALSE,"단축1";#N/A,#N/A,FALSE,"단축2";#N/A,#N/A,FALSE,"단축3";#N/A,#N/A,FALSE,"장축";#N/A,#N/A,FALSE,"4WD"}</definedName>
    <definedName name="__番">#N/A</definedName>
    <definedName name="_￡A￡´1">#N/A</definedName>
    <definedName name="_￡A￡´2">#N/A</definedName>
    <definedName name="_1">#REF!</definedName>
    <definedName name="_1_0">#REF!</definedName>
    <definedName name="_102q2000_" localSheetId="2">[1]!BlankMacro1</definedName>
    <definedName name="_102q2000_">[1]!BlankMacro1</definedName>
    <definedName name="_108_05">'[2]#REF'!#REF!</definedName>
    <definedName name="_110T2_" localSheetId="0" hidden="1">{#N/A,#N/A,FALSE,"단축1";#N/A,#N/A,FALSE,"단축2";#N/A,#N/A,FALSE,"단축3";#N/A,#N/A,FALSE,"장축";#N/A,#N/A,FALSE,"4WD"}</definedName>
    <definedName name="_110T2_" hidden="1">{#N/A,#N/A,FALSE,"단축1";#N/A,#N/A,FALSE,"단축2";#N/A,#N/A,FALSE,"단축3";#N/A,#N/A,FALSE,"장축";#N/A,#N/A,FALSE,"4WD"}</definedName>
    <definedName name="_11403_06221">#REF!</definedName>
    <definedName name="_117_06">'[2]#REF'!#REF!</definedName>
    <definedName name="_118T3_" localSheetId="0" hidden="1">{#N/A,#N/A,FALSE,"단축1";#N/A,#N/A,FALSE,"단축2";#N/A,#N/A,FALSE,"단축3";#N/A,#N/A,FALSE,"장축";#N/A,#N/A,FALSE,"4WD"}</definedName>
    <definedName name="_118T3_" hidden="1">{#N/A,#N/A,FALSE,"단축1";#N/A,#N/A,FALSE,"단축2";#N/A,#N/A,FALSE,"단축3";#N/A,#N/A,FALSE,"장축";#N/A,#N/A,FALSE,"4WD"}</definedName>
    <definedName name="_126_0Crite">[3]●목차!#REF!</definedName>
    <definedName name="_126T5_" localSheetId="0" hidden="1">{#N/A,#N/A,FALSE,"단축1";#N/A,#N/A,FALSE,"단축2";#N/A,#N/A,FALSE,"단축3";#N/A,#N/A,FALSE,"장축";#N/A,#N/A,FALSE,"4WD"}</definedName>
    <definedName name="_126T5_" hidden="1">{#N/A,#N/A,FALSE,"단축1";#N/A,#N/A,FALSE,"단축2";#N/A,#N/A,FALSE,"단축3";#N/A,#N/A,FALSE,"장축";#N/A,#N/A,FALSE,"4WD"}</definedName>
    <definedName name="_135_0Extr">[3]●목차!#REF!</definedName>
    <definedName name="_135W2_" localSheetId="0" hidden="1">{#N/A,#N/A,FALSE,"품의서";#N/A,#N/A,FALSE,"전제";#N/A,#N/A,FALSE,"총손";#N/A,#N/A,FALSE,"손익"}</definedName>
    <definedName name="_135W2_" hidden="1">{#N/A,#N/A,FALSE,"품의서";#N/A,#N/A,FALSE,"전제";#N/A,#N/A,FALSE,"총손";#N/A,#N/A,FALSE,"손익"}</definedName>
    <definedName name="_137x1_">#REF!</definedName>
    <definedName name="_138x2_">#REF!</definedName>
    <definedName name="_144_0ㅁ">[3]●현황!#REF!</definedName>
    <definedName name="_153_0엉댜">'[4]#REF'!#REF!</definedName>
    <definedName name="_162_0투">'[4]#REF'!#REF!</definedName>
    <definedName name="_163A3_" localSheetId="0" hidden="1">{#N/A,#N/A,FALSE,"단축1";#N/A,#N/A,FALSE,"단축2";#N/A,#N/A,FALSE,"단축3";#N/A,#N/A,FALSE,"장축";#N/A,#N/A,FALSE,"4WD"}</definedName>
    <definedName name="_163A3_" hidden="1">{#N/A,#N/A,FALSE,"단축1";#N/A,#N/A,FALSE,"단축2";#N/A,#N/A,FALSE,"단축3";#N/A,#N/A,FALSE,"장축";#N/A,#N/A,FALSE,"4WD"}</definedName>
    <definedName name="_164GH3_" localSheetId="0" hidden="1">{#N/A,#N/A,FALSE,"단축1";#N/A,#N/A,FALSE,"단축2";#N/A,#N/A,FALSE,"단축3";#N/A,#N/A,FALSE,"장축";#N/A,#N/A,FALSE,"4WD"}</definedName>
    <definedName name="_164GH3_" hidden="1">{#N/A,#N/A,FALSE,"단축1";#N/A,#N/A,FALSE,"단축2";#N/A,#N/A,FALSE,"단축3";#N/A,#N/A,FALSE,"장축";#N/A,#N/A,FALSE,"4WD"}</definedName>
    <definedName name="_165T2_" localSheetId="0" hidden="1">{#N/A,#N/A,FALSE,"단축1";#N/A,#N/A,FALSE,"단축2";#N/A,#N/A,FALSE,"단축3";#N/A,#N/A,FALSE,"장축";#N/A,#N/A,FALSE,"4WD"}</definedName>
    <definedName name="_165T2_" hidden="1">{#N/A,#N/A,FALSE,"단축1";#N/A,#N/A,FALSE,"단축2";#N/A,#N/A,FALSE,"단축3";#N/A,#N/A,FALSE,"장축";#N/A,#N/A,FALSE,"4WD"}</definedName>
    <definedName name="_17¿¹_êÃÑ°ý½ÃÆ_¼³ONLY">#REF!</definedName>
    <definedName name="_174__0_S" hidden="1">#REF!</definedName>
    <definedName name="_18_0">'[5]#REF'!#REF!</definedName>
    <definedName name="_19A3_" localSheetId="0" hidden="1">{#N/A,#N/A,FALSE,"단축1";#N/A,#N/A,FALSE,"단축2";#N/A,#N/A,FALSE,"단축3";#N/A,#N/A,FALSE,"장축";#N/A,#N/A,FALSE,"4WD"}</definedName>
    <definedName name="_19A3_" hidden="1">{#N/A,#N/A,FALSE,"단축1";#N/A,#N/A,FALSE,"단축2";#N/A,#N/A,FALSE,"단축3";#N/A,#N/A,FALSE,"장축";#N/A,#N/A,FALSE,"4WD"}</definedName>
    <definedName name="_1FG1_" localSheetId="0" hidden="1">{#N/A,#N/A,FALSE,"단축1";#N/A,#N/A,FALSE,"단축2";#N/A,#N/A,FALSE,"단축3";#N/A,#N/A,FALSE,"장축";#N/A,#N/A,FALSE,"4WD"}</definedName>
    <definedName name="_1FG1_" hidden="1">{#N/A,#N/A,FALSE,"단축1";#N/A,#N/A,FALSE,"단축2";#N/A,#N/A,FALSE,"단축3";#N/A,#N/A,FALSE,"장축";#N/A,#N/A,FALSE,"4WD"}</definedName>
    <definedName name="_1PP">#N/A</definedName>
    <definedName name="_1교대">#REF!</definedName>
    <definedName name="_2">#REF!</definedName>
    <definedName name="_20±âÁ¸Â÷¹_Á_Á¡">#REF!</definedName>
    <definedName name="_20GH3_" localSheetId="0" hidden="1">{#N/A,#N/A,FALSE,"단축1";#N/A,#N/A,FALSE,"단축2";#N/A,#N/A,FALSE,"단축3";#N/A,#N/A,FALSE,"장축";#N/A,#N/A,FALSE,"4WD"}</definedName>
    <definedName name="_20GH3_" hidden="1">{#N/A,#N/A,FALSE,"단축1";#N/A,#N/A,FALSE,"단축2";#N/A,#N/A,FALSE,"단축3";#N/A,#N/A,FALSE,"장축";#N/A,#N/A,FALSE,"4WD"}</definedName>
    <definedName name="_21±aA¸A÷¹RA_A¡">#REF!</definedName>
    <definedName name="_21T2_" localSheetId="0" hidden="1">{#N/A,#N/A,FALSE,"단축1";#N/A,#N/A,FALSE,"단축2";#N/A,#N/A,FALSE,"단축3";#N/A,#N/A,FALSE,"장축";#N/A,#N/A,FALSE,"4WD"}</definedName>
    <definedName name="_21T2_" hidden="1">{#N/A,#N/A,FALSE,"단축1";#N/A,#N/A,FALSE,"단축2";#N/A,#N/A,FALSE,"단축3";#N/A,#N/A,FALSE,"장축";#N/A,#N/A,FALSE,"4WD"}</definedName>
    <definedName name="_22__0_S" hidden="1">#REF!</definedName>
    <definedName name="_22öIAO¡Æi">#REF!</definedName>
    <definedName name="_24절기">#REF!</definedName>
    <definedName name="_27_0">[6]●목차!#REF!</definedName>
    <definedName name="_2PP">#N/A</definedName>
    <definedName name="_2교대">#REF!</definedName>
    <definedName name="_3_0">#REF!</definedName>
    <definedName name="_36_0">'[7]2'!#REF!</definedName>
    <definedName name="_3K7_" localSheetId="0" hidden="1">{#N/A,#N/A,TRUE,"Y생산";#N/A,#N/A,TRUE,"Y판매";#N/A,#N/A,TRUE,"Y총물량";#N/A,#N/A,TRUE,"Y능력";#N/A,#N/A,TRUE,"YKD"}</definedName>
    <definedName name="_3K7_" hidden="1">{#N/A,#N/A,TRUE,"Y생산";#N/A,#N/A,TRUE,"Y판매";#N/A,#N/A,TRUE,"Y총물량";#N/A,#N/A,TRUE,"Y능력";#N/A,#N/A,TRUE,"YKD"}</definedName>
    <definedName name="_4">#REF!</definedName>
    <definedName name="_43전력단">#REF!</definedName>
    <definedName name="_44Å_____R3_t">#REF!</definedName>
    <definedName name="_45_0">'[7]2'!#REF!</definedName>
    <definedName name="_45A10_">#REF!</definedName>
    <definedName name="_4k8_" localSheetId="0" hidden="1">{#N/A,#N/A,FALSE,"단축1";#N/A,#N/A,FALSE,"단축2";#N/A,#N/A,FALSE,"단축3";#N/A,#N/A,FALSE,"장축";#N/A,#N/A,FALSE,"4WD"}</definedName>
    <definedName name="_4k8_" hidden="1">{#N/A,#N/A,FALSE,"단축1";#N/A,#N/A,FALSE,"단축2";#N/A,#N/A,FALSE,"단축3";#N/A,#N/A,FALSE,"장축";#N/A,#N/A,FALSE,"4WD"}</definedName>
    <definedName name="_5_0원">#REF!</definedName>
    <definedName name="_54_0_0">[8]표지!#REF!</definedName>
    <definedName name="_55A3_" localSheetId="0" hidden="1">{#N/A,#N/A,FALSE,"단축1";#N/A,#N/A,FALSE,"단축2";#N/A,#N/A,FALSE,"단축3";#N/A,#N/A,FALSE,"장축";#N/A,#N/A,FALSE,"4WD"}</definedName>
    <definedName name="_55A3_" hidden="1">{#N/A,#N/A,FALSE,"단축1";#N/A,#N/A,FALSE,"단축2";#N/A,#N/A,FALSE,"단축3";#N/A,#N/A,FALSE,"장축";#N/A,#N/A,FALSE,"4WD"}</definedName>
    <definedName name="_57ÁÖ¿ä¹_Á_Á¡">#REF!</definedName>
    <definedName name="_58AO¿a¹RA_A¡">#REF!</definedName>
    <definedName name="_59B2_">#REF!</definedName>
    <definedName name="_5k9_" localSheetId="0" hidden="1">{#N/A,#N/A,FALSE,"단축1";#N/A,#N/A,FALSE,"단축2";#N/A,#N/A,FALSE,"단축3";#N/A,#N/A,FALSE,"장축";#N/A,#N/A,FALSE,"4WD"}</definedName>
    <definedName name="_5k9_" hidden="1">{#N/A,#N/A,FALSE,"단축1";#N/A,#N/A,FALSE,"단축2";#N/A,#N/A,FALSE,"단축3";#N/A,#N/A,FALSE,"장축";#N/A,#N/A,FALSE,"4WD"}</definedName>
    <definedName name="_6_0Print_A">#REF!</definedName>
    <definedName name="_60FF3_">#REF!</definedName>
    <definedName name="_61GG1_">#REF!</definedName>
    <definedName name="_63_0_0Print_A">[8]표지!#REF!</definedName>
    <definedName name="_6W2_" localSheetId="0" hidden="1">{#N/A,#N/A,FALSE,"품의서";#N/A,#N/A,FALSE,"전제";#N/A,#N/A,FALSE,"총손";#N/A,#N/A,FALSE,"손익"}</definedName>
    <definedName name="_6W2_" hidden="1">{#N/A,#N/A,FALSE,"품의서";#N/A,#N/A,FALSE,"전제";#N/A,#N/A,FALSE,"총손";#N/A,#N/A,FALSE,"손익"}</definedName>
    <definedName name="_7_0PRINT_AREA">#REF!</definedName>
    <definedName name="_70K7_" localSheetId="0" hidden="1">{#N/A,#N/A,TRUE,"Y생산";#N/A,#N/A,TRUE,"Y판매";#N/A,#N/A,TRUE,"Y총물량";#N/A,#N/A,TRUE,"Y능력";#N/A,#N/A,TRUE,"YKD"}</definedName>
    <definedName name="_70K7_" hidden="1">{#N/A,#N/A,TRUE,"Y생산";#N/A,#N/A,TRUE,"Y판매";#N/A,#N/A,TRUE,"Y총물량";#N/A,#N/A,TRUE,"Y능력";#N/A,#N/A,TRUE,"YKD"}</definedName>
    <definedName name="_72_01">'[2]#REF'!#REF!</definedName>
    <definedName name="_78k8_" localSheetId="0" hidden="1">{#N/A,#N/A,FALSE,"단축1";#N/A,#N/A,FALSE,"단축2";#N/A,#N/A,FALSE,"단축3";#N/A,#N/A,FALSE,"장축";#N/A,#N/A,FALSE,"4WD"}</definedName>
    <definedName name="_78k8_" hidden="1">{#N/A,#N/A,FALSE,"단축1";#N/A,#N/A,FALSE,"단축2";#N/A,#N/A,FALSE,"단축3";#N/A,#N/A,FALSE,"장축";#N/A,#N/A,FALSE,"4WD"}</definedName>
    <definedName name="_81_02">'[2]#REF'!#REF!</definedName>
    <definedName name="_82412_23000">#REF!</definedName>
    <definedName name="_82424_34010">#REF!</definedName>
    <definedName name="_82632_33001">#REF!</definedName>
    <definedName name="_82634_33001">#REF!</definedName>
    <definedName name="_82641_33002">#REF!</definedName>
    <definedName name="_82643_21000">#REF!</definedName>
    <definedName name="_83403_34010">#REF!</definedName>
    <definedName name="_83404_34010">#REF!</definedName>
    <definedName name="_83411_34000">#REF!</definedName>
    <definedName name="_83411_34020">#REF!</definedName>
    <definedName name="_83417_34000">#REF!</definedName>
    <definedName name="_83417_34020">#REF!</definedName>
    <definedName name="_83421_34000">#REF!</definedName>
    <definedName name="_83421_34020">#REF!</definedName>
    <definedName name="_83427_34000">#REF!</definedName>
    <definedName name="_83427_34020">#REF!</definedName>
    <definedName name="_83511_34000">#REF!</definedName>
    <definedName name="_83512_34000">#REF!</definedName>
    <definedName name="_83514_34000">#REF!</definedName>
    <definedName name="_83516_34000">#REF!</definedName>
    <definedName name="_83517_34000">#REF!</definedName>
    <definedName name="_83519_34000">#REF!</definedName>
    <definedName name="_83519_34010">#REF!</definedName>
    <definedName name="_83519_34030">#REF!</definedName>
    <definedName name="_83521_34000">#REF!</definedName>
    <definedName name="_83522_34000">#REF!</definedName>
    <definedName name="_83527_34000">#REF!</definedName>
    <definedName name="_83531_34000">#REF!</definedName>
    <definedName name="_83533_34000">#REF!</definedName>
    <definedName name="_83541_34000">#REF!</definedName>
    <definedName name="_83543_34000">#REF!</definedName>
    <definedName name="_83552_34000">#REF!</definedName>
    <definedName name="_83553_34000">#REF!</definedName>
    <definedName name="_83555_34000">#REF!</definedName>
    <definedName name="_83557_34000">#REF!</definedName>
    <definedName name="_83562_34000">#REF!</definedName>
    <definedName name="_83565_34000">#REF!</definedName>
    <definedName name="_83567_34000">#REF!</definedName>
    <definedName name="_86k9_" localSheetId="0" hidden="1">{#N/A,#N/A,FALSE,"단축1";#N/A,#N/A,FALSE,"단축2";#N/A,#N/A,FALSE,"단축3";#N/A,#N/A,FALSE,"장축";#N/A,#N/A,FALSE,"4WD"}</definedName>
    <definedName name="_86k9_" hidden="1">{#N/A,#N/A,FALSE,"단축1";#N/A,#N/A,FALSE,"단축2";#N/A,#N/A,FALSE,"단축3";#N/A,#N/A,FALSE,"장축";#N/A,#N/A,FALSE,"4WD"}</definedName>
    <definedName name="_9_0">#REF!</definedName>
    <definedName name="_90_03">'[2]#REF'!#REF!</definedName>
    <definedName name="_94P2_" localSheetId="0" hidden="1">{#N/A,#N/A,FALSE,"단축1";#N/A,#N/A,FALSE,"단축2";#N/A,#N/A,FALSE,"단축3";#N/A,#N/A,FALSE,"장축";#N/A,#N/A,FALSE,"4WD"}</definedName>
    <definedName name="_94P2_" hidden="1">{#N/A,#N/A,FALSE,"단축1";#N/A,#N/A,FALSE,"단축2";#N/A,#N/A,FALSE,"단축3";#N/A,#N/A,FALSE,"장축";#N/A,#N/A,FALSE,"4WD"}</definedName>
    <definedName name="_98810_34010">#REF!</definedName>
    <definedName name="_98820_34010">#REF!</definedName>
    <definedName name="_99_04">'[2]#REF'!#REF!</definedName>
    <definedName name="_A0323" localSheetId="0" hidden="1">{#N/A,#N/A,FALSE,"단축1";#N/A,#N/A,FALSE,"단축2";#N/A,#N/A,FALSE,"단축3";#N/A,#N/A,FALSE,"장축";#N/A,#N/A,FALSE,"4WD"}</definedName>
    <definedName name="_A0323" hidden="1">{#N/A,#N/A,FALSE,"단축1";#N/A,#N/A,FALSE,"단축2";#N/A,#N/A,FALSE,"단축3";#N/A,#N/A,FALSE,"장축";#N/A,#N/A,FALSE,"4WD"}</definedName>
    <definedName name="_a1">#REF!</definedName>
    <definedName name="_A101">#N/A</definedName>
    <definedName name="_A1232" localSheetId="0" hidden="1">{#N/A,#N/A,FALSE,"단축1";#N/A,#N/A,FALSE,"단축2";#N/A,#N/A,FALSE,"단축3";#N/A,#N/A,FALSE,"장축";#N/A,#N/A,FALSE,"4WD"}</definedName>
    <definedName name="_A1232" hidden="1">{#N/A,#N/A,FALSE,"단축1";#N/A,#N/A,FALSE,"단축2";#N/A,#N/A,FALSE,"단축3";#N/A,#N/A,FALSE,"장축";#N/A,#N/A,FALSE,"4WD"}</definedName>
    <definedName name="_A1245" localSheetId="0" hidden="1">{#N/A,#N/A,FALSE,"단축1";#N/A,#N/A,FALSE,"단축2";#N/A,#N/A,FALSE,"단축3";#N/A,#N/A,FALSE,"장축";#N/A,#N/A,FALSE,"4WD"}</definedName>
    <definedName name="_A1245" hidden="1">{#N/A,#N/A,FALSE,"단축1";#N/A,#N/A,FALSE,"단축2";#N/A,#N/A,FALSE,"단축3";#N/A,#N/A,FALSE,"장축";#N/A,#N/A,FALSE,"4WD"}</definedName>
    <definedName name="_A12458" localSheetId="0" hidden="1">{#N/A,#N/A,FALSE,"단축1";#N/A,#N/A,FALSE,"단축2";#N/A,#N/A,FALSE,"단축3";#N/A,#N/A,FALSE,"장축";#N/A,#N/A,FALSE,"4WD"}</definedName>
    <definedName name="_A12458" hidden="1">{#N/A,#N/A,FALSE,"단축1";#N/A,#N/A,FALSE,"단축2";#N/A,#N/A,FALSE,"단축3";#N/A,#N/A,FALSE,"장축";#N/A,#N/A,FALSE,"4WD"}</definedName>
    <definedName name="_A1454" localSheetId="0" hidden="1">{#N/A,#N/A,FALSE,"단축1";#N/A,#N/A,FALSE,"단축2";#N/A,#N/A,FALSE,"단축3";#N/A,#N/A,FALSE,"장축";#N/A,#N/A,FALSE,"4WD"}</definedName>
    <definedName name="_A1454" hidden="1">{#N/A,#N/A,FALSE,"단축1";#N/A,#N/A,FALSE,"단축2";#N/A,#N/A,FALSE,"단축3";#N/A,#N/A,FALSE,"장축";#N/A,#N/A,FALSE,"4WD"}</definedName>
    <definedName name="_a1O" localSheetId="0">#REF!,#REF!,#REF!,#REF!,#REF!</definedName>
    <definedName name="_a1O">#REF!,#REF!,#REF!,#REF!,#REF!</definedName>
    <definedName name="_a1Z">#REF!,#REF!,#REF!,#REF!,#REF!</definedName>
    <definedName name="_A20000">#REF!</definedName>
    <definedName name="_A21321" localSheetId="0" hidden="1">{#N/A,#N/A,FALSE,"단축1";#N/A,#N/A,FALSE,"단축2";#N/A,#N/A,FALSE,"단축3";#N/A,#N/A,FALSE,"장축";#N/A,#N/A,FALSE,"4WD"}</definedName>
    <definedName name="_A21321" hidden="1">{#N/A,#N/A,FALSE,"단축1";#N/A,#N/A,FALSE,"단축2";#N/A,#N/A,FALSE,"단축3";#N/A,#N/A,FALSE,"장축";#N/A,#N/A,FALSE,"4WD"}</definedName>
    <definedName name="_A25000">#REF!</definedName>
    <definedName name="_a2O">#REF!,#REF!,#REF!,#REF!,#REF!</definedName>
    <definedName name="_a2Z">#REF!,#REF!,#REF!,#REF!,#REF!</definedName>
    <definedName name="_A300000">#REF!</definedName>
    <definedName name="_a3O">#REF!,#REF!,#REF!,#REF!,#REF!</definedName>
    <definedName name="_a3Z">#REF!,#REF!,#REF!,#REF!,#REF!</definedName>
    <definedName name="_Ａ４1">#N/A</definedName>
    <definedName name="_Ａ４2">#N/A</definedName>
    <definedName name="_aA1">#REF!</definedName>
    <definedName name="_aA2">#REF!</definedName>
    <definedName name="_aA3">#REF!</definedName>
    <definedName name="_AA4" localSheetId="0" hidden="1">{#N/A,#N/A,FALSE,"신규dep";#N/A,#N/A,FALSE,"신규dep-금형상각후";#N/A,#N/A,FALSE,"신규dep-연구비상각후";#N/A,#N/A,FALSE,"신규dep-기계,공구상각후"}</definedName>
    <definedName name="_AA4" hidden="1">{#N/A,#N/A,FALSE,"신규dep";#N/A,#N/A,FALSE,"신규dep-금형상각후";#N/A,#N/A,FALSE,"신규dep-연구비상각후";#N/A,#N/A,FALSE,"신규dep-기계,공구상각후"}</definedName>
    <definedName name="_aO" localSheetId="0">종합재고!_a1O,_a2O,_a3O</definedName>
    <definedName name="_aO">_a1O,_a2O,_a3O</definedName>
    <definedName name="_aof2" localSheetId="0">#REF!</definedName>
    <definedName name="_aof2">#REF!</definedName>
    <definedName name="_AS6" localSheetId="0" hidden="1">{#N/A,#N/A,FALSE,"Australien";#N/A,#N/A,FALSE,"Birmingham";#N/A,#N/A,FALSE,"Brasilien";#N/A,#N/A,FALSE,"Prag";#N/A,#N/A,FALSE,"Spanien";#N/A,#N/A,FALSE,"Malaysia ( Com)";#N/A,#N/A,FALSE,"Malaysia (Instr)"}</definedName>
    <definedName name="_AS6" hidden="1">{#N/A,#N/A,FALSE,"Australien";#N/A,#N/A,FALSE,"Birmingham";#N/A,#N/A,FALSE,"Brasilien";#N/A,#N/A,FALSE,"Prag";#N/A,#N/A,FALSE,"Spanien";#N/A,#N/A,FALSE,"Malaysia ( Com)";#N/A,#N/A,FALSE,"Malaysia (Instr)"}</definedName>
    <definedName name="_ASD2">#REF!</definedName>
    <definedName name="_aZ" localSheetId="0">_a1Z,_a2Z,_a3Z</definedName>
    <definedName name="_aZ">_a1Z,_a2Z,_a3Z</definedName>
    <definedName name="_b1" localSheetId="0">#REF!</definedName>
    <definedName name="_b1">#REF!</definedName>
    <definedName name="_BB1">#REF!</definedName>
    <definedName name="_BJW2" localSheetId="0" hidden="1">{#N/A,#N/A,FALSE,"신규dep";#N/A,#N/A,FALSE,"신규dep-금형상각후";#N/A,#N/A,FALSE,"신규dep-연구비상각후";#N/A,#N/A,FALSE,"신규dep-기계,공구상각후"}</definedName>
    <definedName name="_BJW2" hidden="1">{#N/A,#N/A,FALSE,"신규dep";#N/A,#N/A,FALSE,"신규dep-금형상각후";#N/A,#N/A,FALSE,"신규dep-연구비상각후";#N/A,#N/A,FALSE,"신규dep-기계,공구상각후"}</definedName>
    <definedName name="_bmk_a">#REF!</definedName>
    <definedName name="_bmk_b">#REF!</definedName>
    <definedName name="_C1244ㅁ1430">#REF!</definedName>
    <definedName name="_d1" localSheetId="0" hidden="1">{#N/A,#N/A,FALSE,"신규dep";#N/A,#N/A,FALSE,"신규dep-금형상각후";#N/A,#N/A,FALSE,"신규dep-연구비상각후";#N/A,#N/A,FALSE,"신규dep-기계,공구상각후"}</definedName>
    <definedName name="_d1" hidden="1">{#N/A,#N/A,FALSE,"신규dep";#N/A,#N/A,FALSE,"신규dep-금형상각후";#N/A,#N/A,FALSE,"신규dep-연구비상각후";#N/A,#N/A,FALSE,"신규dep-기계,공구상각후"}</definedName>
    <definedName name="_d2" localSheetId="0"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3">#REF!</definedName>
    <definedName name="_DA1" localSheetId="0" hidden="1">{#N/A,#N/A,FALSE,"단축1";#N/A,#N/A,FALSE,"단축2";#N/A,#N/A,FALSE,"단축3";#N/A,#N/A,FALSE,"장축";#N/A,#N/A,FALSE,"4WD"}</definedName>
    <definedName name="_DA1" hidden="1">{#N/A,#N/A,FALSE,"단축1";#N/A,#N/A,FALSE,"단축2";#N/A,#N/A,FALSE,"단축3";#N/A,#N/A,FALSE,"장축";#N/A,#N/A,FALSE,"4WD"}</definedName>
    <definedName name="_DA2" localSheetId="0" hidden="1">{#N/A,#N/A,FALSE,"단축1";#N/A,#N/A,FALSE,"단축2";#N/A,#N/A,FALSE,"단축3";#N/A,#N/A,FALSE,"장축";#N/A,#N/A,FALSE,"4WD"}</definedName>
    <definedName name="_DA2" hidden="1">{#N/A,#N/A,FALSE,"단축1";#N/A,#N/A,FALSE,"단축2";#N/A,#N/A,FALSE,"단축3";#N/A,#N/A,FALSE,"장축";#N/A,#N/A,FALSE,"4WD"}</definedName>
    <definedName name="_DA3" localSheetId="0" hidden="1">{#N/A,#N/A,FALSE,"단축1";#N/A,#N/A,FALSE,"단축2";#N/A,#N/A,FALSE,"단축3";#N/A,#N/A,FALSE,"장축";#N/A,#N/A,FALSE,"4WD"}</definedName>
    <definedName name="_DA3" hidden="1">{#N/A,#N/A,FALSE,"단축1";#N/A,#N/A,FALSE,"단축2";#N/A,#N/A,FALSE,"단축3";#N/A,#N/A,FALSE,"장축";#N/A,#N/A,FALSE,"4WD"}</definedName>
    <definedName name="_DA4" localSheetId="0" hidden="1">{#N/A,#N/A,FALSE,"단축1";#N/A,#N/A,FALSE,"단축2";#N/A,#N/A,FALSE,"단축3";#N/A,#N/A,FALSE,"장축";#N/A,#N/A,FALSE,"4WD"}</definedName>
    <definedName name="_DA4" hidden="1">{#N/A,#N/A,FALSE,"단축1";#N/A,#N/A,FALSE,"단축2";#N/A,#N/A,FALSE,"단축3";#N/A,#N/A,FALSE,"장축";#N/A,#N/A,FALSE,"4WD"}</definedName>
    <definedName name="_DC50" localSheetId="0" hidden="1">{#N/A,#N/A,FALSE,"단축1";#N/A,#N/A,FALSE,"단축2";#N/A,#N/A,FALSE,"단축3";#N/A,#N/A,FALSE,"장축";#N/A,#N/A,FALSE,"4WD"}</definedName>
    <definedName name="_DC50" hidden="1">{#N/A,#N/A,FALSE,"단축1";#N/A,#N/A,FALSE,"단축2";#N/A,#N/A,FALSE,"단축3";#N/A,#N/A,FALSE,"장축";#N/A,#N/A,FALSE,"4WD"}</definedName>
    <definedName name="_DD1">#REF!</definedName>
    <definedName name="_e1" localSheetId="0" hidden="1">{#N/A,#N/A,FALSE,"단축1";#N/A,#N/A,FALSE,"단축2";#N/A,#N/A,FALSE,"단축3";#N/A,#N/A,FALSE,"장축";#N/A,#N/A,FALSE,"4WD"}</definedName>
    <definedName name="_e1" hidden="1">{#N/A,#N/A,FALSE,"단축1";#N/A,#N/A,FALSE,"단축2";#N/A,#N/A,FALSE,"단축3";#N/A,#N/A,FALSE,"장축";#N/A,#N/A,FALSE,"4WD"}</definedName>
    <definedName name="_e2" localSheetId="0" hidden="1">{#N/A,#N/A,FALSE,"단축1";#N/A,#N/A,FALSE,"단축2";#N/A,#N/A,FALSE,"단축3";#N/A,#N/A,FALSE,"장축";#N/A,#N/A,FALSE,"4WD"}</definedName>
    <definedName name="_e2" hidden="1">{#N/A,#N/A,FALSE,"단축1";#N/A,#N/A,FALSE,"단축2";#N/A,#N/A,FALSE,"단축3";#N/A,#N/A,FALSE,"장축";#N/A,#N/A,FALSE,"4WD"}</definedName>
    <definedName name="_e3" localSheetId="0" hidden="1">{#N/A,#N/A,FALSE,"단축1";#N/A,#N/A,FALSE,"단축2";#N/A,#N/A,FALSE,"단축3";#N/A,#N/A,FALSE,"장축";#N/A,#N/A,FALSE,"4WD"}</definedName>
    <definedName name="_e3" hidden="1">{#N/A,#N/A,FALSE,"단축1";#N/A,#N/A,FALSE,"단축2";#N/A,#N/A,FALSE,"단축3";#N/A,#N/A,FALSE,"장축";#N/A,#N/A,FALSE,"4WD"}</definedName>
    <definedName name="_e4" localSheetId="0" hidden="1">{#N/A,#N/A,FALSE,"단축1";#N/A,#N/A,FALSE,"단축2";#N/A,#N/A,FALSE,"단축3";#N/A,#N/A,FALSE,"장축";#N/A,#N/A,FALSE,"4WD"}</definedName>
    <definedName name="_e4" hidden="1">{#N/A,#N/A,FALSE,"단축1";#N/A,#N/A,FALSE,"단축2";#N/A,#N/A,FALSE,"단축3";#N/A,#N/A,FALSE,"장축";#N/A,#N/A,FALSE,"4WD"}</definedName>
    <definedName name="_e5" localSheetId="0" hidden="1">{#N/A,#N/A,FALSE,"단축1";#N/A,#N/A,FALSE,"단축2";#N/A,#N/A,FALSE,"단축3";#N/A,#N/A,FALSE,"장축";#N/A,#N/A,FALSE,"4WD"}</definedName>
    <definedName name="_e5" hidden="1">{#N/A,#N/A,FALSE,"단축1";#N/A,#N/A,FALSE,"단축2";#N/A,#N/A,FALSE,"단축3";#N/A,#N/A,FALSE,"장축";#N/A,#N/A,FALSE,"4WD"}</definedName>
    <definedName name="_e6" localSheetId="0" hidden="1">{#N/A,#N/A,FALSE,"단축1";#N/A,#N/A,FALSE,"단축2";#N/A,#N/A,FALSE,"단축3";#N/A,#N/A,FALSE,"장축";#N/A,#N/A,FALSE,"4WD"}</definedName>
    <definedName name="_e6" hidden="1">{#N/A,#N/A,FALSE,"단축1";#N/A,#N/A,FALSE,"단축2";#N/A,#N/A,FALSE,"단축3";#N/A,#N/A,FALSE,"장축";#N/A,#N/A,FALSE,"4WD"}</definedName>
    <definedName name="_e7" localSheetId="0" hidden="1">{#N/A,#N/A,FALSE,"신규dep";#N/A,#N/A,FALSE,"신규dep-금형상각후";#N/A,#N/A,FALSE,"신규dep-연구비상각후";#N/A,#N/A,FALSE,"신규dep-기계,공구상각후"}</definedName>
    <definedName name="_e7" hidden="1">{#N/A,#N/A,FALSE,"신규dep";#N/A,#N/A,FALSE,"신규dep-금형상각후";#N/A,#N/A,FALSE,"신규dep-연구비상각후";#N/A,#N/A,FALSE,"신규dep-기계,공구상각후"}</definedName>
    <definedName name="_e8" localSheetId="0"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localSheetId="0" hidden="1">{#N/A,#N/A,FALSE,"단축1";#N/A,#N/A,FALSE,"단축2";#N/A,#N/A,FALSE,"단축3";#N/A,#N/A,FALSE,"장축";#N/A,#N/A,FALSE,"4WD"}</definedName>
    <definedName name="_e9" hidden="1">{#N/A,#N/A,FALSE,"단축1";#N/A,#N/A,FALSE,"단축2";#N/A,#N/A,FALSE,"단축3";#N/A,#N/A,FALSE,"장축";#N/A,#N/A,FALSE,"4WD"}</definedName>
    <definedName name="_EE1">#REF!</definedName>
    <definedName name="_FF3">#REF!</definedName>
    <definedName name="_FFF1">#REF!</definedName>
    <definedName name="_FG1" localSheetId="0" hidden="1">{#N/A,#N/A,FALSE,"단축1";#N/A,#N/A,FALSE,"단축2";#N/A,#N/A,FALSE,"단축3";#N/A,#N/A,FALSE,"장축";#N/A,#N/A,FALSE,"4WD"}</definedName>
    <definedName name="_FG1" hidden="1">{#N/A,#N/A,FALSE,"단축1";#N/A,#N/A,FALSE,"단축2";#N/A,#N/A,FALSE,"단축3";#N/A,#N/A,FALSE,"장축";#N/A,#N/A,FALSE,"4WD"}</definedName>
    <definedName name="_Fill" hidden="1">[9]CAUDIT!#REF!</definedName>
    <definedName name="_xlnm._FilterDatabase" localSheetId="1" hidden="1">'COIL 입고현황'!$B$3:$F$236</definedName>
    <definedName name="_xlnm._FilterDatabase" localSheetId="2" hidden="1">'SHEET 입고현황'!$B$3:$F$236</definedName>
    <definedName name="_xlnm._FilterDatabase" localSheetId="3" hidden="1">생산실적!$A$3:$CC$87</definedName>
    <definedName name="_xlnm._FilterDatabase" localSheetId="0" hidden="1">종합재고!$A$3:$O$248</definedName>
    <definedName name="_xlnm._FilterDatabase" hidden="1">#REF!</definedName>
    <definedName name="_G1">#REF!</definedName>
    <definedName name="_GH3" localSheetId="0" hidden="1">{#N/A,#N/A,FALSE,"단축1";#N/A,#N/A,FALSE,"단축2";#N/A,#N/A,FALSE,"단축3";#N/A,#N/A,FALSE,"장축";#N/A,#N/A,FALSE,"4WD"}</definedName>
    <definedName name="_GH3" hidden="1">{#N/A,#N/A,FALSE,"단축1";#N/A,#N/A,FALSE,"단축2";#N/A,#N/A,FALSE,"단축3";#N/A,#N/A,FALSE,"장축";#N/A,#N/A,FALSE,"4WD"}</definedName>
    <definedName name="_k7" localSheetId="0" hidden="1">{#N/A,#N/A,FALSE,"단축1";#N/A,#N/A,FALSE,"단축2";#N/A,#N/A,FALSE,"단축3";#N/A,#N/A,FALSE,"장축";#N/A,#N/A,FALSE,"4WD"}</definedName>
    <definedName name="_k7" hidden="1">{#N/A,#N/A,FALSE,"단축1";#N/A,#N/A,FALSE,"단축2";#N/A,#N/A,FALSE,"단축3";#N/A,#N/A,FALSE,"장축";#N/A,#N/A,FALSE,"4WD"}</definedName>
    <definedName name="_k8" localSheetId="0" hidden="1">{#N/A,#N/A,FALSE,"단축1";#N/A,#N/A,FALSE,"단축2";#N/A,#N/A,FALSE,"단축3";#N/A,#N/A,FALSE,"장축";#N/A,#N/A,FALSE,"4WD"}</definedName>
    <definedName name="_k8" hidden="1">{#N/A,#N/A,FALSE,"단축1";#N/A,#N/A,FALSE,"단축2";#N/A,#N/A,FALSE,"단축3";#N/A,#N/A,FALSE,"장축";#N/A,#N/A,FALSE,"4WD"}</definedName>
    <definedName name="_k9" localSheetId="0" hidden="1">{#N/A,#N/A,FALSE,"단축1";#N/A,#N/A,FALSE,"단축2";#N/A,#N/A,FALSE,"단축3";#N/A,#N/A,FALSE,"장축";#N/A,#N/A,FALSE,"4WD"}</definedName>
    <definedName name="_k9" hidden="1">{#N/A,#N/A,FALSE,"단축1";#N/A,#N/A,FALSE,"단축2";#N/A,#N/A,FALSE,"단축3";#N/A,#N/A,FALSE,"장축";#N/A,#N/A,FALSE,"4WD"}</definedName>
    <definedName name="_KDX3">#N/A</definedName>
    <definedName name="_Key1" hidden="1">[9]CAUDIT!#REF!</definedName>
    <definedName name="_Key2" hidden="1">#REF!</definedName>
    <definedName name="_KI9" localSheetId="0" hidden="1">{#N/A,#N/A,TRUE,"Y생산";#N/A,#N/A,TRUE,"Y판매";#N/A,#N/A,TRUE,"Y총물량";#N/A,#N/A,TRUE,"Y능력";#N/A,#N/A,TRUE,"YKD"}</definedName>
    <definedName name="_KI9" hidden="1">{#N/A,#N/A,TRUE,"Y생산";#N/A,#N/A,TRUE,"Y판매";#N/A,#N/A,TRUE,"Y총물량";#N/A,#N/A,TRUE,"Y능력";#N/A,#N/A,TRUE,"YKD"}</definedName>
    <definedName name="_LIN_">#N/A</definedName>
    <definedName name="_LINE_">#N/A</definedName>
    <definedName name="_LPS2" localSheetId="0" hidden="1">{#N/A,#N/A,FALSE,"단축1";#N/A,#N/A,FALSE,"단축2";#N/A,#N/A,FALSE,"단축3";#N/A,#N/A,FALSE,"장축";#N/A,#N/A,FALSE,"4WD"}</definedName>
    <definedName name="_LPS2" hidden="1">{#N/A,#N/A,FALSE,"단축1";#N/A,#N/A,FALSE,"단축2";#N/A,#N/A,FALSE,"단축3";#N/A,#N/A,FALSE,"장축";#N/A,#N/A,FALSE,"4WD"}</definedName>
    <definedName name="_M123" localSheetId="0" hidden="1">{#N/A,#N/A,FALSE,"단축1";#N/A,#N/A,FALSE,"단축2";#N/A,#N/A,FALSE,"단축3";#N/A,#N/A,FALSE,"장축";#N/A,#N/A,FALSE,"4WD"}</definedName>
    <definedName name="_M123" hidden="1">{#N/A,#N/A,FALSE,"단축1";#N/A,#N/A,FALSE,"단축2";#N/A,#N/A,FALSE,"단축3";#N/A,#N/A,FALSE,"장축";#N/A,#N/A,FALSE,"4WD"}</definedName>
    <definedName name="_MatInverse_In" hidden="1">#REF!</definedName>
    <definedName name="_MatInverse_Out" hidden="1">#REF!</definedName>
    <definedName name="_MIP10" localSheetId="0" hidden="1">{#N/A,#N/A,FALSE,"단축1";#N/A,#N/A,FALSE,"단축2";#N/A,#N/A,FALSE,"단축3";#N/A,#N/A,FALSE,"장축";#N/A,#N/A,FALSE,"4WD"}</definedName>
    <definedName name="_MIP10" hidden="1">{#N/A,#N/A,FALSE,"단축1";#N/A,#N/A,FALSE,"단축2";#N/A,#N/A,FALSE,"단축3";#N/A,#N/A,FALSE,"장축";#N/A,#N/A,FALSE,"4WD"}</definedName>
    <definedName name="_MIP2" localSheetId="0" hidden="1">{#N/A,#N/A,FALSE,"단축1";#N/A,#N/A,FALSE,"단축2";#N/A,#N/A,FALSE,"단축3";#N/A,#N/A,FALSE,"장축";#N/A,#N/A,FALSE,"4WD"}</definedName>
    <definedName name="_MIP2" hidden="1">{#N/A,#N/A,FALSE,"단축1";#N/A,#N/A,FALSE,"단축2";#N/A,#N/A,FALSE,"단축3";#N/A,#N/A,FALSE,"장축";#N/A,#N/A,FALSE,"4WD"}</definedName>
    <definedName name="_NN2">#REF!</definedName>
    <definedName name="_O11" localSheetId="0" hidden="1">{#N/A,#N/A,FALSE,"단축1";#N/A,#N/A,FALSE,"단축2";#N/A,#N/A,FALSE,"단축3";#N/A,#N/A,FALSE,"장축";#N/A,#N/A,FALSE,"4WD"}</definedName>
    <definedName name="_O11" hidden="1">{#N/A,#N/A,FALSE,"단축1";#N/A,#N/A,FALSE,"단축2";#N/A,#N/A,FALSE,"단축3";#N/A,#N/A,FALSE,"장축";#N/A,#N/A,FALSE,"4WD"}</definedName>
    <definedName name="_Order1" hidden="1">255</definedName>
    <definedName name="_Order2" hidden="1">255</definedName>
    <definedName name="_P1" localSheetId="0" hidden="1">{#N/A,#N/A,FALSE,"단축1";#N/A,#N/A,FALSE,"단축2";#N/A,#N/A,FALSE,"단축3";#N/A,#N/A,FALSE,"장축";#N/A,#N/A,FALSE,"4WD"}</definedName>
    <definedName name="_P1" hidden="1">{#N/A,#N/A,FALSE,"단축1";#N/A,#N/A,FALSE,"단축2";#N/A,#N/A,FALSE,"단축3";#N/A,#N/A,FALSE,"장축";#N/A,#N/A,FALSE,"4WD"}</definedName>
    <definedName name="_P2" localSheetId="0" hidden="1">{#N/A,#N/A,FALSE,"단축1";#N/A,#N/A,FALSE,"단축2";#N/A,#N/A,FALSE,"단축3";#N/A,#N/A,FALSE,"장축";#N/A,#N/A,FALSE,"4WD"}</definedName>
    <definedName name="_P2" hidden="1">{#N/A,#N/A,FALSE,"단축1";#N/A,#N/A,FALSE,"단축2";#N/A,#N/A,FALSE,"단축3";#N/A,#N/A,FALSE,"장축";#N/A,#N/A,FALSE,"4WD"}</definedName>
    <definedName name="_PLT1">#REF!</definedName>
    <definedName name="_PLT2">#REF!</definedName>
    <definedName name="_PRG15">#REF!</definedName>
    <definedName name="_q1" localSheetId="0" hidden="1">{#N/A,#N/A,FALSE,"단축1";#N/A,#N/A,FALSE,"단축2";#N/A,#N/A,FALSE,"단축3";#N/A,#N/A,FALSE,"장축";#N/A,#N/A,FALSE,"4WD"}</definedName>
    <definedName name="_q1" hidden="1">{#N/A,#N/A,FALSE,"단축1";#N/A,#N/A,FALSE,"단축2";#N/A,#N/A,FALSE,"단축3";#N/A,#N/A,FALSE,"장축";#N/A,#N/A,FALSE,"4WD"}</definedName>
    <definedName name="_q3" localSheetId="0" hidden="1">{#N/A,#N/A,FALSE,"단축1";#N/A,#N/A,FALSE,"단축2";#N/A,#N/A,FALSE,"단축3";#N/A,#N/A,FALSE,"장축";#N/A,#N/A,FALSE,"4WD"}</definedName>
    <definedName name="_q3" hidden="1">{#N/A,#N/A,FALSE,"단축1";#N/A,#N/A,FALSE,"단축2";#N/A,#N/A,FALSE,"단축3";#N/A,#N/A,FALSE,"장축";#N/A,#N/A,FALSE,"4WD"}</definedName>
    <definedName name="_q5" localSheetId="0" hidden="1">{#N/A,#N/A,FALSE,"신규dep";#N/A,#N/A,FALSE,"신규dep-금형상각후";#N/A,#N/A,FALSE,"신규dep-연구비상각후";#N/A,#N/A,FALSE,"신규dep-기계,공구상각후"}</definedName>
    <definedName name="_q5" hidden="1">{#N/A,#N/A,FALSE,"신규dep";#N/A,#N/A,FALSE,"신규dep-금형상각후";#N/A,#N/A,FALSE,"신규dep-연구비상각후";#N/A,#N/A,FALSE,"신규dep-기계,공구상각후"}</definedName>
    <definedName name="_q6" localSheetId="0"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localSheetId="0"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localSheetId="0"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QQ123">#REF!</definedName>
    <definedName name="_RLA2" localSheetId="0" hidden="1">{#N/A,#N/A,FALSE,"96 3월물량표";#N/A,#N/A,FALSE,"96 4월물량표";#N/A,#N/A,FALSE,"96 5월물량표"}</definedName>
    <definedName name="_RLA2" hidden="1">{#N/A,#N/A,FALSE,"96 3월물량표";#N/A,#N/A,FALSE,"96 4월물량표";#N/A,#N/A,FALSE,"96 5월물량표"}</definedName>
    <definedName name="_RLA3" localSheetId="2">[1]!BlankMacro1</definedName>
    <definedName name="_RLA3">[1]!BlankMacro1</definedName>
    <definedName name="_RLA5" localSheetId="0" hidden="1">{#N/A,#N/A,TRUE,"Y생산";#N/A,#N/A,TRUE,"Y판매";#N/A,#N/A,TRUE,"Y총물량";#N/A,#N/A,TRUE,"Y능력";#N/A,#N/A,TRUE,"YKD"}</definedName>
    <definedName name="_RLA5" hidden="1">{#N/A,#N/A,TRUE,"Y생산";#N/A,#N/A,TRUE,"Y판매";#N/A,#N/A,TRUE,"Y총물량";#N/A,#N/A,TRUE,"Y능력";#N/A,#N/A,TRUE,"YKD"}</definedName>
    <definedName name="_RLA6" localSheetId="0" hidden="1">{#N/A,#N/A,TRUE,"Y생산";#N/A,#N/A,TRUE,"Y판매";#N/A,#N/A,TRUE,"Y총물량";#N/A,#N/A,TRUE,"Y능력";#N/A,#N/A,TRUE,"YKD"}</definedName>
    <definedName name="_RLA6" hidden="1">{#N/A,#N/A,TRUE,"Y생산";#N/A,#N/A,TRUE,"Y판매";#N/A,#N/A,TRUE,"Y총물량";#N/A,#N/A,TRUE,"Y능력";#N/A,#N/A,TRUE,"YKD"}</definedName>
    <definedName name="_s1" localSheetId="0" hidden="1">{#N/A,#N/A,FALSE,"신규dep";#N/A,#N/A,FALSE,"신규dep-금형상각후";#N/A,#N/A,FALSE,"신규dep-연구비상각후";#N/A,#N/A,FALSE,"신규dep-기계,공구상각후"}</definedName>
    <definedName name="_s1" hidden="1">{#N/A,#N/A,FALSE,"신규dep";#N/A,#N/A,FALSE,"신규dep-금형상각후";#N/A,#N/A,FALSE,"신규dep-연구비상각후";#N/A,#N/A,FALSE,"신규dep-기계,공구상각후"}</definedName>
    <definedName name="_s2" localSheetId="0"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localSheetId="0" hidden="1">{#N/A,#N/A,FALSE,"단축1";#N/A,#N/A,FALSE,"단축2";#N/A,#N/A,FALSE,"단축3";#N/A,#N/A,FALSE,"장축";#N/A,#N/A,FALSE,"4WD"}</definedName>
    <definedName name="_s3" hidden="1">{#N/A,#N/A,FALSE,"단축1";#N/A,#N/A,FALSE,"단축2";#N/A,#N/A,FALSE,"단축3";#N/A,#N/A,FALSE,"장축";#N/A,#N/A,FALSE,"4WD"}</definedName>
    <definedName name="_s4" localSheetId="0" hidden="1">{#N/A,#N/A,FALSE,"단축1";#N/A,#N/A,FALSE,"단축2";#N/A,#N/A,FALSE,"단축3";#N/A,#N/A,FALSE,"장축";#N/A,#N/A,FALSE,"4WD"}</definedName>
    <definedName name="_s4" hidden="1">{#N/A,#N/A,FALSE,"단축1";#N/A,#N/A,FALSE,"단축2";#N/A,#N/A,FALSE,"단축3";#N/A,#N/A,FALSE,"장축";#N/A,#N/A,FALSE,"4WD"}</definedName>
    <definedName name="_s5" localSheetId="0" hidden="1">{#N/A,#N/A,FALSE,"신규dep";#N/A,#N/A,FALSE,"신규dep-금형상각후";#N/A,#N/A,FALSE,"신규dep-연구비상각후";#N/A,#N/A,FALSE,"신규dep-기계,공구상각후"}</definedName>
    <definedName name="_s5" hidden="1">{#N/A,#N/A,FALSE,"신규dep";#N/A,#N/A,FALSE,"신규dep-금형상각후";#N/A,#N/A,FALSE,"신규dep-연구비상각후";#N/A,#N/A,FALSE,"신규dep-기계,공구상각후"}</definedName>
    <definedName name="_s6" localSheetId="0"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localSheetId="0"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localSheetId="0"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1">#REF!</definedName>
    <definedName name="_SD2">#REF!</definedName>
    <definedName name="_SDW1" hidden="1">'[2]#REF'!#REF!</definedName>
    <definedName name="_Sort" hidden="1">#REF!</definedName>
    <definedName name="_sort2" hidden="1">#REF!</definedName>
    <definedName name="_SUF">#N/A</definedName>
    <definedName name="_SUM1" localSheetId="0" hidden="1">{#N/A,#N/A,FALSE,"단축1";#N/A,#N/A,FALSE,"단축2";#N/A,#N/A,FALSE,"단축3";#N/A,#N/A,FALSE,"장축";#N/A,#N/A,FALSE,"4WD"}</definedName>
    <definedName name="_SUM1" hidden="1">{#N/A,#N/A,FALSE,"단축1";#N/A,#N/A,FALSE,"단축2";#N/A,#N/A,FALSE,"단축3";#N/A,#N/A,FALSE,"장축";#N/A,#N/A,FALSE,"4WD"}</definedName>
    <definedName name="_T1" localSheetId="0">{#N/A,#N/A,FALSE,"단축1";#N/A,#N/A,FALSE,"단축2";#N/A,#N/A,FALSE,"단축3";#N/A,#N/A,FALSE,"장축";#N/A,#N/A,FALSE,"4WD"}</definedName>
    <definedName name="_T1">{#N/A,#N/A,FALSE,"단축1";#N/A,#N/A,FALSE,"단축2";#N/A,#N/A,FALSE,"단축3";#N/A,#N/A,FALSE,"장축";#N/A,#N/A,FALSE,"4WD"}</definedName>
    <definedName name="_T2" localSheetId="0" hidden="1">{#N/A,#N/A,FALSE,"단축1";#N/A,#N/A,FALSE,"단축2";#N/A,#N/A,FALSE,"단축3";#N/A,#N/A,FALSE,"장축";#N/A,#N/A,FALSE,"4WD"}</definedName>
    <definedName name="_T2" hidden="1">{#N/A,#N/A,FALSE,"단축1";#N/A,#N/A,FALSE,"단축2";#N/A,#N/A,FALSE,"단축3";#N/A,#N/A,FALSE,"장축";#N/A,#N/A,FALSE,"4WD"}</definedName>
    <definedName name="_T3" localSheetId="0" hidden="1">{#N/A,#N/A,FALSE,"단축1";#N/A,#N/A,FALSE,"단축2";#N/A,#N/A,FALSE,"단축3";#N/A,#N/A,FALSE,"장축";#N/A,#N/A,FALSE,"4WD"}</definedName>
    <definedName name="_T3" hidden="1">{#N/A,#N/A,FALSE,"단축1";#N/A,#N/A,FALSE,"단축2";#N/A,#N/A,FALSE,"단축3";#N/A,#N/A,FALSE,"장축";#N/A,#N/A,FALSE,"4WD"}</definedName>
    <definedName name="_T5" localSheetId="0" hidden="1">{#N/A,#N/A,FALSE,"단축1";#N/A,#N/A,FALSE,"단축2";#N/A,#N/A,FALSE,"단축3";#N/A,#N/A,FALSE,"장축";#N/A,#N/A,FALSE,"4WD"}</definedName>
    <definedName name="_T5" hidden="1">{#N/A,#N/A,FALSE,"단축1";#N/A,#N/A,FALSE,"단축2";#N/A,#N/A,FALSE,"단축3";#N/A,#N/A,FALSE,"장축";#N/A,#N/A,FALSE,"4WD"}</definedName>
    <definedName name="_T67000">#REF!</definedName>
    <definedName name="_T70000">#REF!</definedName>
    <definedName name="_TT2">#REF!</definedName>
    <definedName name="_VAR1">#REF!</definedName>
    <definedName name="_VEN425">#N/A</definedName>
    <definedName name="_VY1">#REF!</definedName>
    <definedName name="_w1" localSheetId="0" hidden="1">{#N/A,#N/A,FALSE,"신규dep";#N/A,#N/A,FALSE,"신규dep-금형상각후";#N/A,#N/A,FALSE,"신규dep-연구비상각후";#N/A,#N/A,FALSE,"신규dep-기계,공구상각후"}</definedName>
    <definedName name="_w1" hidden="1">{#N/A,#N/A,FALSE,"신규dep";#N/A,#N/A,FALSE,"신규dep-금형상각후";#N/A,#N/A,FALSE,"신규dep-연구비상각후";#N/A,#N/A,FALSE,"신규dep-기계,공구상각후"}</definedName>
    <definedName name="_W2" localSheetId="0" hidden="1">{#N/A,#N/A,FALSE,"품의서";#N/A,#N/A,FALSE,"전제";#N/A,#N/A,FALSE,"총손";#N/A,#N/A,FALSE,"손익"}</definedName>
    <definedName name="_W2" hidden="1">{#N/A,#N/A,FALSE,"품의서";#N/A,#N/A,FALSE,"전제";#N/A,#N/A,FALSE,"총손";#N/A,#N/A,FALSE,"손익"}</definedName>
    <definedName name="_w4" localSheetId="0" hidden="1">{#N/A,#N/A,FALSE,"단축1";#N/A,#N/A,FALSE,"단축2";#N/A,#N/A,FALSE,"단축3";#N/A,#N/A,FALSE,"장축";#N/A,#N/A,FALSE,"4WD"}</definedName>
    <definedName name="_w4" hidden="1">{#N/A,#N/A,FALSE,"단축1";#N/A,#N/A,FALSE,"단축2";#N/A,#N/A,FALSE,"단축3";#N/A,#N/A,FALSE,"장축";#N/A,#N/A,FALSE,"4WD"}</definedName>
    <definedName name="_w5" localSheetId="0" hidden="1">{#N/A,#N/A,FALSE,"신규dep";#N/A,#N/A,FALSE,"신규dep-금형상각후";#N/A,#N/A,FALSE,"신규dep-연구비상각후";#N/A,#N/A,FALSE,"신규dep-기계,공구상각후"}</definedName>
    <definedName name="_w5" hidden="1">{#N/A,#N/A,FALSE,"신규dep";#N/A,#N/A,FALSE,"신규dep-금형상각후";#N/A,#N/A,FALSE,"신규dep-연구비상각후";#N/A,#N/A,FALSE,"신규dep-기계,공구상각후"}</definedName>
    <definedName name="_WRN2" localSheetId="0" hidden="1">{#N/A,#N/A,FALSE,"단축1";#N/A,#N/A,FALSE,"단축2";#N/A,#N/A,FALSE,"단축3";#N/A,#N/A,FALSE,"장축";#N/A,#N/A,FALSE,"4WD"}</definedName>
    <definedName name="_WRN2" hidden="1">{#N/A,#N/A,FALSE,"단축1";#N/A,#N/A,FALSE,"단축2";#N/A,#N/A,FALSE,"단축3";#N/A,#N/A,FALSE,"장축";#N/A,#N/A,FALSE,"4WD"}</definedName>
    <definedName name="_x1">#REF!</definedName>
    <definedName name="_x2">#REF!</definedName>
    <definedName name="_XG2" localSheetId="0" hidden="1">{#N/A,#N/A,FALSE,"단축1";#N/A,#N/A,FALSE,"단축2";#N/A,#N/A,FALSE,"단축3";#N/A,#N/A,FALSE,"장축";#N/A,#N/A,FALSE,"4WD"}</definedName>
    <definedName name="_XG2" hidden="1">{#N/A,#N/A,FALSE,"단축1";#N/A,#N/A,FALSE,"단축2";#N/A,#N/A,FALSE,"단축3";#N/A,#N/A,FALSE,"장축";#N/A,#N/A,FALSE,"4WD"}</definedName>
    <definedName name="_z1" localSheetId="0" hidden="1">{#N/A,#N/A,FALSE,"단축1";#N/A,#N/A,FALSE,"단축2";#N/A,#N/A,FALSE,"단축3";#N/A,#N/A,FALSE,"장축";#N/A,#N/A,FALSE,"4WD"}</definedName>
    <definedName name="_z1" hidden="1">{#N/A,#N/A,FALSE,"단축1";#N/A,#N/A,FALSE,"단축2";#N/A,#N/A,FALSE,"단축3";#N/A,#N/A,FALSE,"장축";#N/A,#N/A,FALSE,"4WD"}</definedName>
    <definedName name="_z123" localSheetId="0" hidden="1">{#N/A,#N/A,FALSE,"단축1";#N/A,#N/A,FALSE,"단축2";#N/A,#N/A,FALSE,"단축3";#N/A,#N/A,FALSE,"장축";#N/A,#N/A,FALSE,"4WD"}</definedName>
    <definedName name="_z123" hidden="1">{#N/A,#N/A,FALSE,"단축1";#N/A,#N/A,FALSE,"단축2";#N/A,#N/A,FALSE,"단축3";#N/A,#N/A,FALSE,"장축";#N/A,#N/A,FALSE,"4WD"}</definedName>
    <definedName name="_z2" localSheetId="0" hidden="1">{#N/A,#N/A,FALSE,"단축1";#N/A,#N/A,FALSE,"단축2";#N/A,#N/A,FALSE,"단축3";#N/A,#N/A,FALSE,"장축";#N/A,#N/A,FALSE,"4WD"}</definedName>
    <definedName name="_z2" hidden="1">{#N/A,#N/A,FALSE,"단축1";#N/A,#N/A,FALSE,"단축2";#N/A,#N/A,FALSE,"단축3";#N/A,#N/A,FALSE,"장축";#N/A,#N/A,FALSE,"4WD"}</definedName>
    <definedName name="_z4" localSheetId="0" hidden="1">{#N/A,#N/A,FALSE,"단축1";#N/A,#N/A,FALSE,"단축2";#N/A,#N/A,FALSE,"단축3";#N/A,#N/A,FALSE,"장축";#N/A,#N/A,FALSE,"4WD"}</definedName>
    <definedName name="_z4" hidden="1">{#N/A,#N/A,FALSE,"단축1";#N/A,#N/A,FALSE,"단축2";#N/A,#N/A,FALSE,"단축3";#N/A,#N/A,FALSE,"장축";#N/A,#N/A,FALSE,"4WD"}</definedName>
    <definedName name="_加__工">#N/A</definedName>
    <definedName name="_납입_">#N/A</definedName>
    <definedName name="_단계_">#N/A</definedName>
    <definedName name="_段階_">#N/A</definedName>
    <definedName name="_部">#N/A</definedName>
    <definedName name="_部________番__">#N/A</definedName>
    <definedName name="_선공젖_">#N/A</definedName>
    <definedName name="_熱_處_理">#N/A</definedName>
    <definedName name="_자_외_">#N/A</definedName>
    <definedName name="_自_外_">#N/A</definedName>
    <definedName name="_組__?">#N/A</definedName>
    <definedName name="_후공젖_">#N/A</definedName>
    <definedName name="¡§I¨I¨￡¡§I￠RA¡ER¡§uO￠R¡×uR">#REF!</definedName>
    <definedName name="¡§Io¡§I¡ERA¡ERiA">#REF!</definedName>
    <definedName name="¡§Io¡§I¡ERA¡ERiB">#REF!</definedName>
    <definedName name="¡Æⓒ¡Ai3">#REF!</definedName>
    <definedName name="¡E?AAI¡E?¨I¨￡">#REF!</definedName>
    <definedName name="¨Iⓒª¨I¡A￠R¨uO¡§uR">#REF!</definedName>
    <definedName name="¨Io¨I¡þ">#REF!</definedName>
    <definedName name="¨Io¨I￠RA￠RiA">#REF!</definedName>
    <definedName name="¨Io¨I￠RA￠RiB">#REF!</definedName>
    <definedName name="´a´c¾÷¹≪">#REF!</definedName>
    <definedName name="´ëÈ¸">#REF!</definedName>
    <definedName name="¸ð">#REF!</definedName>
    <definedName name="¿¹≫eAN°y½AÆR¼³ONLY">#REF!</definedName>
    <definedName name="¿AAI¿ø">#REF!</definedName>
    <definedName name="￠?AAI￠?ⓒª">#REF!</definedName>
    <definedName name="￠RE?AAI￠RE?¡§I¡§¡I">#REF!</definedName>
    <definedName name="￡A￡´">#REF!</definedName>
    <definedName name="¤±¤±¤±¤±¤±">#REF!</definedName>
    <definedName name="¤·¤≪¤¤¤·¤≪¤¤">#REF!</definedName>
    <definedName name="¤A¤A">#REF!</definedName>
    <definedName name="¤μ¤μ">#REF!</definedName>
    <definedName name="【95年">#REF!</definedName>
    <definedName name="\\" localSheetId="0" hidden="1">{#N/A,#N/A,FALSE,"단축1";#N/A,#N/A,FALSE,"단축2";#N/A,#N/A,FALSE,"단축3";#N/A,#N/A,FALSE,"장축";#N/A,#N/A,FALSE,"4WD"}</definedName>
    <definedName name="\\" hidden="1">{#N/A,#N/A,FALSE,"단축1";#N/A,#N/A,FALSE,"단축2";#N/A,#N/A,FALSE,"단축3";#N/A,#N/A,FALSE,"장축";#N/A,#N/A,FALSE,"4WD"}</definedName>
    <definedName name="\a">#N/A</definedName>
    <definedName name="\b">#N/A</definedName>
    <definedName name="\c">#N/A</definedName>
    <definedName name="\d">#N/A</definedName>
    <definedName name="\QQ">#REF!</definedName>
    <definedName name="±a¾E¿eAo">#REF!</definedName>
    <definedName name="±a¾E°ⓒ">#REF!</definedName>
    <definedName name="±a¾E3">#REF!</definedName>
    <definedName name="±a¾EA≫">#REF!</definedName>
    <definedName name="±Uº≫">#REF!</definedName>
    <definedName name="≫c¾÷AoAU">#REF!</definedName>
    <definedName name="√">"SQRT"</definedName>
    <definedName name="▣_04.3_4월_카니발_오더_현황_검토">#REF!</definedName>
    <definedName name="○">#REF!</definedName>
    <definedName name="↑">#REF!</definedName>
    <definedName name="→1015">#REF!</definedName>
    <definedName name="→1125">#REF!</definedName>
    <definedName name="°a°u">#REF!</definedName>
    <definedName name="·">#REF!</definedName>
    <definedName name="※_FBL_SNTMRC__GDR___41_및_31_">#REF!</definedName>
    <definedName name="¾u´o¤§¤¸">#REF!</definedName>
    <definedName name="¹æA≫A">#REF!</definedName>
    <definedName name="¹æA≫B">#REF!</definedName>
    <definedName name="¹IAO°i">#REF!</definedName>
    <definedName name="¹Ô¼Çº°">#REF!</definedName>
    <definedName name="¹ß">#REF!</definedName>
    <definedName name="¹Uº¸">#REF!</definedName>
    <definedName name="³²±O¼R">#REF!</definedName>
    <definedName name="ⅡⅢⅣⅤⅥ_">#REF!</definedName>
    <definedName name="A" hidden="1">#REF!</definedName>
    <definedName name="A?___R3_t">#REF!</definedName>
    <definedName name="A¤A¡.AA">#REF!</definedName>
    <definedName name="A¤A¡¼³¸i">#REF!</definedName>
    <definedName name="A¶A÷">#REF!</definedName>
    <definedName name="Ã·Ã·11">#REF!</definedName>
    <definedName name="Ã·ºÎ0">#REF!</definedName>
    <definedName name="Ã·ºÎ1">#REF!</definedName>
    <definedName name="Ã·ºÎ2">#REF!</definedName>
    <definedName name="A1_00근거" localSheetId="0" hidden="1">{#N/A,#N/A,FALSE,"단축1";#N/A,#N/A,FALSE,"단축2";#N/A,#N/A,FALSE,"단축3";#N/A,#N/A,FALSE,"장축";#N/A,#N/A,FALSE,"4WD"}</definedName>
    <definedName name="A1_00근거" hidden="1">{#N/A,#N/A,FALSE,"단축1";#N/A,#N/A,FALSE,"단축2";#N/A,#N/A,FALSE,"단축3";#N/A,#N/A,FALSE,"장축";#N/A,#N/A,FALSE,"4WD"}</definedName>
    <definedName name="A710.3">#REF!</definedName>
    <definedName name="A710.4">#REF!</definedName>
    <definedName name="AA">#REF!</definedName>
    <definedName name="AAA">#REF!</definedName>
    <definedName name="AAAA">#REF!</definedName>
    <definedName name="AAAA.XLS">#REF!</definedName>
    <definedName name="AAAAA" localSheetId="0" hidden="1">{#N/A,#N/A,FALSE,"단축1";#N/A,#N/A,FALSE,"단축2";#N/A,#N/A,FALSE,"단축3";#N/A,#N/A,FALSE,"장축";#N/A,#N/A,FALSE,"4WD"}</definedName>
    <definedName name="AAAAA" hidden="1">{#N/A,#N/A,FALSE,"단축1";#N/A,#N/A,FALSE,"단축2";#N/A,#N/A,FALSE,"단축3";#N/A,#N/A,FALSE,"장축";#N/A,#N/A,FALSE,"4WD"}</definedName>
    <definedName name="Aaaaaa">#REF!</definedName>
    <definedName name="AAAAAAA" localSheetId="0" hidden="1">{#N/A,#N/A,FALSE,"단축1";#N/A,#N/A,FALSE,"단축2";#N/A,#N/A,FALSE,"단축3";#N/A,#N/A,FALSE,"장축";#N/A,#N/A,FALSE,"4WD"}</definedName>
    <definedName name="AAAAAAA" hidden="1">{#N/A,#N/A,FALSE,"단축1";#N/A,#N/A,FALSE,"단축2";#N/A,#N/A,FALSE,"단축3";#N/A,#N/A,FALSE,"장축";#N/A,#N/A,FALSE,"4WD"}</definedName>
    <definedName name="AAAAAAAA" localSheetId="2">[0]!BlankMacro1</definedName>
    <definedName name="AAAAAAAA" localSheetId="0">[0]!BlankMacro1</definedName>
    <definedName name="AAAAAAAA">[0]!BlankMacro1</definedName>
    <definedName name="AAAAAAAAA">#N/A</definedName>
    <definedName name="aaaaaaaaaa" localSheetId="2">BlankMacro1</definedName>
    <definedName name="aaaaaaaaaa" localSheetId="0">BlankMacro1</definedName>
    <definedName name="aaaaaaaaaa">BlankMacro1</definedName>
    <definedName name="aaaaaaaaaaa" localSheetId="2">BlankMacro1</definedName>
    <definedName name="aaaaaaaaaaa" localSheetId="0">BlankMacro1</definedName>
    <definedName name="aaaaaaaaaaa">BlankMacro1</definedName>
    <definedName name="aaaaaaaaaaaa" localSheetId="2">BlankMacro1</definedName>
    <definedName name="aaaaaaaaaaaa" localSheetId="0">BlankMacro1</definedName>
    <definedName name="aaaaaaaaaaaa">BlankMacro1</definedName>
    <definedName name="aaaaaaaaaaaaaa" localSheetId="2">BlankMacro1</definedName>
    <definedName name="aaaaaaaaaaaaaa" localSheetId="0">BlankMacro1</definedName>
    <definedName name="aaaaaaaaaaaaaa">BlankMacro1</definedName>
    <definedName name="aaaaaaaaaaaaaaaa" localSheetId="2">BlankMacro1</definedName>
    <definedName name="aaaaaaaaaaaaaaaa" localSheetId="0">BlankMacro1</definedName>
    <definedName name="aaaaaaaaaaaaaaaa">BlankMacro1</definedName>
    <definedName name="AAABBB" localSheetId="0">#REF!</definedName>
    <definedName name="AAABBB">#REF!</definedName>
    <definedName name="AABB" localSheetId="0" hidden="1">{#N/A,#N/A,FALSE,"단축1";#N/A,#N/A,FALSE,"단축2";#N/A,#N/A,FALSE,"단축3";#N/A,#N/A,FALSE,"장축";#N/A,#N/A,FALSE,"4WD"}</definedName>
    <definedName name="AABB" hidden="1">{#N/A,#N/A,FALSE,"단축1";#N/A,#N/A,FALSE,"단축2";#N/A,#N/A,FALSE,"단축3";#N/A,#N/A,FALSE,"장축";#N/A,#N/A,FALSE,"4WD"}</definedName>
    <definedName name="AAC">#REF!</definedName>
    <definedName name="AACC">#REF!</definedName>
    <definedName name="AAL">#REF!</definedName>
    <definedName name="AAP">#REF!</definedName>
    <definedName name="AAQ">#REF!</definedName>
    <definedName name="Aas" localSheetId="0" hidden="1">{#N/A,#N/A,FALSE,"을지 (4)";#N/A,#N/A,FALSE,"을지 (5)";#N/A,#N/A,FALSE,"을지 (6)"}</definedName>
    <definedName name="Aas" hidden="1">{#N/A,#N/A,FALSE,"을지 (4)";#N/A,#N/A,FALSE,"을지 (5)";#N/A,#N/A,FALSE,"을지 (6)"}</definedName>
    <definedName name="AAValues">#REF!</definedName>
    <definedName name="AAX">#REF!</definedName>
    <definedName name="ab" localSheetId="0" hidden="1">{#N/A,#N/A,FALSE,"단축1";#N/A,#N/A,FALSE,"단축2";#N/A,#N/A,FALSE,"단축3";#N/A,#N/A,FALSE,"장축";#N/A,#N/A,FALSE,"4WD"}</definedName>
    <definedName name="ab" hidden="1">{#N/A,#N/A,FALSE,"단축1";#N/A,#N/A,FALSE,"단축2";#N/A,#N/A,FALSE,"단축3";#N/A,#N/A,FALSE,"장축";#N/A,#N/A,FALSE,"4WD"}</definedName>
    <definedName name="ABAB">#REF!</definedName>
    <definedName name="ABC">#REF!</definedName>
    <definedName name="abcd">#REF!</definedName>
    <definedName name="ABD" localSheetId="0" hidden="1">{#N/A,#N/A,FALSE,"단축1";#N/A,#N/A,FALSE,"단축2";#N/A,#N/A,FALSE,"단축3";#N/A,#N/A,FALSE,"장축";#N/A,#N/A,FALSE,"4WD"}</definedName>
    <definedName name="ABD" hidden="1">{#N/A,#N/A,FALSE,"단축1";#N/A,#N/A,FALSE,"단축2";#N/A,#N/A,FALSE,"단축3";#N/A,#N/A,FALSE,"장축";#N/A,#N/A,FALSE,"4WD"}</definedName>
    <definedName name="ABDD" localSheetId="0" hidden="1">{#N/A,#N/A,FALSE,"단축1";#N/A,#N/A,FALSE,"단축2";#N/A,#N/A,FALSE,"단축3";#N/A,#N/A,FALSE,"장축";#N/A,#N/A,FALSE,"4WD"}</definedName>
    <definedName name="ABDD" hidden="1">{#N/A,#N/A,FALSE,"단축1";#N/A,#N/A,FALSE,"단축2";#N/A,#N/A,FALSE,"단축3";#N/A,#N/A,FALSE,"장축";#N/A,#N/A,FALSE,"4WD"}</definedName>
    <definedName name="ABL">#REF!</definedName>
    <definedName name="ABP">#REF!</definedName>
    <definedName name="AC·U">#REF!</definedName>
    <definedName name="ACB" localSheetId="0" hidden="1">{#N/A,#N/A,FALSE,"단축1";#N/A,#N/A,FALSE,"단축2";#N/A,#N/A,FALSE,"단축3";#N/A,#N/A,FALSE,"장축";#N/A,#N/A,FALSE,"4WD"}</definedName>
    <definedName name="ACB" hidden="1">{#N/A,#N/A,FALSE,"단축1";#N/A,#N/A,FALSE,"단축2";#N/A,#N/A,FALSE,"단축3";#N/A,#N/A,FALSE,"장축";#N/A,#N/A,FALSE,"4WD"}</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"C:\My Documents\SCD\업무연락안양식.mdb"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ccm">#REF!</definedName>
    <definedName name="ACL">#REF!</definedName>
    <definedName name="ACP">#REF!</definedName>
    <definedName name="AD" localSheetId="0" hidden="1">{#N/A,#N/A,FALSE,"을지 (4)";#N/A,#N/A,FALSE,"을지 (5)";#N/A,#N/A,FALSE,"을지 (6)"}</definedName>
    <definedName name="AD" hidden="1">{#N/A,#N/A,FALSE,"을지 (4)";#N/A,#N/A,FALSE,"을지 (5)";#N/A,#N/A,FALSE,"을지 (6)"}</definedName>
    <definedName name="ADF" localSheetId="0" hidden="1">{#N/A,#N/A,FALSE,"신규dep";#N/A,#N/A,FALSE,"신규dep-금형상각후";#N/A,#N/A,FALSE,"신규dep-연구비상각후";#N/A,#N/A,FALSE,"신규dep-기계,공구상각후"}</definedName>
    <definedName name="ADF" hidden="1">{#N/A,#N/A,FALSE,"신규dep";#N/A,#N/A,FALSE,"신규dep-금형상각후";#N/A,#N/A,FALSE,"신규dep-연구비상각후";#N/A,#N/A,FALSE,"신규dep-기계,공구상각후"}</definedName>
    <definedName name="adfds" localSheetId="0" hidden="1">{#N/A,#N/A,FALSE,"단축1";#N/A,#N/A,FALSE,"단축2";#N/A,#N/A,FALSE,"단축3";#N/A,#N/A,FALSE,"장축";#N/A,#N/A,FALSE,"4WD"}</definedName>
    <definedName name="adfds" hidden="1">{#N/A,#N/A,FALSE,"단축1";#N/A,#N/A,FALSE,"단축2";#N/A,#N/A,FALSE,"단축3";#N/A,#N/A,FALSE,"장축";#N/A,#N/A,FALSE,"4WD"}</definedName>
    <definedName name="ADL">#REF!</definedName>
    <definedName name="ADP">#REF!</definedName>
    <definedName name="adrh" localSheetId="0" hidden="1">{#N/A,#N/A,FALSE,"단축1";#N/A,#N/A,FALSE,"단축2";#N/A,#N/A,FALSE,"단축3";#N/A,#N/A,FALSE,"장축";#N/A,#N/A,FALSE,"4WD"}</definedName>
    <definedName name="adrh" hidden="1">{#N/A,#N/A,FALSE,"단축1";#N/A,#N/A,FALSE,"단축2";#N/A,#N/A,FALSE,"단축3";#N/A,#N/A,FALSE,"장축";#N/A,#N/A,FALSE,"4WD"}</definedName>
    <definedName name="ads" localSheetId="0" hidden="1">{#N/A,#N/A,FALSE,"단축1";#N/A,#N/A,FALSE,"단축2";#N/A,#N/A,FALSE,"단축3";#N/A,#N/A,FALSE,"장축";#N/A,#N/A,FALSE,"4WD"}</definedName>
    <definedName name="ads" hidden="1">{#N/A,#N/A,FALSE,"단축1";#N/A,#N/A,FALSE,"단축2";#N/A,#N/A,FALSE,"단축3";#N/A,#N/A,FALSE,"장축";#N/A,#N/A,FALSE,"4WD"}</definedName>
    <definedName name="ADSDF" localSheetId="0" hidden="1">{#N/A,#N/A,TRUE,"Y생산";#N/A,#N/A,TRUE,"Y판매";#N/A,#N/A,TRUE,"Y총물량";#N/A,#N/A,TRUE,"Y능력";#N/A,#N/A,TRUE,"YKD"}</definedName>
    <definedName name="ADSDF" hidden="1">{#N/A,#N/A,TRUE,"Y생산";#N/A,#N/A,TRUE,"Y판매";#N/A,#N/A,TRUE,"Y총물량";#N/A,#N/A,TRUE,"Y능력";#N/A,#N/A,TRUE,"YKD"}</definedName>
    <definedName name="AF" localSheetId="0" hidden="1">{#N/A,#N/A,FALSE,"단축1";#N/A,#N/A,FALSE,"단축2";#N/A,#N/A,FALSE,"단축3";#N/A,#N/A,FALSE,"장축";#N/A,#N/A,FALSE,"4WD"}</definedName>
    <definedName name="AF" hidden="1">{#N/A,#N/A,FALSE,"단축1";#N/A,#N/A,FALSE,"단축2";#N/A,#N/A,FALSE,"단축3";#N/A,#N/A,FALSE,"장축";#N/A,#N/A,FALSE,"4WD"}</definedName>
    <definedName name="AG" localSheetId="0" hidden="1">{#N/A,#N/A,FALSE,"단축1";#N/A,#N/A,FALSE,"단축2";#N/A,#N/A,FALSE,"단축3";#N/A,#N/A,FALSE,"장축";#N/A,#N/A,FALSE,"4WD"}</definedName>
    <definedName name="AG" hidden="1">{#N/A,#N/A,FALSE,"단축1";#N/A,#N/A,FALSE,"단축2";#N/A,#N/A,FALSE,"단축3";#N/A,#N/A,FALSE,"장축";#N/A,#N/A,FALSE,"4WD"}</definedName>
    <definedName name="AGN" localSheetId="0" hidden="1">{#N/A,#N/A,FALSE,"단축1";#N/A,#N/A,FALSE,"단축2";#N/A,#N/A,FALSE,"단축3";#N/A,#N/A,FALSE,"장축";#N/A,#N/A,FALSE,"4WD"}</definedName>
    <definedName name="AGN" hidden="1">{#N/A,#N/A,FALSE,"단축1";#N/A,#N/A,FALSE,"단축2";#N/A,#N/A,FALSE,"단축3";#N/A,#N/A,FALSE,"장축";#N/A,#N/A,FALSE,"4WD"}</definedName>
    <definedName name="AH" localSheetId="0" hidden="1">{#N/A,#N/A,FALSE,"단축1";#N/A,#N/A,FALSE,"단축2";#N/A,#N/A,FALSE,"단축3";#N/A,#N/A,FALSE,"장축";#N/A,#N/A,FALSE,"4WD"}</definedName>
    <definedName name="AH" hidden="1">{#N/A,#N/A,FALSE,"단축1";#N/A,#N/A,FALSE,"단축2";#N/A,#N/A,FALSE,"단축3";#N/A,#N/A,FALSE,"장축";#N/A,#N/A,FALSE,"4WD"}</definedName>
    <definedName name="AI¸§">#REF!</definedName>
    <definedName name="AI¿ø3">#REF!</definedName>
    <definedName name="AIRCON" localSheetId="0" hidden="1">{#N/A,#N/A,FALSE,"단축1";#N/A,#N/A,FALSE,"단축2";#N/A,#N/A,FALSE,"단축3";#N/A,#N/A,FALSE,"장축";#N/A,#N/A,FALSE,"4WD"}</definedName>
    <definedName name="AIRCON" hidden="1">{#N/A,#N/A,FALSE,"단축1";#N/A,#N/A,FALSE,"단축2";#N/A,#N/A,FALSE,"단축3";#N/A,#N/A,FALSE,"장축";#N/A,#N/A,FALSE,"4WD"}</definedName>
    <definedName name="AJ" localSheetId="0" hidden="1">{#N/A,#N/A,FALSE,"단축1";#N/A,#N/A,FALSE,"단축2";#N/A,#N/A,FALSE,"단축3";#N/A,#N/A,FALSE,"장축";#N/A,#N/A,FALSE,"4WD"}</definedName>
    <definedName name="AJ" hidden="1">{#N/A,#N/A,FALSE,"단축1";#N/A,#N/A,FALSE,"단축2";#N/A,#N/A,FALSE,"단축3";#N/A,#N/A,FALSE,"장축";#N/A,#N/A,FALSE,"4WD"}</definedName>
    <definedName name="AKAK">#REF!</definedName>
    <definedName name="akrka123" localSheetId="0" hidden="1">{#N/A,#N/A,TRUE,"Y생산";#N/A,#N/A,TRUE,"Y판매";#N/A,#N/A,TRUE,"Y총물량";#N/A,#N/A,TRUE,"Y능력";#N/A,#N/A,TRUE,"YKD"}</definedName>
    <definedName name="akrka123" hidden="1">{#N/A,#N/A,TRUE,"Y생산";#N/A,#N/A,TRUE,"Y판매";#N/A,#N/A,TRUE,"Y총물량";#N/A,#N/A,TRUE,"Y능력";#N/A,#N/A,TRUE,"YKD"}</definedName>
    <definedName name="AL" localSheetId="0" hidden="1">{#N/A,#N/A,FALSE,"단축1";#N/A,#N/A,FALSE,"단축2";#N/A,#N/A,FALSE,"단축3";#N/A,#N/A,FALSE,"장축";#N/A,#N/A,FALSE,"4WD"}</definedName>
    <definedName name="AL" hidden="1">{#N/A,#N/A,FALSE,"단축1";#N/A,#N/A,FALSE,"단축2";#N/A,#N/A,FALSE,"단축3";#N/A,#N/A,FALSE,"장축";#N/A,#N/A,FALSE,"4WD"}</definedName>
    <definedName name="all">#REF!</definedName>
    <definedName name="ALTSS">#REF!</definedName>
    <definedName name="AN" localSheetId="0" hidden="1">{#N/A,#N/A,FALSE,"단축1";#N/A,#N/A,FALSE,"단축2";#N/A,#N/A,FALSE,"단축3";#N/A,#N/A,FALSE,"장축";#N/A,#N/A,FALSE,"4WD"}</definedName>
    <definedName name="AN" hidden="1">{#N/A,#N/A,FALSE,"단축1";#N/A,#N/A,FALSE,"단축2";#N/A,#N/A,FALSE,"단축3";#N/A,#N/A,FALSE,"장축";#N/A,#N/A,FALSE,"4WD"}</definedName>
    <definedName name="anscount" hidden="1">4</definedName>
    <definedName name="AO">#REF!</definedName>
    <definedName name="Ao¿￢">#REF!</definedName>
    <definedName name="AO½A">#REF!</definedName>
    <definedName name="AoAUºn">#REF!</definedName>
    <definedName name="ap">#REF!</definedName>
    <definedName name="apap">#REF!</definedName>
    <definedName name="apr">#REF!</definedName>
    <definedName name="AQP" localSheetId="0" hidden="1">{#N/A,#N/A,FALSE,"96 3월물량표";#N/A,#N/A,FALSE,"96 4월물량표";#N/A,#N/A,FALSE,"96 5월물량표"}</definedName>
    <definedName name="AQP" hidden="1">{#N/A,#N/A,FALSE,"96 3월물량표";#N/A,#N/A,FALSE,"96 4월물량표";#N/A,#N/A,FALSE,"96 5월물량표"}</definedName>
    <definedName name="AS">#REF!</definedName>
    <definedName name="AS.BB">#REF!</definedName>
    <definedName name="ASADS" localSheetId="0" hidden="1">{#N/A,#N/A,FALSE,"단축1";#N/A,#N/A,FALSE,"단축2";#N/A,#N/A,FALSE,"단축3";#N/A,#N/A,FALSE,"장축";#N/A,#N/A,FALSE,"4WD"}</definedName>
    <definedName name="ASADS" hidden="1">{#N/A,#N/A,FALSE,"단축1";#N/A,#N/A,FALSE,"단축2";#N/A,#N/A,FALSE,"단축3";#N/A,#N/A,FALSE,"장축";#N/A,#N/A,FALSE,"4WD"}</definedName>
    <definedName name="ASAS" localSheetId="0" hidden="1">{#N/A,#N/A,FALSE,"단축1";#N/A,#N/A,FALSE,"단축2";#N/A,#N/A,FALSE,"단축3";#N/A,#N/A,FALSE,"장축";#N/A,#N/A,FALSE,"4WD"}</definedName>
    <definedName name="ASAS" hidden="1">{#N/A,#N/A,FALSE,"단축1";#N/A,#N/A,FALSE,"단축2";#N/A,#N/A,FALSE,"단축3";#N/A,#N/A,FALSE,"장축";#N/A,#N/A,FALSE,"4WD"}</definedName>
    <definedName name="asasasws" localSheetId="0" hidden="1">{#N/A,#N/A,FALSE,"단축1";#N/A,#N/A,FALSE,"단축2";#N/A,#N/A,FALSE,"단축3";#N/A,#N/A,FALSE,"장축";#N/A,#N/A,FALSE,"4WD"}</definedName>
    <definedName name="asasasws" hidden="1">{#N/A,#N/A,FALSE,"단축1";#N/A,#N/A,FALSE,"단축2";#N/A,#N/A,FALSE,"단축3";#N/A,#N/A,FALSE,"장축";#N/A,#N/A,FALSE,"4WD"}</definedName>
    <definedName name="ASDAS">#REF!</definedName>
    <definedName name="ASDF">#N/A</definedName>
    <definedName name="ASDFADFFF" localSheetId="0" hidden="1">{#N/A,#N/A,FALSE,"단축1";#N/A,#N/A,FALSE,"단축2";#N/A,#N/A,FALSE,"단축3";#N/A,#N/A,FALSE,"장축";#N/A,#N/A,FALSE,"4WD"}</definedName>
    <definedName name="ASDFADFFF" hidden="1">{#N/A,#N/A,FALSE,"단축1";#N/A,#N/A,FALSE,"단축2";#N/A,#N/A,FALSE,"단축3";#N/A,#N/A,FALSE,"장축";#N/A,#N/A,FALSE,"4WD"}</definedName>
    <definedName name="ASDFFD">#REF!</definedName>
    <definedName name="asdfg" localSheetId="0" hidden="1">{#N/A,#N/A,FALSE,"단축1";#N/A,#N/A,FALSE,"단축2";#N/A,#N/A,FALSE,"단축3";#N/A,#N/A,FALSE,"장축";#N/A,#N/A,FALSE,"4WD"}</definedName>
    <definedName name="asdfg" hidden="1">{#N/A,#N/A,FALSE,"단축1";#N/A,#N/A,FALSE,"단축2";#N/A,#N/A,FALSE,"단축3";#N/A,#N/A,FALSE,"장축";#N/A,#N/A,FALSE,"4WD"}</definedName>
    <definedName name="ASDS">#N/A</definedName>
    <definedName name="ASE" localSheetId="0" hidden="1">{#N/A,#N/A,FALSE,"초도품";#N/A,#N/A,FALSE,"초도품 (2)";#N/A,#N/A,FALSE,"초도품 (3)";#N/A,#N/A,FALSE,"초도품 (4)";#N/A,#N/A,FALSE,"초도품 (5)";#N/A,#N/A,FALSE,"초도품 (6)"}</definedName>
    <definedName name="ASE" hidden="1">{#N/A,#N/A,FALSE,"초도품";#N/A,#N/A,FALSE,"초도품 (2)";#N/A,#N/A,FALSE,"초도품 (3)";#N/A,#N/A,FALSE,"초도품 (4)";#N/A,#N/A,FALSE,"초도품 (5)";#N/A,#N/A,FALSE,"초도품 (6)"}</definedName>
    <definedName name="ASFD" localSheetId="0" hidden="1">{#N/A,#N/A,FALSE,"인원";#N/A,#N/A,FALSE,"비용2";#N/A,#N/A,FALSE,"비용1";#N/A,#N/A,FALSE,"비용";#N/A,#N/A,FALSE,"보증2";#N/A,#N/A,FALSE,"보증1";#N/A,#N/A,FALSE,"보증";#N/A,#N/A,FALSE,"손익1";#N/A,#N/A,FALSE,"손익";#N/A,#N/A,FALSE,"부서별매출";#N/A,#N/A,FALSE,"매출"}</definedName>
    <definedName name="ASFD" hidden="1">{#N/A,#N/A,FALSE,"인원";#N/A,#N/A,FALSE,"비용2";#N/A,#N/A,FALSE,"비용1";#N/A,#N/A,FALSE,"비용";#N/A,#N/A,FALSE,"보증2";#N/A,#N/A,FALSE,"보증1";#N/A,#N/A,FALSE,"보증";#N/A,#N/A,FALSE,"손익1";#N/A,#N/A,FALSE,"손익";#N/A,#N/A,FALSE,"부서별매출";#N/A,#N/A,FALSE,"매출"}</definedName>
    <definedName name="ASFLSKF">#REF!</definedName>
    <definedName name="ASKFHSHFKJGHAGH">#REF!</definedName>
    <definedName name="ASS" localSheetId="0" hidden="1">{#N/A,#N/A,FALSE,"을지 (4)";#N/A,#N/A,FALSE,"을지 (5)";#N/A,#N/A,FALSE,"을지 (6)"}</definedName>
    <definedName name="ASS" hidden="1">{#N/A,#N/A,FALSE,"을지 (4)";#N/A,#N/A,FALSE,"을지 (5)";#N/A,#N/A,FALSE,"을지 (6)"}</definedName>
    <definedName name="ASSA" localSheetId="0" hidden="1">{#N/A,#N/A,FALSE,"단축1";#N/A,#N/A,FALSE,"단축2";#N/A,#N/A,FALSE,"단축3";#N/A,#N/A,FALSE,"장축";#N/A,#N/A,FALSE,"4WD"}</definedName>
    <definedName name="ASSA" hidden="1">{#N/A,#N/A,FALSE,"단축1";#N/A,#N/A,FALSE,"단축2";#N/A,#N/A,FALSE,"단축3";#N/A,#N/A,FALSE,"장축";#N/A,#N/A,FALSE,"4WD"}</definedName>
    <definedName name="ASSDDD" localSheetId="0" hidden="1">{#N/A,#N/A,FALSE,"단축1";#N/A,#N/A,FALSE,"단축2";#N/A,#N/A,FALSE,"단축3";#N/A,#N/A,FALSE,"장축";#N/A,#N/A,FALSE,"4WD"}</definedName>
    <definedName name="ASSDDD" hidden="1">{#N/A,#N/A,FALSE,"단축1";#N/A,#N/A,FALSE,"단축2";#N/A,#N/A,FALSE,"단축3";#N/A,#N/A,FALSE,"장축";#N/A,#N/A,FALSE,"4WD"}</definedName>
    <definedName name="assdewdwe" localSheetId="0" hidden="1">{#N/A,#N/A,FALSE,"단축1";#N/A,#N/A,FALSE,"단축2";#N/A,#N/A,FALSE,"단축3";#N/A,#N/A,FALSE,"장축";#N/A,#N/A,FALSE,"4WD"}</definedName>
    <definedName name="assdewdwe" hidden="1">{#N/A,#N/A,FALSE,"단축1";#N/A,#N/A,FALSE,"단축2";#N/A,#N/A,FALSE,"단축3";#N/A,#N/A,FALSE,"장축";#N/A,#N/A,FALSE,"4WD"}</definedName>
    <definedName name="ASSSS" localSheetId="0" hidden="1">{#N/A,#N/A,FALSE,"단축1";#N/A,#N/A,FALSE,"단축2";#N/A,#N/A,FALSE,"단축3";#N/A,#N/A,FALSE,"장축";#N/A,#N/A,FALSE,"4WD"}</definedName>
    <definedName name="ASSSS" hidden="1">{#N/A,#N/A,FALSE,"단축1";#N/A,#N/A,FALSE,"단축2";#N/A,#N/A,FALSE,"단축3";#N/A,#N/A,FALSE,"장축";#N/A,#N/A,FALSE,"4WD"}</definedName>
    <definedName name="ASSY" localSheetId="0" hidden="1">{#N/A,#N/A,FALSE,"단축1";#N/A,#N/A,FALSE,"단축2";#N/A,#N/A,FALSE,"단축3";#N/A,#N/A,FALSE,"장축";#N/A,#N/A,FALSE,"4WD"}</definedName>
    <definedName name="ASSY" hidden="1">{#N/A,#N/A,FALSE,"단축1";#N/A,#N/A,FALSE,"단축2";#N/A,#N/A,FALSE,"단축3";#N/A,#N/A,FALSE,"장축";#N/A,#N/A,FALSE,"4WD"}</definedName>
    <definedName name="ASTA">#REF!</definedName>
    <definedName name="ASTL">#REF!</definedName>
    <definedName name="ASTR">#REF!</definedName>
    <definedName name="ASTX">#REF!</definedName>
    <definedName name="AU">#REF!</definedName>
    <definedName name="aug">#REF!</definedName>
    <definedName name="auj">#REF!</definedName>
    <definedName name="aut">#REF!</definedName>
    <definedName name="AV" localSheetId="0" hidden="1">{#N/A,#N/A,FALSE,"단축1";#N/A,#N/A,FALSE,"단축2";#N/A,#N/A,FALSE,"단축3";#N/A,#N/A,FALSE,"장축";#N/A,#N/A,FALSE,"4WD"}</definedName>
    <definedName name="AV" hidden="1">{#N/A,#N/A,FALSE,"단축1";#N/A,#N/A,FALSE,"단축2";#N/A,#N/A,FALSE,"단축3";#N/A,#N/A,FALSE,"장축";#N/A,#N/A,FALSE,"4WD"}</definedName>
    <definedName name="AW">#REF!</definedName>
    <definedName name="awc">#REF!</definedName>
    <definedName name="AWE" localSheetId="0" hidden="1">{#N/A,#N/A,FALSE,"초도품";#N/A,#N/A,FALSE,"초도품 (2)";#N/A,#N/A,FALSE,"초도품 (3)";#N/A,#N/A,FALSE,"초도품 (4)";#N/A,#N/A,FALSE,"초도품 (5)";#N/A,#N/A,FALSE,"초도품 (6)"}</definedName>
    <definedName name="AWE" hidden="1">{#N/A,#N/A,FALSE,"초도품";#N/A,#N/A,FALSE,"초도품 (2)";#N/A,#N/A,FALSE,"초도품 (3)";#N/A,#N/A,FALSE,"초도품 (4)";#N/A,#N/A,FALSE,"초도품 (5)";#N/A,#N/A,FALSE,"초도품 (6)"}</definedName>
    <definedName name="AX" localSheetId="0" hidden="1">{#N/A,#N/A,FALSE,"단축1";#N/A,#N/A,FALSE,"단축2";#N/A,#N/A,FALSE,"단축3";#N/A,#N/A,FALSE,"장축";#N/A,#N/A,FALSE,"4WD"}</definedName>
    <definedName name="AX" hidden="1">{#N/A,#N/A,FALSE,"단축1";#N/A,#N/A,FALSE,"단축2";#N/A,#N/A,FALSE,"단축3";#N/A,#N/A,FALSE,"장축";#N/A,#N/A,FALSE,"4WD"}</definedName>
    <definedName name="AXD" localSheetId="0" hidden="1">{#N/A,#N/A,FALSE,"초도품";#N/A,#N/A,FALSE,"초도품 (2)";#N/A,#N/A,FALSE,"초도품 (3)";#N/A,#N/A,FALSE,"초도품 (4)";#N/A,#N/A,FALSE,"초도품 (5)";#N/A,#N/A,FALSE,"초도품 (6)"}</definedName>
    <definedName name="AXD" hidden="1">{#N/A,#N/A,FALSE,"초도품";#N/A,#N/A,FALSE,"초도품 (2)";#N/A,#N/A,FALSE,"초도품 (3)";#N/A,#N/A,FALSE,"초도품 (4)";#N/A,#N/A,FALSE,"초도품 (5)";#N/A,#N/A,FALSE,"초도품 (6)"}</definedName>
    <definedName name="AZ">#REF!</definedName>
    <definedName name="A급문제">#REF!</definedName>
    <definedName name="A급현황">#REF!</definedName>
    <definedName name="A행">#REF!</definedName>
    <definedName name="B">#REF!</definedName>
    <definedName name="b23RTDKDK">#REF!</definedName>
    <definedName name="BA">#REF!</definedName>
    <definedName name="BACK">#REF!</definedName>
    <definedName name="baijongsuk">#REF!</definedName>
    <definedName name="BAL">#REF!</definedName>
    <definedName name="BAP">#REF!</definedName>
    <definedName name="BB">#REF!</definedName>
    <definedName name="BBB">#REF!</definedName>
    <definedName name="bbbbb">#REF!</definedName>
    <definedName name="BBL">#REF!</definedName>
    <definedName name="BBP">#REF!</definedName>
    <definedName name="BBValues">#REF!</definedName>
    <definedName name="bc">#REF!</definedName>
    <definedName name="BCL">#REF!</definedName>
    <definedName name="BCP">#REF!</definedName>
    <definedName name="BD">#REF!</definedName>
    <definedName name="BDL">#REF!</definedName>
    <definedName name="BDP">#REF!</definedName>
    <definedName name="beg">#REF!</definedName>
    <definedName name="begin">#REF!</definedName>
    <definedName name="BGJK" localSheetId="0" hidden="1">{#N/A,#N/A,FALSE,"단축1";#N/A,#N/A,FALSE,"단축2";#N/A,#N/A,FALSE,"단축3";#N/A,#N/A,FALSE,"장축";#N/A,#N/A,FALSE,"4WD"}</definedName>
    <definedName name="BGJK" hidden="1">{#N/A,#N/A,FALSE,"단축1";#N/A,#N/A,FALSE,"단축2";#N/A,#N/A,FALSE,"단축3";#N/A,#N/A,FALSE,"장축";#N/A,#N/A,FALSE,"4WD"}</definedName>
    <definedName name="BHU">#REF!</definedName>
    <definedName name="BIW표지">#REF!</definedName>
    <definedName name="BJW" localSheetId="0" hidden="1">{#N/A,#N/A,FALSE,"단축1";#N/A,#N/A,FALSE,"단축2";#N/A,#N/A,FALSE,"단축3";#N/A,#N/A,FALSE,"장축";#N/A,#N/A,FALSE,"4WD"}</definedName>
    <definedName name="BJW" hidden="1">{#N/A,#N/A,FALSE,"단축1";#N/A,#N/A,FALSE,"단축2";#N/A,#N/A,FALSE,"단축3";#N/A,#N/A,FALSE,"장축";#N/A,#N/A,FALSE,"4WD"}</definedName>
    <definedName name="BK">#REF!</definedName>
    <definedName name="BL">#REF!</definedName>
    <definedName name="BLANKGB">#N/A</definedName>
    <definedName name="BLBL" localSheetId="0" hidden="1">{#N/A,#N/A,FALSE,"단축1";#N/A,#N/A,FALSE,"단축2";#N/A,#N/A,FALSE,"단축3";#N/A,#N/A,FALSE,"장축";#N/A,#N/A,FALSE,"4WD"}</definedName>
    <definedName name="BLBL" hidden="1">{#N/A,#N/A,FALSE,"단축1";#N/A,#N/A,FALSE,"단축2";#N/A,#N/A,FALSE,"단축3";#N/A,#N/A,FALSE,"장축";#N/A,#N/A,FALSE,"4WD"}</definedName>
    <definedName name="BLP" localSheetId="2">BlankMacro1</definedName>
    <definedName name="BLP" localSheetId="0">BlankMacro1</definedName>
    <definedName name="BLP">BlankMacro1</definedName>
    <definedName name="BL가중치" localSheetId="0">#REF!</definedName>
    <definedName name="BL가중치">#REF!</definedName>
    <definedName name="BL표지">#REF!</definedName>
    <definedName name="BL현황">#REF!</definedName>
    <definedName name="bm" localSheetId="0" hidden="1">{#N/A,#N/A,FALSE,"단축1";#N/A,#N/A,FALSE,"단축2";#N/A,#N/A,FALSE,"단축3";#N/A,#N/A,FALSE,"장축";#N/A,#N/A,FALSE,"4WD"}</definedName>
    <definedName name="bm" hidden="1">{#N/A,#N/A,FALSE,"단축1";#N/A,#N/A,FALSE,"단축2";#N/A,#N/A,FALSE,"단축3";#N/A,#N/A,FALSE,"장축";#N/A,#N/A,FALSE,"4WD"}</definedName>
    <definedName name="bn" localSheetId="0" hidden="1">{#N/A,#N/A,FALSE,"단축1";#N/A,#N/A,FALSE,"단축2";#N/A,#N/A,FALSE,"단축3";#N/A,#N/A,FALSE,"장축";#N/A,#N/A,FALSE,"4WD"}</definedName>
    <definedName name="bn" hidden="1">{#N/A,#N/A,FALSE,"단축1";#N/A,#N/A,FALSE,"단축2";#N/A,#N/A,FALSE,"단축3";#N/A,#N/A,FALSE,"장축";#N/A,#N/A,FALSE,"4WD"}</definedName>
    <definedName name="BNB">#REF!</definedName>
    <definedName name="BNG" localSheetId="0" hidden="1">{#N/A,#N/A,TRUE,"Y생산";#N/A,#N/A,TRUE,"Y판매";#N/A,#N/A,TRUE,"Y총물량";#N/A,#N/A,TRUE,"Y능력";#N/A,#N/A,TRUE,"YKD"}</definedName>
    <definedName name="BNG" hidden="1">{#N/A,#N/A,TRUE,"Y생산";#N/A,#N/A,TRUE,"Y판매";#N/A,#N/A,TRUE,"Y총물량";#N/A,#N/A,TRUE,"Y능력";#N/A,#N/A,TRUE,"YKD"}</definedName>
    <definedName name="BO">#REF!</definedName>
    <definedName name="BO_COST">#REF!</definedName>
    <definedName name="BO_MH">#REF!</definedName>
    <definedName name="BO_공법">#REF!</definedName>
    <definedName name="BO_제작처">#REF!</definedName>
    <definedName name="BODY_WIDTH">#REF!</definedName>
    <definedName name="book1" localSheetId="0" hidden="1">{#N/A,#N/A,TRUE,"Y생산";#N/A,#N/A,TRUE,"Y판매";#N/A,#N/A,TRUE,"Y총물량";#N/A,#N/A,TRUE,"Y능력";#N/A,#N/A,TRUE,"YKD"}</definedName>
    <definedName name="book1" hidden="1">{#N/A,#N/A,TRUE,"Y생산";#N/A,#N/A,TRUE,"Y판매";#N/A,#N/A,TRUE,"Y총물량";#N/A,#N/A,TRUE,"Y능력";#N/A,#N/A,TRUE,"YKD"}</definedName>
    <definedName name="BRKT">#REF!</definedName>
    <definedName name="BRKT_ASST">#REF!</definedName>
    <definedName name="bRTDKDK">#REF!</definedName>
    <definedName name="BSTA">#REF!</definedName>
    <definedName name="BSTL">#REF!</definedName>
    <definedName name="BSTR">#REF!</definedName>
    <definedName name="BSTX">#REF!</definedName>
    <definedName name="btw_01" localSheetId="0">#REF!,#REF!,#REF!,#REF!,#REF!,#REF!,#REF!,#REF!,#REF!</definedName>
    <definedName name="btw_01">#REF!,#REF!,#REF!,#REF!,#REF!,#REF!,#REF!,#REF!,#REF!</definedName>
    <definedName name="btw_03">#REF!,#REF!,#REF!,#REF!,#REF!</definedName>
    <definedName name="btw_1">#REF!,#REF!</definedName>
    <definedName name="btw_100_1">#REF!,#REF!,#REF!,#REF!,#REF!</definedName>
    <definedName name="btw_110_1">#REF!,#REF!,#REF!,#REF!,#REF!,#REF!</definedName>
    <definedName name="btw_120b_1">#REF!,#REF!,#REF!,#REF!,#REF!,#REF!</definedName>
    <definedName name="btw_50_1">#REF!,#REF!,#REF!,#REF!,#REF!,#REF!</definedName>
    <definedName name="BYDNO">#N/A</definedName>
    <definedName name="c1.">#REF!</definedName>
    <definedName name="CA">#REF!</definedName>
    <definedName name="CAD">#REF!</definedName>
    <definedName name="CADFFE">#REF!</definedName>
    <definedName name="CAE해석" localSheetId="0" hidden="1">{#N/A,#N/A,FALSE,"단축1";#N/A,#N/A,FALSE,"단축2";#N/A,#N/A,FALSE,"단축3";#N/A,#N/A,FALSE,"장축";#N/A,#N/A,FALSE,"4WD"}</definedName>
    <definedName name="CAE해석" hidden="1">{#N/A,#N/A,FALSE,"단축1";#N/A,#N/A,FALSE,"단축2";#N/A,#N/A,FALSE,"단축3";#N/A,#N/A,FALSE,"장축";#N/A,#N/A,FALSE,"4WD"}</definedName>
    <definedName name="CAE해석1" localSheetId="0" hidden="1">{#N/A,#N/A,FALSE,"단축1";#N/A,#N/A,FALSE,"단축2";#N/A,#N/A,FALSE,"단축3";#N/A,#N/A,FALSE,"장축";#N/A,#N/A,FALSE,"4WD"}</definedName>
    <definedName name="CAE해석1" hidden="1">{#N/A,#N/A,FALSE,"단축1";#N/A,#N/A,FALSE,"단축2";#N/A,#N/A,FALSE,"단축3";#N/A,#N/A,FALSE,"장축";#N/A,#N/A,FALSE,"4WD"}</definedName>
    <definedName name="CAL">#REF!</definedName>
    <definedName name="CAP">#REF!</definedName>
    <definedName name="CAPA" localSheetId="0" hidden="1">{#N/A,#N/A,FALSE,"단축1";#N/A,#N/A,FALSE,"단축2";#N/A,#N/A,FALSE,"단축3";#N/A,#N/A,FALSE,"장축";#N/A,#N/A,FALSE,"4WD"}</definedName>
    <definedName name="CAPA" hidden="1">{#N/A,#N/A,FALSE,"단축1";#N/A,#N/A,FALSE,"단축2";#N/A,#N/A,FALSE,"단축3";#N/A,#N/A,FALSE,"장축";#N/A,#N/A,FALSE,"4WD"}</definedName>
    <definedName name="CARCODE">#REF!</definedName>
    <definedName name="CAVITY">#REF!</definedName>
    <definedName name="CB">#REF!</definedName>
    <definedName name="CBL">#REF!</definedName>
    <definedName name="CBP">#REF!</definedName>
    <definedName name="CC">#REF!</definedName>
    <definedName name="CC.QQ">#N/A</definedName>
    <definedName name="CCC">#REF!</definedName>
    <definedName name="CCCC">#N/A</definedName>
    <definedName name="cccddd" localSheetId="0" hidden="1">{#N/A,#N/A,FALSE,"단축1";#N/A,#N/A,FALSE,"단축2";#N/A,#N/A,FALSE,"단축3";#N/A,#N/A,FALSE,"장축";#N/A,#N/A,FALSE,"4WD"}</definedName>
    <definedName name="cccddd" hidden="1">{#N/A,#N/A,FALSE,"단축1";#N/A,#N/A,FALSE,"단축2";#N/A,#N/A,FALSE,"단축3";#N/A,#N/A,FALSE,"장축";#N/A,#N/A,FALSE,"4WD"}</definedName>
    <definedName name="CCL">#REF!</definedName>
    <definedName name="CCP">#REF!</definedName>
    <definedName name="CD">#REF!</definedName>
    <definedName name="CD123_">#N/A</definedName>
    <definedName name="CD130_">#N/A</definedName>
    <definedName name="CD620_">#N/A</definedName>
    <definedName name="CD830_">#N/A</definedName>
    <definedName name="CDE">#REF!</definedName>
    <definedName name="CDL">#REF!</definedName>
    <definedName name="CDP">#REF!</definedName>
    <definedName name="CDRTBRT">#REF!</definedName>
    <definedName name="CF" localSheetId="0" hidden="1">{#N/A,#N/A,FALSE,"단축1";#N/A,#N/A,FALSE,"단축2";#N/A,#N/A,FALSE,"단축3";#N/A,#N/A,FALSE,"장축";#N/A,#N/A,FALSE,"4WD"}</definedName>
    <definedName name="CF" hidden="1">{#N/A,#N/A,FALSE,"단축1";#N/A,#N/A,FALSE,"단축2";#N/A,#N/A,FALSE,"단축3";#N/A,#N/A,FALSE,"장축";#N/A,#N/A,FALSE,"4WD"}</definedName>
    <definedName name="CFHG" localSheetId="2">[1]!BlankMacro1</definedName>
    <definedName name="CFHG">[1]!BlankMacro1</definedName>
    <definedName name="CFpdpdukukukukukukukukprrkrkrkt">#REF!</definedName>
    <definedName name="CFR3C1R34C14rt">#REF!</definedName>
    <definedName name="chang" localSheetId="0" hidden="1">{#N/A,#N/A,FALSE,"을지 (4)";#N/A,#N/A,FALSE,"을지 (5)";#N/A,#N/A,FALSE,"을지 (6)"}</definedName>
    <definedName name="chang" hidden="1">{#N/A,#N/A,FALSE,"을지 (4)";#N/A,#N/A,FALSE,"을지 (5)";#N/A,#N/A,FALSE,"을지 (6)"}</definedName>
    <definedName name="CHART">#REF!</definedName>
    <definedName name="CHATR">#REF!</definedName>
    <definedName name="CHDDOR">#REF!</definedName>
    <definedName name="CHK" localSheetId="0">종합재고!_a1O,_a2O,_a3O</definedName>
    <definedName name="CHK">_a1O,_a2O,_a3O</definedName>
    <definedName name="CHKKEY" localSheetId="0">#REF!</definedName>
    <definedName name="CHKKEY">#REF!</definedName>
    <definedName name="cho" localSheetId="2">[0]!BlankMacro1</definedName>
    <definedName name="cho" localSheetId="0">[0]!BlankMacro1</definedName>
    <definedName name="cho">[0]!BlankMacro1</definedName>
    <definedName name="choi" localSheetId="0" hidden="1">{#N/A,#N/A,FALSE,"Australien";#N/A,#N/A,FALSE,"Birmingham";#N/A,#N/A,FALSE,"Brasilien";#N/A,#N/A,FALSE,"Prag";#N/A,#N/A,FALSE,"Spanien";#N/A,#N/A,FALSE,"Malaysia ( Com)";#N/A,#N/A,FALSE,"Malaysia (Instr)"}</definedName>
    <definedName name="choi" hidden="1">{#N/A,#N/A,FALSE,"Australien";#N/A,#N/A,FALSE,"Birmingham";#N/A,#N/A,FALSE,"Brasilien";#N/A,#N/A,FALSE,"Prag";#N/A,#N/A,FALSE,"Spanien";#N/A,#N/A,FALSE,"Malaysia ( Com)";#N/A,#N/A,FALSE,"Malaysia (Instr)"}</definedName>
    <definedName name="CHULDO">#N/A</definedName>
    <definedName name="CHULDOIL">#N/A</definedName>
    <definedName name="ci" localSheetId="0" hidden="1">{#N/A,#N/A,FALSE,"단축1";#N/A,#N/A,FALSE,"단축2";#N/A,#N/A,FALSE,"단축3";#N/A,#N/A,FALSE,"장축";#N/A,#N/A,FALSE,"4WD"}</definedName>
    <definedName name="ci" hidden="1">{#N/A,#N/A,FALSE,"단축1";#N/A,#N/A,FALSE,"단축2";#N/A,#N/A,FALSE,"단축3";#N/A,#N/A,FALSE,"장축";#N/A,#N/A,FALSE,"4WD"}</definedName>
    <definedName name="ckc">#REF!</definedName>
    <definedName name="Claim이력_MCR19_23차">#REF!</definedName>
    <definedName name="Claim이력_내수내자">#REF!</definedName>
    <definedName name="Claim이력_수출내자">#REF!</definedName>
    <definedName name="CLDLRTDK">#REF!</definedName>
    <definedName name="CLHPDL">#N/A</definedName>
    <definedName name="CM">#REF!</definedName>
    <definedName name="CNFGRKBS18TBTB2DKDKRT">#REF!</definedName>
    <definedName name="CNFGRKBS18TBTB2RTDKDKRT">#REF!</definedName>
    <definedName name="CNFGTBTB1RT">#REF!</definedName>
    <definedName name="CNFGTBTB2RTDKDKDK">#REF!</definedName>
    <definedName name="CNRTCLDLRTDK">#REF!</definedName>
    <definedName name="CNV">#REF!</definedName>
    <definedName name="CO">#REF!</definedName>
    <definedName name="ⓒoⓒ¡A¡iA">#REF!</definedName>
    <definedName name="ⓒoⓒ¡A¡iB">#REF!</definedName>
    <definedName name="ⓒøⓒ÷¡¾O¨uR">#REF!</definedName>
    <definedName name="ⓒoⓒ￢">#REF!</definedName>
    <definedName name="CODE">#REF!</definedName>
    <definedName name="ⓒoIAO¡Æi">#REF!</definedName>
    <definedName name="con">#REF!</definedName>
    <definedName name="CONCEPT" localSheetId="0" hidden="1">{#N/A,#N/A,FALSE,"단축1";#N/A,#N/A,FALSE,"단축2";#N/A,#N/A,FALSE,"단축3";#N/A,#N/A,FALSE,"장축";#N/A,#N/A,FALSE,"4WD"}</definedName>
    <definedName name="CONCEPT" hidden="1">{#N/A,#N/A,FALSE,"단축1";#N/A,#N/A,FALSE,"단축2";#N/A,#N/A,FALSE,"단축3";#N/A,#N/A,FALSE,"장축";#N/A,#N/A,FALSE,"4WD"}</definedName>
    <definedName name="CONFI"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CONFI"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CONTWIRG1">#REF!</definedName>
    <definedName name="COPY" localSheetId="0" hidden="1">{#N/A,#N/A,FALSE,"단축1";#N/A,#N/A,FALSE,"단축2";#N/A,#N/A,FALSE,"단축3";#N/A,#N/A,FALSE,"장축";#N/A,#N/A,FALSE,"4WD"}</definedName>
    <definedName name="COPY" hidden="1">{#N/A,#N/A,FALSE,"단축1";#N/A,#N/A,FALSE,"단축2";#N/A,#N/A,FALSE,"단축3";#N/A,#N/A,FALSE,"장축";#N/A,#N/A,FALSE,"4WD"}</definedName>
    <definedName name="COPY1" localSheetId="0" hidden="1">{#N/A,#N/A,FALSE,"단축1";#N/A,#N/A,FALSE,"단축2";#N/A,#N/A,FALSE,"단축3";#N/A,#N/A,FALSE,"장축";#N/A,#N/A,FALSE,"4WD"}</definedName>
    <definedName name="COPY1" hidden="1">{#N/A,#N/A,FALSE,"단축1";#N/A,#N/A,FALSE,"단축2";#N/A,#N/A,FALSE,"단축3";#N/A,#N/A,FALSE,"장축";#N/A,#N/A,FALSE,"4WD"}</definedName>
    <definedName name="COST_BO_RES">#REF!</definedName>
    <definedName name="COST_BO_STL">#REF!</definedName>
    <definedName name="COST_BO_ZAS">#REF!</definedName>
    <definedName name="COST615">#N/A</definedName>
    <definedName name="COUNT">#REF!</definedName>
    <definedName name="COWL" localSheetId="0" hidden="1">{#N/A,#N/A,FALSE,"단축1";#N/A,#N/A,FALSE,"단축2";#N/A,#N/A,FALSE,"단축3";#N/A,#N/A,FALSE,"장축";#N/A,#N/A,FALSE,"4WD"}</definedName>
    <definedName name="COWL" hidden="1">{#N/A,#N/A,FALSE,"단축1";#N/A,#N/A,FALSE,"단축2";#N/A,#N/A,FALSE,"단축3";#N/A,#N/A,FALSE,"장축";#N/A,#N/A,FALSE,"4WD"}</definedName>
    <definedName name="CPT전용">#REF!</definedName>
    <definedName name="create_xla">0</definedName>
    <definedName name="Criteria_MI">#REF!</definedName>
    <definedName name="CRTC">#REF!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TA">#REF!</definedName>
    <definedName name="CSTL">#REF!</definedName>
    <definedName name="CSTR">#REF!</definedName>
    <definedName name="CSTX">#REF!</definedName>
    <definedName name="ÇùÁ¶Àü">#REF!</definedName>
    <definedName name="cvg">#REF!</definedName>
    <definedName name="CXVZ" localSheetId="0" hidden="1">{#N/A,#N/A,FALSE,"인원";#N/A,#N/A,FALSE,"비용2";#N/A,#N/A,FALSE,"비용1";#N/A,#N/A,FALSE,"비용";#N/A,#N/A,FALSE,"보증2";#N/A,#N/A,FALSE,"보증1";#N/A,#N/A,FALSE,"보증";#N/A,#N/A,FALSE,"손익1";#N/A,#N/A,FALSE,"손익";#N/A,#N/A,FALSE,"부서별매출";#N/A,#N/A,FALSE,"매출"}</definedName>
    <definedName name="CXVZ" hidden="1">{#N/A,#N/A,FALSE,"인원";#N/A,#N/A,FALSE,"비용2";#N/A,#N/A,FALSE,"비용1";#N/A,#N/A,FALSE,"비용";#N/A,#N/A,FALSE,"보증2";#N/A,#N/A,FALSE,"보증1";#N/A,#N/A,FALSE,"보증";#N/A,#N/A,FALSE,"손익1";#N/A,#N/A,FALSE,"손익";#N/A,#N/A,FALSE,"부서별매출";#N/A,#N/A,FALSE,"매출"}</definedName>
    <definedName name="CYCLE">#REF!</definedName>
    <definedName name="d">#REF!</definedName>
    <definedName name="d9xs33">#REF!</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_MI">#REF!</definedName>
    <definedName name="DATABASE1">#REF!</definedName>
    <definedName name="database2">#REF!</definedName>
    <definedName name="database3">#REF!</definedName>
    <definedName name="database4">#REF!</definedName>
    <definedName name="datanase">#REF!</definedName>
    <definedName name="DATEE">#REF!</definedName>
    <definedName name="day">#REF!</definedName>
    <definedName name="dbsal">#REF!</definedName>
    <definedName name="DC">#N/A</definedName>
    <definedName name="DD">#REF!</definedName>
    <definedName name="DDATE">#REF!</definedName>
    <definedName name="DDC" localSheetId="0" hidden="1">{#N/A,#N/A,FALSE,"단축1";#N/A,#N/A,FALSE,"단축2";#N/A,#N/A,FALSE,"단축3";#N/A,#N/A,FALSE,"장축";#N/A,#N/A,FALSE,"4WD"}</definedName>
    <definedName name="DDC" hidden="1">{#N/A,#N/A,FALSE,"단축1";#N/A,#N/A,FALSE,"단축2";#N/A,#N/A,FALSE,"단축3";#N/A,#N/A,FALSE,"장축";#N/A,#N/A,FALSE,"4WD"}</definedName>
    <definedName name="DDD">#N/A</definedName>
    <definedName name="DDDD" localSheetId="0" hidden="1">{#N/A,#N/A,FALSE,"단축1";#N/A,#N/A,FALSE,"단축2";#N/A,#N/A,FALSE,"단축3";#N/A,#N/A,FALSE,"장축";#N/A,#N/A,FALSE,"4WD"}</definedName>
    <definedName name="DDDD" hidden="1">{#N/A,#N/A,FALSE,"단축1";#N/A,#N/A,FALSE,"단축2";#N/A,#N/A,FALSE,"단축3";#N/A,#N/A,FALSE,"장축";#N/A,#N/A,FALSE,"4WD"}</definedName>
    <definedName name="DDDDD">#REF!</definedName>
    <definedName name="dddddd">#N/A</definedName>
    <definedName name="DDDDDDD" hidden="1">#REF!</definedName>
    <definedName name="dddddf" localSheetId="0" hidden="1">{#N/A,#N/A,FALSE,"단축1";#N/A,#N/A,FALSE,"단축2";#N/A,#N/A,FALSE,"단축3";#N/A,#N/A,FALSE,"장축";#N/A,#N/A,FALSE,"4WD"}</definedName>
    <definedName name="dddddf" hidden="1">{#N/A,#N/A,FALSE,"단축1";#N/A,#N/A,FALSE,"단축2";#N/A,#N/A,FALSE,"단축3";#N/A,#N/A,FALSE,"장축";#N/A,#N/A,FALSE,"4WD"}</definedName>
    <definedName name="DDE" localSheetId="0" hidden="1">{#N/A,#N/A,FALSE,"단축1";#N/A,#N/A,FALSE,"단축2";#N/A,#N/A,FALSE,"단축3";#N/A,#N/A,FALSE,"장축";#N/A,#N/A,FALSE,"4WD"}</definedName>
    <definedName name="DDE" hidden="1">{#N/A,#N/A,FALSE,"단축1";#N/A,#N/A,FALSE,"단축2";#N/A,#N/A,FALSE,"단축3";#N/A,#N/A,FALSE,"장축";#N/A,#N/A,FALSE,"4WD"}</definedName>
    <definedName name="dDFA" localSheetId="0" hidden="1">{#N/A,#N/A,FALSE,"단축1";#N/A,#N/A,FALSE,"단축2";#N/A,#N/A,FALSE,"단축3";#N/A,#N/A,FALSE,"장축";#N/A,#N/A,FALSE,"4WD"}</definedName>
    <definedName name="dDFA" hidden="1">{#N/A,#N/A,FALSE,"단축1";#N/A,#N/A,FALSE,"단축2";#N/A,#N/A,FALSE,"단축3";#N/A,#N/A,FALSE,"장축";#N/A,#N/A,FALSE,"4WD"}</definedName>
    <definedName name="DDS" localSheetId="0" hidden="1">{#N/A,#N/A,FALSE,"을지 (4)";#N/A,#N/A,FALSE,"을지 (5)";#N/A,#N/A,FALSE,"을지 (6)"}</definedName>
    <definedName name="DDS" hidden="1">{#N/A,#N/A,FALSE,"을지 (4)";#N/A,#N/A,FALSE,"을지 (5)";#N/A,#N/A,FALSE,"을지 (6)"}</definedName>
    <definedName name="DDSSS" localSheetId="0" hidden="1">{#N/A,#N/A,FALSE,"단축1";#N/A,#N/A,FALSE,"단축2";#N/A,#N/A,FALSE,"단축3";#N/A,#N/A,FALSE,"장축";#N/A,#N/A,FALSE,"4WD"}</definedName>
    <definedName name="DDSSS" hidden="1">{#N/A,#N/A,FALSE,"단축1";#N/A,#N/A,FALSE,"단축2";#N/A,#N/A,FALSE,"단축3";#N/A,#N/A,FALSE,"장축";#N/A,#N/A,FALSE,"4WD"}</definedName>
    <definedName name="DE">#REF!</definedName>
    <definedName name="dec">#REF!</definedName>
    <definedName name="DEC.GH">#REF!</definedName>
    <definedName name="dek">#REF!</definedName>
    <definedName name="DEL">#REF!</definedName>
    <definedName name="DELL">#REF!</definedName>
    <definedName name="DEMIST" localSheetId="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DEMIS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DETAIL1" localSheetId="0" hidden="1">{#N/A,#N/A,FALSE,"인원";#N/A,#N/A,FALSE,"비용2";#N/A,#N/A,FALSE,"비용1";#N/A,#N/A,FALSE,"비용";#N/A,#N/A,FALSE,"보증2";#N/A,#N/A,FALSE,"보증1";#N/A,#N/A,FALSE,"보증";#N/A,#N/A,FALSE,"손익1";#N/A,#N/A,FALSE,"손익";#N/A,#N/A,FALSE,"부서별매출";#N/A,#N/A,FALSE,"매출"}</definedName>
    <definedName name="DETAIL1" hidden="1">{#N/A,#N/A,FALSE,"인원";#N/A,#N/A,FALSE,"비용2";#N/A,#N/A,FALSE,"비용1";#N/A,#N/A,FALSE,"비용";#N/A,#N/A,FALSE,"보증2";#N/A,#N/A,FALSE,"보증1";#N/A,#N/A,FALSE,"보증";#N/A,#N/A,FALSE,"손익1";#N/A,#N/A,FALSE,"손익";#N/A,#N/A,FALSE,"부서별매출";#N/A,#N/A,FALSE,"매출"}</definedName>
    <definedName name="DEWDEWFQEW" localSheetId="0" hidden="1">{#N/A,#N/A,FALSE,"단축1";#N/A,#N/A,FALSE,"단축2";#N/A,#N/A,FALSE,"단축3";#N/A,#N/A,FALSE,"장축";#N/A,#N/A,FALSE,"4WD"}</definedName>
    <definedName name="DEWDEWFQEW" hidden="1">{#N/A,#N/A,FALSE,"단축1";#N/A,#N/A,FALSE,"단축2";#N/A,#N/A,FALSE,"단축3";#N/A,#N/A,FALSE,"장축";#N/A,#N/A,FALSE,"4WD"}</definedName>
    <definedName name="DF" localSheetId="0" hidden="1">{#N/A,#N/A,FALSE,"단축1";#N/A,#N/A,FALSE,"단축2";#N/A,#N/A,FALSE,"단축3";#N/A,#N/A,FALSE,"장축";#N/A,#N/A,FALSE,"4WD"}</definedName>
    <definedName name="DF" hidden="1">{#N/A,#N/A,FALSE,"단축1";#N/A,#N/A,FALSE,"단축2";#N/A,#N/A,FALSE,"단축3";#N/A,#N/A,FALSE,"장축";#N/A,#N/A,FALSE,"4WD"}</definedName>
    <definedName name="DFA" localSheetId="0" hidden="1">{#N/A,#N/A,FALSE,"단축1";#N/A,#N/A,FALSE,"단축2";#N/A,#N/A,FALSE,"단축3";#N/A,#N/A,FALSE,"장축";#N/A,#N/A,FALSE,"4WD"}</definedName>
    <definedName name="DFA" hidden="1">{#N/A,#N/A,FALSE,"단축1";#N/A,#N/A,FALSE,"단축2";#N/A,#N/A,FALSE,"단축3";#N/A,#N/A,FALSE,"장축";#N/A,#N/A,FALSE,"4WD"}</definedName>
    <definedName name="DFASD" localSheetId="0" hidden="1">{#N/A,#N/A,FALSE,"인원";#N/A,#N/A,FALSE,"비용2";#N/A,#N/A,FALSE,"비용1";#N/A,#N/A,FALSE,"비용";#N/A,#N/A,FALSE,"보증2";#N/A,#N/A,FALSE,"보증1";#N/A,#N/A,FALSE,"보증";#N/A,#N/A,FALSE,"손익1";#N/A,#N/A,FALSE,"손익";#N/A,#N/A,FALSE,"부서별매출";#N/A,#N/A,FALSE,"매출"}</definedName>
    <definedName name="DFASD" hidden="1">{#N/A,#N/A,FALSE,"인원";#N/A,#N/A,FALSE,"비용2";#N/A,#N/A,FALSE,"비용1";#N/A,#N/A,FALSE,"비용";#N/A,#N/A,FALSE,"보증2";#N/A,#N/A,FALSE,"보증1";#N/A,#N/A,FALSE,"보증";#N/A,#N/A,FALSE,"손익1";#N/A,#N/A,FALSE,"손익";#N/A,#N/A,FALSE,"부서별매출";#N/A,#N/A,FALSE,"매출"}</definedName>
    <definedName name="DFDF" localSheetId="0" hidden="1">{#N/A,#N/A,FALSE,"단축1";#N/A,#N/A,FALSE,"단축2";#N/A,#N/A,FALSE,"단축3";#N/A,#N/A,FALSE,"장축";#N/A,#N/A,FALSE,"4WD"}</definedName>
    <definedName name="DFDF" hidden="1">{#N/A,#N/A,FALSE,"단축1";#N/A,#N/A,FALSE,"단축2";#N/A,#N/A,FALSE,"단축3";#N/A,#N/A,FALSE,"장축";#N/A,#N/A,FALSE,"4WD"}</definedName>
    <definedName name="DFF" localSheetId="0" hidden="1">{#N/A,#N/A,FALSE,"단축1";#N/A,#N/A,FALSE,"단축2";#N/A,#N/A,FALSE,"단축3";#N/A,#N/A,FALSE,"장축";#N/A,#N/A,FALSE,"4WD"}</definedName>
    <definedName name="DFF" hidden="1">{#N/A,#N/A,FALSE,"단축1";#N/A,#N/A,FALSE,"단축2";#N/A,#N/A,FALSE,"단축3";#N/A,#N/A,FALSE,"장축";#N/A,#N/A,FALSE,"4WD"}</definedName>
    <definedName name="DFG">#REF!</definedName>
    <definedName name="DFGHTFHJTR">#N/A</definedName>
    <definedName name="DFGSDHFDSFHG" localSheetId="0" hidden="1">{#N/A,#N/A,FALSE,"단축1";#N/A,#N/A,FALSE,"단축2";#N/A,#N/A,FALSE,"단축3";#N/A,#N/A,FALSE,"장축";#N/A,#N/A,FALSE,"4WD"}</definedName>
    <definedName name="DFGSDHFDSFHG" hidden="1">{#N/A,#N/A,FALSE,"단축1";#N/A,#N/A,FALSE,"단축2";#N/A,#N/A,FALSE,"단축3";#N/A,#N/A,FALSE,"장축";#N/A,#N/A,FALSE,"4WD"}</definedName>
    <definedName name="DFHG" localSheetId="0" hidden="1">{#N/A,#N/A,FALSE,"단축1";#N/A,#N/A,FALSE,"단축2";#N/A,#N/A,FALSE,"단축3";#N/A,#N/A,FALSE,"장축";#N/A,#N/A,FALSE,"4WD"}</definedName>
    <definedName name="DFHG" hidden="1">{#N/A,#N/A,FALSE,"단축1";#N/A,#N/A,FALSE,"단축2";#N/A,#N/A,FALSE,"단축3";#N/A,#N/A,FALSE,"장축";#N/A,#N/A,FALSE,"4WD"}</definedName>
    <definedName name="DFHJ" localSheetId="0" hidden="1">{#N/A,#N/A,FALSE,"단축1";#N/A,#N/A,FALSE,"단축2";#N/A,#N/A,FALSE,"단축3";#N/A,#N/A,FALSE,"장축";#N/A,#N/A,FALSE,"4WD"}</definedName>
    <definedName name="DFHJ" hidden="1">{#N/A,#N/A,FALSE,"단축1";#N/A,#N/A,FALSE,"단축2";#N/A,#N/A,FALSE,"단축3";#N/A,#N/A,FALSE,"장축";#N/A,#N/A,FALSE,"4WD"}</definedName>
    <definedName name="DFJDFJFJFJF" localSheetId="0" hidden="1">{#N/A,#N/A,TRUE,"Y생산";#N/A,#N/A,TRUE,"Y판매";#N/A,#N/A,TRUE,"Y총물량";#N/A,#N/A,TRUE,"Y능력";#N/A,#N/A,TRUE,"YKD"}</definedName>
    <definedName name="DFJDFJFJFJF" hidden="1">{#N/A,#N/A,TRUE,"Y생산";#N/A,#N/A,TRUE,"Y판매";#N/A,#N/A,TRUE,"Y총물량";#N/A,#N/A,TRUE,"Y능력";#N/A,#N/A,TRUE,"YKD"}</definedName>
    <definedName name="DFJHD" localSheetId="0" hidden="1">{#N/A,#N/A,FALSE,"단축1";#N/A,#N/A,FALSE,"단축2";#N/A,#N/A,FALSE,"단축3";#N/A,#N/A,FALSE,"장축";#N/A,#N/A,FALSE,"4WD"}</definedName>
    <definedName name="DFJHD" hidden="1">{#N/A,#N/A,FALSE,"단축1";#N/A,#N/A,FALSE,"단축2";#N/A,#N/A,FALSE,"단축3";#N/A,#N/A,FALSE,"장축";#N/A,#N/A,FALSE,"4WD"}</definedName>
    <definedName name="DFMEA" localSheetId="0" hidden="1">{#N/A,#N/A,FALSE,"단축1";#N/A,#N/A,FALSE,"단축2";#N/A,#N/A,FALSE,"단축3";#N/A,#N/A,FALSE,"장축";#N/A,#N/A,FALSE,"4WD"}</definedName>
    <definedName name="DFMEA" hidden="1">{#N/A,#N/A,FALSE,"단축1";#N/A,#N/A,FALSE,"단축2";#N/A,#N/A,FALSE,"단축3";#N/A,#N/A,FALSE,"장축";#N/A,#N/A,FALSE,"4WD"}</definedName>
    <definedName name="DFS" localSheetId="0" hidden="1">{#N/A,#N/A,FALSE,"단축1";#N/A,#N/A,FALSE,"단축2";#N/A,#N/A,FALSE,"단축3";#N/A,#N/A,FALSE,"장축";#N/A,#N/A,FALSE,"4WD"}</definedName>
    <definedName name="DFS" hidden="1">{#N/A,#N/A,FALSE,"단축1";#N/A,#N/A,FALSE,"단축2";#N/A,#N/A,FALSE,"단축3";#N/A,#N/A,FALSE,"장축";#N/A,#N/A,FALSE,"4WD"}</definedName>
    <definedName name="DFSDF" localSheetId="0" hidden="1">{#N/A,#N/A,FALSE,"단축1";#N/A,#N/A,FALSE,"단축2";#N/A,#N/A,FALSE,"단축3";#N/A,#N/A,FALSE,"장축";#N/A,#N/A,FALSE,"4WD"}</definedName>
    <definedName name="DFSDF" hidden="1">{#N/A,#N/A,FALSE,"단축1";#N/A,#N/A,FALSE,"단축2";#N/A,#N/A,FALSE,"단축3";#N/A,#N/A,FALSE,"장축";#N/A,#N/A,FALSE,"4WD"}</definedName>
    <definedName name="DGF" localSheetId="0" hidden="1">{#N/A,#N/A,FALSE,"단축1";#N/A,#N/A,FALSE,"단축2";#N/A,#N/A,FALSE,"단축3";#N/A,#N/A,FALSE,"장축";#N/A,#N/A,FALSE,"4WD"}</definedName>
    <definedName name="DGF" hidden="1">{#N/A,#N/A,FALSE,"단축1";#N/A,#N/A,FALSE,"단축2";#N/A,#N/A,FALSE,"단축3";#N/A,#N/A,FALSE,"장축";#N/A,#N/A,FALSE,"4WD"}</definedName>
    <definedName name="DGJSRGH" localSheetId="0" hidden="1">{#N/A,#N/A,FALSE,"단축1";#N/A,#N/A,FALSE,"단축2";#N/A,#N/A,FALSE,"단축3";#N/A,#N/A,FALSE,"장축";#N/A,#N/A,FALSE,"4WD"}</definedName>
    <definedName name="DGJSRGH" hidden="1">{#N/A,#N/A,FALSE,"단축1";#N/A,#N/A,FALSE,"단축2";#N/A,#N/A,FALSE,"단축3";#N/A,#N/A,FALSE,"장축";#N/A,#N/A,FALSE,"4WD"}</definedName>
    <definedName name="DH" localSheetId="2">BlankMacro1</definedName>
    <definedName name="DH" localSheetId="0">BlankMacro1</definedName>
    <definedName name="DH">BlankMacro1</definedName>
    <definedName name="DIE" localSheetId="0" hidden="1">{#N/A,#N/A,FALSE,"단축1";#N/A,#N/A,FALSE,"단축2";#N/A,#N/A,FALSE,"단축3";#N/A,#N/A,FALSE,"장축";#N/A,#N/A,FALSE,"4WD"}</definedName>
    <definedName name="DIE" hidden="1">{#N/A,#N/A,FALSE,"단축1";#N/A,#N/A,FALSE,"단축2";#N/A,#N/A,FALSE,"단축3";#N/A,#N/A,FALSE,"장축";#N/A,#N/A,FALSE,"4WD"}</definedName>
    <definedName name="DIESEL" localSheetId="0" hidden="1">{#N/A,#N/A,FALSE,"단축1";#N/A,#N/A,FALSE,"단축2";#N/A,#N/A,FALSE,"단축3";#N/A,#N/A,FALSE,"장축";#N/A,#N/A,FALSE,"4WD"}</definedName>
    <definedName name="DIESEL" hidden="1">{#N/A,#N/A,FALSE,"단축1";#N/A,#N/A,FALSE,"단축2";#N/A,#N/A,FALSE,"단축3";#N/A,#N/A,FALSE,"장축";#N/A,#N/A,FALSE,"4WD"}</definedName>
    <definedName name="DIESELLL" localSheetId="0" hidden="1">{#N/A,#N/A,FALSE,"단축1";#N/A,#N/A,FALSE,"단축2";#N/A,#N/A,FALSE,"단축3";#N/A,#N/A,FALSE,"장축";#N/A,#N/A,FALSE,"4WD"}</definedName>
    <definedName name="DIESELLL" hidden="1">{#N/A,#N/A,FALSE,"단축1";#N/A,#N/A,FALSE,"단축2";#N/A,#N/A,FALSE,"단축3";#N/A,#N/A,FALSE,"장축";#N/A,#N/A,FALSE,"4WD"}</definedName>
    <definedName name="DJ" hidden="1">#REF!</definedName>
    <definedName name="DJD" localSheetId="0" hidden="1">{#N/A,#N/A,FALSE,"단축1";#N/A,#N/A,FALSE,"단축2";#N/A,#N/A,FALSE,"단축3";#N/A,#N/A,FALSE,"장축";#N/A,#N/A,FALSE,"4WD"}</definedName>
    <definedName name="DJD" hidden="1">{#N/A,#N/A,FALSE,"단축1";#N/A,#N/A,FALSE,"단축2";#N/A,#N/A,FALSE,"단축3";#N/A,#N/A,FALSE,"장축";#N/A,#N/A,FALSE,"4WD"}</definedName>
    <definedName name="DJFHJ" localSheetId="0" hidden="1">{#N/A,#N/A,FALSE,"단축1";#N/A,#N/A,FALSE,"단축2";#N/A,#N/A,FALSE,"단축3";#N/A,#N/A,FALSE,"장축";#N/A,#N/A,FALSE,"4WD"}</definedName>
    <definedName name="DJFHJ" hidden="1">{#N/A,#N/A,FALSE,"단축1";#N/A,#N/A,FALSE,"단축2";#N/A,#N/A,FALSE,"단축3";#N/A,#N/A,FALSE,"장축";#N/A,#N/A,FALSE,"4WD"}</definedName>
    <definedName name="DJGHJ" localSheetId="0" hidden="1">{#N/A,#N/A,FALSE,"단축1";#N/A,#N/A,FALSE,"단축2";#N/A,#N/A,FALSE,"단축3";#N/A,#N/A,FALSE,"장축";#N/A,#N/A,FALSE,"4WD"}</definedName>
    <definedName name="DJGHJ" hidden="1">{#N/A,#N/A,FALSE,"단축1";#N/A,#N/A,FALSE,"단축2";#N/A,#N/A,FALSE,"단축3";#N/A,#N/A,FALSE,"장축";#N/A,#N/A,FALSE,"4WD"}</definedName>
    <definedName name="DJHD" localSheetId="0" hidden="1">{#N/A,#N/A,FALSE,"단축1";#N/A,#N/A,FALSE,"단축2";#N/A,#N/A,FALSE,"단축3";#N/A,#N/A,FALSE,"장축";#N/A,#N/A,FALSE,"4WD"}</definedName>
    <definedName name="DJHD" hidden="1">{#N/A,#N/A,FALSE,"단축1";#N/A,#N/A,FALSE,"단축2";#N/A,#N/A,FALSE,"단축3";#N/A,#N/A,FALSE,"장축";#N/A,#N/A,FALSE,"4WD"}</definedName>
    <definedName name="DK">#REF!</definedName>
    <definedName name="dkdk" localSheetId="0" hidden="1">{#N/A,#N/A,FALSE,"단축1";#N/A,#N/A,FALSE,"단축2";#N/A,#N/A,FALSE,"단축3";#N/A,#N/A,FALSE,"장축";#N/A,#N/A,FALSE,"4WD"}</definedName>
    <definedName name="dkdk" hidden="1">{#N/A,#N/A,FALSE,"단축1";#N/A,#N/A,FALSE,"단축2";#N/A,#N/A,FALSE,"단축3";#N/A,#N/A,FALSE,"장축";#N/A,#N/A,FALSE,"4WD"}</definedName>
    <definedName name="DKDKDKFGTBTB2RT">#REF!</definedName>
    <definedName name="DKDKfg18TBTB2RT">#REF!</definedName>
    <definedName name="DKDKFG8TBTB2RT">#REF!</definedName>
    <definedName name="DKRL" localSheetId="0" hidden="1">{#N/A,#N/A,FALSE,"단축1";#N/A,#N/A,FALSE,"단축2";#N/A,#N/A,FALSE,"단축3";#N/A,#N/A,FALSE,"장축";#N/A,#N/A,FALSE,"4WD"}</definedName>
    <definedName name="DKRL" hidden="1">{#N/A,#N/A,FALSE,"단축1";#N/A,#N/A,FALSE,"단축2";#N/A,#N/A,FALSE,"단축3";#N/A,#N/A,FALSE,"장축";#N/A,#N/A,FALSE,"4WD"}</definedName>
    <definedName name="DKSLDH" localSheetId="0" hidden="1">{#N/A,#N/A,FALSE,"단축1";#N/A,#N/A,FALSE,"단축2";#N/A,#N/A,FALSE,"단축3";#N/A,#N/A,FALSE,"장축";#N/A,#N/A,FALSE,"4WD"}</definedName>
    <definedName name="DKSLDH" hidden="1">{#N/A,#N/A,FALSE,"단축1";#N/A,#N/A,FALSE,"단축2";#N/A,#N/A,FALSE,"단축3";#N/A,#N/A,FALSE,"장축";#N/A,#N/A,FALSE,"4WD"}</definedName>
    <definedName name="DL">#REF!</definedName>
    <definedName name="DLDL" localSheetId="0" hidden="1">{#N/A,#N/A,FALSE,"단축1";#N/A,#N/A,FALSE,"단축2";#N/A,#N/A,FALSE,"단축3";#N/A,#N/A,FALSE,"장축";#N/A,#N/A,FALSE,"4WD"}</definedName>
    <definedName name="DLDL" hidden="1">{#N/A,#N/A,FALSE,"단축1";#N/A,#N/A,FALSE,"단축2";#N/A,#N/A,FALSE,"단축3";#N/A,#N/A,FALSE,"장축";#N/A,#N/A,FALSE,"4WD"}</definedName>
    <definedName name="DLEHD">#REF!</definedName>
    <definedName name="DLFWJD" localSheetId="0" hidden="1">{#N/A,#N/A,FALSE,"단축1";#N/A,#N/A,FALSE,"단축2";#N/A,#N/A,FALSE,"단축3";#N/A,#N/A,FALSE,"장축";#N/A,#N/A,FALSE,"4WD"}</definedName>
    <definedName name="DLFWJD" hidden="1">{#N/A,#N/A,FALSE,"단축1";#N/A,#N/A,FALSE,"단축2";#N/A,#N/A,FALSE,"단축3";#N/A,#N/A,FALSE,"장축";#N/A,#N/A,FALSE,"4WD"}</definedName>
    <definedName name="DLS" localSheetId="0" hidden="1">{#N/A,#N/A,TRUE,"Y생산";#N/A,#N/A,TRUE,"Y판매";#N/A,#N/A,TRUE,"Y총물량";#N/A,#N/A,TRUE,"Y능력";#N/A,#N/A,TRUE,"YKD"}</definedName>
    <definedName name="DLS" hidden="1">{#N/A,#N/A,TRUE,"Y생산";#N/A,#N/A,TRUE,"Y판매";#N/A,#N/A,TRUE,"Y총물량";#N/A,#N/A,TRUE,"Y능력";#N/A,#N/A,TRUE,"YKD"}</definedName>
    <definedName name="DM">#REF!</definedName>
    <definedName name="dn" localSheetId="0" hidden="1">{#N/A,#N/A,FALSE,"단축1";#N/A,#N/A,FALSE,"단축2";#N/A,#N/A,FALSE,"단축3";#N/A,#N/A,FALSE,"장축";#N/A,#N/A,FALSE,"4WD"}</definedName>
    <definedName name="dn" hidden="1">{#N/A,#N/A,FALSE,"단축1";#N/A,#N/A,FALSE,"단축2";#N/A,#N/A,FALSE,"단축3";#N/A,#N/A,FALSE,"장축";#N/A,#N/A,FALSE,"4WD"}</definedName>
    <definedName name="DNFLA" localSheetId="0" hidden="1">{#N/A,#N/A,FALSE,"단축1";#N/A,#N/A,FALSE,"단축2";#N/A,#N/A,FALSE,"단축3";#N/A,#N/A,FALSE,"장축";#N/A,#N/A,FALSE,"4WD"}</definedName>
    <definedName name="DNFLA" hidden="1">{#N/A,#N/A,FALSE,"단축1";#N/A,#N/A,FALSE,"단축2";#N/A,#N/A,FALSE,"단축3";#N/A,#N/A,FALSE,"장축";#N/A,#N/A,FALSE,"4WD"}</definedName>
    <definedName name="DNTL" localSheetId="0" hidden="1">{#N/A,#N/A,FALSE,"단축1";#N/A,#N/A,FALSE,"단축2";#N/A,#N/A,FALSE,"단축3";#N/A,#N/A,FALSE,"장축";#N/A,#N/A,FALSE,"4WD"}</definedName>
    <definedName name="DNTL" hidden="1">{#N/A,#N/A,FALSE,"단축1";#N/A,#N/A,FALSE,"단축2";#N/A,#N/A,FALSE,"단축3";#N/A,#N/A,FALSE,"장축";#N/A,#N/A,FALSE,"4WD"}</definedName>
    <definedName name="DOL">#REF!</definedName>
    <definedName name="DOLLAR">#REF!</definedName>
    <definedName name="DORE">#REF!</definedName>
    <definedName name="dot">#REF!</definedName>
    <definedName name="DRFACE협조">#REF!</definedName>
    <definedName name="DRIVE" localSheetId="0" hidden="1">{#N/A,#N/A,FALSE,"단축1";#N/A,#N/A,FALSE,"단축2";#N/A,#N/A,FALSE,"단축3";#N/A,#N/A,FALSE,"장축";#N/A,#N/A,FALSE,"4WD"}</definedName>
    <definedName name="DRIVE" hidden="1">{#N/A,#N/A,FALSE,"단축1";#N/A,#N/A,FALSE,"단축2";#N/A,#N/A,FALSE,"단축3";#N/A,#N/A,FALSE,"장축";#N/A,#N/A,FALSE,"4WD"}</definedName>
    <definedName name="DRIVEABILITY" localSheetId="0" hidden="1">{#N/A,#N/A,FALSE,"단축1";#N/A,#N/A,FALSE,"단축2";#N/A,#N/A,FALSE,"단축3";#N/A,#N/A,FALSE,"장축";#N/A,#N/A,FALSE,"4WD"}</definedName>
    <definedName name="DRIVEABILITY" hidden="1">{#N/A,#N/A,FALSE,"단축1";#N/A,#N/A,FALSE,"단축2";#N/A,#N/A,FALSE,"단축3";#N/A,#N/A,FALSE,"장축";#N/A,#N/A,FALSE,"4WD"}</definedName>
    <definedName name="DRUM">#N/A</definedName>
    <definedName name="DS" localSheetId="0" hidden="1">{#N/A,#N/A,FALSE,"초도품";#N/A,#N/A,FALSE,"초도품 (2)";#N/A,#N/A,FALSE,"초도품 (3)";#N/A,#N/A,FALSE,"초도품 (4)";#N/A,#N/A,FALSE,"초도품 (5)";#N/A,#N/A,FALSE,"초도품 (6)"}</definedName>
    <definedName name="DS" hidden="1">{#N/A,#N/A,FALSE,"초도품";#N/A,#N/A,FALSE,"초도품 (2)";#N/A,#N/A,FALSE,"초도품 (3)";#N/A,#N/A,FALSE,"초도품 (4)";#N/A,#N/A,FALSE,"초도품 (5)";#N/A,#N/A,FALSE,"초도품 (6)"}</definedName>
    <definedName name="DS2GAR">#REF!</definedName>
    <definedName name="DSA">#REF!</definedName>
    <definedName name="DSARFESR" localSheetId="0" hidden="1">{#N/A,#N/A,FALSE,"단축1";#N/A,#N/A,FALSE,"단축2";#N/A,#N/A,FALSE,"단축3";#N/A,#N/A,FALSE,"장축";#N/A,#N/A,FALSE,"4WD"}</definedName>
    <definedName name="DSARFESR" hidden="1">{#N/A,#N/A,FALSE,"단축1";#N/A,#N/A,FALSE,"단축2";#N/A,#N/A,FALSE,"단축3";#N/A,#N/A,FALSE,"장축";#N/A,#N/A,FALSE,"4WD"}</definedName>
    <definedName name="DSDDF" localSheetId="0" hidden="1">{#N/A,#N/A,FALSE,"단축1";#N/A,#N/A,FALSE,"단축2";#N/A,#N/A,FALSE,"단축3";#N/A,#N/A,FALSE,"장축";#N/A,#N/A,FALSE,"4WD"}</definedName>
    <definedName name="DSDDF" hidden="1">{#N/A,#N/A,FALSE,"단축1";#N/A,#N/A,FALSE,"단축2";#N/A,#N/A,FALSE,"단축3";#N/A,#N/A,FALSE,"장축";#N/A,#N/A,FALSE,"4WD"}</definedName>
    <definedName name="dsdfdfsdaf" localSheetId="0" hidden="1">{#N/A,#N/A,FALSE,"단축1";#N/A,#N/A,FALSE,"단축2";#N/A,#N/A,FALSE,"단축3";#N/A,#N/A,FALSE,"장축";#N/A,#N/A,FALSE,"4WD"}</definedName>
    <definedName name="dsdfdfsdaf" hidden="1">{#N/A,#N/A,FALSE,"단축1";#N/A,#N/A,FALSE,"단축2";#N/A,#N/A,FALSE,"단축3";#N/A,#N/A,FALSE,"장축";#N/A,#N/A,FALSE,"4WD"}</definedName>
    <definedName name="DSFA"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SFA"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sfg" localSheetId="0" hidden="1">{#N/A,#N/A,FALSE,"신규dep";#N/A,#N/A,FALSE,"신규dep-금형상각후";#N/A,#N/A,FALSE,"신규dep-연구비상각후";#N/A,#N/A,FALSE,"신규dep-기계,공구상각후"}</definedName>
    <definedName name="dsfg" hidden="1">{#N/A,#N/A,FALSE,"신규dep";#N/A,#N/A,FALSE,"신규dep-금형상각후";#N/A,#N/A,FALSE,"신규dep-연구비상각후";#N/A,#N/A,FALSE,"신규dep-기계,공구상각후"}</definedName>
    <definedName name="DSFHDFL" hidden="1">#REF!</definedName>
    <definedName name="DSL" localSheetId="0" hidden="1">{#N/A,#N/A,FALSE,"단축1";#N/A,#N/A,FALSE,"단축2";#N/A,#N/A,FALSE,"단축3";#N/A,#N/A,FALSE,"장축";#N/A,#N/A,FALSE,"4WD"}</definedName>
    <definedName name="DSL" hidden="1">{#N/A,#N/A,FALSE,"단축1";#N/A,#N/A,FALSE,"단축2";#N/A,#N/A,FALSE,"단축3";#N/A,#N/A,FALSE,"장축";#N/A,#N/A,FALSE,"4WD"}</definedName>
    <definedName name="DSS">#REF!</definedName>
    <definedName name="DUP">#REF!</definedName>
    <definedName name="DVD" localSheetId="0" hidden="1">{#N/A,#N/A,FALSE,"단축1";#N/A,#N/A,FALSE,"단축2";#N/A,#N/A,FALSE,"단축3";#N/A,#N/A,FALSE,"장축";#N/A,#N/A,FALSE,"4WD"}</definedName>
    <definedName name="DVD" hidden="1">{#N/A,#N/A,FALSE,"단축1";#N/A,#N/A,FALSE,"단축2";#N/A,#N/A,FALSE,"단축3";#N/A,#N/A,FALSE,"장축";#N/A,#N/A,FALSE,"4WD"}</definedName>
    <definedName name="E">#REF!</definedName>
    <definedName name="E0RTRKE24.57RTRKE290.175.69RTRK">#REF!</definedName>
    <definedName name="E32E2" localSheetId="0" hidden="1">{#N/A,#N/A,FALSE,"단축1";#N/A,#N/A,FALSE,"단축2";#N/A,#N/A,FALSE,"단축3";#N/A,#N/A,FALSE,"장축";#N/A,#N/A,FALSE,"4WD"}</definedName>
    <definedName name="E32E2" hidden="1">{#N/A,#N/A,FALSE,"단축1";#N/A,#N/A,FALSE,"단축2";#N/A,#N/A,FALSE,"단축3";#N/A,#N/A,FALSE,"장축";#N/A,#N/A,FALSE,"4WD"}</definedName>
    <definedName name="EAACP">#REF!</definedName>
    <definedName name="EAWR" localSheetId="0" hidden="1">{#N/A,#N/A,FALSE,"단축1";#N/A,#N/A,FALSE,"단축2";#N/A,#N/A,FALSE,"단축3";#N/A,#N/A,FALSE,"장축";#N/A,#N/A,FALSE,"4WD"}</definedName>
    <definedName name="EAWR" hidden="1">{#N/A,#N/A,FALSE,"단축1";#N/A,#N/A,FALSE,"단축2";#N/A,#N/A,FALSE,"단축3";#N/A,#N/A,FALSE,"장축";#N/A,#N/A,FALSE,"4WD"}</definedName>
    <definedName name="ED3__회훈_71.4_신창_4.9">#REF!</definedName>
    <definedName name="EE">#REF!</definedName>
    <definedName name="eee">#REF!</definedName>
    <definedName name="EEEE" localSheetId="2">BlankMacro1</definedName>
    <definedName name="EEEE" localSheetId="0">BlankMacro1</definedName>
    <definedName name="EEEE">BlankMacro1</definedName>
    <definedName name="EEEEEE" localSheetId="2">[0]!BlankMacro1</definedName>
    <definedName name="EEEEEE" localSheetId="0">[0]!BlankMacro1</definedName>
    <definedName name="EEEEEE">[0]!BlankMacro1</definedName>
    <definedName name="EEJEJJEJEJEJE" localSheetId="0" hidden="1">{#N/A,#N/A,TRUE,"Y생산";#N/A,#N/A,TRUE,"Y판매";#N/A,#N/A,TRUE,"Y총물량";#N/A,#N/A,TRUE,"Y능력";#N/A,#N/A,TRUE,"YKD"}</definedName>
    <definedName name="EEJEJJEJEJEJE" hidden="1">{#N/A,#N/A,TRUE,"Y생산";#N/A,#N/A,TRUE,"Y판매";#N/A,#N/A,TRUE,"Y총물량";#N/A,#N/A,TRUE,"Y능력";#N/A,#N/A,TRUE,"YKD"}</definedName>
    <definedName name="EFBVDR예산" localSheetId="0" hidden="1">{#N/A,#N/A,FALSE,"신규dep";#N/A,#N/A,FALSE,"신규dep-금형상각후";#N/A,#N/A,FALSE,"신규dep-연구비상각후";#N/A,#N/A,FALSE,"신규dep-기계,공구상각후"}</definedName>
    <definedName name="EFBVDR예산" hidden="1">{#N/A,#N/A,FALSE,"신규dep";#N/A,#N/A,FALSE,"신규dep-금형상각후";#N/A,#N/A,FALSE,"신규dep-연구비상각후";#N/A,#N/A,FALSE,"신규dep-기계,공구상각후"}</definedName>
    <definedName name="EFFOG" localSheetId="0" hidden="1">{#N/A,#N/A,FALSE,"단축1";#N/A,#N/A,FALSE,"단축2";#N/A,#N/A,FALSE,"단축3";#N/A,#N/A,FALSE,"장축";#N/A,#N/A,FALSE,"4WD"}</definedName>
    <definedName name="EFFOG" hidden="1">{#N/A,#N/A,FALSE,"단축1";#N/A,#N/A,FALSE,"단축2";#N/A,#N/A,FALSE,"단축3";#N/A,#N/A,FALSE,"장축";#N/A,#N/A,FALSE,"4WD"}</definedName>
    <definedName name="EF제동" localSheetId="0" hidden="1">{#N/A,#N/A,FALSE,"단축1";#N/A,#N/A,FALSE,"단축2";#N/A,#N/A,FALSE,"단축3";#N/A,#N/A,FALSE,"장축";#N/A,#N/A,FALSE,"4WD"}</definedName>
    <definedName name="EF제동" hidden="1">{#N/A,#N/A,FALSE,"단축1";#N/A,#N/A,FALSE,"단축2";#N/A,#N/A,FALSE,"단축3";#N/A,#N/A,FALSE,"장축";#N/A,#N/A,FALSE,"4WD"}</definedName>
    <definedName name="EGAWB">#REF!</definedName>
    <definedName name="EJL0WLWLWLWLWLWLWLWLWLWLWLROUND">#REF!</definedName>
    <definedName name="EKDKD.LJFL" localSheetId="0" hidden="1">{#N/A,#N/A,FALSE,"Australien";#N/A,#N/A,FALSE,"Birmingham";#N/A,#N/A,FALSE,"Brasilien";#N/A,#N/A,FALSE,"Prag";#N/A,#N/A,FALSE,"Spanien";#N/A,#N/A,FALSE,"Malaysia ( Com)";#N/A,#N/A,FALSE,"Malaysia (Instr)"}</definedName>
    <definedName name="EKDKD.LJFL" hidden="1">{#N/A,#N/A,FALSE,"Australien";#N/A,#N/A,FALSE,"Birmingham";#N/A,#N/A,FALSE,"Brasilien";#N/A,#N/A,FALSE,"Prag";#N/A,#N/A,FALSE,"Spanien";#N/A,#N/A,FALSE,"Malaysia ( Com)";#N/A,#N/A,FALSE,"Malaysia (Instr)"}</definedName>
    <definedName name="ENG" hidden="1">'[2]#REF'!#REF!</definedName>
    <definedName name="EO">#REF!</definedName>
    <definedName name="EOGH" localSheetId="0" hidden="1">{#N/A,#N/A,FALSE,"단축1";#N/A,#N/A,FALSE,"단축2";#N/A,#N/A,FALSE,"단축3";#N/A,#N/A,FALSE,"장축";#N/A,#N/A,FALSE,"4WD"}</definedName>
    <definedName name="EOGH" hidden="1">{#N/A,#N/A,FALSE,"단축1";#N/A,#N/A,FALSE,"단축2";#N/A,#N/A,FALSE,"단축3";#N/A,#N/A,FALSE,"장축";#N/A,#N/A,FALSE,"4WD"}</definedName>
    <definedName name="EORN" localSheetId="0" hidden="1">{#N/A,#N/A,FALSE,"단축1";#N/A,#N/A,FALSE,"단축2";#N/A,#N/A,FALSE,"단축3";#N/A,#N/A,FALSE,"장축";#N/A,#N/A,FALSE,"4WD"}</definedName>
    <definedName name="EORN" hidden="1">{#N/A,#N/A,FALSE,"단축1";#N/A,#N/A,FALSE,"단축2";#N/A,#N/A,FALSE,"단축3";#N/A,#N/A,FALSE,"장축";#N/A,#N/A,FALSE,"4WD"}</definedName>
    <definedName name="EO계획" hidden="1">#REF!</definedName>
    <definedName name="EO관리신">#REF!</definedName>
    <definedName name="er" localSheetId="0" hidden="1">{#N/A,#N/A,FALSE,"단축1";#N/A,#N/A,FALSE,"단축2";#N/A,#N/A,FALSE,"단축3";#N/A,#N/A,FALSE,"장축";#N/A,#N/A,FALSE,"4WD"}</definedName>
    <definedName name="er" hidden="1">{#N/A,#N/A,FALSE,"단축1";#N/A,#N/A,FALSE,"단축2";#N/A,#N/A,FALSE,"단축3";#N/A,#N/A,FALSE,"장축";#N/A,#N/A,FALSE,"4WD"}</definedName>
    <definedName name="ERRE" localSheetId="0" hidden="1">{#N/A,#N/A,FALSE,"단축1";#N/A,#N/A,FALSE,"단축2";#N/A,#N/A,FALSE,"단축3";#N/A,#N/A,FALSE,"장축";#N/A,#N/A,FALSE,"4WD"}</definedName>
    <definedName name="ERRE" hidden="1">{#N/A,#N/A,FALSE,"단축1";#N/A,#N/A,FALSE,"단축2";#N/A,#N/A,FALSE,"단축3";#N/A,#N/A,FALSE,"장축";#N/A,#N/A,FALSE,"4WD"}</definedName>
    <definedName name="ert" localSheetId="0" hidden="1">{#N/A,#N/A,TRUE,"Y생산";#N/A,#N/A,TRUE,"Y판매";#N/A,#N/A,TRUE,"Y총물량";#N/A,#N/A,TRUE,"Y능력";#N/A,#N/A,TRUE,"YKD"}</definedName>
    <definedName name="ert" hidden="1">{#N/A,#N/A,TRUE,"Y생산";#N/A,#N/A,TRUE,"Y판매";#N/A,#N/A,TRUE,"Y총물량";#N/A,#N/A,TRUE,"Y능력";#N/A,#N/A,TRUE,"YKD"}</definedName>
    <definedName name="etc_90_1" localSheetId="0">#REF!,#REF!,#REF!</definedName>
    <definedName name="etc_90_1">#REF!,#REF!,#REF!</definedName>
    <definedName name="ETRYU" localSheetId="0" hidden="1">{#N/A,#N/A,FALSE,"단축1";#N/A,#N/A,FALSE,"단축2";#N/A,#N/A,FALSE,"단축3";#N/A,#N/A,FALSE,"장축";#N/A,#N/A,FALSE,"4WD"}</definedName>
    <definedName name="ETRYU" hidden="1">{#N/A,#N/A,FALSE,"단축1";#N/A,#N/A,FALSE,"단축2";#N/A,#N/A,FALSE,"단축3";#N/A,#N/A,FALSE,"장축";#N/A,#N/A,FALSE,"4WD"}</definedName>
    <definedName name="ETYUI" localSheetId="0" hidden="1">{#N/A,#N/A,FALSE,"단축1";#N/A,#N/A,FALSE,"단축2";#N/A,#N/A,FALSE,"단축3";#N/A,#N/A,FALSE,"장축";#N/A,#N/A,FALSE,"4WD"}</definedName>
    <definedName name="ETYUI" hidden="1">{#N/A,#N/A,FALSE,"단축1";#N/A,#N/A,FALSE,"단축2";#N/A,#N/A,FALSE,"단축3";#N/A,#N/A,FALSE,"장축";#N/A,#N/A,FALSE,"4WD"}</definedName>
    <definedName name="EUP">#REF!</definedName>
    <definedName name="EWA" localSheetId="0" hidden="1">{#N/A,#N/A,FALSE,"초도품";#N/A,#N/A,FALSE,"초도품 (2)";#N/A,#N/A,FALSE,"초도품 (3)";#N/A,#N/A,FALSE,"초도품 (4)";#N/A,#N/A,FALSE,"초도품 (5)";#N/A,#N/A,FALSE,"초도품 (6)"}</definedName>
    <definedName name="EWA" hidden="1">{#N/A,#N/A,FALSE,"초도품";#N/A,#N/A,FALSE,"초도품 (2)";#N/A,#N/A,FALSE,"초도품 (3)";#N/A,#N/A,FALSE,"초도품 (4)";#N/A,#N/A,FALSE,"초도품 (5)";#N/A,#N/A,FALSE,"초도품 (6)"}</definedName>
    <definedName name="EWWS">#N/A</definedName>
    <definedName name="EWY" localSheetId="0" hidden="1">{#N/A,#N/A,FALSE,"단축1";#N/A,#N/A,FALSE,"단축2";#N/A,#N/A,FALSE,"단축3";#N/A,#N/A,FALSE,"장축";#N/A,#N/A,FALSE,"4WD"}</definedName>
    <definedName name="EWY" hidden="1">{#N/A,#N/A,FALSE,"단축1";#N/A,#N/A,FALSE,"단축2";#N/A,#N/A,FALSE,"단축3";#N/A,#N/A,FALSE,"장축";#N/A,#N/A,FALSE,"4WD"}</definedName>
    <definedName name="existe">1</definedName>
    <definedName name="EXT">#REF!</definedName>
    <definedName name="EXTN" localSheetId="0" hidden="1">{#N/A,#N/A,FALSE,"단축1";#N/A,#N/A,FALSE,"단축2";#N/A,#N/A,FALSE,"단축3";#N/A,#N/A,FALSE,"장축";#N/A,#N/A,FALSE,"4WD"}</definedName>
    <definedName name="EXTN" hidden="1">{#N/A,#N/A,FALSE,"단축1";#N/A,#N/A,FALSE,"단축2";#N/A,#N/A,FALSE,"단축3";#N/A,#N/A,FALSE,"장축";#N/A,#N/A,FALSE,"4WD"}</definedName>
    <definedName name="_xlnm.Extract">#REF!</definedName>
    <definedName name="Extract_MI">#REF!</definedName>
    <definedName name="EYRU" localSheetId="0" hidden="1">{#N/A,#N/A,FALSE,"단축1";#N/A,#N/A,FALSE,"단축2";#N/A,#N/A,FALSE,"단축3";#N/A,#N/A,FALSE,"장축";#N/A,#N/A,FALSE,"4WD"}</definedName>
    <definedName name="EYRU" hidden="1">{#N/A,#N/A,FALSE,"단축1";#N/A,#N/A,FALSE,"단축2";#N/A,#N/A,FALSE,"단축3";#N/A,#N/A,FALSE,"장축";#N/A,#N/A,FALSE,"4WD"}</definedName>
    <definedName name="F" localSheetId="0" hidden="1">{#N/A,#N/A,FALSE,"단축1";#N/A,#N/A,FALSE,"단축2";#N/A,#N/A,FALSE,"단축3";#N/A,#N/A,FALSE,"장축";#N/A,#N/A,FALSE,"4WD"}</definedName>
    <definedName name="F" hidden="1">{#N/A,#N/A,FALSE,"단축1";#N/A,#N/A,FALSE,"단축2";#N/A,#N/A,FALSE,"단축3";#N/A,#N/A,FALSE,"장축";#N/A,#N/A,FALSE,"4WD"}</definedName>
    <definedName name="FA">#REF!</definedName>
    <definedName name="familly">#REF!</definedName>
    <definedName name="FC" localSheetId="0"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현황">#N/A</definedName>
    <definedName name="FDFS">#REF!</definedName>
    <definedName name="FDGHDFG" localSheetId="0" hidden="1">{#N/A,#N/A,FALSE,"단축1";#N/A,#N/A,FALSE,"단축2";#N/A,#N/A,FALSE,"단축3";#N/A,#N/A,FALSE,"장축";#N/A,#N/A,FALSE,"4WD"}</definedName>
    <definedName name="FDGHDFG" hidden="1">{#N/A,#N/A,FALSE,"단축1";#N/A,#N/A,FALSE,"단축2";#N/A,#N/A,FALSE,"단축3";#N/A,#N/A,FALSE,"장축";#N/A,#N/A,FALSE,"4WD"}</definedName>
    <definedName name="FDJGDFHJ" localSheetId="0" hidden="1">{#N/A,#N/A,FALSE,"단축1";#N/A,#N/A,FALSE,"단축2";#N/A,#N/A,FALSE,"단축3";#N/A,#N/A,FALSE,"장축";#N/A,#N/A,FALSE,"4WD"}</definedName>
    <definedName name="FDJGDFHJ" hidden="1">{#N/A,#N/A,FALSE,"단축1";#N/A,#N/A,FALSE,"단축2";#N/A,#N/A,FALSE,"단축3";#N/A,#N/A,FALSE,"장축";#N/A,#N/A,FALSE,"4WD"}</definedName>
    <definedName name="fdklj">#REF!</definedName>
    <definedName name="FDR">#REF!</definedName>
    <definedName name="FDS">#N/A</definedName>
    <definedName name="feb">#REF!</definedName>
    <definedName name="feCSREAF">#REF!</definedName>
    <definedName name="feuille_base">"xlsheet.xla"</definedName>
    <definedName name="FEWQ" localSheetId="0" hidden="1">{#N/A,#N/A,FALSE,"단축1";#N/A,#N/A,FALSE,"단축2";#N/A,#N/A,FALSE,"단축3";#N/A,#N/A,FALSE,"장축";#N/A,#N/A,FALSE,"4WD"}</definedName>
    <definedName name="FEWQ" hidden="1">{#N/A,#N/A,FALSE,"단축1";#N/A,#N/A,FALSE,"단축2";#N/A,#N/A,FALSE,"단축3";#N/A,#N/A,FALSE,"장축";#N/A,#N/A,FALSE,"4WD"}</definedName>
    <definedName name="FF">#REF!</definedName>
    <definedName name="FFDF" localSheetId="0" hidden="1">{#N/A,#N/A,FALSE,"단축1";#N/A,#N/A,FALSE,"단축2";#N/A,#N/A,FALSE,"단축3";#N/A,#N/A,FALSE,"장축";#N/A,#N/A,FALSE,"4WD"}</definedName>
    <definedName name="FFDF" hidden="1">{#N/A,#N/A,FALSE,"단축1";#N/A,#N/A,FALSE,"단축2";#N/A,#N/A,FALSE,"단축3";#N/A,#N/A,FALSE,"장축";#N/A,#N/A,FALSE,"4WD"}</definedName>
    <definedName name="FFF">#REF!</definedName>
    <definedName name="FFFF" localSheetId="0" hidden="1">{#N/A,#N/A,FALSE,"단축1";#N/A,#N/A,FALSE,"단축2";#N/A,#N/A,FALSE,"단축3";#N/A,#N/A,FALSE,"장축";#N/A,#N/A,FALSE,"4WD"}</definedName>
    <definedName name="FFFF" hidden="1">{#N/A,#N/A,FALSE,"단축1";#N/A,#N/A,FALSE,"단축2";#N/A,#N/A,FALSE,"단축3";#N/A,#N/A,FALSE,"장축";#N/A,#N/A,FALSE,"4WD"}</definedName>
    <definedName name="FFFFF">#REF!</definedName>
    <definedName name="FFFFFFFFFF" localSheetId="0" hidden="1">{#N/A,#N/A,FALSE,"단축1";#N/A,#N/A,FALSE,"단축2";#N/A,#N/A,FALSE,"단축3";#N/A,#N/A,FALSE,"장축";#N/A,#N/A,FALSE,"4WD"}</definedName>
    <definedName name="FFFFFFFFFF" hidden="1">{#N/A,#N/A,FALSE,"단축1";#N/A,#N/A,FALSE,"단축2";#N/A,#N/A,FALSE,"단축3";#N/A,#N/A,FALSE,"장축";#N/A,#N/A,FALSE,"4WD"}</definedName>
    <definedName name="fffgfg" localSheetId="0" hidden="1">{#N/A,#N/A,FALSE,"단축1";#N/A,#N/A,FALSE,"단축2";#N/A,#N/A,FALSE,"단축3";#N/A,#N/A,FALSE,"장축";#N/A,#N/A,FALSE,"4WD"}</definedName>
    <definedName name="fffgfg" hidden="1">{#N/A,#N/A,FALSE,"단축1";#N/A,#N/A,FALSE,"단축2";#N/A,#N/A,FALSE,"단축3";#N/A,#N/A,FALSE,"장축";#N/A,#N/A,FALSE,"4WD"}</definedName>
    <definedName name="FFG" localSheetId="0" hidden="1">{#N/A,#N/A,FALSE,"단축1";#N/A,#N/A,FALSE,"단축2";#N/A,#N/A,FALSE,"단축3";#N/A,#N/A,FALSE,"장축";#N/A,#N/A,FALSE,"4WD"}</definedName>
    <definedName name="FFG" hidden="1">{#N/A,#N/A,FALSE,"단축1";#N/A,#N/A,FALSE,"단축2";#N/A,#N/A,FALSE,"단축3";#N/A,#N/A,FALSE,"장축";#N/A,#N/A,FALSE,"4WD"}</definedName>
    <definedName name="ffloor사용">#REF!</definedName>
    <definedName name="FG">#REF!</definedName>
    <definedName name="FG10TBTB2RT">#REF!</definedName>
    <definedName name="fg18TBTB4RT">#REF!</definedName>
    <definedName name="fg19TBTB2RTDK">#REF!</definedName>
    <definedName name="FG22TBTB2RTDKDK">#REF!</definedName>
    <definedName name="FG22TBTB4RTDKDK">#REF!</definedName>
    <definedName name="FG24RTDKDK">#REF!</definedName>
    <definedName name="FG46TBTB4RTDKDK">#REF!</definedName>
    <definedName name="FGBS12TBTB0RT">#REF!</definedName>
    <definedName name="FGD" localSheetId="0" hidden="1">{#N/A,#N/A,FALSE,"단축1";#N/A,#N/A,FALSE,"단축2";#N/A,#N/A,FALSE,"단축3";#N/A,#N/A,FALSE,"장축";#N/A,#N/A,FALSE,"4WD"}</definedName>
    <definedName name="FGD" hidden="1">{#N/A,#N/A,FALSE,"단축1";#N/A,#N/A,FALSE,"단축2";#N/A,#N/A,FALSE,"단축3";#N/A,#N/A,FALSE,"장축";#N/A,#N/A,FALSE,"4WD"}</definedName>
    <definedName name="FGDKDKDKDKDKDKDKDKDKDKDKDKDKDKD">#REF!</definedName>
    <definedName name="FGF" localSheetId="2">[1]!BlankMacro1</definedName>
    <definedName name="FGF">[1]!BlankMacro1</definedName>
    <definedName name="FGG" localSheetId="2">BlankMacro1</definedName>
    <definedName name="FGG" localSheetId="0">BlankMacro1</definedName>
    <definedName name="FGG">BlankMacro1</definedName>
    <definedName name="fggf" localSheetId="0" hidden="1">{#N/A,#N/A,FALSE,"단축1";#N/A,#N/A,FALSE,"단축2";#N/A,#N/A,FALSE,"단축3";#N/A,#N/A,FALSE,"장축";#N/A,#N/A,FALSE,"4WD"}</definedName>
    <definedName name="fggf" hidden="1">{#N/A,#N/A,FALSE,"단축1";#N/A,#N/A,FALSE,"단축2";#N/A,#N/A,FALSE,"단축3";#N/A,#N/A,FALSE,"장축";#N/A,#N/A,FALSE,"4WD"}</definedName>
    <definedName name="FGH" localSheetId="0" hidden="1">{#N/A,#N/A,FALSE,"단축1";#N/A,#N/A,FALSE,"단축2";#N/A,#N/A,FALSE,"단축3";#N/A,#N/A,FALSE,"장축";#N/A,#N/A,FALSE,"4WD"}</definedName>
    <definedName name="FGH" hidden="1">{#N/A,#N/A,FALSE,"단축1";#N/A,#N/A,FALSE,"단축2";#N/A,#N/A,FALSE,"단축3";#N/A,#N/A,FALSE,"장축";#N/A,#N/A,FALSE,"4WD"}</definedName>
    <definedName name="FGHJ" localSheetId="0" hidden="1">{#N/A,#N/A,FALSE,"단축1";#N/A,#N/A,FALSE,"단축2";#N/A,#N/A,FALSE,"단축3";#N/A,#N/A,FALSE,"장축";#N/A,#N/A,FALSE,"4WD"}</definedName>
    <definedName name="FGHJ" hidden="1">{#N/A,#N/A,FALSE,"단축1";#N/A,#N/A,FALSE,"단축2";#N/A,#N/A,FALSE,"단축3";#N/A,#N/A,FALSE,"장축";#N/A,#N/A,FALSE,"4WD"}</definedName>
    <definedName name="FGJFT">#REF!</definedName>
    <definedName name="FGLKRKRKRKRKRKRKRKRKRKRKRKRKRKR">#REF!</definedName>
    <definedName name="fgPRPRRKRKRKTBTB2RTDKDKDKDKDK">#REF!</definedName>
    <definedName name="fgPRPRRKRKTBTB2RTDKDKDKDKDK">#REF!</definedName>
    <definedName name="FGPRRKRKTBTB2RTDKDK">#REF!</definedName>
    <definedName name="FGPRTBTB1RTDKDK">#REF!</definedName>
    <definedName name="FGR12C15TBTB1RTDKDK">#REF!</definedName>
    <definedName name="FGRKBS11TBTB2RT">#REF!</definedName>
    <definedName name="FGRKRKRKRKRKRKRKRKRKRKRKRKRKRKR">#REF!</definedName>
    <definedName name="FGRKRKRKRKRKRKRKRKRKRKRKRKTBTB2">#REF!</definedName>
    <definedName name="fgRKRKRKRKRKTBTB2RTDKDK">#REF!</definedName>
    <definedName name="FGRKRKRKTBTB1RTDKDK">#REF!</definedName>
    <definedName name="FGRKRKTBTB3RTDKDK">#REF!</definedName>
    <definedName name="FGT">#REF!</definedName>
    <definedName name="FGTBTB1RT">#REF!</definedName>
    <definedName name="fgTBTB3RTDKDK">#REF!</definedName>
    <definedName name="fgTBTB4RTDKDK">#REF!</definedName>
    <definedName name="FH" localSheetId="0" hidden="1">{#N/A,#N/A,FALSE,"단축1";#N/A,#N/A,FALSE,"단축2";#N/A,#N/A,FALSE,"단축3";#N/A,#N/A,FALSE,"장축";#N/A,#N/A,FALSE,"4WD"}</definedName>
    <definedName name="FH" hidden="1">{#N/A,#N/A,FALSE,"단축1";#N/A,#N/A,FALSE,"단축2";#N/A,#N/A,FALSE,"단축3";#N/A,#N/A,FALSE,"장축";#N/A,#N/A,FALSE,"4WD"}</definedName>
    <definedName name="FILE" localSheetId="0" hidden="1">{#N/A,#N/A,FALSE,"단축1";#N/A,#N/A,FALSE,"단축2";#N/A,#N/A,FALSE,"단축3";#N/A,#N/A,FALSE,"장축";#N/A,#N/A,FALSE,"4WD"}</definedName>
    <definedName name="FILE" hidden="1">{#N/A,#N/A,FALSE,"단축1";#N/A,#N/A,FALSE,"단축2";#N/A,#N/A,FALSE,"단축3";#N/A,#N/A,FALSE,"장축";#N/A,#N/A,FALSE,"4WD"}</definedName>
    <definedName name="FILES" localSheetId="0" hidden="1">{#N/A,#N/A,FALSE,"단축1";#N/A,#N/A,FALSE,"단축2";#N/A,#N/A,FALSE,"단축3";#N/A,#N/A,FALSE,"장축";#N/A,#N/A,FALSE,"4WD"}</definedName>
    <definedName name="FILES" hidden="1">{#N/A,#N/A,FALSE,"단축1";#N/A,#N/A,FALSE,"단축2";#N/A,#N/A,FALSE,"단축3";#N/A,#N/A,FALSE,"장축";#N/A,#N/A,FALSE,"4WD"}</definedName>
    <definedName name="fjalaslaslfasllaa" localSheetId="0" hidden="1">{#N/A,#N/A,FALSE,"을지 (4)";#N/A,#N/A,FALSE,"을지 (5)";#N/A,#N/A,FALSE,"을지 (6)"}</definedName>
    <definedName name="fjalaslaslfasllaa" hidden="1">{#N/A,#N/A,FALSE,"을지 (4)";#N/A,#N/A,FALSE,"을지 (5)";#N/A,#N/A,FALSE,"을지 (6)"}</definedName>
    <definedName name="FJD" localSheetId="0" hidden="1">{#N/A,#N/A,FALSE,"단축1";#N/A,#N/A,FALSE,"단축2";#N/A,#N/A,FALSE,"단축3";#N/A,#N/A,FALSE,"장축";#N/A,#N/A,FALSE,"4WD"}</definedName>
    <definedName name="FJD" hidden="1">{#N/A,#N/A,FALSE,"단축1";#N/A,#N/A,FALSE,"단축2";#N/A,#N/A,FALSE,"단축3";#N/A,#N/A,FALSE,"장축";#N/A,#N/A,FALSE,"4WD"}</definedName>
    <definedName name="FJFJ" localSheetId="0" hidden="1">{#N/A,#N/A,FALSE,"단축1";#N/A,#N/A,FALSE,"단축2";#N/A,#N/A,FALSE,"단축3";#N/A,#N/A,FALSE,"장축";#N/A,#N/A,FALSE,"4WD"}</definedName>
    <definedName name="FJFJ" hidden="1">{#N/A,#N/A,FALSE,"단축1";#N/A,#N/A,FALSE,"단축2";#N/A,#N/A,FALSE,"단축3";#N/A,#N/A,FALSE,"장축";#N/A,#N/A,FALSE,"4WD"}</definedName>
    <definedName name="fk" localSheetId="0" hidden="1">{#N/A,#N/A,FALSE,"단축1";#N/A,#N/A,FALSE,"단축2";#N/A,#N/A,FALSE,"단축3";#N/A,#N/A,FALSE,"장축";#N/A,#N/A,FALSE,"4WD"}</definedName>
    <definedName name="fk" hidden="1">{#N/A,#N/A,FALSE,"단축1";#N/A,#N/A,FALSE,"단축2";#N/A,#N/A,FALSE,"단축3";#N/A,#N/A,FALSE,"장축";#N/A,#N/A,FALSE,"4WD"}</definedName>
    <definedName name="fkfkfkfkfkf" localSheetId="0" hidden="1">{#N/A,#N/A,FALSE,"을지 (4)";#N/A,#N/A,FALSE,"을지 (5)";#N/A,#N/A,FALSE,"을지 (6)"}</definedName>
    <definedName name="fkfkfkfkfkf" hidden="1">{#N/A,#N/A,FALSE,"을지 (4)";#N/A,#N/A,FALSE,"을지 (5)";#N/A,#N/A,FALSE,"을지 (6)"}</definedName>
    <definedName name="fkfkfkfkfkfkfkfk" localSheetId="0" hidden="1">{#N/A,#N/A,FALSE,"을지 (4)";#N/A,#N/A,FALSE,"을지 (5)";#N/A,#N/A,FALSE,"을지 (6)"}</definedName>
    <definedName name="fkfkfkfkfkfkfkfk" hidden="1">{#N/A,#N/A,FALSE,"을지 (4)";#N/A,#N/A,FALSE,"을지 (5)";#N/A,#N/A,FALSE,"을지 (6)"}</definedName>
    <definedName name="fkla" localSheetId="0" hidden="1">{#N/A,#N/A,TRUE,"Y생산";#N/A,#N/A,TRUE,"Y판매";#N/A,#N/A,TRUE,"Y총물량";#N/A,#N/A,TRUE,"Y능력";#N/A,#N/A,TRUE,"YKD"}</definedName>
    <definedName name="fkla" hidden="1">{#N/A,#N/A,TRUE,"Y생산";#N/A,#N/A,TRUE,"Y판매";#N/A,#N/A,TRUE,"Y총물량";#N/A,#N/A,TRUE,"Y능력";#N/A,#N/A,TRUE,"YKD"}</definedName>
    <definedName name="FLEXIBLE.T.L" localSheetId="0" hidden="1">{#N/A,#N/A,FALSE,"단축1";#N/A,#N/A,FALSE,"단축2";#N/A,#N/A,FALSE,"단축3";#N/A,#N/A,FALSE,"장축";#N/A,#N/A,FALSE,"4WD"}</definedName>
    <definedName name="FLEXIBLE.T.L" hidden="1">{#N/A,#N/A,FALSE,"단축1";#N/A,#N/A,FALSE,"단축2";#N/A,#N/A,FALSE,"단축3";#N/A,#N/A,FALSE,"장축";#N/A,#N/A,FALSE,"4WD"}</definedName>
    <definedName name="floor사용">#REF!</definedName>
    <definedName name="FLOW" localSheetId="0" hidden="1">{#N/A,#N/A,FALSE,"단축1";#N/A,#N/A,FALSE,"단축2";#N/A,#N/A,FALSE,"단축3";#N/A,#N/A,FALSE,"장축";#N/A,#N/A,FALSE,"4WD"}</definedName>
    <definedName name="FLOW" hidden="1">{#N/A,#N/A,FALSE,"단축1";#N/A,#N/A,FALSE,"단축2";#N/A,#N/A,FALSE,"단축3";#N/A,#N/A,FALSE,"장축";#N/A,#N/A,FALSE,"4WD"}</definedName>
    <definedName name="FLRLWR" localSheetId="0" hidden="1">{#N/A,#N/A,FALSE,"단축1";#N/A,#N/A,FALSE,"단축2";#N/A,#N/A,FALSE,"단축3";#N/A,#N/A,FALSE,"장축";#N/A,#N/A,FALSE,"4WD"}</definedName>
    <definedName name="FLRLWR" hidden="1">{#N/A,#N/A,FALSE,"단축1";#N/A,#N/A,FALSE,"단축2";#N/A,#N/A,FALSE,"단축3";#N/A,#N/A,FALSE,"장축";#N/A,#N/A,FALSE,"4WD"}</definedName>
    <definedName name="FMEA" localSheetId="0" hidden="1">{#N/A,#N/A,FALSE,"단축1";#N/A,#N/A,FALSE,"단축2";#N/A,#N/A,FALSE,"단축3";#N/A,#N/A,FALSE,"장축";#N/A,#N/A,FALSE,"4WD"}</definedName>
    <definedName name="FMEA" hidden="1">{#N/A,#N/A,FALSE,"단축1";#N/A,#N/A,FALSE,"단축2";#N/A,#N/A,FALSE,"단축3";#N/A,#N/A,FALSE,"장축";#N/A,#N/A,FALSE,"4WD"}</definedName>
    <definedName name="FMEA양식갑" localSheetId="0" hidden="1">{#N/A,#N/A,FALSE,"단축1";#N/A,#N/A,FALSE,"단축2";#N/A,#N/A,FALSE,"단축3";#N/A,#N/A,FALSE,"장축";#N/A,#N/A,FALSE,"4WD"}</definedName>
    <definedName name="FMEA양식갑" hidden="1">{#N/A,#N/A,FALSE,"단축1";#N/A,#N/A,FALSE,"단축2";#N/A,#N/A,FALSE,"단축3";#N/A,#N/A,FALSE,"장축";#N/A,#N/A,FALSE,"4WD"}</definedName>
    <definedName name="FMEA양식설계갑" localSheetId="0" hidden="1">{#N/A,#N/A,FALSE,"단축1";#N/A,#N/A,FALSE,"단축2";#N/A,#N/A,FALSE,"단축3";#N/A,#N/A,FALSE,"장축";#N/A,#N/A,FALSE,"4WD"}</definedName>
    <definedName name="FMEA양식설계갑" hidden="1">{#N/A,#N/A,FALSE,"단축1";#N/A,#N/A,FALSE,"단축2";#N/A,#N/A,FALSE,"단축3";#N/A,#N/A,FALSE,"장축";#N/A,#N/A,FALSE,"4WD"}</definedName>
    <definedName name="fmea양식설계정" localSheetId="0" hidden="1">{#N/A,#N/A,FALSE,"단축1";#N/A,#N/A,FALSE,"단축2";#N/A,#N/A,FALSE,"단축3";#N/A,#N/A,FALSE,"장축";#N/A,#N/A,FALSE,"4WD"}</definedName>
    <definedName name="fmea양식설계정" hidden="1">{#N/A,#N/A,FALSE,"단축1";#N/A,#N/A,FALSE,"단축2";#N/A,#N/A,FALSE,"단축3";#N/A,#N/A,FALSE,"장축";#N/A,#N/A,FALSE,"4WD"}</definedName>
    <definedName name="FMEA양식정" localSheetId="0" hidden="1">{#N/A,#N/A,FALSE,"단축1";#N/A,#N/A,FALSE,"단축2";#N/A,#N/A,FALSE,"단축3";#N/A,#N/A,FALSE,"장축";#N/A,#N/A,FALSE,"4WD"}</definedName>
    <definedName name="FMEA양식정" hidden="1">{#N/A,#N/A,FALSE,"단축1";#N/A,#N/A,FALSE,"단축2";#N/A,#N/A,FALSE,"단축3";#N/A,#N/A,FALSE,"장축";#N/A,#N/A,FALSE,"4WD"}</definedName>
    <definedName name="FO">#REF!</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투입시UPH조정" localSheetId="0" hidden="1">{#N/A,#N/A,FALSE,"단축1";#N/A,#N/A,FALSE,"단축2";#N/A,#N/A,FALSE,"단축3";#N/A,#N/A,FALSE,"장축";#N/A,#N/A,FALSE,"4WD"}</definedName>
    <definedName name="FO투입시UPH조정" hidden="1">{#N/A,#N/A,FALSE,"단축1";#N/A,#N/A,FALSE,"단축2";#N/A,#N/A,FALSE,"단축3";#N/A,#N/A,FALSE,"장축";#N/A,#N/A,FALSE,"4WD"}</definedName>
    <definedName name="FREEWHEEL" hidden="1">#REF!</definedName>
    <definedName name="frmotor" localSheetId="0" hidden="1">{#N/A,#N/A,FALSE,"단축1";#N/A,#N/A,FALSE,"단축2";#N/A,#N/A,FALSE,"단축3";#N/A,#N/A,FALSE,"장축";#N/A,#N/A,FALSE,"4WD"}</definedName>
    <definedName name="frmotor" hidden="1">{#N/A,#N/A,FALSE,"단축1";#N/A,#N/A,FALSE,"단축2";#N/A,#N/A,FALSE,"단축3";#N/A,#N/A,FALSE,"장축";#N/A,#N/A,FALSE,"4WD"}</definedName>
    <definedName name="FRONT" localSheetId="0" hidden="1">{#N/A,#N/A,FALSE,"단축1";#N/A,#N/A,FALSE,"단축2";#N/A,#N/A,FALSE,"단축3";#N/A,#N/A,FALSE,"장축";#N/A,#N/A,FALSE,"4WD"}</definedName>
    <definedName name="FRONT" hidden="1">{#N/A,#N/A,FALSE,"단축1";#N/A,#N/A,FALSE,"단축2";#N/A,#N/A,FALSE,"단축3";#N/A,#N/A,FALSE,"장축";#N/A,#N/A,FALSE,"4WD"}</definedName>
    <definedName name="FRTDRFC3">#REF!</definedName>
    <definedName name="FRTDRFC4">#REF!</definedName>
    <definedName name="FRTFLR">#REF!</definedName>
    <definedName name="FSERGSERGB" localSheetId="0" hidden="1">{#N/A,#N/A,FALSE,"단축1";#N/A,#N/A,FALSE,"단축2";#N/A,#N/A,FALSE,"단축3";#N/A,#N/A,FALSE,"장축";#N/A,#N/A,FALSE,"4WD"}</definedName>
    <definedName name="FSERGSERGB" hidden="1">{#N/A,#N/A,FALSE,"단축1";#N/A,#N/A,FALSE,"단축2";#N/A,#N/A,FALSE,"단축3";#N/A,#N/A,FALSE,"장축";#N/A,#N/A,FALSE,"4WD"}</definedName>
    <definedName name="FSFD" localSheetId="0" hidden="1">{#N/A,#N/A,FALSE,"단축1";#N/A,#N/A,FALSE,"단축2";#N/A,#N/A,FALSE,"단축3";#N/A,#N/A,FALSE,"장축";#N/A,#N/A,FALSE,"4WD"}</definedName>
    <definedName name="FSFD" hidden="1">{#N/A,#N/A,FALSE,"단축1";#N/A,#N/A,FALSE,"단축2";#N/A,#N/A,FALSE,"단축3";#N/A,#N/A,FALSE,"장축";#N/A,#N/A,FALSE,"4WD"}</definedName>
    <definedName name="FTFTFTF" localSheetId="0" hidden="1">{#N/A,#N/A,FALSE,"단축1";#N/A,#N/A,FALSE,"단축2";#N/A,#N/A,FALSE,"단축3";#N/A,#N/A,FALSE,"장축";#N/A,#N/A,FALSE,"4WD"}</definedName>
    <definedName name="FTFTFTF" hidden="1">{#N/A,#N/A,FALSE,"단축1";#N/A,#N/A,FALSE,"단축2";#N/A,#N/A,FALSE,"단축3";#N/A,#N/A,FALSE,"장축";#N/A,#N/A,FALSE,"4WD"}</definedName>
    <definedName name="Fuel">#REF!</definedName>
    <definedName name="FUP">#REF!</definedName>
    <definedName name="F분석표_1_100_List">#REF!</definedName>
    <definedName name="G" localSheetId="0" hidden="1">{#N/A,#N/A,FALSE,"96 3월물량표";#N/A,#N/A,FALSE,"96 4월물량표";#N/A,#N/A,FALSE,"96 5월물량표"}</definedName>
    <definedName name="G" hidden="1">{#N/A,#N/A,FALSE,"96 3월물량표";#N/A,#N/A,FALSE,"96 4월물량표";#N/A,#N/A,FALSE,"96 5월물량표"}</definedName>
    <definedName name="GAA">#REF!</definedName>
    <definedName name="GAGONG">#N/A</definedName>
    <definedName name="GAR">#N/A</definedName>
    <definedName name="gauge">#REF!</definedName>
    <definedName name="GBCSNAME">#N/A</definedName>
    <definedName name="gbe" localSheetId="2">[0]!BlankMacro1</definedName>
    <definedName name="gbe" localSheetId="0">[0]!BlankMacro1</definedName>
    <definedName name="gbe">[0]!BlankMacro1</definedName>
    <definedName name="GBKJVBKJ" localSheetId="0">#REF!</definedName>
    <definedName name="GBKJVBKJ">#REF!</definedName>
    <definedName name="gDataRange">#REF!</definedName>
    <definedName name="GDF"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GDF"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GELALL">#N/A</definedName>
    <definedName name="GELALL전장2">#N/A</definedName>
    <definedName name="GEOMSA">#N/A</definedName>
    <definedName name="GEOMTOIL">#N/A</definedName>
    <definedName name="GEOMTS">#N/A</definedName>
    <definedName name="GER">#N/A</definedName>
    <definedName name="GERGESDF" localSheetId="0" hidden="1">{#N/A,#N/A,FALSE,"단축1";#N/A,#N/A,FALSE,"단축2";#N/A,#N/A,FALSE,"단축3";#N/A,#N/A,FALSE,"장축";#N/A,#N/A,FALSE,"4WD"}</definedName>
    <definedName name="GERGESDF" hidden="1">{#N/A,#N/A,FALSE,"단축1";#N/A,#N/A,FALSE,"단축2";#N/A,#N/A,FALSE,"단축3";#N/A,#N/A,FALSE,"장축";#N/A,#N/A,FALSE,"4WD"}</definedName>
    <definedName name="GERGN" localSheetId="0" hidden="1">{#N/A,#N/A,FALSE,"단축1";#N/A,#N/A,FALSE,"단축2";#N/A,#N/A,FALSE,"단축3";#N/A,#N/A,FALSE,"장축";#N/A,#N/A,FALSE,"4WD"}</definedName>
    <definedName name="GERGN" hidden="1">{#N/A,#N/A,FALSE,"단축1";#N/A,#N/A,FALSE,"단축2";#N/A,#N/A,FALSE,"단축3";#N/A,#N/A,FALSE,"장축";#N/A,#N/A,FALSE,"4WD"}</definedName>
    <definedName name="GER전장">#N/A</definedName>
    <definedName name="GEUMHU">#N/A</definedName>
    <definedName name="GF">#REF!</definedName>
    <definedName name="GFDS" localSheetId="0" hidden="1">{#N/A,#N/A,FALSE,"단축1";#N/A,#N/A,FALSE,"단축2";#N/A,#N/A,FALSE,"단축3";#N/A,#N/A,FALSE,"장축";#N/A,#N/A,FALSE,"4WD"}</definedName>
    <definedName name="GFDS" hidden="1">{#N/A,#N/A,FALSE,"단축1";#N/A,#N/A,FALSE,"단축2";#N/A,#N/A,FALSE,"단축3";#N/A,#N/A,FALSE,"장축";#N/A,#N/A,FALSE,"4WD"}</definedName>
    <definedName name="GFF"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GFF"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GFJG" localSheetId="0" hidden="1">{#N/A,#N/A,FALSE,"단축1";#N/A,#N/A,FALSE,"단축2";#N/A,#N/A,FALSE,"단축3";#N/A,#N/A,FALSE,"장축";#N/A,#N/A,FALSE,"4WD"}</definedName>
    <definedName name="GFJG" hidden="1">{#N/A,#N/A,FALSE,"단축1";#N/A,#N/A,FALSE,"단축2";#N/A,#N/A,FALSE,"단축3";#N/A,#N/A,FALSE,"장축";#N/A,#N/A,FALSE,"4WD"}</definedName>
    <definedName name="gfld" localSheetId="0" hidden="1">{#N/A,#N/A,TRUE,"Y생산";#N/A,#N/A,TRUE,"Y판매";#N/A,#N/A,TRUE,"Y총물량";#N/A,#N/A,TRUE,"Y능력";#N/A,#N/A,TRUE,"YKD"}</definedName>
    <definedName name="gfld" hidden="1">{#N/A,#N/A,TRUE,"Y생산";#N/A,#N/A,TRUE,"Y판매";#N/A,#N/A,TRUE,"Y총물량";#N/A,#N/A,TRUE,"Y능력";#N/A,#N/A,TRUE,"YKD"}</definedName>
    <definedName name="GFRGH" localSheetId="0" hidden="1">{#N/A,#N/A,TRUE,"Y생산";#N/A,#N/A,TRUE,"Y판매";#N/A,#N/A,TRUE,"Y총물량";#N/A,#N/A,TRUE,"Y능력";#N/A,#N/A,TRUE,"YKD"}</definedName>
    <definedName name="GFRGH" hidden="1">{#N/A,#N/A,TRUE,"Y생산";#N/A,#N/A,TRUE,"Y판매";#N/A,#N/A,TRUE,"Y총물량";#N/A,#N/A,TRUE,"Y능력";#N/A,#N/A,TRUE,"YKD"}</definedName>
    <definedName name="GG">#REF!</definedName>
    <definedName name="GGG" localSheetId="0" hidden="1">{#N/A,#N/A,FALSE,"품의서";#N/A,#N/A,FALSE,"전제";#N/A,#N/A,FALSE,"총손";#N/A,#N/A,FALSE,"손익";#N/A,#N/A,FALSE,"대당";#N/A,#N/A,FALSE,"가공비";#N/A,#N/A,FALSE,"재료비";#N/A,#N/A,FALSE,"판비";#N/A,#N/A,FALSE,"가격"}</definedName>
    <definedName name="GGG" hidden="1">{#N/A,#N/A,FALSE,"품의서";#N/A,#N/A,FALSE,"전제";#N/A,#N/A,FALSE,"총손";#N/A,#N/A,FALSE,"손익";#N/A,#N/A,FALSE,"대당";#N/A,#N/A,FALSE,"가공비";#N/A,#N/A,FALSE,"재료비";#N/A,#N/A,FALSE,"판비";#N/A,#N/A,FALSE,"가격"}</definedName>
    <definedName name="GGGG">#N/A</definedName>
    <definedName name="GGGGG" localSheetId="0" hidden="1">{#N/A,#N/A,FALSE,"단축1";#N/A,#N/A,FALSE,"단축2";#N/A,#N/A,FALSE,"단축3";#N/A,#N/A,FALSE,"장축";#N/A,#N/A,FALSE,"4WD"}</definedName>
    <definedName name="GGGGG" hidden="1">{#N/A,#N/A,FALSE,"단축1";#N/A,#N/A,FALSE,"단축2";#N/A,#N/A,FALSE,"단축3";#N/A,#N/A,FALSE,"장축";#N/A,#N/A,FALSE,"4WD"}</definedName>
    <definedName name="GGGGGGGGGGGGGGGGGGGGGGGG" localSheetId="0" hidden="1">{#N/A,#N/A,FALSE,"단축1";#N/A,#N/A,FALSE,"단축2";#N/A,#N/A,FALSE,"단축3";#N/A,#N/A,FALSE,"장축";#N/A,#N/A,FALSE,"4WD"}</definedName>
    <definedName name="GGGGGGGGGGGGGGGGGGGGGGGG" hidden="1">{#N/A,#N/A,FALSE,"단축1";#N/A,#N/A,FALSE,"단축2";#N/A,#N/A,FALSE,"단축3";#N/A,#N/A,FALSE,"장축";#N/A,#N/A,FALSE,"4WD"}</definedName>
    <definedName name="GH">#REF!</definedName>
    <definedName name="GHDJDG" localSheetId="0" hidden="1">{#N/A,#N/A,FALSE,"단축1";#N/A,#N/A,FALSE,"단축2";#N/A,#N/A,FALSE,"단축3";#N/A,#N/A,FALSE,"장축";#N/A,#N/A,FALSE,"4WD"}</definedName>
    <definedName name="GHDJDG" hidden="1">{#N/A,#N/A,FALSE,"단축1";#N/A,#N/A,FALSE,"단축2";#N/A,#N/A,FALSE,"단축3";#N/A,#N/A,FALSE,"장축";#N/A,#N/A,FALSE,"4WD"}</definedName>
    <definedName name="GHGFH">#REF!</definedName>
    <definedName name="GHHHFF">#N/A</definedName>
    <definedName name="ghhhh" localSheetId="0" hidden="1">{#N/A,#N/A,FALSE,"단축1";#N/A,#N/A,FALSE,"단축2";#N/A,#N/A,FALSE,"단축3";#N/A,#N/A,FALSE,"장축";#N/A,#N/A,FALSE,"4WD"}</definedName>
    <definedName name="ghhhh" hidden="1">{#N/A,#N/A,FALSE,"단축1";#N/A,#N/A,FALSE,"단축2";#N/A,#N/A,FALSE,"단축3";#N/A,#N/A,FALSE,"장축";#N/A,#N/A,FALSE,"4WD"}</definedName>
    <definedName name="ghjlh">#N/A</definedName>
    <definedName name="GHUTGHF" localSheetId="0" hidden="1">{#N/A,#N/A,FALSE,"96 3월물량표";#N/A,#N/A,FALSE,"96 4월물량표";#N/A,#N/A,FALSE,"96 5월물량표"}</definedName>
    <definedName name="GHUTGHF" hidden="1">{#N/A,#N/A,FALSE,"96 3월물량표";#N/A,#N/A,FALSE,"96 4월물량표";#N/A,#N/A,FALSE,"96 5월물량표"}</definedName>
    <definedName name="GIGIGIGIGIGIG" localSheetId="0" hidden="1">{#N/A,#N/A,FALSE,"단축1";#N/A,#N/A,FALSE,"단축2";#N/A,#N/A,FALSE,"단축3";#N/A,#N/A,FALSE,"장축";#N/A,#N/A,FALSE,"4WD"}</definedName>
    <definedName name="GIGIGIGIGIGIG" hidden="1">{#N/A,#N/A,FALSE,"단축1";#N/A,#N/A,FALSE,"단축2";#N/A,#N/A,FALSE,"단축3";#N/A,#N/A,FALSE,"장축";#N/A,#N/A,FALSE,"4WD"}</definedName>
    <definedName name="GISURO">#N/A</definedName>
    <definedName name="GJ" localSheetId="0" hidden="1">{#N/A,#N/A,FALSE,"단축1";#N/A,#N/A,FALSE,"단축2";#N/A,#N/A,FALSE,"단축3";#N/A,#N/A,FALSE,"장축";#N/A,#N/A,FALSE,"4WD"}</definedName>
    <definedName name="GJ" hidden="1">{#N/A,#N/A,FALSE,"단축1";#N/A,#N/A,FALSE,"단축2";#N/A,#N/A,FALSE,"단축3";#N/A,#N/A,FALSE,"장축";#N/A,#N/A,FALSE,"4WD"}</definedName>
    <definedName name="GJKADJG" localSheetId="0" hidden="1">{#N/A,#N/A,FALSE,"단축1";#N/A,#N/A,FALSE,"단축2";#N/A,#N/A,FALSE,"단축3";#N/A,#N/A,FALSE,"장축";#N/A,#N/A,FALSE,"4WD"}</definedName>
    <definedName name="GJKADJG" hidden="1">{#N/A,#N/A,FALSE,"단축1";#N/A,#N/A,FALSE,"단축2";#N/A,#N/A,FALSE,"단축3";#N/A,#N/A,FALSE,"장축";#N/A,#N/A,FALSE,"4WD"}</definedName>
    <definedName name="GJKGJK" localSheetId="0" hidden="1">{#N/A,#N/A,FALSE,"단축1";#N/A,#N/A,FALSE,"단축2";#N/A,#N/A,FALSE,"단축3";#N/A,#N/A,FALSE,"장축";#N/A,#N/A,FALSE,"4WD"}</definedName>
    <definedName name="GJKGJK" hidden="1">{#N/A,#N/A,FALSE,"단축1";#N/A,#N/A,FALSE,"단축2";#N/A,#N/A,FALSE,"단축3";#N/A,#N/A,FALSE,"장축";#N/A,#N/A,FALSE,"4WD"}</definedName>
    <definedName name="gkdfgjldg" localSheetId="0" hidden="1">{#N/A,#N/A,FALSE,"신규dep";#N/A,#N/A,FALSE,"신규dep-금형상각후";#N/A,#N/A,FALSE,"신규dep-연구비상각후";#N/A,#N/A,FALSE,"신규dep-기계,공구상각후"}</definedName>
    <definedName name="gkdfgjldg" hidden="1">{#N/A,#N/A,FALSE,"신규dep";#N/A,#N/A,FALSE,"신규dep-금형상각후";#N/A,#N/A,FALSE,"신규dep-연구비상각후";#N/A,#N/A,FALSE,"신규dep-기계,공구상각후"}</definedName>
    <definedName name="gkqrur" localSheetId="0" hidden="1">{#N/A,#N/A,FALSE,"단축1";#N/A,#N/A,FALSE,"단축2";#N/A,#N/A,FALSE,"단축3";#N/A,#N/A,FALSE,"장축";#N/A,#N/A,FALSE,"4WD"}</definedName>
    <definedName name="gkqrur" hidden="1">{#N/A,#N/A,FALSE,"단축1";#N/A,#N/A,FALSE,"단축2";#N/A,#N/A,FALSE,"단축3";#N/A,#N/A,FALSE,"장축";#N/A,#N/A,FALSE,"4WD"}</definedName>
    <definedName name="GKS" localSheetId="0" hidden="1">{#N/A,#N/A,FALSE,"단축1";#N/A,#N/A,FALSE,"단축2";#N/A,#N/A,FALSE,"단축3";#N/A,#N/A,FALSE,"장축";#N/A,#N/A,FALSE,"4WD"}</definedName>
    <definedName name="GKS" hidden="1">{#N/A,#N/A,FALSE,"단축1";#N/A,#N/A,FALSE,"단축2";#N/A,#N/A,FALSE,"단축3";#N/A,#N/A,FALSE,"장축";#N/A,#N/A,FALSE,"4WD"}</definedName>
    <definedName name="GKSRPDLA" localSheetId="0" hidden="1">{#N/A,#N/A,FALSE,"단축1";#N/A,#N/A,FALSE,"단축2";#N/A,#N/A,FALSE,"단축3";#N/A,#N/A,FALSE,"장축";#N/A,#N/A,FALSE,"4WD"}</definedName>
    <definedName name="GKSRPDLA" hidden="1">{#N/A,#N/A,FALSE,"단축1";#N/A,#N/A,FALSE,"단축2";#N/A,#N/A,FALSE,"단축3";#N/A,#N/A,FALSE,"장축";#N/A,#N/A,FALSE,"4WD"}</definedName>
    <definedName name="GR">#REF!</definedName>
    <definedName name="GRAFH">#REF!</definedName>
    <definedName name="greg" localSheetId="2">[0]!BlankMacro1</definedName>
    <definedName name="greg" localSheetId="0">[0]!BlankMacro1</definedName>
    <definedName name="greg">[0]!BlankMacro1</definedName>
    <definedName name="grg" localSheetId="2">[0]!BlankMacro1</definedName>
    <definedName name="grg" localSheetId="0">[0]!BlankMacro1</definedName>
    <definedName name="grg">[0]!BlankMacro1</definedName>
    <definedName name="GSDFGERSSZDFV" localSheetId="0" hidden="1">{#N/A,#N/A,FALSE,"단축1";#N/A,#N/A,FALSE,"단축2";#N/A,#N/A,FALSE,"단축3";#N/A,#N/A,FALSE,"장축";#N/A,#N/A,FALSE,"4WD"}</definedName>
    <definedName name="GSDFGERSSZDFV" hidden="1">{#N/A,#N/A,FALSE,"단축1";#N/A,#N/A,FALSE,"단축2";#N/A,#N/A,FALSE,"단축3";#N/A,#N/A,FALSE,"장축";#N/A,#N/A,FALSE,"4WD"}</definedName>
    <definedName name="GSDFGSERGS" localSheetId="0" hidden="1">{#N/A,#N/A,FALSE,"단축1";#N/A,#N/A,FALSE,"단축2";#N/A,#N/A,FALSE,"단축3";#N/A,#N/A,FALSE,"장축";#N/A,#N/A,FALSE,"4WD"}</definedName>
    <definedName name="GSDFGSERGS" hidden="1">{#N/A,#N/A,FALSE,"단축1";#N/A,#N/A,FALSE,"단축2";#N/A,#N/A,FALSE,"단축3";#N/A,#N/A,FALSE,"장축";#N/A,#N/A,FALSE,"4WD"}</definedName>
    <definedName name="GSDFHGSDFSHDFG" localSheetId="0" hidden="1">{#N/A,#N/A,FALSE,"단축1";#N/A,#N/A,FALSE,"단축2";#N/A,#N/A,FALSE,"단축3";#N/A,#N/A,FALSE,"장축";#N/A,#N/A,FALSE,"4WD"}</definedName>
    <definedName name="GSDFHGSDFSHDFG" hidden="1">{#N/A,#N/A,FALSE,"단축1";#N/A,#N/A,FALSE,"단축2";#N/A,#N/A,FALSE,"단축3";#N/A,#N/A,FALSE,"장축";#N/A,#N/A,FALSE,"4WD"}</definedName>
    <definedName name="GSEGBGSDFBGSER" localSheetId="0" hidden="1">{#N/A,#N/A,FALSE,"단축1";#N/A,#N/A,FALSE,"단축2";#N/A,#N/A,FALSE,"단축3";#N/A,#N/A,FALSE,"장축";#N/A,#N/A,FALSE,"4WD"}</definedName>
    <definedName name="GSEGBGSDFBGSER" hidden="1">{#N/A,#N/A,FALSE,"단축1";#N/A,#N/A,FALSE,"단축2";#N/A,#N/A,FALSE,"단축3";#N/A,#N/A,FALSE,"장축";#N/A,#N/A,FALSE,"4WD"}</definedName>
    <definedName name="GSEGSDFGVSER" localSheetId="0" hidden="1">{#N/A,#N/A,FALSE,"단축1";#N/A,#N/A,FALSE,"단축2";#N/A,#N/A,FALSE,"단축3";#N/A,#N/A,FALSE,"장축";#N/A,#N/A,FALSE,"4WD"}</definedName>
    <definedName name="GSEGSDFGVSER" hidden="1">{#N/A,#N/A,FALSE,"단축1";#N/A,#N/A,FALSE,"단축2";#N/A,#N/A,FALSE,"단축3";#N/A,#N/A,FALSE,"장축";#N/A,#N/A,FALSE,"4WD"}</definedName>
    <definedName name="GSEOLB">#N/A</definedName>
    <definedName name="GSERGBSFDGERE" localSheetId="0" hidden="1">{#N/A,#N/A,FALSE,"신규dep";#N/A,#N/A,FALSE,"신규dep-금형상각후";#N/A,#N/A,FALSE,"신규dep-연구비상각후";#N/A,#N/A,FALSE,"신규dep-기계,공구상각후"}</definedName>
    <definedName name="GSERGBSFDGERE" hidden="1">{#N/A,#N/A,FALSE,"신규dep";#N/A,#N/A,FALSE,"신규dep-금형상각후";#N/A,#N/A,FALSE,"신규dep-연구비상각후";#N/A,#N/A,FALSE,"신규dep-기계,공구상각후"}</definedName>
    <definedName name="GSERGSDFGER" localSheetId="0" hidden="1">{#N/A,#N/A,FALSE,"단축1";#N/A,#N/A,FALSE,"단축2";#N/A,#N/A,FALSE,"단축3";#N/A,#N/A,FALSE,"장축";#N/A,#N/A,FALSE,"4WD"}</definedName>
    <definedName name="GSERGSDFGER" hidden="1">{#N/A,#N/A,FALSE,"단축1";#N/A,#N/A,FALSE,"단축2";#N/A,#N/A,FALSE,"단축3";#N/A,#N/A,FALSE,"장축";#N/A,#N/A,FALSE,"4WD"}</definedName>
    <definedName name="GSERGSDFGSER" localSheetId="0" hidden="1">{#N/A,#N/A,FALSE,"단축1";#N/A,#N/A,FALSE,"단축2";#N/A,#N/A,FALSE,"단축3";#N/A,#N/A,FALSE,"장축";#N/A,#N/A,FALSE,"4WD"}</definedName>
    <definedName name="GSERGSDFGSER" hidden="1">{#N/A,#N/A,FALSE,"단축1";#N/A,#N/A,FALSE,"단축2";#N/A,#N/A,FALSE,"단축3";#N/A,#N/A,FALSE,"장축";#N/A,#N/A,FALSE,"4WD"}</definedName>
    <definedName name="GSERGSDRGV" localSheetId="0" hidden="1">{#N/A,#N/A,FALSE,"단축1";#N/A,#N/A,FALSE,"단축2";#N/A,#N/A,FALSE,"단축3";#N/A,#N/A,FALSE,"장축";#N/A,#N/A,FALSE,"4WD"}</definedName>
    <definedName name="GSERGSDRGV" hidden="1">{#N/A,#N/A,FALSE,"단축1";#N/A,#N/A,FALSE,"단축2";#N/A,#N/A,FALSE,"단축3";#N/A,#N/A,FALSE,"장축";#N/A,#N/A,FALSE,"4WD"}</definedName>
    <definedName name="GSERGSERGSER" localSheetId="0" hidden="1">{#N/A,#N/A,FALSE,"단축1";#N/A,#N/A,FALSE,"단축2";#N/A,#N/A,FALSE,"단축3";#N/A,#N/A,FALSE,"장축";#N/A,#N/A,FALSE,"4WD"}</definedName>
    <definedName name="GSERGSERGSER" hidden="1">{#N/A,#N/A,FALSE,"단축1";#N/A,#N/A,FALSE,"단축2";#N/A,#N/A,FALSE,"단축3";#N/A,#N/A,FALSE,"장축";#N/A,#N/A,FALSE,"4WD"}</definedName>
    <definedName name="GSRGSRVG" localSheetId="0" hidden="1">{#N/A,#N/A,FALSE,"단축1";#N/A,#N/A,FALSE,"단축2";#N/A,#N/A,FALSE,"단축3";#N/A,#N/A,FALSE,"장축";#N/A,#N/A,FALSE,"4WD"}</definedName>
    <definedName name="GSRGSRVG" hidden="1">{#N/A,#N/A,FALSE,"단축1";#N/A,#N/A,FALSE,"단축2";#N/A,#N/A,FALSE,"단축3";#N/A,#N/A,FALSE,"장축";#N/A,#N/A,FALSE,"4WD"}</definedName>
    <definedName name="gt" localSheetId="0" hidden="1">{#N/A,#N/A,FALSE,"단축1";#N/A,#N/A,FALSE,"단축2";#N/A,#N/A,FALSE,"단축3";#N/A,#N/A,FALSE,"장축";#N/A,#N/A,FALSE,"4WD"}</definedName>
    <definedName name="gt" hidden="1">{#N/A,#N/A,FALSE,"단축1";#N/A,#N/A,FALSE,"단축2";#N/A,#N/A,FALSE,"단축3";#N/A,#N/A,FALSE,"장축";#N/A,#N/A,FALSE,"4WD"}</definedName>
    <definedName name="GTBRFV" hidden="1">#REF!</definedName>
    <definedName name="gtr" localSheetId="2">[0]!BlankMacro1</definedName>
    <definedName name="gtr" localSheetId="0">[0]!BlankMacro1</definedName>
    <definedName name="gtr">[0]!BlankMacro1</definedName>
    <definedName name="GTY" localSheetId="0" hidden="1">{#N/A,#N/A,FALSE,"단축1";#N/A,#N/A,FALSE,"단축2";#N/A,#N/A,FALSE,"단축3";#N/A,#N/A,FALSE,"장축";#N/A,#N/A,FALSE,"4WD"}</definedName>
    <definedName name="GTY" hidden="1">{#N/A,#N/A,FALSE,"단축1";#N/A,#N/A,FALSE,"단축2";#N/A,#N/A,FALSE,"단축3";#N/A,#N/A,FALSE,"장축";#N/A,#N/A,FALSE,"4WD"}</definedName>
    <definedName name="GUKMSDF" localSheetId="0" hidden="1">{#N/A,#N/A,FALSE,"단축1";#N/A,#N/A,FALSE,"단축2";#N/A,#N/A,FALSE,"단축3";#N/A,#N/A,FALSE,"장축";#N/A,#N/A,FALSE,"4WD"}</definedName>
    <definedName name="GUKMSDF" hidden="1">{#N/A,#N/A,FALSE,"단축1";#N/A,#N/A,FALSE,"단축2";#N/A,#N/A,FALSE,"단축3";#N/A,#N/A,FALSE,"장축";#N/A,#N/A,FALSE,"4WD"}</definedName>
    <definedName name="GYUNJ1">#N/A</definedName>
    <definedName name="GYUNJ2">#N/A</definedName>
    <definedName name="H">"Text 853"</definedName>
    <definedName name="H11A01K">#REF!</definedName>
    <definedName name="H3직행율1" localSheetId="0" hidden="1">{#N/A,#N/A,TRUE,"Y생산";#N/A,#N/A,TRUE,"Y판매";#N/A,#N/A,TRUE,"Y총물량";#N/A,#N/A,TRUE,"Y능력";#N/A,#N/A,TRUE,"YKD"}</definedName>
    <definedName name="H3직행율1" hidden="1">{#N/A,#N/A,TRUE,"Y생산";#N/A,#N/A,TRUE,"Y판매";#N/A,#N/A,TRUE,"Y총물량";#N/A,#N/A,TRUE,"Y능력";#N/A,#N/A,TRUE,"YKD"}</definedName>
    <definedName name="HABEI109">#N/A</definedName>
    <definedName name="HCO">#REF!</definedName>
    <definedName name="Height">20</definedName>
    <definedName name="HEMM" localSheetId="0" hidden="1">{#N/A,#N/A,FALSE,"단축1";#N/A,#N/A,FALSE,"단축2";#N/A,#N/A,FALSE,"단축3";#N/A,#N/A,FALSE,"장축";#N/A,#N/A,FALSE,"4WD"}</definedName>
    <definedName name="HEMM" hidden="1">{#N/A,#N/A,FALSE,"단축1";#N/A,#N/A,FALSE,"단축2";#N/A,#N/A,FALSE,"단축3";#N/A,#N/A,FALSE,"장축";#N/A,#N/A,FALSE,"4WD"}</definedName>
    <definedName name="HFG" localSheetId="0" hidden="1">{#N/A,#N/A,TRUE,"Y생산";#N/A,#N/A,TRUE,"Y판매";#N/A,#N/A,TRUE,"Y총물량";#N/A,#N/A,TRUE,"Y능력";#N/A,#N/A,TRUE,"YKD"}</definedName>
    <definedName name="HFG" hidden="1">{#N/A,#N/A,TRUE,"Y생산";#N/A,#N/A,TRUE,"Y판매";#N/A,#N/A,TRUE,"Y총물량";#N/A,#N/A,TRUE,"Y능력";#N/A,#N/A,TRUE,"YKD"}</definedName>
    <definedName name="hh">#REF!</definedName>
    <definedName name="HHH" localSheetId="0" hidden="1">{#N/A,#N/A,FALSE,"품의서";#N/A,#N/A,FALSE,"전제";#N/A,#N/A,FALSE,"총손";#N/A,#N/A,FALSE,"손익";#N/A,#N/A,FALSE,"대당";#N/A,#N/A,FALSE,"가공비";#N/A,#N/A,FALSE,"재료비";#N/A,#N/A,FALSE,"판비";#N/A,#N/A,FALSE,"가격"}</definedName>
    <definedName name="HHH" hidden="1">{#N/A,#N/A,FALSE,"품의서";#N/A,#N/A,FALSE,"전제";#N/A,#N/A,FALSE,"총손";#N/A,#N/A,FALSE,"손익";#N/A,#N/A,FALSE,"대당";#N/A,#N/A,FALSE,"가공비";#N/A,#N/A,FALSE,"재료비";#N/A,#N/A,FALSE,"판비";#N/A,#N/A,FALSE,"가격"}</definedName>
    <definedName name="HHHHH" localSheetId="0" hidden="1">{#N/A,#N/A,FALSE,"단축1";#N/A,#N/A,FALSE,"단축2";#N/A,#N/A,FALSE,"단축3";#N/A,#N/A,FALSE,"장축";#N/A,#N/A,FALSE,"4WD"}</definedName>
    <definedName name="HHHHH" hidden="1">{#N/A,#N/A,FALSE,"단축1";#N/A,#N/A,FALSE,"단축2";#N/A,#N/A,FALSE,"단축3";#N/A,#N/A,FALSE,"장축";#N/A,#N/A,FALSE,"4WD"}</definedName>
    <definedName name="HHHHHHHHHH" localSheetId="0" hidden="1">{#N/A,#N/A,FALSE,"단축1";#N/A,#N/A,FALSE,"단축2";#N/A,#N/A,FALSE,"단축3";#N/A,#N/A,FALSE,"장축";#N/A,#N/A,FALSE,"4WD"}</definedName>
    <definedName name="HHHHHHHHHH" hidden="1">{#N/A,#N/A,FALSE,"단축1";#N/A,#N/A,FALSE,"단축2";#N/A,#N/A,FALSE,"단축3";#N/A,#N/A,FALSE,"장축";#N/A,#N/A,FALSE,"4WD"}</definedName>
    <definedName name="HHHHJJJJ" localSheetId="0" hidden="1">{#N/A,#N/A,FALSE,"단축1";#N/A,#N/A,FALSE,"단축2";#N/A,#N/A,FALSE,"단축3";#N/A,#N/A,FALSE,"장축";#N/A,#N/A,FALSE,"4WD"}</definedName>
    <definedName name="HHHHJJJJ" hidden="1">{#N/A,#N/A,FALSE,"단축1";#N/A,#N/A,FALSE,"단축2";#N/A,#N/A,FALSE,"단축3";#N/A,#N/A,FALSE,"장축";#N/A,#N/A,FALSE,"4WD"}</definedName>
    <definedName name="HIHIHIHIHIHFOIHH" localSheetId="0" hidden="1">{#N/A,#N/A,FALSE,"단축1";#N/A,#N/A,FALSE,"단축2";#N/A,#N/A,FALSE,"단축3";#N/A,#N/A,FALSE,"장축";#N/A,#N/A,FALSE,"4WD"}</definedName>
    <definedName name="HIHIHIHIHIHFOIHH" hidden="1">{#N/A,#N/A,FALSE,"단축1";#N/A,#N/A,FALSE,"단축2";#N/A,#N/A,FALSE,"단축3";#N/A,#N/A,FALSE,"장축";#N/A,#N/A,FALSE,"4WD"}</definedName>
    <definedName name="HJ">#N/A</definedName>
    <definedName name="HJDFJHDTJ">#REF!</definedName>
    <definedName name="HJJ" localSheetId="0" hidden="1">{#N/A,#N/A,FALSE,"단축1";#N/A,#N/A,FALSE,"단축2";#N/A,#N/A,FALSE,"단축3";#N/A,#N/A,FALSE,"장축";#N/A,#N/A,FALSE,"4WD"}</definedName>
    <definedName name="HJJ" hidden="1">{#N/A,#N/A,FALSE,"단축1";#N/A,#N/A,FALSE,"단축2";#N/A,#N/A,FALSE,"단축3";#N/A,#N/A,FALSE,"장축";#N/A,#N/A,FALSE,"4WD"}</definedName>
    <definedName name="HJL">#REF!</definedName>
    <definedName name="HKJ" localSheetId="0" hidden="1">{#N/A,#N/A,FALSE,"단축1";#N/A,#N/A,FALSE,"단축2";#N/A,#N/A,FALSE,"단축3";#N/A,#N/A,FALSE,"장축";#N/A,#N/A,FALSE,"4WD"}</definedName>
    <definedName name="HKJ" hidden="1">{#N/A,#N/A,FALSE,"단축1";#N/A,#N/A,FALSE,"단축2";#N/A,#N/A,FALSE,"단축3";#N/A,#N/A,FALSE,"장축";#N/A,#N/A,FALSE,"4WD"}</definedName>
    <definedName name="HLAMP4" localSheetId="0" hidden="1">{#N/A,#N/A,FALSE,"단축1";#N/A,#N/A,FALSE,"단축2";#N/A,#N/A,FALSE,"단축3";#N/A,#N/A,FALSE,"장축";#N/A,#N/A,FALSE,"4WD"}</definedName>
    <definedName name="HLAMP4" hidden="1">{#N/A,#N/A,FALSE,"단축1";#N/A,#N/A,FALSE,"단축2";#N/A,#N/A,FALSE,"단축3";#N/A,#N/A,FALSE,"장축";#N/A,#N/A,FALSE,"4WD"}</definedName>
    <definedName name="HMD_SPLR">#REF!</definedName>
    <definedName name="HOOD" localSheetId="0" hidden="1">{#N/A,#N/A,FALSE,"단축1";#N/A,#N/A,FALSE,"단축2";#N/A,#N/A,FALSE,"단축3";#N/A,#N/A,FALSE,"장축";#N/A,#N/A,FALSE,"4WD"}</definedName>
    <definedName name="HOOD" hidden="1">{#N/A,#N/A,FALSE,"단축1";#N/A,#N/A,FALSE,"단축2";#N/A,#N/A,FALSE,"단축3";#N/A,#N/A,FALSE,"장축";#N/A,#N/A,FALSE,"4WD"}</definedName>
    <definedName name="hpv" localSheetId="0" hidden="1">{#N/A,#N/A,FALSE,"단축1";#N/A,#N/A,FALSE,"단축2";#N/A,#N/A,FALSE,"단축3";#N/A,#N/A,FALSE,"장축";#N/A,#N/A,FALSE,"4WD"}</definedName>
    <definedName name="hpv" hidden="1">{#N/A,#N/A,FALSE,"단축1";#N/A,#N/A,FALSE,"단축2";#N/A,#N/A,FALSE,"단축3";#N/A,#N/A,FALSE,"장축";#N/A,#N/A,FALSE,"4WD"}</definedName>
    <definedName name="HR_CAR_사전품질" localSheetId="0" hidden="1">{#N/A,#N/A,FALSE,"단축1";#N/A,#N/A,FALSE,"단축2";#N/A,#N/A,FALSE,"단축3";#N/A,#N/A,FALSE,"장축";#N/A,#N/A,FALSE,"4WD"}</definedName>
    <definedName name="HR_CAR_사전품질" hidden="1">{#N/A,#N/A,FALSE,"단축1";#N/A,#N/A,FALSE,"단축2";#N/A,#N/A,FALSE,"단축3";#N/A,#N/A,FALSE,"장축";#N/A,#N/A,FALSE,"4WD"}</definedName>
    <definedName name="hrg" localSheetId="2">[0]!BlankMacro1</definedName>
    <definedName name="hrg" localSheetId="0">[0]!BlankMacro1</definedName>
    <definedName name="hrg">[0]!BlankMacro1</definedName>
    <definedName name="HRMESS029_Rev._1" localSheetId="0">#REF!</definedName>
    <definedName name="HRMESS029_Rev._1">#REF!</definedName>
    <definedName name="HRT" localSheetId="0" hidden="1">{#N/A,#N/A,FALSE,"신규dep";#N/A,#N/A,FALSE,"신규dep-금형상각후";#N/A,#N/A,FALSE,"신규dep-연구비상각후";#N/A,#N/A,FALSE,"신규dep-기계,공구상각후"}</definedName>
    <definedName name="HRT" hidden="1">{#N/A,#N/A,FALSE,"신규dep";#N/A,#N/A,FALSE,"신규dep-금형상각후";#N/A,#N/A,FALSE,"신규dep-연구비상각후";#N/A,#N/A,FALSE,"신규dep-기계,공구상각후"}</definedName>
    <definedName name="htgb" hidden="1">#REF!</definedName>
    <definedName name="HYP" hidden="1">#REF!</definedName>
    <definedName name="ic" localSheetId="0" hidden="1">{#N/A,#N/A,FALSE,"단축1";#N/A,#N/A,FALSE,"단축2";#N/A,#N/A,FALSE,"단축3";#N/A,#N/A,FALSE,"장축";#N/A,#N/A,FALSE,"4WD"}</definedName>
    <definedName name="ic" hidden="1">{#N/A,#N/A,FALSE,"단축1";#N/A,#N/A,FALSE,"단축2";#N/A,#N/A,FALSE,"단축3";#N/A,#N/A,FALSE,"장축";#N/A,#N/A,FALSE,"4WD"}</definedName>
    <definedName name="II">#REF!</definedName>
    <definedName name="IIII" localSheetId="0" hidden="1">{#N/A,#N/A,FALSE,"신규dep";#N/A,#N/A,FALSE,"신규dep-금형상각후";#N/A,#N/A,FALSE,"신규dep-연구비상각후";#N/A,#N/A,FALSE,"신규dep-기계,공구상각후"}</definedName>
    <definedName name="IIII" hidden="1">{#N/A,#N/A,FALSE,"신규dep";#N/A,#N/A,FALSE,"신규dep-금형상각후";#N/A,#N/A,FALSE,"신규dep-연구비상각후";#N/A,#N/A,FALSE,"신규dep-기계,공구상각후"}</definedName>
    <definedName name="ilban05_Query">#REF!</definedName>
    <definedName name="IM" localSheetId="0" hidden="1">{#N/A,#N/A,FALSE,"단축1";#N/A,#N/A,FALSE,"단축2";#N/A,#N/A,FALSE,"단축3";#N/A,#N/A,FALSE,"장축";#N/A,#N/A,FALSE,"4WD"}</definedName>
    <definedName name="IM" hidden="1">{#N/A,#N/A,FALSE,"단축1";#N/A,#N/A,FALSE,"단축2";#N/A,#N/A,FALSE,"단축3";#N/A,#N/A,FALSE,"장축";#N/A,#N/A,FALSE,"4WD"}</definedName>
    <definedName name="INDEX">#REF!</definedName>
    <definedName name="io">#REF!</definedName>
    <definedName name="IOP" localSheetId="0" hidden="1">{#N/A,#N/A,FALSE,"단축1";#N/A,#N/A,FALSE,"단축2";#N/A,#N/A,FALSE,"단축3";#N/A,#N/A,FALSE,"장축";#N/A,#N/A,FALSE,"4WD"}</definedName>
    <definedName name="IOP" hidden="1">{#N/A,#N/A,FALSE,"단축1";#N/A,#N/A,FALSE,"단축2";#N/A,#N/A,FALSE,"단축3";#N/A,#N/A,FALSE,"장축";#N/A,#N/A,FALSE,"4WD"}</definedName>
    <definedName name="IPL">#REF!</definedName>
    <definedName name="IPL_PRICE">#REF!</definedName>
    <definedName name="ISIRACT">#REF!</definedName>
    <definedName name="ISIRPLAN">#REF!</definedName>
    <definedName name="IT" localSheetId="0">{#N/A,#N/A,FALSE,"단축1";#N/A,#N/A,FALSE,"단축2";#N/A,#N/A,FALSE,"단축3";#N/A,#N/A,FALSE,"장축";#N/A,#N/A,FALSE,"4WD"}</definedName>
    <definedName name="IT">{#N/A,#N/A,FALSE,"단축1";#N/A,#N/A,FALSE,"단축2";#N/A,#N/A,FALSE,"단축3";#N/A,#N/A,FALSE,"장축";#N/A,#N/A,FALSE,"4WD"}</definedName>
    <definedName name="ITEM" localSheetId="0" hidden="1">{#N/A,#N/A,FALSE,"단축1";#N/A,#N/A,FALSE,"단축2";#N/A,#N/A,FALSE,"단축3";#N/A,#N/A,FALSE,"장축";#N/A,#N/A,FALSE,"4WD"}</definedName>
    <definedName name="ITEM" hidden="1">{#N/A,#N/A,FALSE,"단축1";#N/A,#N/A,FALSE,"단축2";#N/A,#N/A,FALSE,"단축3";#N/A,#N/A,FALSE,"장축";#N/A,#N/A,FALSE,"4WD"}</definedName>
    <definedName name="ITEM2">#N/A</definedName>
    <definedName name="ITEMTABLE">#REF!</definedName>
    <definedName name="J" localSheetId="0" hidden="1">{#N/A,#N/A,FALSE,"신규dep";#N/A,#N/A,FALSE,"신규dep-금형상각후";#N/A,#N/A,FALSE,"신규dep-연구비상각후";#N/A,#N/A,FALSE,"신규dep-기계,공구상각후"}</definedName>
    <definedName name="J" hidden="1">{#N/A,#N/A,FALSE,"신규dep";#N/A,#N/A,FALSE,"신규dep-금형상각후";#N/A,#N/A,FALSE,"신규dep-연구비상각후";#N/A,#N/A,FALSE,"신규dep-기계,공구상각후"}</definedName>
    <definedName name="Jan">#REF!</definedName>
    <definedName name="JD">#REF!</definedName>
    <definedName name="JGHJ" localSheetId="0" hidden="1">{#N/A,#N/A,FALSE,"단축1";#N/A,#N/A,FALSE,"단축2";#N/A,#N/A,FALSE,"단축3";#N/A,#N/A,FALSE,"장축";#N/A,#N/A,FALSE,"4WD"}</definedName>
    <definedName name="JGHJ" hidden="1">{#N/A,#N/A,FALSE,"단축1";#N/A,#N/A,FALSE,"단축2";#N/A,#N/A,FALSE,"단축3";#N/A,#N/A,FALSE,"장축";#N/A,#N/A,FALSE,"4WD"}</definedName>
    <definedName name="JHGFKGKJ">#REF!</definedName>
    <definedName name="JIFFIX">#N/A</definedName>
    <definedName name="JIN">#REF!</definedName>
    <definedName name="JJ">#REF!</definedName>
    <definedName name="JJHHJ">#REF!</definedName>
    <definedName name="jjj">#REF!</definedName>
    <definedName name="jjjj">#REF!</definedName>
    <definedName name="JJJJJJ" localSheetId="0" hidden="1">{#N/A,#N/A,FALSE,"단축1";#N/A,#N/A,FALSE,"단축2";#N/A,#N/A,FALSE,"단축3";#N/A,#N/A,FALSE,"장축";#N/A,#N/A,FALSE,"4WD"}</definedName>
    <definedName name="JJJJJJ" hidden="1">{#N/A,#N/A,FALSE,"단축1";#N/A,#N/A,FALSE,"단축2";#N/A,#N/A,FALSE,"단축3";#N/A,#N/A,FALSE,"장축";#N/A,#N/A,FALSE,"4WD"}</definedName>
    <definedName name="JK" localSheetId="0" hidden="1">{#N/A,#N/A,FALSE,"신규dep";#N/A,#N/A,FALSE,"신규dep-금형상각후";#N/A,#N/A,FALSE,"신규dep-연구비상각후";#N/A,#N/A,FALSE,"신규dep-기계,공구상각후"}</definedName>
    <definedName name="JK" hidden="1">{#N/A,#N/A,FALSE,"신규dep";#N/A,#N/A,FALSE,"신규dep-금형상각후";#N/A,#N/A,FALSE,"신규dep-연구비상각후";#N/A,#N/A,FALSE,"신규dep-기계,공구상각후"}</definedName>
    <definedName name="JKL">#REF!</definedName>
    <definedName name="JL">#REF!</definedName>
    <definedName name="JLK" localSheetId="2">BlankMacro1</definedName>
    <definedName name="JLK" localSheetId="0">BlankMacro1</definedName>
    <definedName name="JLK">BlankMacro1</definedName>
    <definedName name="JLSGGE" localSheetId="0">#REF!</definedName>
    <definedName name="JLSGGE">#REF!</definedName>
    <definedName name="JM" localSheetId="0" hidden="1">{#N/A,#N/A,FALSE,"단축1";#N/A,#N/A,FALSE,"단축2";#N/A,#N/A,FALSE,"단축3";#N/A,#N/A,FALSE,"장축";#N/A,#N/A,FALSE,"4WD"}</definedName>
    <definedName name="JM" hidden="1">{#N/A,#N/A,FALSE,"단축1";#N/A,#N/A,FALSE,"단축2";#N/A,#N/A,FALSE,"단축3";#N/A,#N/A,FALSE,"장축";#N/A,#N/A,FALSE,"4WD"}</definedName>
    <definedName name="JO">#REF!</definedName>
    <definedName name="JOKM" localSheetId="0" hidden="1">{#N/A,#N/A,FALSE,"단축1";#N/A,#N/A,FALSE,"단축2";#N/A,#N/A,FALSE,"단축3";#N/A,#N/A,FALSE,"장축";#N/A,#N/A,FALSE,"4WD"}</definedName>
    <definedName name="JOKM" hidden="1">{#N/A,#N/A,FALSE,"단축1";#N/A,#N/A,FALSE,"단축2";#N/A,#N/A,FALSE,"단축3";#N/A,#N/A,FALSE,"장축";#N/A,#N/A,FALSE,"4WD"}</definedName>
    <definedName name="JORIB">#N/A</definedName>
    <definedName name="JQX">#REF!</definedName>
    <definedName name="jul">#REF!</definedName>
    <definedName name="jun">#REF!</definedName>
    <definedName name="JWG" localSheetId="0" hidden="1">{#N/A,#N/A,FALSE,"단축1";#N/A,#N/A,FALSE,"단축2";#N/A,#N/A,FALSE,"단축3";#N/A,#N/A,FALSE,"장축";#N/A,#N/A,FALSE,"4WD"}</definedName>
    <definedName name="JWG" hidden="1">{#N/A,#N/A,FALSE,"단축1";#N/A,#N/A,FALSE,"단축2";#N/A,#N/A,FALSE,"단축3";#N/A,#N/A,FALSE,"장축";#N/A,#N/A,FALSE,"4WD"}</definedName>
    <definedName name="K">#REF!</definedName>
    <definedName name="K01134111Z">#REF!</definedName>
    <definedName name="k1공장" localSheetId="0" hidden="1">{#N/A,#N/A,TRUE,"Y생산";#N/A,#N/A,TRUE,"Y판매";#N/A,#N/A,TRUE,"Y총물량";#N/A,#N/A,TRUE,"Y능력";#N/A,#N/A,TRUE,"YKD"}</definedName>
    <definedName name="k1공장" hidden="1">{#N/A,#N/A,TRUE,"Y생산";#N/A,#N/A,TRUE,"Y판매";#N/A,#N/A,TRUE,"Y총물량";#N/A,#N/A,TRUE,"Y능력";#N/A,#N/A,TRUE,"YKD"}</definedName>
    <definedName name="K72A26151">#REF!</definedName>
    <definedName name="K72A28799">#REF!</definedName>
    <definedName name="K72A34721">#REF!</definedName>
    <definedName name="K72A34722">#REF!</definedName>
    <definedName name="K72A34723">#REF!</definedName>
    <definedName name="K72A34724">#REF!</definedName>
    <definedName name="K72A34725">#REF!</definedName>
    <definedName name="K72A34726">#REF!</definedName>
    <definedName name="K72A34727">#REF!</definedName>
    <definedName name="K72B">#REF!</definedName>
    <definedName name="K74A189E1">#REF!</definedName>
    <definedName name="K74A19090">#REF!</definedName>
    <definedName name="K78A189E1">#REF!</definedName>
    <definedName name="K78A19090">#REF!</definedName>
    <definedName name="K86527200">#REF!</definedName>
    <definedName name="K8M" localSheetId="0" hidden="1">{#N/A,#N/A,FALSE,"전제";#N/A,#N/A,FALSE,"표지";#N/A,#N/A,FALSE,"6D16";#N/A,#N/A,FALSE,"6D22";#N/A,#N/A,FALSE,"6D22-T";#N/A,#N/A,FALSE,"Q-DEG";#N/A,#N/A,FALSE,"총손";#N/A,#N/A,FALSE,"대당";#N/A,#N/A,FALSE,"가공비"}</definedName>
    <definedName name="K8M" hidden="1">{#N/A,#N/A,FALSE,"전제";#N/A,#N/A,FALSE,"표지";#N/A,#N/A,FALSE,"6D16";#N/A,#N/A,FALSE,"6D22";#N/A,#N/A,FALSE,"6D22-T";#N/A,#N/A,FALSE,"Q-DEG";#N/A,#N/A,FALSE,"총손";#N/A,#N/A,FALSE,"대당";#N/A,#N/A,FALSE,"가공비"}</definedName>
    <definedName name="KA">#REF!</definedName>
    <definedName name="KAA">#REF!</definedName>
    <definedName name="KCH">#REF!</definedName>
    <definedName name="key" hidden="1">#REF!</definedName>
    <definedName name="kgb">#REF!</definedName>
    <definedName name="KIA" localSheetId="0" hidden="1">{#N/A,#N/A,FALSE,"단축1";#N/A,#N/A,FALSE,"단축2";#N/A,#N/A,FALSE,"단축3";#N/A,#N/A,FALSE,"장축";#N/A,#N/A,FALSE,"4WD"}</definedName>
    <definedName name="KIA" hidden="1">{#N/A,#N/A,FALSE,"단축1";#N/A,#N/A,FALSE,"단축2";#N/A,#N/A,FALSE,"단축3";#N/A,#N/A,FALSE,"장축";#N/A,#N/A,FALSE,"4WD"}</definedName>
    <definedName name="kia2ttl">#REF!</definedName>
    <definedName name="KIA4TTL">#REF!</definedName>
    <definedName name="KIM">#N/A</definedName>
    <definedName name="KIT금형개발">#REF!</definedName>
    <definedName name="KJ">#N/A</definedName>
    <definedName name="KJH">#REF!</definedName>
    <definedName name="KJKJJH">#REF!</definedName>
    <definedName name="KK">#REF!</definedName>
    <definedName name="KKC">#REF!</definedName>
    <definedName name="KKCKKC">#REF!</definedName>
    <definedName name="KKCKKCKKC">#REF!</definedName>
    <definedName name="KKJGLGK" localSheetId="0" hidden="1">{#N/A,#N/A,FALSE,"단축1";#N/A,#N/A,FALSE,"단축2";#N/A,#N/A,FALSE,"단축3";#N/A,#N/A,FALSE,"장축";#N/A,#N/A,FALSE,"4WD"}</definedName>
    <definedName name="KKJGLGK" hidden="1">{#N/A,#N/A,FALSE,"단축1";#N/A,#N/A,FALSE,"단축2";#N/A,#N/A,FALSE,"단축3";#N/A,#N/A,FALSE,"장축";#N/A,#N/A,FALSE,"4WD"}</definedName>
    <definedName name="KKK">#REF!</definedName>
    <definedName name="kkkj" localSheetId="0" hidden="1">{#N/A,#N/A,FALSE,"단축1";#N/A,#N/A,FALSE,"단축2";#N/A,#N/A,FALSE,"단축3";#N/A,#N/A,FALSE,"장축";#N/A,#N/A,FALSE,"4WD"}</definedName>
    <definedName name="kkkj" hidden="1">{#N/A,#N/A,FALSE,"단축1";#N/A,#N/A,FALSE,"단축2";#N/A,#N/A,FALSE,"단축3";#N/A,#N/A,FALSE,"장축";#N/A,#N/A,FALSE,"4WD"}</definedName>
    <definedName name="KKKK" localSheetId="0" hidden="1">{#N/A,#N/A,FALSE,"단축1";#N/A,#N/A,FALSE,"단축2";#N/A,#N/A,FALSE,"단축3";#N/A,#N/A,FALSE,"장축";#N/A,#N/A,FALSE,"4WD"}</definedName>
    <definedName name="KKKK" hidden="1">{#N/A,#N/A,FALSE,"단축1";#N/A,#N/A,FALSE,"단축2";#N/A,#N/A,FALSE,"단축3";#N/A,#N/A,FALSE,"장축";#N/A,#N/A,FALSE,"4WD"}</definedName>
    <definedName name="KKKKKKK" localSheetId="0" hidden="1">{#N/A,#N/A,FALSE,"단축1";#N/A,#N/A,FALSE,"단축2";#N/A,#N/A,FALSE,"단축3";#N/A,#N/A,FALSE,"장축";#N/A,#N/A,FALSE,"4WD"}</definedName>
    <definedName name="KKKKKKK" hidden="1">{#N/A,#N/A,FALSE,"단축1";#N/A,#N/A,FALSE,"단축2";#N/A,#N/A,FALSE,"단축3";#N/A,#N/A,FALSE,"장축";#N/A,#N/A,FALSE,"4WD"}</definedName>
    <definedName name="kkl">#REF!</definedName>
    <definedName name="KK노무비" localSheetId="0" hidden="1">{#N/A,#N/A,TRUE,"Y생산";#N/A,#N/A,TRUE,"Y판매";#N/A,#N/A,TRUE,"Y총물량";#N/A,#N/A,TRUE,"Y능력";#N/A,#N/A,TRUE,"YKD"}</definedName>
    <definedName name="KK노무비" hidden="1">{#N/A,#N/A,TRUE,"Y생산";#N/A,#N/A,TRUE,"Y판매";#N/A,#N/A,TRUE,"Y총물량";#N/A,#N/A,TRUE,"Y능력";#N/A,#N/A,TRUE,"YKD"}</definedName>
    <definedName name="kl" localSheetId="0" hidden="1">{#N/A,#N/A,FALSE,"단축1";#N/A,#N/A,FALSE,"단축2";#N/A,#N/A,FALSE,"단축3";#N/A,#N/A,FALSE,"장축";#N/A,#N/A,FALSE,"4WD"}</definedName>
    <definedName name="kl" hidden="1">{#N/A,#N/A,FALSE,"단축1";#N/A,#N/A,FALSE,"단축2";#N/A,#N/A,FALSE,"단축3";#N/A,#N/A,FALSE,"장축";#N/A,#N/A,FALSE,"4WD"}</definedName>
    <definedName name="KLKL" localSheetId="0" hidden="1">{#N/A,#N/A,FALSE,"단축1";#N/A,#N/A,FALSE,"단축2";#N/A,#N/A,FALSE,"단축3";#N/A,#N/A,FALSE,"장축";#N/A,#N/A,FALSE,"4WD"}</definedName>
    <definedName name="KLKL" hidden="1">{#N/A,#N/A,FALSE,"단축1";#N/A,#N/A,FALSE,"단축2";#N/A,#N/A,FALSE,"단축3";#N/A,#N/A,FALSE,"장축";#N/A,#N/A,FALSE,"4WD"}</definedName>
    <definedName name="km">#REF!</definedName>
    <definedName name="KMD" localSheetId="0" hidden="1">{#N/A,#N/A,FALSE,"96 3월물량표";#N/A,#N/A,FALSE,"96 4월물량표";#N/A,#N/A,FALSE,"96 5월물량표"}</definedName>
    <definedName name="KMD" hidden="1">{#N/A,#N/A,FALSE,"96 3월물량표";#N/A,#N/A,FALSE,"96 4월물량표";#N/A,#N/A,FALSE,"96 5월물량표"}</definedName>
    <definedName name="KPC" localSheetId="0" hidden="1">{#N/A,#N/A,FALSE,"단축1";#N/A,#N/A,FALSE,"단축2";#N/A,#N/A,FALSE,"단축3";#N/A,#N/A,FALSE,"장축";#N/A,#N/A,FALSE,"4WD"}</definedName>
    <definedName name="KPC" hidden="1">{#N/A,#N/A,FALSE,"단축1";#N/A,#N/A,FALSE,"단축2";#N/A,#N/A,FALSE,"단축3";#N/A,#N/A,FALSE,"장축";#N/A,#N/A,FALSE,"4WD"}</definedName>
    <definedName name="KPC전개방향" localSheetId="0" hidden="1">{#N/A,#N/A,FALSE,"단축1";#N/A,#N/A,FALSE,"단축2";#N/A,#N/A,FALSE,"단축3";#N/A,#N/A,FALSE,"장축";#N/A,#N/A,FALSE,"4WD"}</definedName>
    <definedName name="KPC전개방향" hidden="1">{#N/A,#N/A,FALSE,"단축1";#N/A,#N/A,FALSE,"단축2";#N/A,#N/A,FALSE,"단축3";#N/A,#N/A,FALSE,"장축";#N/A,#N/A,FALSE,"4WD"}</definedName>
    <definedName name="KPI수">#REF!</definedName>
    <definedName name="KSJJ"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KSJJ"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KSW" localSheetId="0" hidden="1">{#N/A,#N/A,FALSE,"단축1";#N/A,#N/A,FALSE,"단축2";#N/A,#N/A,FALSE,"단축3";#N/A,#N/A,FALSE,"장축";#N/A,#N/A,FALSE,"4WD"}</definedName>
    <definedName name="KSW" hidden="1">{#N/A,#N/A,FALSE,"단축1";#N/A,#N/A,FALSE,"단축2";#N/A,#N/A,FALSE,"단축3";#N/A,#N/A,FALSE,"장축";#N/A,#N/A,FALSE,"4WD"}</definedName>
    <definedName name="KTY" localSheetId="0" hidden="1">{#N/A,#N/A,FALSE,"단축1";#N/A,#N/A,FALSE,"단축2";#N/A,#N/A,FALSE,"단축3";#N/A,#N/A,FALSE,"장축";#N/A,#N/A,FALSE,"4WD"}</definedName>
    <definedName name="KTY" hidden="1">{#N/A,#N/A,FALSE,"단축1";#N/A,#N/A,FALSE,"단축2";#N/A,#N/A,FALSE,"단축3";#N/A,#N/A,FALSE,"장축";#N/A,#N/A,FALSE,"4WD"}</definedName>
    <definedName name="KU" localSheetId="0" hidden="1">{#N/A,#N/A,TRUE,"Y생산";#N/A,#N/A,TRUE,"Y판매";#N/A,#N/A,TRUE,"Y총물량";#N/A,#N/A,TRUE,"Y능력";#N/A,#N/A,TRUE,"YKD"}</definedName>
    <definedName name="KU" hidden="1">{#N/A,#N/A,TRUE,"Y생산";#N/A,#N/A,TRUE,"Y판매";#N/A,#N/A,TRUE,"Y총물량";#N/A,#N/A,TRUE,"Y능력";#N/A,#N/A,TRUE,"YKD"}</definedName>
    <definedName name="KYUIO">#N/A</definedName>
    <definedName name="L" localSheetId="2">[1]!BlankMacro1</definedName>
    <definedName name="L">[1]!BlankMacro1</definedName>
    <definedName name="LAYOUT">#REF!</definedName>
    <definedName name="LC">#REF!</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3차서">#N/A</definedName>
    <definedName name="LD">#REF!</definedName>
    <definedName name="lee">#REF!</definedName>
    <definedName name="LeftRange">#REF!</definedName>
    <definedName name="LEVEL">#N/A</definedName>
    <definedName name="Level_A">#REF!</definedName>
    <definedName name="Level_B">#REF!</definedName>
    <definedName name="Level_C">#REF!</definedName>
    <definedName name="Level_S">#REF!</definedName>
    <definedName name="LIFO" localSheetId="2">BlankMacro1</definedName>
    <definedName name="LIFO" localSheetId="0">BlankMacro1</definedName>
    <definedName name="LIFO">BlankMacro1</definedName>
    <definedName name="LINEWAS">#N/A</definedName>
    <definedName name="LINE검토2" localSheetId="0" hidden="1">{#N/A,#N/A,TRUE,"Y생산";#N/A,#N/A,TRUE,"Y판매";#N/A,#N/A,TRUE,"Y총물량";#N/A,#N/A,TRUE,"Y능력";#N/A,#N/A,TRUE,"YKD"}</definedName>
    <definedName name="LINE검토2" hidden="1">{#N/A,#N/A,TRUE,"Y생산";#N/A,#N/A,TRUE,"Y판매";#N/A,#N/A,TRUE,"Y총물량";#N/A,#N/A,TRUE,"Y능력";#N/A,#N/A,TRUE,"YKD"}</definedName>
    <definedName name="LIST">#REF!</definedName>
    <definedName name="liste_classeur" localSheetId="0">{"XLSHEET.XLA"}</definedName>
    <definedName name="liste_classeur">{"XLSHEET.XLA"}</definedName>
    <definedName name="lk">#REF!</definedName>
    <definedName name="LKJ" localSheetId="0" hidden="1">{#N/A,#N/A,FALSE,"을지 (4)";#N/A,#N/A,FALSE,"을지 (5)";#N/A,#N/A,FALSE,"을지 (6)"}</definedName>
    <definedName name="LKJ" hidden="1">{#N/A,#N/A,FALSE,"을지 (4)";#N/A,#N/A,FALSE,"을지 (5)";#N/A,#N/A,FALSE,"을지 (6)"}</definedName>
    <definedName name="LL" localSheetId="0" hidden="1">{#N/A,#N/A,FALSE,"단축1";#N/A,#N/A,FALSE,"단축2";#N/A,#N/A,FALSE,"단축3";#N/A,#N/A,FALSE,"장축";#N/A,#N/A,FALSE,"4WD"}</definedName>
    <definedName name="LL" hidden="1">{#N/A,#N/A,FALSE,"단축1";#N/A,#N/A,FALSE,"단축2";#N/A,#N/A,FALSE,"단축3";#N/A,#N/A,FALSE,"장축";#N/A,#N/A,FALSE,"4WD"}</definedName>
    <definedName name="lll" localSheetId="0" hidden="1">{#N/A,#N/A,FALSE,"단축1";#N/A,#N/A,FALSE,"단축2";#N/A,#N/A,FALSE,"단축3";#N/A,#N/A,FALSE,"장축";#N/A,#N/A,FALSE,"4WD"}</definedName>
    <definedName name="lll" hidden="1">{#N/A,#N/A,FALSE,"단축1";#N/A,#N/A,FALSE,"단축2";#N/A,#N/A,FALSE,"단축3";#N/A,#N/A,FALSE,"장축";#N/A,#N/A,FALSE,"4WD"}</definedName>
    <definedName name="LLLL" localSheetId="0" hidden="1">{#N/A,#N/A,FALSE,"단축1";#N/A,#N/A,FALSE,"단축2";#N/A,#N/A,FALSE,"단축3";#N/A,#N/A,FALSE,"장축";#N/A,#N/A,FALSE,"4WD"}</definedName>
    <definedName name="LLLL" hidden="1">{#N/A,#N/A,FALSE,"단축1";#N/A,#N/A,FALSE,"단축2";#N/A,#N/A,FALSE,"단축3";#N/A,#N/A,FALSE,"장축";#N/A,#N/A,FALSE,"4WD"}</definedName>
    <definedName name="LLLLD" localSheetId="0" hidden="1">{#N/A,#N/A,TRUE,"Y생산";#N/A,#N/A,TRUE,"Y판매";#N/A,#N/A,TRUE,"Y총물량";#N/A,#N/A,TRUE,"Y능력";#N/A,#N/A,TRUE,"YKD"}</definedName>
    <definedName name="LLLLD" hidden="1">{#N/A,#N/A,TRUE,"Y생산";#N/A,#N/A,TRUE,"Y판매";#N/A,#N/A,TRUE,"Y총물량";#N/A,#N/A,TRUE,"Y능력";#N/A,#N/A,TRUE,"YKD"}</definedName>
    <definedName name="LLZZ">#REF!</definedName>
    <definedName name="LOIACT">#REF!</definedName>
    <definedName name="LOIPLAN">#REF!</definedName>
    <definedName name="LOP">#REF!</definedName>
    <definedName name="loss">#REF!</definedName>
    <definedName name="LOSS율">#REF!</definedName>
    <definedName name="LP" localSheetId="0" hidden="1">{#N/A,#N/A,FALSE,"단축1";#N/A,#N/A,FALSE,"단축2";#N/A,#N/A,FALSE,"단축3";#N/A,#N/A,FALSE,"장축";#N/A,#N/A,FALSE,"4WD"}</definedName>
    <definedName name="LP" hidden="1">{#N/A,#N/A,FALSE,"단축1";#N/A,#N/A,FALSE,"단축2";#N/A,#N/A,FALSE,"단축3";#N/A,#N/A,FALSE,"장축";#N/A,#N/A,FALSE,"4WD"}</definedName>
    <definedName name="LPBA109">#N/A</definedName>
    <definedName name="LPDK109">#N/A</definedName>
    <definedName name="lps" localSheetId="0" hidden="1">{#N/A,#N/A,FALSE,"단축1";#N/A,#N/A,FALSE,"단축2";#N/A,#N/A,FALSE,"단축3";#N/A,#N/A,FALSE,"장축";#N/A,#N/A,FALSE,"4WD"}</definedName>
    <definedName name="lps" hidden="1">{#N/A,#N/A,FALSE,"단축1";#N/A,#N/A,FALSE,"단축2";#N/A,#N/A,FALSE,"단축3";#N/A,#N/A,FALSE,"장축";#N/A,#N/A,FALSE,"4WD"}</definedName>
    <definedName name="LPS가동계획" localSheetId="2">[0]!BlankMacro1</definedName>
    <definedName name="LPS가동계획" localSheetId="0">[0]!BlankMacro1</definedName>
    <definedName name="LPS가동계획">[0]!BlankMacro1</definedName>
    <definedName name="LPVEN">#N/A</definedName>
    <definedName name="LPVEN1">#N/A</definedName>
    <definedName name="LPVEN2">#N/A</definedName>
    <definedName name="LP능력검토" localSheetId="0" hidden="1">{#N/A,#N/A,FALSE,"단축1";#N/A,#N/A,FALSE,"단축2";#N/A,#N/A,FALSE,"단축3";#N/A,#N/A,FALSE,"장축";#N/A,#N/A,FALSE,"4WD"}</definedName>
    <definedName name="LP능력검토" hidden="1">{#N/A,#N/A,FALSE,"단축1";#N/A,#N/A,FALSE,"단축2";#N/A,#N/A,FALSE,"단축3";#N/A,#N/A,FALSE,"장축";#N/A,#N/A,FALSE,"4WD"}</definedName>
    <definedName name="LP투자비" localSheetId="0" hidden="1">{#N/A,#N/A,FALSE,"단축1";#N/A,#N/A,FALSE,"단축2";#N/A,#N/A,FALSE,"단축3";#N/A,#N/A,FALSE,"장축";#N/A,#N/A,FALSE,"4WD"}</definedName>
    <definedName name="LP투자비" hidden="1">{#N/A,#N/A,FALSE,"단축1";#N/A,#N/A,FALSE,"단축2";#N/A,#N/A,FALSE,"단축3";#N/A,#N/A,FALSE,"장축";#N/A,#N/A,FALSE,"4WD"}</definedName>
    <definedName name="lrcp522">#REF!</definedName>
    <definedName name="LUP" hidden="1">#REF!</definedName>
    <definedName name="LVL">#N/A</definedName>
    <definedName name="LWR" localSheetId="0" hidden="1">{#N/A,#N/A,FALSE,"단축1";#N/A,#N/A,FALSE,"단축2";#N/A,#N/A,FALSE,"단축3";#N/A,#N/A,FALSE,"장축";#N/A,#N/A,FALSE,"4WD"}</definedName>
    <definedName name="LWR" hidden="1">{#N/A,#N/A,FALSE,"단축1";#N/A,#N/A,FALSE,"단축2";#N/A,#N/A,FALSE,"단축3";#N/A,#N/A,FALSE,"장축";#N/A,#N/A,FALSE,"4WD"}</definedName>
    <definedName name="LWSUPPL">#N/A</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LZ￠￢nC¡I">#REF!</definedName>
    <definedName name="LZZZZ">#REF!</definedName>
    <definedName name="LZ목표">#REF!</definedName>
    <definedName name="m">#REF!</definedName>
    <definedName name="M5ZR1">#REF!</definedName>
    <definedName name="MACRE2">#N/A</definedName>
    <definedName name="Macro1">#N/A</definedName>
    <definedName name="Macro2">#N/A</definedName>
    <definedName name="Macro3">#N/A</definedName>
    <definedName name="Macro5">#N/A</definedName>
    <definedName name="Macro6">#REF!</definedName>
    <definedName name="MAE" localSheetId="0" hidden="1">{#N/A,#N/A,FALSE,"단축1";#N/A,#N/A,FALSE,"단축2";#N/A,#N/A,FALSE,"단축3";#N/A,#N/A,FALSE,"장축";#N/A,#N/A,FALSE,"4WD"}</definedName>
    <definedName name="MAE" hidden="1">{#N/A,#N/A,FALSE,"단축1";#N/A,#N/A,FALSE,"단축2";#N/A,#N/A,FALSE,"단축3";#N/A,#N/A,FALSE,"장축";#N/A,#N/A,FALSE,"4WD"}</definedName>
    <definedName name="mar">#REF!</definedName>
    <definedName name="MASTER">#REF!</definedName>
    <definedName name="MATERIAL">#N/A</definedName>
    <definedName name="may">#REF!</definedName>
    <definedName name="MC.CV">#REF!</definedName>
    <definedName name="MÇà">#REF!</definedName>
    <definedName name="MCP">#REF!</definedName>
    <definedName name="MCP21X" localSheetId="0" hidden="1">{#N/A,#N/A,FALSE,"단축1";#N/A,#N/A,FALSE,"단축2";#N/A,#N/A,FALSE,"단축3";#N/A,#N/A,FALSE,"장축";#N/A,#N/A,FALSE,"4WD"}</definedName>
    <definedName name="MCP21X" hidden="1">{#N/A,#N/A,FALSE,"단축1";#N/A,#N/A,FALSE,"단축2";#N/A,#N/A,FALSE,"단축3";#N/A,#N/A,FALSE,"장축";#N/A,#N/A,FALSE,"4WD"}</definedName>
    <definedName name="MCVENDOR">#N/A</definedName>
    <definedName name="MCVENGB">#N/A</definedName>
    <definedName name="MH_BO_RES">#REF!</definedName>
    <definedName name="MH_BO_STL">#REF!</definedName>
    <definedName name="MH_BO_ZAS">#REF!</definedName>
    <definedName name="MH향상" localSheetId="0" hidden="1">{#N/A,#N/A,TRUE,"Y생산";#N/A,#N/A,TRUE,"Y판매";#N/A,#N/A,TRUE,"Y총물량";#N/A,#N/A,TRUE,"Y능력";#N/A,#N/A,TRUE,"YKD"}</definedName>
    <definedName name="MH향상" hidden="1">{#N/A,#N/A,TRUE,"Y생산";#N/A,#N/A,TRUE,"Y판매";#N/A,#N/A,TRUE,"Y총물량";#N/A,#N/A,TRUE,"Y능력";#N/A,#N/A,TRUE,"YKD"}</definedName>
    <definedName name="MIPX3">#N/A</definedName>
    <definedName name="MIP능력검토" localSheetId="0" hidden="1">{#N/A,#N/A,FALSE,"단축1";#N/A,#N/A,FALSE,"단축2";#N/A,#N/A,FALSE,"단축3";#N/A,#N/A,FALSE,"장축";#N/A,#N/A,FALSE,"4WD"}</definedName>
    <definedName name="MIP능력검토" hidden="1">{#N/A,#N/A,FALSE,"단축1";#N/A,#N/A,FALSE,"단축2";#N/A,#N/A,FALSE,"단축3";#N/A,#N/A,FALSE,"장축";#N/A,#N/A,FALSE,"4WD"}</definedName>
    <definedName name="MIP동시투자" localSheetId="0" hidden="1">{#N/A,#N/A,FALSE,"단축1";#N/A,#N/A,FALSE,"단축2";#N/A,#N/A,FALSE,"단축3";#N/A,#N/A,FALSE,"장축";#N/A,#N/A,FALSE,"4WD"}</definedName>
    <definedName name="MIP동시투자" hidden="1">{#N/A,#N/A,FALSE,"단축1";#N/A,#N/A,FALSE,"단축2";#N/A,#N/A,FALSE,"단축3";#N/A,#N/A,FALSE,"장축";#N/A,#N/A,FALSE,"4WD"}</definedName>
    <definedName name="MJ">#REF!</definedName>
    <definedName name="MK">#REF!</definedName>
    <definedName name="ml">#REF!</definedName>
    <definedName name="MM" localSheetId="0"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MM"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MMM">#REF!</definedName>
    <definedName name="MMMMM" localSheetId="0" hidden="1">{#N/A,#N/A,FALSE,"단축1";#N/A,#N/A,FALSE,"단축2";#N/A,#N/A,FALSE,"단축3";#N/A,#N/A,FALSE,"장축";#N/A,#N/A,FALSE,"4WD"}</definedName>
    <definedName name="MMMMM" hidden="1">{#N/A,#N/A,FALSE,"단축1";#N/A,#N/A,FALSE,"단축2";#N/A,#N/A,FALSE,"단축3";#N/A,#N/A,FALSE,"장축";#N/A,#N/A,FALSE,"4WD"}</definedName>
    <definedName name="MODEL">#N/A</definedName>
    <definedName name="Module1.Macro1">#N/A</definedName>
    <definedName name="Module1.Macro2">#N/A</definedName>
    <definedName name="Module1.Macro3">#N/A</definedName>
    <definedName name="Module2.Macro5">#N/A</definedName>
    <definedName name="Module4.매크로10">#N/A</definedName>
    <definedName name="Module4.매크로11">#N/A</definedName>
    <definedName name="Module4.매크로12">#N/A</definedName>
    <definedName name="Module4.매크로13">#N/A</definedName>
    <definedName name="Module4.매크로14">#N/A</definedName>
    <definedName name="Module4.매크로15">#N/A</definedName>
    <definedName name="Module4.매크로16">#N/A</definedName>
    <definedName name="Module4.매크로17">#N/A</definedName>
    <definedName name="Module4.매크로6">#N/A</definedName>
    <definedName name="Module4.매크로8">#N/A</definedName>
    <definedName name="Module4.매크로9">#N/A</definedName>
    <definedName name="month">#REF!</definedName>
    <definedName name="MRB" localSheetId="2">[0]!BlankMacro1</definedName>
    <definedName name="MRB" localSheetId="0">[0]!BlankMacro1</definedName>
    <definedName name="MRB">[0]!BlankMacro1</definedName>
    <definedName name="MS검사구" localSheetId="0">#REF!</definedName>
    <definedName name="MS검사구">#REF!</definedName>
    <definedName name="M행">#REF!</definedName>
    <definedName name="n" localSheetId="2">[0]!BlankMacro1</definedName>
    <definedName name="n" localSheetId="0">[0]!BlankMacro1</definedName>
    <definedName name="n">[0]!BlankMacro1</definedName>
    <definedName name="name" localSheetId="0">#REF!</definedName>
    <definedName name="name">#REF!</definedName>
    <definedName name="NASGEN" localSheetId="0" hidden="1">{#N/A,#N/A,FALSE,"단축1";#N/A,#N/A,FALSE,"단축2";#N/A,#N/A,FALSE,"단축3";#N/A,#N/A,FALSE,"장축";#N/A,#N/A,FALSE,"4WD"}</definedName>
    <definedName name="NASGEN" hidden="1">{#N/A,#N/A,FALSE,"단축1";#N/A,#N/A,FALSE,"단축2";#N/A,#N/A,FALSE,"단축3";#N/A,#N/A,FALSE,"장축";#N/A,#N/A,FALSE,"4WD"}</definedName>
    <definedName name="nation_code">#REF!</definedName>
    <definedName name="nbg" localSheetId="2">[0]!BlankMacro1</definedName>
    <definedName name="nbg" localSheetId="0">[0]!BlankMacro1</definedName>
    <definedName name="nbg">[0]!BlankMacro1</definedName>
    <definedName name="NÇà" localSheetId="0">#REF!</definedName>
    <definedName name="NÇà">#REF!</definedName>
    <definedName name="NET">#REF!</definedName>
    <definedName name="NEW" localSheetId="0" hidden="1">{#N/A,#N/A,FALSE,"단축1";#N/A,#N/A,FALSE,"단축2";#N/A,#N/A,FALSE,"단축3";#N/A,#N/A,FALSE,"장축";#N/A,#N/A,FALSE,"4WD"}</definedName>
    <definedName name="NEW" hidden="1">{#N/A,#N/A,FALSE,"단축1";#N/A,#N/A,FALSE,"단축2";#N/A,#N/A,FALSE,"단축3";#N/A,#N/A,FALSE,"장축";#N/A,#N/A,FALSE,"4WD"}</definedName>
    <definedName name="NEWCODE">#REF!</definedName>
    <definedName name="NEWNO">#N/A</definedName>
    <definedName name="NGH" localSheetId="0" hidden="1">{#N/A,#N/A,TRUE,"Y생산";#N/A,#N/A,TRUE,"Y판매";#N/A,#N/A,TRUE,"Y총물량";#N/A,#N/A,TRUE,"Y능력";#N/A,#N/A,TRUE,"YKD"}</definedName>
    <definedName name="NGH" hidden="1">{#N/A,#N/A,TRUE,"Y생산";#N/A,#N/A,TRUE,"Y판매";#N/A,#N/A,TRUE,"Y총물량";#N/A,#N/A,TRUE,"Y능력";#N/A,#N/A,TRUE,"YKD"}</definedName>
    <definedName name="NN">#REF!</definedName>
    <definedName name="NNL" localSheetId="0" hidden="1">{#N/A,#N/A,FALSE,"단축1";#N/A,#N/A,FALSE,"단축2";#N/A,#N/A,FALSE,"단축3";#N/A,#N/A,FALSE,"장축";#N/A,#N/A,FALSE,"4WD"}</definedName>
    <definedName name="NNL" hidden="1">{#N/A,#N/A,FALSE,"단축1";#N/A,#N/A,FALSE,"단축2";#N/A,#N/A,FALSE,"단축3";#N/A,#N/A,FALSE,"장축";#N/A,#N/A,FALSE,"4WD"}</definedName>
    <definedName name="NNN">#REF!</definedName>
    <definedName name="NNNNNNN" localSheetId="0" hidden="1">{#N/A,#N/A,FALSE,"단축1";#N/A,#N/A,FALSE,"단축2";#N/A,#N/A,FALSE,"단축3";#N/A,#N/A,FALSE,"장축";#N/A,#N/A,FALSE,"4WD"}</definedName>
    <definedName name="NNNNNNN" hidden="1">{#N/A,#N/A,FALSE,"단축1";#N/A,#N/A,FALSE,"단축2";#N/A,#N/A,FALSE,"단축3";#N/A,#N/A,FALSE,"장축";#N/A,#N/A,FALSE,"4WD"}</definedName>
    <definedName name="no3최종" localSheetId="0" hidden="1">{#N/A,#N/A,FALSE,"단축1";#N/A,#N/A,FALSE,"단축2";#N/A,#N/A,FALSE,"단축3";#N/A,#N/A,FALSE,"장축";#N/A,#N/A,FALSE,"4WD"}</definedName>
    <definedName name="no3최종" hidden="1">{#N/A,#N/A,FALSE,"단축1";#N/A,#N/A,FALSE,"단축2";#N/A,#N/A,FALSE,"단축3";#N/A,#N/A,FALSE,"장축";#N/A,#N/A,FALSE,"4WD"}</definedName>
    <definedName name="NOBOBOGOPGFO" localSheetId="0" hidden="1">{#N/A,#N/A,FALSE,"단축1";#N/A,#N/A,FALSE,"단축2";#N/A,#N/A,FALSE,"단축3";#N/A,#N/A,FALSE,"장축";#N/A,#N/A,FALSE,"4WD"}</definedName>
    <definedName name="NOBOBOGOPGFO" hidden="1">{#N/A,#N/A,FALSE,"단축1";#N/A,#N/A,FALSE,"단축2";#N/A,#N/A,FALSE,"단축3";#N/A,#N/A,FALSE,"장축";#N/A,#N/A,FALSE,"4WD"}</definedName>
    <definedName name="NOP">#N/A</definedName>
    <definedName name="NOTE" localSheetId="0" hidden="1">{#N/A,#N/A,FALSE,"단축1";#N/A,#N/A,FALSE,"단축2";#N/A,#N/A,FALSE,"단축3";#N/A,#N/A,FALSE,"장축";#N/A,#N/A,FALSE,"4WD"}</definedName>
    <definedName name="NOTE" hidden="1">{#N/A,#N/A,FALSE,"단축1";#N/A,#N/A,FALSE,"단축2";#N/A,#N/A,FALSE,"단축3";#N/A,#N/A,FALSE,"장축";#N/A,#N/A,FALSE,"4WD"}</definedName>
    <definedName name="nouvelle_feuille">"VDO대책.XLS"</definedName>
    <definedName name="nov">#REF!</definedName>
    <definedName name="NT" localSheetId="0" hidden="1">{#N/A,#N/A,FALSE,"단축1";#N/A,#N/A,FALSE,"단축2";#N/A,#N/A,FALSE,"단축3";#N/A,#N/A,FALSE,"장축";#N/A,#N/A,FALSE,"4WD"}</definedName>
    <definedName name="NT" hidden="1">{#N/A,#N/A,FALSE,"단축1";#N/A,#N/A,FALSE,"단축2";#N/A,#N/A,FALSE,"단축3";#N/A,#N/A,FALSE,"장축";#N/A,#N/A,FALSE,"4WD"}</definedName>
    <definedName name="NTR" localSheetId="0" hidden="1">{#N/A,#N/A,FALSE,"단축1";#N/A,#N/A,FALSE,"단축2";#N/A,#N/A,FALSE,"단축3";#N/A,#N/A,FALSE,"장축";#N/A,#N/A,FALSE,"4WD"}</definedName>
    <definedName name="NTR" hidden="1">{#N/A,#N/A,FALSE,"단축1";#N/A,#N/A,FALSE,"단축2";#N/A,#N/A,FALSE,"단축3";#N/A,#N/A,FALSE,"장축";#N/A,#N/A,FALSE,"4WD"}</definedName>
    <definedName name="NVH">#REF!</definedName>
    <definedName name="NW" localSheetId="0" hidden="1">{#N/A,#N/A,FALSE,"단축1";#N/A,#N/A,FALSE,"단축2";#N/A,#N/A,FALSE,"단축3";#N/A,#N/A,FALSE,"장축";#N/A,#N/A,FALSE,"4WD"}</definedName>
    <definedName name="NW" hidden="1">{#N/A,#N/A,FALSE,"단축1";#N/A,#N/A,FALSE,"단축2";#N/A,#N/A,FALSE,"단축3";#N/A,#N/A,FALSE,"장축";#N/A,#N/A,FALSE,"4WD"}</definedName>
    <definedName name="O">#REF!</definedName>
    <definedName name="º?°æ">#REF!</definedName>
    <definedName name="º¯°æ">#REF!</definedName>
    <definedName name="O¤eEoÆ¿ø_oÆ¡I">#REF!</definedName>
    <definedName name="Ó¤êÈôÆ¿ø_ôÆ¡Í">#REF!</definedName>
    <definedName name="OÇà">#REF!</definedName>
    <definedName name="oct">#REF!</definedName>
    <definedName name="OFFJT계">#REF!</definedName>
    <definedName name="oheoh">#REF!</definedName>
    <definedName name="ºI¼­">#REF!</definedName>
    <definedName name="ºÎ¼­">#REF!</definedName>
    <definedName name="OJT계">#REF!</definedName>
    <definedName name="ºn±³A">#REF!</definedName>
    <definedName name="ºñ±³A">#REF!</definedName>
    <definedName name="OO">#N/A</definedName>
    <definedName name="OOO" localSheetId="0" hidden="1">{#N/A,#N/A,TRUE,"Y생산";#N/A,#N/A,TRUE,"Y판매";#N/A,#N/A,TRUE,"Y총물량";#N/A,#N/A,TRUE,"Y능력";#N/A,#N/A,TRUE,"YKD"}</definedName>
    <definedName name="OOO" hidden="1">{#N/A,#N/A,TRUE,"Y생산";#N/A,#N/A,TRUE,"Y판매";#N/A,#N/A,TRUE,"Y총물량";#N/A,#N/A,TRUE,"Y능력";#N/A,#N/A,TRUE,"YKD"}</definedName>
    <definedName name="OOOO" localSheetId="0" hidden="1">{#N/A,#N/A,FALSE,"단축1";#N/A,#N/A,FALSE,"단축2";#N/A,#N/A,FALSE,"단축3";#N/A,#N/A,FALSE,"장축";#N/A,#N/A,FALSE,"4WD"}</definedName>
    <definedName name="OOOO" hidden="1">{#N/A,#N/A,FALSE,"단축1";#N/A,#N/A,FALSE,"단축2";#N/A,#N/A,FALSE,"단축3";#N/A,#N/A,FALSE,"장축";#N/A,#N/A,FALSE,"4WD"}</definedName>
    <definedName name="op">#REF!</definedName>
    <definedName name="opop">#REF!</definedName>
    <definedName name="OTSACT">#REF!</definedName>
    <definedName name="OTSPLAN">#REF!</definedName>
    <definedName name="output">#REF!</definedName>
    <definedName name="O행">#REF!</definedName>
    <definedName name="P" localSheetId="2">[1]!BlankMacro1</definedName>
    <definedName name="P">[1]!BlankMacro1</definedName>
    <definedName name="P_11">#REF!</definedName>
    <definedName name="P_NAME">#REF!</definedName>
    <definedName name="P_NO">#REF!</definedName>
    <definedName name="P1A¤A¡">#REF!</definedName>
    <definedName name="P1B">#REF!</definedName>
    <definedName name="P1용도" localSheetId="0" hidden="1">{#N/A,#N/A,FALSE,"단축1";#N/A,#N/A,FALSE,"단축2";#N/A,#N/A,FALSE,"단축3";#N/A,#N/A,FALSE,"장축";#N/A,#N/A,FALSE,"4WD"}</definedName>
    <definedName name="P1용도" hidden="1">{#N/A,#N/A,FALSE,"단축1";#N/A,#N/A,FALSE,"단축2";#N/A,#N/A,FALSE,"단축3";#N/A,#N/A,FALSE,"장축";#N/A,#N/A,FALSE,"4WD"}</definedName>
    <definedName name="P1정치">#REF!</definedName>
    <definedName name="P2B">#REF!</definedName>
    <definedName name="P3B">#REF!</definedName>
    <definedName name="P3가공향상" localSheetId="0" hidden="1">{#N/A,#N/A,TRUE,"Y생산";#N/A,#N/A,TRUE,"Y판매";#N/A,#N/A,TRUE,"Y총물량";#N/A,#N/A,TRUE,"Y능력";#N/A,#N/A,TRUE,"YKD"}</definedName>
    <definedName name="P3가공향상" hidden="1">{#N/A,#N/A,TRUE,"Y생산";#N/A,#N/A,TRUE,"Y판매";#N/A,#N/A,TRUE,"Y총물량";#N/A,#N/A,TRUE,"Y능력";#N/A,#N/A,TRUE,"YKD"}</definedName>
    <definedName name="PA" localSheetId="0" hidden="1">{#N/A,#N/A,FALSE,"단축1";#N/A,#N/A,FALSE,"단축2";#N/A,#N/A,FALSE,"단축3";#N/A,#N/A,FALSE,"장축";#N/A,#N/A,FALSE,"4WD"}</definedName>
    <definedName name="PA" hidden="1">{#N/A,#N/A,FALSE,"단축1";#N/A,#N/A,FALSE,"단축2";#N/A,#N/A,FALSE,"단축3";#N/A,#N/A,FALSE,"장축";#N/A,#N/A,FALSE,"4WD"}</definedName>
    <definedName name="PACKAGE3" localSheetId="0" hidden="1">{#N/A,#N/A,FALSE,"단축1";#N/A,#N/A,FALSE,"단축2";#N/A,#N/A,FALSE,"단축3";#N/A,#N/A,FALSE,"장축";#N/A,#N/A,FALSE,"4WD"}</definedName>
    <definedName name="PACKAGE3" hidden="1">{#N/A,#N/A,FALSE,"단축1";#N/A,#N/A,FALSE,"단축2";#N/A,#N/A,FALSE,"단축3";#N/A,#N/A,FALSE,"장축";#N/A,#N/A,FALSE,"4WD"}</definedName>
    <definedName name="PAGE4" localSheetId="0" hidden="1">{#N/A,#N/A,FALSE,"단축1";#N/A,#N/A,FALSE,"단축2";#N/A,#N/A,FALSE,"단축3";#N/A,#N/A,FALSE,"장축";#N/A,#N/A,FALSE,"4WD"}</definedName>
    <definedName name="PAGE4" hidden="1">{#N/A,#N/A,FALSE,"단축1";#N/A,#N/A,FALSE,"단축2";#N/A,#N/A,FALSE,"단축3";#N/A,#N/A,FALSE,"장축";#N/A,#N/A,FALSE,"4WD"}</definedName>
    <definedName name="PARK" localSheetId="0" hidden="1">{#N/A,#N/A,FALSE,"단축1";#N/A,#N/A,FALSE,"단축2";#N/A,#N/A,FALSE,"단축3";#N/A,#N/A,FALSE,"장축";#N/A,#N/A,FALSE,"4WD"}</definedName>
    <definedName name="PARK" hidden="1">{#N/A,#N/A,FALSE,"단축1";#N/A,#N/A,FALSE,"단축2";#N/A,#N/A,FALSE,"단축3";#N/A,#N/A,FALSE,"장축";#N/A,#N/A,FALSE,"4WD"}</definedName>
    <definedName name="PART"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PART"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PART_NO">#REF!</definedName>
    <definedName name="PARTNAME">#N/A</definedName>
    <definedName name="PARTNO">#N/A</definedName>
    <definedName name="PARTS">#REF!</definedName>
    <definedName name="path_xla">"C:\SYS\WINDOWS\TEMP"</definedName>
    <definedName name="pay">#REF!</definedName>
    <definedName name="PÇà">#REF!</definedName>
    <definedName name="PEICE">#N/A</definedName>
    <definedName name="PH">#REF!</definedName>
    <definedName name="PI" localSheetId="0" hidden="1">{#N/A,#N/A,TRUE,"Y생산";#N/A,#N/A,TRUE,"Y판매";#N/A,#N/A,TRUE,"Y총물량";#N/A,#N/A,TRUE,"Y능력";#N/A,#N/A,TRUE,"YKD"}</definedName>
    <definedName name="PI" hidden="1">{#N/A,#N/A,TRUE,"Y생산";#N/A,#N/A,TRUE,"Y판매";#N/A,#N/A,TRUE,"Y총물량";#N/A,#N/A,TRUE,"Y능력";#N/A,#N/A,TRUE,"YKD"}</definedName>
    <definedName name="PILOT" localSheetId="0" hidden="1">{#N/A,#N/A,FALSE,"단축1";#N/A,#N/A,FALSE,"단축2";#N/A,#N/A,FALSE,"단축3";#N/A,#N/A,FALSE,"장축";#N/A,#N/A,FALSE,"4WD"}</definedName>
    <definedName name="PILOT" hidden="1">{#N/A,#N/A,FALSE,"단축1";#N/A,#N/A,FALSE,"단축2";#N/A,#N/A,FALSE,"단축3";#N/A,#N/A,FALSE,"장축";#N/A,#N/A,FALSE,"4WD"}</definedName>
    <definedName name="Pilot1" localSheetId="0" hidden="1">{#N/A,#N/A,FALSE,"단축1";#N/A,#N/A,FALSE,"단축2";#N/A,#N/A,FALSE,"단축3";#N/A,#N/A,FALSE,"장축";#N/A,#N/A,FALSE,"4WD"}</definedName>
    <definedName name="Pilot1" hidden="1">{#N/A,#N/A,FALSE,"단축1";#N/A,#N/A,FALSE,"단축2";#N/A,#N/A,FALSE,"단축3";#N/A,#N/A,FALSE,"장축";#N/A,#N/A,FALSE,"4WD"}</definedName>
    <definedName name="Pilot2" localSheetId="0" hidden="1">{#N/A,#N/A,FALSE,"단축1";#N/A,#N/A,FALSE,"단축2";#N/A,#N/A,FALSE,"단축3";#N/A,#N/A,FALSE,"장축";#N/A,#N/A,FALSE,"4WD"}</definedName>
    <definedName name="Pilot2" hidden="1">{#N/A,#N/A,FALSE,"단축1";#N/A,#N/A,FALSE,"단축2";#N/A,#N/A,FALSE,"단축3";#N/A,#N/A,FALSE,"장축";#N/A,#N/A,FALSE,"4WD"}</definedName>
    <definedName name="Pilot2용도" localSheetId="0" hidden="1">{#N/A,#N/A,FALSE,"단축1";#N/A,#N/A,FALSE,"단축2";#N/A,#N/A,FALSE,"단축3";#N/A,#N/A,FALSE,"장축";#N/A,#N/A,FALSE,"4WD"}</definedName>
    <definedName name="Pilot2용도" hidden="1">{#N/A,#N/A,FALSE,"단축1";#N/A,#N/A,FALSE,"단축2";#N/A,#N/A,FALSE,"단축3";#N/A,#N/A,FALSE,"장축";#N/A,#N/A,FALSE,"4WD"}</definedName>
    <definedName name="plt">#REF!</definedName>
    <definedName name="pltt">#REF!</definedName>
    <definedName name="PMA">#N/A</definedName>
    <definedName name="PMCHURI">#N/A</definedName>
    <definedName name="pnl">#REF!</definedName>
    <definedName name="PNLRR">#REF!</definedName>
    <definedName name="PO" localSheetId="0" hidden="1">{#N/A,#N/A,FALSE,"단축1";#N/A,#N/A,FALSE,"단축2";#N/A,#N/A,FALSE,"단축3";#N/A,#N/A,FALSE,"장축";#N/A,#N/A,FALSE,"4WD"}</definedName>
    <definedName name="PO" hidden="1">{#N/A,#N/A,FALSE,"단축1";#N/A,#N/A,FALSE,"단축2";#N/A,#N/A,FALSE,"단축3";#N/A,#N/A,FALSE,"장축";#N/A,#N/A,FALSE,"4WD"}</definedName>
    <definedName name="poi">#REF!</definedName>
    <definedName name="POlkpdpdukukprprrkrkrtMtbtbtb39">#REF!</definedName>
    <definedName name="POlkprprrkrkrkpdpdukukukukrtMtb">#REF!</definedName>
    <definedName name="POR1015C413rtPPOR1631C1520rtP">#REF!</definedName>
    <definedName name="POR1342C114RTM0TB0TB0TB0TB0TBTB">#REF!</definedName>
    <definedName name="POR1C1R59C22RTSQKS15C6LRTPPPPPT">#REF!</definedName>
    <definedName name="POR3C1R6C31rtMtbtbtb4tb4rtrtGMR">#REF!</definedName>
    <definedName name="POR3C1R6C59rtMtbtbtb4tb4rtrtGMR">#REF!</definedName>
    <definedName name="POR4375C114RTM0TB0TB0TB0TB0TBTB">#REF!</definedName>
    <definedName name="POR439C124RTSQKS15C4LRTM0TB0TB0">#REF!</definedName>
    <definedName name="POR5C1R6C33rtMtbtbtb2tb2rtrtGMR">#REF!</definedName>
    <definedName name="POR5C1R6C34rtMtbtbtb2tb2rtrtGMR">#REF!</definedName>
    <definedName name="POR6C1R7C34rtMtbtbtb2tb2rtrtGMR">#REF!</definedName>
    <definedName name="POR76105C114RTM0TB0TB0TB0TB0TBT">#REF!</definedName>
    <definedName name="PP">#REF!</definedName>
    <definedName name="PPB">#REF!</definedName>
    <definedName name="PPK" localSheetId="0" hidden="1">{#N/A,#N/A,FALSE,"96 3월물량표";#N/A,#N/A,FALSE,"96 4월물량표";#N/A,#N/A,FALSE,"96 5월물량표"}</definedName>
    <definedName name="PPK" hidden="1">{#N/A,#N/A,FALSE,"96 3월물량표";#N/A,#N/A,FALSE,"96 4월물량표";#N/A,#N/A,FALSE,"96 5월물량표"}</definedName>
    <definedName name="ppo" localSheetId="0" hidden="1">{#N/A,#N/A,FALSE,"단축1";#N/A,#N/A,FALSE,"단축2";#N/A,#N/A,FALSE,"단축3";#N/A,#N/A,FALSE,"장축";#N/A,#N/A,FALSE,"4WD"}</definedName>
    <definedName name="ppo" hidden="1">{#N/A,#N/A,FALSE,"단축1";#N/A,#N/A,FALSE,"단축2";#N/A,#N/A,FALSE,"단축3";#N/A,#N/A,FALSE,"장축";#N/A,#N/A,FALSE,"4WD"}</definedName>
    <definedName name="PPP">#REF!</definedName>
    <definedName name="PPPP" localSheetId="0" hidden="1">{#N/A,#N/A,FALSE,"단축1";#N/A,#N/A,FALSE,"단축2";#N/A,#N/A,FALSE,"단축3";#N/A,#N/A,FALSE,"장축";#N/A,#N/A,FALSE,"4WD"}</definedName>
    <definedName name="PPPP" hidden="1">{#N/A,#N/A,FALSE,"단축1";#N/A,#N/A,FALSE,"단축2";#N/A,#N/A,FALSE,"단축3";#N/A,#N/A,FALSE,"장축";#N/A,#N/A,FALSE,"4WD"}</definedName>
    <definedName name="PPPPPPPP">#REF!</definedName>
    <definedName name="PRICE">#N/A</definedName>
    <definedName name="_xlnm.Print_Area" localSheetId="1">'COIL 입고현황'!$A$1:$Q$225</definedName>
    <definedName name="_xlnm.Print_Area" localSheetId="2">'SHEET 입고현황'!$A$1:$Q$225</definedName>
    <definedName name="_xlnm.Print_Area" localSheetId="0">종합재고!$A$1:$O$268</definedName>
    <definedName name="_xlnm.Print_Area">#REF!</definedName>
    <definedName name="PRINT_AREA_MI">#REF!</definedName>
    <definedName name="_xlnm.Print_Titles" localSheetId="1">'COIL 입고현황'!#REF!</definedName>
    <definedName name="_xlnm.Print_Titles" localSheetId="2">'SHEET 입고현황'!#REF!</definedName>
    <definedName name="_xlnm.Print_Titles">#REF!,#REF!</definedName>
    <definedName name="PRINT_TITLES_MI">#REF!</definedName>
    <definedName name="PROJECT">#REF!</definedName>
    <definedName name="PROTO">#REF!</definedName>
    <definedName name="PROTO1">#REF!</definedName>
    <definedName name="PROTO2" localSheetId="0" hidden="1">{#N/A,#N/A,FALSE,"단축1";#N/A,#N/A,FALSE,"단축2";#N/A,#N/A,FALSE,"단축3";#N/A,#N/A,FALSE,"장축";#N/A,#N/A,FALSE,"4WD"}</definedName>
    <definedName name="PROTO2" hidden="1">{#N/A,#N/A,FALSE,"단축1";#N/A,#N/A,FALSE,"단축2";#N/A,#N/A,FALSE,"단축3";#N/A,#N/A,FALSE,"장축";#N/A,#N/A,FALSE,"4WD"}</definedName>
    <definedName name="PROTO3" localSheetId="0" hidden="1">{#N/A,#N/A,FALSE,"단축1";#N/A,#N/A,FALSE,"단축2";#N/A,#N/A,FALSE,"단축3";#N/A,#N/A,FALSE,"장축";#N/A,#N/A,FALSE,"4WD"}</definedName>
    <definedName name="PROTO3" hidden="1">{#N/A,#N/A,FALSE,"단축1";#N/A,#N/A,FALSE,"단축2";#N/A,#N/A,FALSE,"단축3";#N/A,#N/A,FALSE,"장축";#N/A,#N/A,FALSE,"4WD"}</definedName>
    <definedName name="Proto대수" localSheetId="0" hidden="1">{#N/A,#N/A,FALSE,"단축1";#N/A,#N/A,FALSE,"단축2";#N/A,#N/A,FALSE,"단축3";#N/A,#N/A,FALSE,"장축";#N/A,#N/A,FALSE,"4WD"}</definedName>
    <definedName name="Proto대수" hidden="1">{#N/A,#N/A,FALSE,"단축1";#N/A,#N/A,FALSE,"단축2";#N/A,#N/A,FALSE,"단축3";#N/A,#N/A,FALSE,"장축";#N/A,#N/A,FALSE,"4WD"}</definedName>
    <definedName name="Proto대수조정" localSheetId="0" hidden="1">{#N/A,#N/A,FALSE,"단축1";#N/A,#N/A,FALSE,"단축2";#N/A,#N/A,FALSE,"단축3";#N/A,#N/A,FALSE,"장축";#N/A,#N/A,FALSE,"4WD"}</definedName>
    <definedName name="Proto대수조정" hidden="1">{#N/A,#N/A,FALSE,"단축1";#N/A,#N/A,FALSE,"단축2";#N/A,#N/A,FALSE,"단축3";#N/A,#N/A,FALSE,"장축";#N/A,#N/A,FALSE,"4WD"}</definedName>
    <definedName name="Proto조정" localSheetId="0" hidden="1">{#N/A,#N/A,FALSE,"단축1";#N/A,#N/A,FALSE,"단축2";#N/A,#N/A,FALSE,"단축3";#N/A,#N/A,FALSE,"장축";#N/A,#N/A,FALSE,"4WD"}</definedName>
    <definedName name="Proto조정" hidden="1">{#N/A,#N/A,FALSE,"단축1";#N/A,#N/A,FALSE,"단축2";#N/A,#N/A,FALSE,"단축3";#N/A,#N/A,FALSE,"장축";#N/A,#N/A,FALSE,"4WD"}</definedName>
    <definedName name="PSAYAN">#N/A</definedName>
    <definedName name="PSMPLQ12C4LRTOR339C224RTMTBTBTB">#REF!</definedName>
    <definedName name="PT다추가" localSheetId="0" hidden="1">{#N/A,#N/A,TRUE,"Y생산";#N/A,#N/A,TRUE,"Y판매";#N/A,#N/A,TRUE,"Y총물량";#N/A,#N/A,TRUE,"Y능력";#N/A,#N/A,TRUE,"YKD"}</definedName>
    <definedName name="PT다추가" hidden="1">{#N/A,#N/A,TRUE,"Y생산";#N/A,#N/A,TRUE,"Y판매";#N/A,#N/A,TRUE,"Y총물량";#N/A,#N/A,TRUE,"Y능력";#N/A,#N/A,TRUE,"YKD"}</definedName>
    <definedName name="P행">#REF!</definedName>
    <definedName name="Q" localSheetId="0" hidden="1">{#N/A,#N/A,FALSE,"단축1";#N/A,#N/A,FALSE,"단축2";#N/A,#N/A,FALSE,"단축3";#N/A,#N/A,FALSE,"장축";#N/A,#N/A,FALSE,"4WD"}</definedName>
    <definedName name="Q" hidden="1">{#N/A,#N/A,FALSE,"단축1";#N/A,#N/A,FALSE,"단축2";#N/A,#N/A,FALSE,"단축3";#N/A,#N/A,FALSE,"장축";#N/A,#N/A,FALSE,"4WD"}</definedName>
    <definedName name="Q2000BUS">#REF!</definedName>
    <definedName name="QAW" localSheetId="0" hidden="1">{#N/A,#N/A,FALSE,"을지 (4)";#N/A,#N/A,FALSE,"을지 (5)";#N/A,#N/A,FALSE,"을지 (6)"}</definedName>
    <definedName name="QAW" hidden="1">{#N/A,#N/A,FALSE,"을지 (4)";#N/A,#N/A,FALSE,"을지 (5)";#N/A,#N/A,FALSE,"을지 (6)"}</definedName>
    <definedName name="QAZ" localSheetId="0" hidden="1">{#N/A,#N/A,FALSE,"단축1";#N/A,#N/A,FALSE,"단축2";#N/A,#N/A,FALSE,"단축3";#N/A,#N/A,FALSE,"장축";#N/A,#N/A,FALSE,"4WD"}</definedName>
    <definedName name="QAZ" hidden="1">{#N/A,#N/A,FALSE,"단축1";#N/A,#N/A,FALSE,"단축2";#N/A,#N/A,FALSE,"단축3";#N/A,#N/A,FALSE,"장축";#N/A,#N/A,FALSE,"4WD"}</definedName>
    <definedName name="QC">#REF!</definedName>
    <definedName name="QÇà">#REF!</definedName>
    <definedName name="QD" localSheetId="0" hidden="1">{#N/A,#N/A,FALSE,"단축1";#N/A,#N/A,FALSE,"단축2";#N/A,#N/A,FALSE,"단축3";#N/A,#N/A,FALSE,"장축";#N/A,#N/A,FALSE,"4WD"}</definedName>
    <definedName name="QD" hidden="1">{#N/A,#N/A,FALSE,"단축1";#N/A,#N/A,FALSE,"단축2";#N/A,#N/A,FALSE,"단축3";#N/A,#N/A,FALSE,"장축";#N/A,#N/A,FALSE,"4WD"}</definedName>
    <definedName name="QE" localSheetId="0" hidden="1">{#N/A,#N/A,FALSE,"초도품";#N/A,#N/A,FALSE,"초도품 (2)";#N/A,#N/A,FALSE,"초도품 (3)";#N/A,#N/A,FALSE,"초도품 (4)";#N/A,#N/A,FALSE,"초도품 (5)";#N/A,#N/A,FALSE,"초도품 (6)"}</definedName>
    <definedName name="QE" hidden="1">{#N/A,#N/A,FALSE,"초도품";#N/A,#N/A,FALSE,"초도품 (2)";#N/A,#N/A,FALSE,"초도품 (3)";#N/A,#N/A,FALSE,"초도품 (4)";#N/A,#N/A,FALSE,"초도품 (5)";#N/A,#N/A,FALSE,"초도품 (6)"}</definedName>
    <definedName name="QH">#REF!</definedName>
    <definedName name="QHDHKSXN" localSheetId="0">{#N/A,#N/A,FALSE,"단축1";#N/A,#N/A,FALSE,"단축2";#N/A,#N/A,FALSE,"단축3";#N/A,#N/A,FALSE,"장축";#N/A,#N/A,FALSE,"4WD"}</definedName>
    <definedName name="QHDHKSXN">{#N/A,#N/A,FALSE,"단축1";#N/A,#N/A,FALSE,"단축2";#N/A,#N/A,FALSE,"단축3";#N/A,#N/A,FALSE,"장축";#N/A,#N/A,FALSE,"4WD"}</definedName>
    <definedName name="QIR">#REF!</definedName>
    <definedName name="QKR" localSheetId="0" hidden="1">{#N/A,#N/A,FALSE,"단축1";#N/A,#N/A,FALSE,"단축2";#N/A,#N/A,FALSE,"단축3";#N/A,#N/A,FALSE,"장축";#N/A,#N/A,FALSE,"4WD"}</definedName>
    <definedName name="QKR" hidden="1">{#N/A,#N/A,FALSE,"단축1";#N/A,#N/A,FALSE,"단축2";#N/A,#N/A,FALSE,"단축3";#N/A,#N/A,FALSE,"장축";#N/A,#N/A,FALSE,"4WD"}</definedName>
    <definedName name="qltm" localSheetId="0" hidden="1">{#N/A,#N/A,TRUE,"Y생산";#N/A,#N/A,TRUE,"Y판매";#N/A,#N/A,TRUE,"Y총물량";#N/A,#N/A,TRUE,"Y능력";#N/A,#N/A,TRUE,"YKD"}</definedName>
    <definedName name="qltm" hidden="1">{#N/A,#N/A,TRUE,"Y생산";#N/A,#N/A,TRUE,"Y판매";#N/A,#N/A,TRUE,"Y총물량";#N/A,#N/A,TRUE,"Y능력";#N/A,#N/A,TRUE,"YKD"}</definedName>
    <definedName name="qlty" localSheetId="0" hidden="1">{#N/A,#N/A,TRUE,"Y생산";#N/A,#N/A,TRUE,"Y판매";#N/A,#N/A,TRUE,"Y총물량";#N/A,#N/A,TRUE,"Y능력";#N/A,#N/A,TRUE,"YKD"}</definedName>
    <definedName name="qlty" hidden="1">{#N/A,#N/A,TRUE,"Y생산";#N/A,#N/A,TRUE,"Y판매";#N/A,#N/A,TRUE,"Y총물량";#N/A,#N/A,TRUE,"Y능력";#N/A,#N/A,TRUE,"YKD"}</definedName>
    <definedName name="qpt" localSheetId="2">[1]!BlankMacro1</definedName>
    <definedName name="qpt">[1]!BlankMacro1</definedName>
    <definedName name="QQ">#REF!</definedName>
    <definedName name="QQJGJGHJ" localSheetId="0" hidden="1">{#N/A,#N/A,FALSE,"신규dep";#N/A,#N/A,FALSE,"신규dep-금형상각후";#N/A,#N/A,FALSE,"신규dep-연구비상각후";#N/A,#N/A,FALSE,"신규dep-기계,공구상각후"}</definedName>
    <definedName name="QQJGJGHJ" hidden="1">{#N/A,#N/A,FALSE,"신규dep";#N/A,#N/A,FALSE,"신규dep-금형상각후";#N/A,#N/A,FALSE,"신규dep-연구비상각후";#N/A,#N/A,FALSE,"신규dep-기계,공구상각후"}</definedName>
    <definedName name="qqq">#REF!</definedName>
    <definedName name="QQQAAASSS" localSheetId="0" hidden="1">{#N/A,#N/A,TRUE,"Y생산";#N/A,#N/A,TRUE,"Y판매";#N/A,#N/A,TRUE,"Y총물량";#N/A,#N/A,TRUE,"Y능력";#N/A,#N/A,TRUE,"YKD"}</definedName>
    <definedName name="QQQAAASSS" hidden="1">{#N/A,#N/A,TRUE,"Y생산";#N/A,#N/A,TRUE,"Y판매";#N/A,#N/A,TRUE,"Y총물량";#N/A,#N/A,TRUE,"Y능력";#N/A,#N/A,TRUE,"YKD"}</definedName>
    <definedName name="QQQQ">#REF!</definedName>
    <definedName name="qqqqq" localSheetId="0" hidden="1">{#N/A,#N/A,FALSE,"단축1";#N/A,#N/A,FALSE,"단축2";#N/A,#N/A,FALSE,"단축3";#N/A,#N/A,FALSE,"장축";#N/A,#N/A,FALSE,"4WD"}</definedName>
    <definedName name="qqqqq" hidden="1">{#N/A,#N/A,FALSE,"단축1";#N/A,#N/A,FALSE,"단축2";#N/A,#N/A,FALSE,"단축3";#N/A,#N/A,FALSE,"장축";#N/A,#N/A,FALSE,"4WD"}</definedName>
    <definedName name="QQQQQQ" localSheetId="0"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QQQQQQ"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QQQQQQQ" localSheetId="0" hidden="1">{#N/A,#N/A,FALSE,"단축1";#N/A,#N/A,FALSE,"단축2";#N/A,#N/A,FALSE,"단축3";#N/A,#N/A,FALSE,"장축";#N/A,#N/A,FALSE,"4WD"}</definedName>
    <definedName name="QQQQQQQ" hidden="1">{#N/A,#N/A,FALSE,"단축1";#N/A,#N/A,FALSE,"단축2";#N/A,#N/A,FALSE,"단축3";#N/A,#N/A,FALSE,"장축";#N/A,#N/A,FALSE,"4WD"}</definedName>
    <definedName name="qqqqqqqqq" localSheetId="0" hidden="1">{#N/A,#N/A,TRUE,"Y생산";#N/A,#N/A,TRUE,"Y판매";#N/A,#N/A,TRUE,"Y총물량";#N/A,#N/A,TRUE,"Y능력";#N/A,#N/A,TRUE,"YKD"}</definedName>
    <definedName name="qqqqqqqqq" hidden="1">{#N/A,#N/A,TRUE,"Y생산";#N/A,#N/A,TRUE,"Y판매";#N/A,#N/A,TRUE,"Y총물량";#N/A,#N/A,TRUE,"Y능력";#N/A,#N/A,TRUE,"YKD"}</definedName>
    <definedName name="QQZZ">#REF!</definedName>
    <definedName name="QSCDXC">#REF!</definedName>
    <definedName name="QSS" localSheetId="0" hidden="1">{#N/A,#N/A,FALSE,"을지 (4)";#N/A,#N/A,FALSE,"을지 (5)";#N/A,#N/A,FALSE,"을지 (6)"}</definedName>
    <definedName name="QSS" hidden="1">{#N/A,#N/A,FALSE,"을지 (4)";#N/A,#N/A,FALSE,"을지 (5)";#N/A,#N/A,FALSE,"을지 (6)"}</definedName>
    <definedName name="QSTAR교육">#N/A</definedName>
    <definedName name="qtr" localSheetId="0" hidden="1">{#N/A,#N/A,FALSE,"단축1";#N/A,#N/A,FALSE,"단축2";#N/A,#N/A,FALSE,"단축3";#N/A,#N/A,FALSE,"장축";#N/A,#N/A,FALSE,"4WD"}</definedName>
    <definedName name="qtr" hidden="1">{#N/A,#N/A,FALSE,"단축1";#N/A,#N/A,FALSE,"단축2";#N/A,#N/A,FALSE,"단축3";#N/A,#N/A,FALSE,"장축";#N/A,#N/A,FALSE,"4WD"}</definedName>
    <definedName name="qtr_inr" hidden="1">#REF!</definedName>
    <definedName name="qtr신" localSheetId="0" hidden="1">{#N/A,#N/A,FALSE,"단축1";#N/A,#N/A,FALSE,"단축2";#N/A,#N/A,FALSE,"단축3";#N/A,#N/A,FALSE,"장축";#N/A,#N/A,FALSE,"4WD"}</definedName>
    <definedName name="qtr신" hidden="1">{#N/A,#N/A,FALSE,"단축1";#N/A,#N/A,FALSE,"단축2";#N/A,#N/A,FALSE,"단축3";#N/A,#N/A,FALSE,"장축";#N/A,#N/A,FALSE,"4WD"}</definedName>
    <definedName name="QTY">#REF!</definedName>
    <definedName name="Query2">#REF!</definedName>
    <definedName name="Query3">#REF!</definedName>
    <definedName name="QUOTACT">#REF!</definedName>
    <definedName name="QUOTPLAN">#REF!</definedName>
    <definedName name="QW" localSheetId="0" hidden="1">{#N/A,#N/A,FALSE,"을지 (4)";#N/A,#N/A,FALSE,"을지 (5)";#N/A,#N/A,FALSE,"을지 (6)"}</definedName>
    <definedName name="QW" hidden="1">{#N/A,#N/A,FALSE,"을지 (4)";#N/A,#N/A,FALSE,"을지 (5)";#N/A,#N/A,FALSE,"을지 (6)"}</definedName>
    <definedName name="QWA" localSheetId="0" hidden="1">{#N/A,#N/A,FALSE,"을지 (4)";#N/A,#N/A,FALSE,"을지 (5)";#N/A,#N/A,FALSE,"을지 (6)"}</definedName>
    <definedName name="QWA" hidden="1">{#N/A,#N/A,FALSE,"을지 (4)";#N/A,#N/A,FALSE,"을지 (5)";#N/A,#N/A,FALSE,"을지 (6)"}</definedName>
    <definedName name="qwe" localSheetId="0" hidden="1">{#N/A,#N/A,TRUE,"Y생산";#N/A,#N/A,TRUE,"Y판매";#N/A,#N/A,TRUE,"Y총물량";#N/A,#N/A,TRUE,"Y능력";#N/A,#N/A,TRUE,"YKD"}</definedName>
    <definedName name="qwe" hidden="1">{#N/A,#N/A,TRUE,"Y생산";#N/A,#N/A,TRUE,"Y판매";#N/A,#N/A,TRUE,"Y총물량";#N/A,#N/A,TRUE,"Y능력";#N/A,#N/A,TRUE,"YKD"}</definedName>
    <definedName name="QWER" localSheetId="0" hidden="1">{#N/A,#N/A,FALSE,"단축1";#N/A,#N/A,FALSE,"단축2";#N/A,#N/A,FALSE,"단축3";#N/A,#N/A,FALSE,"장축";#N/A,#N/A,FALSE,"4WD"}</definedName>
    <definedName name="QWER" hidden="1">{#N/A,#N/A,FALSE,"단축1";#N/A,#N/A,FALSE,"단축2";#N/A,#N/A,FALSE,"단축3";#N/A,#N/A,FALSE,"장축";#N/A,#N/A,FALSE,"4WD"}</definedName>
    <definedName name="QWERT" localSheetId="0" hidden="1">{#N/A,#N/A,FALSE,"단축1";#N/A,#N/A,FALSE,"단축2";#N/A,#N/A,FALSE,"단축3";#N/A,#N/A,FALSE,"장축";#N/A,#N/A,FALSE,"4WD"}</definedName>
    <definedName name="QWERT" hidden="1">{#N/A,#N/A,FALSE,"단축1";#N/A,#N/A,FALSE,"단축2";#N/A,#N/A,FALSE,"단축3";#N/A,#N/A,FALSE,"장축";#N/A,#N/A,FALSE,"4WD"}</definedName>
    <definedName name="QWQW" localSheetId="0" hidden="1">{#N/A,#N/A,FALSE,"단축1";#N/A,#N/A,FALSE,"단축2";#N/A,#N/A,FALSE,"단축3";#N/A,#N/A,FALSE,"장축";#N/A,#N/A,FALSE,"4WD"}</definedName>
    <definedName name="QWQW" hidden="1">{#N/A,#N/A,FALSE,"단축1";#N/A,#N/A,FALSE,"단축2";#N/A,#N/A,FALSE,"단축3";#N/A,#N/A,FALSE,"장축";#N/A,#N/A,FALSE,"4WD"}</definedName>
    <definedName name="Q행">#REF!</definedName>
    <definedName name="R_COVER" localSheetId="0" hidden="1">{#N/A,#N/A,FALSE,"단축1";#N/A,#N/A,FALSE,"단축2";#N/A,#N/A,FALSE,"단축3";#N/A,#N/A,FALSE,"장축";#N/A,#N/A,FALSE,"4WD"}</definedName>
    <definedName name="R_COVER" hidden="1">{#N/A,#N/A,FALSE,"단축1";#N/A,#N/A,FALSE,"단축2";#N/A,#N/A,FALSE,"단축3";#N/A,#N/A,FALSE,"장축";#N/A,#N/A,FALSE,"4WD"}</definedName>
    <definedName name="RA">#REF!</definedName>
    <definedName name="RANK">#N/A</definedName>
    <definedName name="RATE">#REF!</definedName>
    <definedName name="ratek">#REF!</definedName>
    <definedName name="RATIO">#N/A</definedName>
    <definedName name="RATIO1">#N/A</definedName>
    <definedName name="RATTLE" localSheetId="0" hidden="1">{#N/A,#N/A,FALSE,"단축1";#N/A,#N/A,FALSE,"단축2";#N/A,#N/A,FALSE,"단축3";#N/A,#N/A,FALSE,"장축";#N/A,#N/A,FALSE,"4WD"}</definedName>
    <definedName name="RATTLE" hidden="1">{#N/A,#N/A,FALSE,"단축1";#N/A,#N/A,FALSE,"단축2";#N/A,#N/A,FALSE,"단축3";#N/A,#N/A,FALSE,"장축";#N/A,#N/A,FALSE,"4WD"}</definedName>
    <definedName name="rbar">#REF!</definedName>
    <definedName name="RÇà">#REF!</definedName>
    <definedName name="RE" localSheetId="0" hidden="1">{#N/A,#N/A,FALSE,"초도품";#N/A,#N/A,FALSE,"초도품 (2)";#N/A,#N/A,FALSE,"초도품 (3)";#N/A,#N/A,FALSE,"초도품 (4)";#N/A,#N/A,FALSE,"초도품 (5)";#N/A,#N/A,FALSE,"초도품 (6)"}</definedName>
    <definedName name="RE" hidden="1">{#N/A,#N/A,FALSE,"초도품";#N/A,#N/A,FALSE,"초도품 (2)";#N/A,#N/A,FALSE,"초도품 (3)";#N/A,#N/A,FALSE,"초도품 (4)";#N/A,#N/A,FALSE,"초도품 (5)";#N/A,#N/A,FALSE,"초도품 (6)"}</definedName>
    <definedName name="REAR" localSheetId="0" hidden="1">{#N/A,#N/A,FALSE,"단축1";#N/A,#N/A,FALSE,"단축2";#N/A,#N/A,FALSE,"단축3";#N/A,#N/A,FALSE,"장축";#N/A,#N/A,FALSE,"4WD"}</definedName>
    <definedName name="REAR" hidden="1">{#N/A,#N/A,FALSE,"단축1";#N/A,#N/A,FALSE,"단축2";#N/A,#N/A,FALSE,"단축3";#N/A,#N/A,FALSE,"장축";#N/A,#N/A,FALSE,"4WD"}</definedName>
    <definedName name="_xlnm.Recorder">#REF!</definedName>
    <definedName name="reg" localSheetId="2">[0]!BlankMacro1</definedName>
    <definedName name="reg" localSheetId="0">[0]!BlankMacro1</definedName>
    <definedName name="reg">[0]!BlankMacro1</definedName>
    <definedName name="REG_RR_DR_PWR_WDW_LH" localSheetId="0">#REF!</definedName>
    <definedName name="REG_RR_DR_PWR_WDW_LH">#REF!</definedName>
    <definedName name="REGNEA" localSheetId="0" hidden="1">{#N/A,#N/A,FALSE,"단축1";#N/A,#N/A,FALSE,"단축2";#N/A,#N/A,FALSE,"단축3";#N/A,#N/A,FALSE,"장축";#N/A,#N/A,FALSE,"4WD"}</definedName>
    <definedName name="REGNEA" hidden="1">{#N/A,#N/A,FALSE,"단축1";#N/A,#N/A,FALSE,"단축2";#N/A,#N/A,FALSE,"단축3";#N/A,#N/A,FALSE,"장축";#N/A,#N/A,FALSE,"4WD"}</definedName>
    <definedName name="REINFCTR">#REF!</definedName>
    <definedName name="REJ정리">#N/A</definedName>
    <definedName name="REMARK">#N/A</definedName>
    <definedName name="RESISTOR" localSheetId="0" hidden="1">{#N/A,#N/A,FALSE,"단축1";#N/A,#N/A,FALSE,"단축2";#N/A,#N/A,FALSE,"단축3";#N/A,#N/A,FALSE,"장축";#N/A,#N/A,FALSE,"4WD"}</definedName>
    <definedName name="RESISTOR" hidden="1">{#N/A,#N/A,FALSE,"단축1";#N/A,#N/A,FALSE,"단축2";#N/A,#N/A,FALSE,"단축3";#N/A,#N/A,FALSE,"장축";#N/A,#N/A,FALSE,"4WD"}</definedName>
    <definedName name="ret">#REF!</definedName>
    <definedName name="REW" localSheetId="0" hidden="1">{#N/A,#N/A,FALSE,"단축1";#N/A,#N/A,FALSE,"단축2";#N/A,#N/A,FALSE,"단축3";#N/A,#N/A,FALSE,"장축";#N/A,#N/A,FALSE,"4WD"}</definedName>
    <definedName name="REW" hidden="1">{#N/A,#N/A,FALSE,"단축1";#N/A,#N/A,FALSE,"단축2";#N/A,#N/A,FALSE,"단축3";#N/A,#N/A,FALSE,"장축";#N/A,#N/A,FALSE,"4WD"}</definedName>
    <definedName name="RG" localSheetId="0" hidden="1">{#N/A,#N/A,FALSE,"단축1";#N/A,#N/A,FALSE,"단축2";#N/A,#N/A,FALSE,"단축3";#N/A,#N/A,FALSE,"장축";#N/A,#N/A,FALSE,"4WD"}</definedName>
    <definedName name="RG" hidden="1">{#N/A,#N/A,FALSE,"단축1";#N/A,#N/A,FALSE,"단축2";#N/A,#N/A,FALSE,"단축3";#N/A,#N/A,FALSE,"장축";#N/A,#N/A,FALSE,"4WD"}</definedName>
    <definedName name="RGFGD">#REF!</definedName>
    <definedName name="RGSDG" localSheetId="0" hidden="1">{#N/A,#N/A,FALSE,"단축1";#N/A,#N/A,FALSE,"단축2";#N/A,#N/A,FALSE,"단축3";#N/A,#N/A,FALSE,"장축";#N/A,#N/A,FALSE,"4WD"}</definedName>
    <definedName name="RGSDG" hidden="1">{#N/A,#N/A,FALSE,"단축1";#N/A,#N/A,FALSE,"단축2";#N/A,#N/A,FALSE,"단축3";#N/A,#N/A,FALSE,"장축";#N/A,#N/A,FALSE,"4WD"}</definedName>
    <definedName name="rh" localSheetId="2">BlankMacro1</definedName>
    <definedName name="rh" localSheetId="0">BlankMacro1</definedName>
    <definedName name="rh">BlankMacro1</definedName>
    <definedName name="RHD" localSheetId="0" hidden="1">{#N/A,#N/A,FALSE,"단축1";#N/A,#N/A,FALSE,"단축2";#N/A,#N/A,FALSE,"단축3";#N/A,#N/A,FALSE,"장축";#N/A,#N/A,FALSE,"4WD"}</definedName>
    <definedName name="RHD" hidden="1">{#N/A,#N/A,FALSE,"단축1";#N/A,#N/A,FALSE,"단축2";#N/A,#N/A,FALSE,"단축3";#N/A,#N/A,FALSE,"장축";#N/A,#N/A,FALSE,"4WD"}</definedName>
    <definedName name="RHDWKR">#REF!</definedName>
    <definedName name="RHD문제">#REF!</definedName>
    <definedName name="rightRange">#REF!</definedName>
    <definedName name="RK" localSheetId="0" hidden="1">{#N/A,#N/A,FALSE,"전제";#N/A,#N/A,FALSE,"표지";#N/A,#N/A,FALSE,"6D16";#N/A,#N/A,FALSE,"6D22";#N/A,#N/A,FALSE,"6D22-T";#N/A,#N/A,FALSE,"Q-DEG";#N/A,#N/A,FALSE,"총손";#N/A,#N/A,FALSE,"대당";#N/A,#N/A,FALSE,"가공비"}</definedName>
    <definedName name="RK" hidden="1">{#N/A,#N/A,FALSE,"전제";#N/A,#N/A,FALSE,"표지";#N/A,#N/A,FALSE,"6D16";#N/A,#N/A,FALSE,"6D22";#N/A,#N/A,FALSE,"6D22-T";#N/A,#N/A,FALSE,"Q-DEG";#N/A,#N/A,FALSE,"총손";#N/A,#N/A,FALSE,"대당";#N/A,#N/A,FALSE,"가공비"}</definedName>
    <definedName name="RKLLL" localSheetId="0" hidden="1">{#N/A,#N/A,FALSE,"단축1";#N/A,#N/A,FALSE,"단축2";#N/A,#N/A,FALSE,"단축3";#N/A,#N/A,FALSE,"장축";#N/A,#N/A,FALSE,"4WD"}</definedName>
    <definedName name="RKLLL" hidden="1">{#N/A,#N/A,FALSE,"단축1";#N/A,#N/A,FALSE,"단축2";#N/A,#N/A,FALSE,"단축3";#N/A,#N/A,FALSE,"장축";#N/A,#N/A,FALSE,"4WD"}</definedName>
    <definedName name="rkrjfk" localSheetId="0" hidden="1">{#N/A,#N/A,FALSE,"단축1";#N/A,#N/A,FALSE,"단축2";#N/A,#N/A,FALSE,"단축3";#N/A,#N/A,FALSE,"장축";#N/A,#N/A,FALSE,"4WD"}</definedName>
    <definedName name="rkrjfk" hidden="1">{#N/A,#N/A,FALSE,"단축1";#N/A,#N/A,FALSE,"단축2";#N/A,#N/A,FALSE,"단축3";#N/A,#N/A,FALSE,"장축";#N/A,#N/A,FALSE,"4WD"}</definedName>
    <definedName name="RKSKDKFLK" localSheetId="0" hidden="1">{#N/A,#N/A,FALSE,"단축1";#N/A,#N/A,FALSE,"단축2";#N/A,#N/A,FALSE,"단축3";#N/A,#N/A,FALSE,"장축";#N/A,#N/A,FALSE,"4WD"}</definedName>
    <definedName name="RKSKDKFLK" hidden="1">{#N/A,#N/A,FALSE,"단축1";#N/A,#N/A,FALSE,"단축2";#N/A,#N/A,FALSE,"단축3";#N/A,#N/A,FALSE,"장축";#N/A,#N/A,FALSE,"4WD"}</definedName>
    <definedName name="RKSKEKF" localSheetId="0" hidden="1">{#N/A,#N/A,FALSE,"단축1";#N/A,#N/A,FALSE,"단축2";#N/A,#N/A,FALSE,"단축3";#N/A,#N/A,FALSE,"장축";#N/A,#N/A,FALSE,"4WD"}</definedName>
    <definedName name="RKSKEKF" hidden="1">{#N/A,#N/A,FALSE,"단축1";#N/A,#N/A,FALSE,"단축2";#N/A,#N/A,FALSE,"단축3";#N/A,#N/A,FALSE,"장축";#N/A,#N/A,FALSE,"4WD"}</definedName>
    <definedName name="RKSKFKFK" localSheetId="0" hidden="1">{#N/A,#N/A,FALSE,"단축1";#N/A,#N/A,FALSE,"단축2";#N/A,#N/A,FALSE,"단축3";#N/A,#N/A,FALSE,"장축";#N/A,#N/A,FALSE,"4WD"}</definedName>
    <definedName name="RKSKFKFK" hidden="1">{#N/A,#N/A,FALSE,"단축1";#N/A,#N/A,FALSE,"단축2";#N/A,#N/A,FALSE,"단축3";#N/A,#N/A,FALSE,"장축";#N/A,#N/A,FALSE,"4WD"}</definedName>
    <definedName name="RLA">#N/A</definedName>
    <definedName name="RLAGHD">#REF!</definedName>
    <definedName name="RLAMP01" localSheetId="0" hidden="1">{#N/A,#N/A,FALSE,"단축1";#N/A,#N/A,FALSE,"단축2";#N/A,#N/A,FALSE,"단축3";#N/A,#N/A,FALSE,"장축";#N/A,#N/A,FALSE,"4WD"}</definedName>
    <definedName name="RLAMP01" hidden="1">{#N/A,#N/A,FALSE,"단축1";#N/A,#N/A,FALSE,"단축2";#N/A,#N/A,FALSE,"단축3";#N/A,#N/A,FALSE,"장축";#N/A,#N/A,FALSE,"4WD"}</definedName>
    <definedName name="RLRp" localSheetId="0" hidden="1">{#N/A,#N/A,FALSE,"단축1";#N/A,#N/A,FALSE,"단축2";#N/A,#N/A,FALSE,"단축3";#N/A,#N/A,FALSE,"장축";#N/A,#N/A,FALSE,"4WD"}</definedName>
    <definedName name="RLRp" hidden="1">{#N/A,#N/A,FALSE,"단축1";#N/A,#N/A,FALSE,"단축2";#N/A,#N/A,FALSE,"단축3";#N/A,#N/A,FALSE,"장축";#N/A,#N/A,FALSE,"4WD"}</definedName>
    <definedName name="RMRMR">#REF!</definedName>
    <definedName name="RO" localSheetId="0" hidden="1">{#N/A,#N/A,FALSE,"단축1";#N/A,#N/A,FALSE,"단축2";#N/A,#N/A,FALSE,"단축3";#N/A,#N/A,FALSE,"장축";#N/A,#N/A,FALSE,"4WD"}</definedName>
    <definedName name="RO" hidden="1">{#N/A,#N/A,FALSE,"단축1";#N/A,#N/A,FALSE,"단축2";#N/A,#N/A,FALSE,"단축3";#N/A,#N/A,FALSE,"장축";#N/A,#N/A,FALSE,"4WD"}</definedName>
    <definedName name="ROBOT기증">#REF!</definedName>
    <definedName name="Roof" localSheetId="0" hidden="1">{#N/A,#N/A,FALSE,"단축1";#N/A,#N/A,FALSE,"단축2";#N/A,#N/A,FALSE,"단축3";#N/A,#N/A,FALSE,"장축";#N/A,#N/A,FALSE,"4WD"}</definedName>
    <definedName name="Roof" hidden="1">{#N/A,#N/A,FALSE,"단축1";#N/A,#N/A,FALSE,"단축2";#N/A,#N/A,FALSE,"단축3";#N/A,#N/A,FALSE,"장축";#N/A,#N/A,FALSE,"4WD"}</definedName>
    <definedName name="ROTJSRHKWJD1" localSheetId="0" hidden="1">{#N/A,#N/A,FALSE,"단축1";#N/A,#N/A,FALSE,"단축2";#N/A,#N/A,FALSE,"단축3";#N/A,#N/A,FALSE,"장축";#N/A,#N/A,FALSE,"4WD"}</definedName>
    <definedName name="ROTJSRHKWJD1" hidden="1">{#N/A,#N/A,FALSE,"단축1";#N/A,#N/A,FALSE,"단축2";#N/A,#N/A,FALSE,"단축3";#N/A,#N/A,FALSE,"장축";#N/A,#N/A,FALSE,"4WD"}</definedName>
    <definedName name="ROYALT">#N/A</definedName>
    <definedName name="RR">#REF!</definedName>
    <definedName name="RR.BB" localSheetId="0" hidden="1">{#N/A,#N/A,FALSE,"단축1";#N/A,#N/A,FALSE,"단축2";#N/A,#N/A,FALSE,"단축3";#N/A,#N/A,FALSE,"장축";#N/A,#N/A,FALSE,"4WD"}</definedName>
    <definedName name="RR.BB" hidden="1">{#N/A,#N/A,FALSE,"단축1";#N/A,#N/A,FALSE,"단축2";#N/A,#N/A,FALSE,"단축3";#N/A,#N/A,FALSE,"장축";#N/A,#N/A,FALSE,"4WD"}</definedName>
    <definedName name="RR.BRAKE" localSheetId="0" hidden="1">{#N/A,#N/A,FALSE,"단축1";#N/A,#N/A,FALSE,"단축2";#N/A,#N/A,FALSE,"단축3";#N/A,#N/A,FALSE,"장축";#N/A,#N/A,FALSE,"4WD"}</definedName>
    <definedName name="RR.BRAKE" hidden="1">{#N/A,#N/A,FALSE,"단축1";#N/A,#N/A,FALSE,"단축2";#N/A,#N/A,FALSE,"단축3";#N/A,#N/A,FALSE,"장축";#N/A,#N/A,FALSE,"4WD"}</definedName>
    <definedName name="RR.BRK" localSheetId="0" hidden="1">{#N/A,#N/A,FALSE,"단축1";#N/A,#N/A,FALSE,"단축2";#N/A,#N/A,FALSE,"단축3";#N/A,#N/A,FALSE,"장축";#N/A,#N/A,FALSE,"4WD"}</definedName>
    <definedName name="RR.BRK" hidden="1">{#N/A,#N/A,FALSE,"단축1";#N/A,#N/A,FALSE,"단축2";#N/A,#N/A,FALSE,"단축3";#N/A,#N/A,FALSE,"장축";#N/A,#N/A,FALSE,"4WD"}</definedName>
    <definedName name="RRFA">#REF!</definedName>
    <definedName name="RRFLRPNL">#REF!</definedName>
    <definedName name="rrllrlrl" localSheetId="0" hidden="1">{#N/A,#N/A,FALSE,"단축1";#N/A,#N/A,FALSE,"단축2";#N/A,#N/A,FALSE,"단축3";#N/A,#N/A,FALSE,"장축";#N/A,#N/A,FALSE,"4WD"}</definedName>
    <definedName name="rrllrlrl" hidden="1">{#N/A,#N/A,FALSE,"단축1";#N/A,#N/A,FALSE,"단축2";#N/A,#N/A,FALSE,"단축3";#N/A,#N/A,FALSE,"장축";#N/A,#N/A,FALSE,"4WD"}</definedName>
    <definedName name="rrpnl">#REF!</definedName>
    <definedName name="RRR" localSheetId="0" hidden="1">{#N/A,#N/A,FALSE,"표지";#N/A,#N/A,FALSE,"전제";#N/A,#N/A,FALSE,"손익-자 (2)";#N/A,#N/A,FALSE,"손익-자";#N/A,#N/A,FALSE,"손익-마 (2)";#N/A,#N/A,FALSE,"손익-마";#N/A,#N/A,FALSE,"총손최종"}</definedName>
    <definedName name="RRR" hidden="1">{#N/A,#N/A,FALSE,"표지";#N/A,#N/A,FALSE,"전제";#N/A,#N/A,FALSE,"손익-자 (2)";#N/A,#N/A,FALSE,"손익-자";#N/A,#N/A,FALSE,"손익-마 (2)";#N/A,#N/A,FALSE,"손익-마";#N/A,#N/A,FALSE,"총손최종"}</definedName>
    <definedName name="rrrr">#REF!</definedName>
    <definedName name="rrrrr" hidden="1">#REF!</definedName>
    <definedName name="RRRRRRR" localSheetId="2">[0]!BlankMacro1</definedName>
    <definedName name="RRRRRRR" localSheetId="0">[0]!BlankMacro1</definedName>
    <definedName name="RRRRRRR">[0]!BlankMacro1</definedName>
    <definedName name="RS" localSheetId="0" hidden="1">{#N/A,#N/A,FALSE,"단축1";#N/A,#N/A,FALSE,"단축2";#N/A,#N/A,FALSE,"단축3";#N/A,#N/A,FALSE,"장축";#N/A,#N/A,FALSE,"4WD"}</definedName>
    <definedName name="RS" hidden="1">{#N/A,#N/A,FALSE,"단축1";#N/A,#N/A,FALSE,"단축2";#N/A,#N/A,FALSE,"단축3";#N/A,#N/A,FALSE,"장축";#N/A,#N/A,FALSE,"4WD"}</definedName>
    <definedName name="RSFL" localSheetId="0" hidden="1">{#N/A,#N/A,FALSE,"단축1";#N/A,#N/A,FALSE,"단축2";#N/A,#N/A,FALSE,"단축3";#N/A,#N/A,FALSE,"장축";#N/A,#N/A,FALSE,"4WD"}</definedName>
    <definedName name="RSFL" hidden="1">{#N/A,#N/A,FALSE,"단축1";#N/A,#N/A,FALSE,"단축2";#N/A,#N/A,FALSE,"단축3";#N/A,#N/A,FALSE,"장축";#N/A,#N/A,FALSE,"4WD"}</definedName>
    <definedName name="RSFL용도차" localSheetId="0" hidden="1">{#N/A,#N/A,FALSE,"단축1";#N/A,#N/A,FALSE,"단축2";#N/A,#N/A,FALSE,"단축3";#N/A,#N/A,FALSE,"장축";#N/A,#N/A,FALSE,"4WD"}</definedName>
    <definedName name="RSFL용도차" hidden="1">{#N/A,#N/A,FALSE,"단축1";#N/A,#N/A,FALSE,"단축2";#N/A,#N/A,FALSE,"단축3";#N/A,#N/A,FALSE,"장축";#N/A,#N/A,FALSE,"4WD"}</definedName>
    <definedName name="RT">#REF!</definedName>
    <definedName name="RT.RTDK">#REF!</definedName>
    <definedName name="RT¿i≫e½ARTDKDK">#REF!</definedName>
    <definedName name="RTCLCRCRDLDLRTDK">#REF!</definedName>
    <definedName name="RTCLDLRTDK">#REF!</definedName>
    <definedName name="RTCLSPRTDK">#REF!</definedName>
    <definedName name="rtclsprtdkGMrtrt">#REF!</definedName>
    <definedName name="rtclsprtdkrtGMrtrt">#REF!</definedName>
    <definedName name="RTCL울산시RTDK">#REF!</definedName>
    <definedName name="RTCRCLCLCLCLCLCLDL0RTDK">#REF!</definedName>
    <definedName name="RTCRCLCLCLCLCLCLDLRTDK">#REF!</definedName>
    <definedName name="RTRT">#REF!</definedName>
    <definedName name="rty">#REF!</definedName>
    <definedName name="R행">#REF!</definedName>
    <definedName name="S">#REF!</definedName>
    <definedName name="s_n">#REF!</definedName>
    <definedName name="SAAA1" localSheetId="0" hidden="1">{#N/A,#N/A,FALSE,"단축1";#N/A,#N/A,FALSE,"단축2";#N/A,#N/A,FALSE,"단축3";#N/A,#N/A,FALSE,"장축";#N/A,#N/A,FALSE,"4WD"}</definedName>
    <definedName name="SAAA1" hidden="1">{#N/A,#N/A,FALSE,"단축1";#N/A,#N/A,FALSE,"단축2";#N/A,#N/A,FALSE,"단축3";#N/A,#N/A,FALSE,"장축";#N/A,#N/A,FALSE,"4WD"}</definedName>
    <definedName name="SAD" localSheetId="0" hidden="1">{#N/A,#N/A,FALSE,"단축1";#N/A,#N/A,FALSE,"단축2";#N/A,#N/A,FALSE,"단축3";#N/A,#N/A,FALSE,"장축";#N/A,#N/A,FALSE,"4WD"}</definedName>
    <definedName name="SAD" hidden="1">{#N/A,#N/A,FALSE,"단축1";#N/A,#N/A,FALSE,"단축2";#N/A,#N/A,FALSE,"단축3";#N/A,#N/A,FALSE,"장축";#N/A,#N/A,FALSE,"4WD"}</definedName>
    <definedName name="SADF" localSheetId="0" hidden="1">{#N/A,#N/A,FALSE,"단축1";#N/A,#N/A,FALSE,"단축2";#N/A,#N/A,FALSE,"단축3";#N/A,#N/A,FALSE,"장축";#N/A,#N/A,FALSE,"4WD"}</definedName>
    <definedName name="SADF" hidden="1">{#N/A,#N/A,FALSE,"단축1";#N/A,#N/A,FALSE,"단축2";#N/A,#N/A,FALSE,"단축3";#N/A,#N/A,FALSE,"장축";#N/A,#N/A,FALSE,"4WD"}</definedName>
    <definedName name="SAG" hidden="1">#REF!</definedName>
    <definedName name="SAGFSAFS" localSheetId="0" hidden="1">{#N/A,#N/A,FALSE,"단축1";#N/A,#N/A,FALSE,"단축2";#N/A,#N/A,FALSE,"단축3";#N/A,#N/A,FALSE,"장축";#N/A,#N/A,FALSE,"4WD"}</definedName>
    <definedName name="SAGFSAFS" hidden="1">{#N/A,#N/A,FALSE,"단축1";#N/A,#N/A,FALSE,"단축2";#N/A,#N/A,FALSE,"단축3";#N/A,#N/A,FALSE,"장축";#N/A,#N/A,FALSE,"4WD"}</definedName>
    <definedName name="SAMPIL">#N/A</definedName>
    <definedName name="SAMPLE">#N/A</definedName>
    <definedName name="sang0205_Query">#REF!</definedName>
    <definedName name="SAS" localSheetId="0" hidden="1">{#N/A,#N/A,FALSE,"단축1";#N/A,#N/A,FALSE,"단축2";#N/A,#N/A,FALSE,"단축3";#N/A,#N/A,FALSE,"장축";#N/A,#N/A,FALSE,"4WD"}</definedName>
    <definedName name="SAS" hidden="1">{#N/A,#N/A,FALSE,"단축1";#N/A,#N/A,FALSE,"단축2";#N/A,#N/A,FALSE,"단축3";#N/A,#N/A,FALSE,"장축";#N/A,#N/A,FALSE,"4WD"}</definedName>
    <definedName name="sawrhbAZ" localSheetId="0" hidden="1">{#N/A,#N/A,FALSE,"단축1";#N/A,#N/A,FALSE,"단축2";#N/A,#N/A,FALSE,"단축3";#N/A,#N/A,FALSE,"장축";#N/A,#N/A,FALSE,"4WD"}</definedName>
    <definedName name="sawrhbAZ" hidden="1">{#N/A,#N/A,FALSE,"단축1";#N/A,#N/A,FALSE,"단축2";#N/A,#N/A,FALSE,"단축3";#N/A,#N/A,FALSE,"장축";#N/A,#N/A,FALSE,"4WD"}</definedName>
    <definedName name="SÇà">#REF!</definedName>
    <definedName name="sch">#REF!</definedName>
    <definedName name="SCINIC" localSheetId="0" hidden="1">{#N/A,#N/A,FALSE,"단축1";#N/A,#N/A,FALSE,"단축2";#N/A,#N/A,FALSE,"단축3";#N/A,#N/A,FALSE,"장축";#N/A,#N/A,FALSE,"4WD"}</definedName>
    <definedName name="SCINIC" hidden="1">{#N/A,#N/A,FALSE,"단축1";#N/A,#N/A,FALSE,"단축2";#N/A,#N/A,FALSE,"단축3";#N/A,#N/A,FALSE,"장축";#N/A,#N/A,FALSE,"4WD"}</definedName>
    <definedName name="SD">#REF!</definedName>
    <definedName name="sdd" localSheetId="0" hidden="1">{#N/A,#N/A,FALSE,"단축1";#N/A,#N/A,FALSE,"단축2";#N/A,#N/A,FALSE,"단축3";#N/A,#N/A,FALSE,"장축";#N/A,#N/A,FALSE,"4WD"}</definedName>
    <definedName name="sdd" hidden="1">{#N/A,#N/A,FALSE,"단축1";#N/A,#N/A,FALSE,"단축2";#N/A,#N/A,FALSE,"단축3";#N/A,#N/A,FALSE,"장축";#N/A,#N/A,FALSE,"4WD"}</definedName>
    <definedName name="sdddd">#REF!</definedName>
    <definedName name="SDDSD" localSheetId="0" hidden="1">{#N/A,#N/A,FALSE,"단축1";#N/A,#N/A,FALSE,"단축2";#N/A,#N/A,FALSE,"단축3";#N/A,#N/A,FALSE,"장축";#N/A,#N/A,FALSE,"4WD"}</definedName>
    <definedName name="SDDSD" hidden="1">{#N/A,#N/A,FALSE,"단축1";#N/A,#N/A,FALSE,"단축2";#N/A,#N/A,FALSE,"단축3";#N/A,#N/A,FALSE,"장축";#N/A,#N/A,FALSE,"4WD"}</definedName>
    <definedName name="SDF" localSheetId="0" hidden="1">{#N/A,#N/A,FALSE,"Status";#N/A,#N/A,FALSE,"Deckblatt 1";#N/A,#N/A,FALSE,"Deckblatt2"}</definedName>
    <definedName name="SDF" hidden="1">{#N/A,#N/A,FALSE,"Status";#N/A,#N/A,FALSE,"Deckblatt 1";#N/A,#N/A,FALSE,"Deckblatt2"}</definedName>
    <definedName name="SDFG">#REF!</definedName>
    <definedName name="SDFGGER" localSheetId="0" hidden="1">{#N/A,#N/A,FALSE,"단축1";#N/A,#N/A,FALSE,"단축2";#N/A,#N/A,FALSE,"단축3";#N/A,#N/A,FALSE,"장축";#N/A,#N/A,FALSE,"4WD"}</definedName>
    <definedName name="SDFGGER" hidden="1">{#N/A,#N/A,FALSE,"단축1";#N/A,#N/A,FALSE,"단축2";#N/A,#N/A,FALSE,"단축3";#N/A,#N/A,FALSE,"장축";#N/A,#N/A,FALSE,"4WD"}</definedName>
    <definedName name="SDFGH" localSheetId="0" hidden="1">{#N/A,#N/A,FALSE,"단축1";#N/A,#N/A,FALSE,"단축2";#N/A,#N/A,FALSE,"단축3";#N/A,#N/A,FALSE,"장축";#N/A,#N/A,FALSE,"4WD"}</definedName>
    <definedName name="SDFGH" hidden="1">{#N/A,#N/A,FALSE,"단축1";#N/A,#N/A,FALSE,"단축2";#N/A,#N/A,FALSE,"단축3";#N/A,#N/A,FALSE,"장축";#N/A,#N/A,FALSE,"4WD"}</definedName>
    <definedName name="SDFGSER" localSheetId="0" hidden="1">{#N/A,#N/A,FALSE,"단축1";#N/A,#N/A,FALSE,"단축2";#N/A,#N/A,FALSE,"단축3";#N/A,#N/A,FALSE,"장축";#N/A,#N/A,FALSE,"4WD"}</definedName>
    <definedName name="SDFGSER" hidden="1">{#N/A,#N/A,FALSE,"단축1";#N/A,#N/A,FALSE,"단축2";#N/A,#N/A,FALSE,"단축3";#N/A,#N/A,FALSE,"장축";#N/A,#N/A,FALSE,"4WD"}</definedName>
    <definedName name="SDFGSERTERG" localSheetId="0" hidden="1">{#N/A,#N/A,FALSE,"단축1";#N/A,#N/A,FALSE,"단축2";#N/A,#N/A,FALSE,"단축3";#N/A,#N/A,FALSE,"장축";#N/A,#N/A,FALSE,"4WD"}</definedName>
    <definedName name="SDFGSERTERG" hidden="1">{#N/A,#N/A,FALSE,"단축1";#N/A,#N/A,FALSE,"단축2";#N/A,#N/A,FALSE,"단축3";#N/A,#N/A,FALSE,"장축";#N/A,#N/A,FALSE,"4WD"}</definedName>
    <definedName name="SDFH" localSheetId="0" hidden="1">{#N/A,#N/A,FALSE,"단축1";#N/A,#N/A,FALSE,"단축2";#N/A,#N/A,FALSE,"단축3";#N/A,#N/A,FALSE,"장축";#N/A,#N/A,FALSE,"4WD"}</definedName>
    <definedName name="SDFH" hidden="1">{#N/A,#N/A,FALSE,"단축1";#N/A,#N/A,FALSE,"단축2";#N/A,#N/A,FALSE,"단축3";#N/A,#N/A,FALSE,"장축";#N/A,#N/A,FALSE,"4WD"}</definedName>
    <definedName name="SDFHJKF">#REF!</definedName>
    <definedName name="SDFL" localSheetId="0" hidden="1">{#N/A,#N/A,FALSE,"단축1";#N/A,#N/A,FALSE,"단축2";#N/A,#N/A,FALSE,"단축3";#N/A,#N/A,FALSE,"장축";#N/A,#N/A,FALSE,"4WD"}</definedName>
    <definedName name="SDFL" hidden="1">{#N/A,#N/A,FALSE,"단축1";#N/A,#N/A,FALSE,"단축2";#N/A,#N/A,FALSE,"단축3";#N/A,#N/A,FALSE,"장축";#N/A,#N/A,FALSE,"4WD"}</definedName>
    <definedName name="SDFLL" localSheetId="0" hidden="1">{#N/A,#N/A,FALSE,"단축1";#N/A,#N/A,FALSE,"단축2";#N/A,#N/A,FALSE,"단축3";#N/A,#N/A,FALSE,"장축";#N/A,#N/A,FALSE,"4WD"}</definedName>
    <definedName name="SDFLL" hidden="1">{#N/A,#N/A,FALSE,"단축1";#N/A,#N/A,FALSE,"단축2";#N/A,#N/A,FALSE,"단축3";#N/A,#N/A,FALSE,"장축";#N/A,#N/A,FALSE,"4WD"}</definedName>
    <definedName name="SDFLLLLLL" localSheetId="0" hidden="1">{#N/A,#N/A,FALSE,"단축1";#N/A,#N/A,FALSE,"단축2";#N/A,#N/A,FALSE,"단축3";#N/A,#N/A,FALSE,"장축";#N/A,#N/A,FALSE,"4WD"}</definedName>
    <definedName name="SDFLLLLLL" hidden="1">{#N/A,#N/A,FALSE,"단축1";#N/A,#N/A,FALSE,"단축2";#N/A,#N/A,FALSE,"단축3";#N/A,#N/A,FALSE,"장축";#N/A,#N/A,FALSE,"4WD"}</definedName>
    <definedName name="SDFLLSD" localSheetId="0" hidden="1">{#N/A,#N/A,FALSE,"단축1";#N/A,#N/A,FALSE,"단축2";#N/A,#N/A,FALSE,"단축3";#N/A,#N/A,FALSE,"장축";#N/A,#N/A,FALSE,"4WD"}</definedName>
    <definedName name="SDFLLSD" hidden="1">{#N/A,#N/A,FALSE,"단축1";#N/A,#N/A,FALSE,"단축2";#N/A,#N/A,FALSE,"단축3";#N/A,#N/A,FALSE,"장축";#N/A,#N/A,FALSE,"4WD"}</definedName>
    <definedName name="SDFS" localSheetId="0" hidden="1">{#N/A,#N/A,FALSE,"단축1";#N/A,#N/A,FALSE,"단축2";#N/A,#N/A,FALSE,"단축3";#N/A,#N/A,FALSE,"장축";#N/A,#N/A,FALSE,"4WD"}</definedName>
    <definedName name="SDFS" hidden="1">{#N/A,#N/A,FALSE,"단축1";#N/A,#N/A,FALSE,"단축2";#N/A,#N/A,FALSE,"단축3";#N/A,#N/A,FALSE,"장축";#N/A,#N/A,FALSE,"4WD"}</definedName>
    <definedName name="SDFSDAF" localSheetId="0" hidden="1">{#N/A,#N/A,FALSE,"단축1";#N/A,#N/A,FALSE,"단축2";#N/A,#N/A,FALSE,"단축3";#N/A,#N/A,FALSE,"장축";#N/A,#N/A,FALSE,"4WD"}</definedName>
    <definedName name="SDFSDAF" hidden="1">{#N/A,#N/A,FALSE,"단축1";#N/A,#N/A,FALSE,"단축2";#N/A,#N/A,FALSE,"단축3";#N/A,#N/A,FALSE,"장축";#N/A,#N/A,FALSE,"4WD"}</definedName>
    <definedName name="SDFSDF">#REF!</definedName>
    <definedName name="SDFWG" localSheetId="0" hidden="1">{#N/A,#N/A,FALSE,"단축1";#N/A,#N/A,FALSE,"단축2";#N/A,#N/A,FALSE,"단축3";#N/A,#N/A,FALSE,"장축";#N/A,#N/A,FALSE,"4WD"}</definedName>
    <definedName name="SDFWG" hidden="1">{#N/A,#N/A,FALSE,"단축1";#N/A,#N/A,FALSE,"단축2";#N/A,#N/A,FALSE,"단축3";#N/A,#N/A,FALSE,"장축";#N/A,#N/A,FALSE,"4WD"}</definedName>
    <definedName name="sdgvRSEV">#REF!</definedName>
    <definedName name="SDSD" localSheetId="0" hidden="1">{#N/A,#N/A,FALSE,"단축1";#N/A,#N/A,FALSE,"단축2";#N/A,#N/A,FALSE,"단축3";#N/A,#N/A,FALSE,"장축";#N/A,#N/A,FALSE,"4WD"}</definedName>
    <definedName name="SDSD" hidden="1">{#N/A,#N/A,FALSE,"단축1";#N/A,#N/A,FALSE,"단축2";#N/A,#N/A,FALSE,"단축3";#N/A,#N/A,FALSE,"장축";#N/A,#N/A,FALSE,"4WD"}</definedName>
    <definedName name="SDSDSD" localSheetId="0" hidden="1">{#N/A,#N/A,FALSE,"단축1";#N/A,#N/A,FALSE,"단축2";#N/A,#N/A,FALSE,"단축3";#N/A,#N/A,FALSE,"장축";#N/A,#N/A,FALSE,"4WD"}</definedName>
    <definedName name="SDSDSD" hidden="1">{#N/A,#N/A,FALSE,"단축1";#N/A,#N/A,FALSE,"단축2";#N/A,#N/A,FALSE,"단축3";#N/A,#N/A,FALSE,"장축";#N/A,#N/A,FALSE,"4WD"}</definedName>
    <definedName name="SDSS" localSheetId="0" hidden="1">{#N/A,#N/A,FALSE,"단축1";#N/A,#N/A,FALSE,"단축2";#N/A,#N/A,FALSE,"단축3";#N/A,#N/A,FALSE,"장축";#N/A,#N/A,FALSE,"4WD"}</definedName>
    <definedName name="SDSS" hidden="1">{#N/A,#N/A,FALSE,"단축1";#N/A,#N/A,FALSE,"단축2";#N/A,#N/A,FALSE,"단축3";#N/A,#N/A,FALSE,"장축";#N/A,#N/A,FALSE,"4WD"}</definedName>
    <definedName name="SD계">#REF!</definedName>
    <definedName name="SE.NO">#N/A</definedName>
    <definedName name="SEAT">#REF!</definedName>
    <definedName name="SEGHRTH" localSheetId="0" hidden="1">{#N/A,#N/A,FALSE,"단축1";#N/A,#N/A,FALSE,"단축2";#N/A,#N/A,FALSE,"단축3";#N/A,#N/A,FALSE,"장축";#N/A,#N/A,FALSE,"4WD"}</definedName>
    <definedName name="SEGHRTH" hidden="1">{#N/A,#N/A,FALSE,"단축1";#N/A,#N/A,FALSE,"단축2";#N/A,#N/A,FALSE,"단축3";#N/A,#N/A,FALSE,"장축";#N/A,#N/A,FALSE,"4WD"}</definedName>
    <definedName name="sep">#REF!</definedName>
    <definedName name="ser">#REF!</definedName>
    <definedName name="SERINO">#N/A</definedName>
    <definedName name="SES" hidden="1">#REF!</definedName>
    <definedName name="SF" localSheetId="0" hidden="1">{#N/A,#N/A,FALSE,"단축1";#N/A,#N/A,FALSE,"단축2";#N/A,#N/A,FALSE,"단축3";#N/A,#N/A,FALSE,"장축";#N/A,#N/A,FALSE,"4WD"}</definedName>
    <definedName name="SF" hidden="1">{#N/A,#N/A,FALSE,"단축1";#N/A,#N/A,FALSE,"단축2";#N/A,#N/A,FALSE,"단축3";#N/A,#N/A,FALSE,"장축";#N/A,#N/A,FALSE,"4WD"}</definedName>
    <definedName name="SFDGHG" localSheetId="0" hidden="1">{#N/A,#N/A,FALSE,"단축1";#N/A,#N/A,FALSE,"단축2";#N/A,#N/A,FALSE,"단축3";#N/A,#N/A,FALSE,"장축";#N/A,#N/A,FALSE,"4WD"}</definedName>
    <definedName name="SFDGHG" hidden="1">{#N/A,#N/A,FALSE,"단축1";#N/A,#N/A,FALSE,"단축2";#N/A,#N/A,FALSE,"단축3";#N/A,#N/A,FALSE,"장축";#N/A,#N/A,FALSE,"4WD"}</definedName>
    <definedName name="SFG" localSheetId="0" hidden="1">{#N/A,#N/A,FALSE,"단축1";#N/A,#N/A,FALSE,"단축2";#N/A,#N/A,FALSE,"단축3";#N/A,#N/A,FALSE,"장축";#N/A,#N/A,FALSE,"4WD"}</definedName>
    <definedName name="SFG" hidden="1">{#N/A,#N/A,FALSE,"단축1";#N/A,#N/A,FALSE,"단축2";#N/A,#N/A,FALSE,"단축3";#N/A,#N/A,FALSE,"장축";#N/A,#N/A,FALSE,"4WD"}</definedName>
    <definedName name="SFGHJK" localSheetId="0" hidden="1">{#N/A,#N/A,FALSE,"단축1";#N/A,#N/A,FALSE,"단축2";#N/A,#N/A,FALSE,"단축3";#N/A,#N/A,FALSE,"장축";#N/A,#N/A,FALSE,"4WD"}</definedName>
    <definedName name="SFGHJK" hidden="1">{#N/A,#N/A,FALSE,"단축1";#N/A,#N/A,FALSE,"단축2";#N/A,#N/A,FALSE,"단축3";#N/A,#N/A,FALSE,"장축";#N/A,#N/A,FALSE,"4WD"}</definedName>
    <definedName name="SFJGH" localSheetId="0" hidden="1">{#N/A,#N/A,FALSE,"단축1";#N/A,#N/A,FALSE,"단축2";#N/A,#N/A,FALSE,"단축3";#N/A,#N/A,FALSE,"장축";#N/A,#N/A,FALSE,"4WD"}</definedName>
    <definedName name="SFJGH" hidden="1">{#N/A,#N/A,FALSE,"단축1";#N/A,#N/A,FALSE,"단축2";#N/A,#N/A,FALSE,"단축3";#N/A,#N/A,FALSE,"장축";#N/A,#N/A,FALSE,"4WD"}</definedName>
    <definedName name="SFSFSF" localSheetId="0" hidden="1">{#N/A,#N/A,FALSE,"단축1";#N/A,#N/A,FALSE,"단축2";#N/A,#N/A,FALSE,"단축3";#N/A,#N/A,FALSE,"장축";#N/A,#N/A,FALSE,"4WD"}</definedName>
    <definedName name="SFSFSF" hidden="1">{#N/A,#N/A,FALSE,"단축1";#N/A,#N/A,FALSE,"단축2";#N/A,#N/A,FALSE,"단축3";#N/A,#N/A,FALSE,"장축";#N/A,#N/A,FALSE,"4WD"}</definedName>
    <definedName name="SFSFSFS" localSheetId="0" hidden="1">{#N/A,#N/A,FALSE,"단축1";#N/A,#N/A,FALSE,"단축2";#N/A,#N/A,FALSE,"단축3";#N/A,#N/A,FALSE,"장축";#N/A,#N/A,FALSE,"4WD"}</definedName>
    <definedName name="SFSFSFS" hidden="1">{#N/A,#N/A,FALSE,"단축1";#N/A,#N/A,FALSE,"단축2";#N/A,#N/A,FALSE,"단축3";#N/A,#N/A,FALSE,"장축";#N/A,#N/A,FALSE,"4WD"}</definedName>
    <definedName name="SGFA" localSheetId="0" hidden="1">{#N/A,#N/A,FALSE,"인원";#N/A,#N/A,FALSE,"비용2";#N/A,#N/A,FALSE,"비용1";#N/A,#N/A,FALSE,"비용";#N/A,#N/A,FALSE,"보증2";#N/A,#N/A,FALSE,"보증1";#N/A,#N/A,FALSE,"보증";#N/A,#N/A,FALSE,"손익1";#N/A,#N/A,FALSE,"손익";#N/A,#N/A,FALSE,"부서별매출";#N/A,#N/A,FALSE,"매출"}</definedName>
    <definedName name="SGFA" hidden="1">{#N/A,#N/A,FALSE,"인원";#N/A,#N/A,FALSE,"비용2";#N/A,#N/A,FALSE,"비용1";#N/A,#N/A,FALSE,"비용";#N/A,#N/A,FALSE,"보증2";#N/A,#N/A,FALSE,"보증1";#N/A,#N/A,FALSE,"보증";#N/A,#N/A,FALSE,"손익1";#N/A,#N/A,FALSE,"손익";#N/A,#N/A,FALSE,"부서별매출";#N/A,#N/A,FALSE,"매출"}</definedName>
    <definedName name="SHE" localSheetId="0" hidden="1">{#N/A,#N/A,FALSE,"전제";#N/A,#N/A,FALSE,"표지";#N/A,#N/A,FALSE,"6D16";#N/A,#N/A,FALSE,"6D22";#N/A,#N/A,FALSE,"6D22-T";#N/A,#N/A,FALSE,"Q-DEG";#N/A,#N/A,FALSE,"총손";#N/A,#N/A,FALSE,"대당";#N/A,#N/A,FALSE,"가공비"}</definedName>
    <definedName name="SHE" hidden="1">{#N/A,#N/A,FALSE,"전제";#N/A,#N/A,FALSE,"표지";#N/A,#N/A,FALSE,"6D16";#N/A,#N/A,FALSE,"6D22";#N/A,#N/A,FALSE,"6D22-T";#N/A,#N/A,FALSE,"Q-DEG";#N/A,#N/A,FALSE,"총손";#N/A,#N/A,FALSE,"대당";#N/A,#N/A,FALSE,"가공비"}</definedName>
    <definedName name="SHEET1">#REF!</definedName>
    <definedName name="SHEET10" localSheetId="0" hidden="1">{#N/A,#N/A,FALSE,"단축1";#N/A,#N/A,FALSE,"단축2";#N/A,#N/A,FALSE,"단축3";#N/A,#N/A,FALSE,"장축";#N/A,#N/A,FALSE,"4WD"}</definedName>
    <definedName name="SHEET10" hidden="1">{#N/A,#N/A,FALSE,"단축1";#N/A,#N/A,FALSE,"단축2";#N/A,#N/A,FALSE,"단축3";#N/A,#N/A,FALSE,"장축";#N/A,#N/A,FALSE,"4WD"}</definedName>
    <definedName name="SHEET3">#REF!</definedName>
    <definedName name="SHEET6">#N/A</definedName>
    <definedName name="SHI" localSheetId="0" hidden="1">{#N/A,#N/A,FALSE,"단축1";#N/A,#N/A,FALSE,"단축2";#N/A,#N/A,FALSE,"단축3";#N/A,#N/A,FALSE,"장축";#N/A,#N/A,FALSE,"4WD"}</definedName>
    <definedName name="SHI" hidden="1">{#N/A,#N/A,FALSE,"단축1";#N/A,#N/A,FALSE,"단축2";#N/A,#N/A,FALSE,"단축3";#N/A,#N/A,FALSE,"장축";#N/A,#N/A,FALSE,"4WD"}</definedName>
    <definedName name="shin" localSheetId="0" hidden="1">{#N/A,#N/A,FALSE,"단축1";#N/A,#N/A,FALSE,"단축2";#N/A,#N/A,FALSE,"단축3";#N/A,#N/A,FALSE,"장축";#N/A,#N/A,FALSE,"4WD"}</definedName>
    <definedName name="shin" hidden="1">{#N/A,#N/A,FALSE,"단축1";#N/A,#N/A,FALSE,"단축2";#N/A,#N/A,FALSE,"단축3";#N/A,#N/A,FALSE,"장축";#N/A,#N/A,FALSE,"4WD"}</definedName>
    <definedName name="SHS" localSheetId="0" hidden="1">{#N/A,#N/A,FALSE,"단축1";#N/A,#N/A,FALSE,"단축2";#N/A,#N/A,FALSE,"단축3";#N/A,#N/A,FALSE,"장축";#N/A,#N/A,FALSE,"4WD"}</definedName>
    <definedName name="SHS" hidden="1">{#N/A,#N/A,FALSE,"단축1";#N/A,#N/A,FALSE,"단축2";#N/A,#N/A,FALSE,"단축3";#N/A,#N/A,FALSE,"장축";#N/A,#N/A,FALSE,"4WD"}</definedName>
    <definedName name="SHSH" localSheetId="0" hidden="1">{#N/A,#N/A,FALSE,"단축1";#N/A,#N/A,FALSE,"단축2";#N/A,#N/A,FALSE,"단축3";#N/A,#N/A,FALSE,"장축";#N/A,#N/A,FALSE,"4WD"}</definedName>
    <definedName name="SHSH" hidden="1">{#N/A,#N/A,FALSE,"단축1";#N/A,#N/A,FALSE,"단축2";#N/A,#N/A,FALSE,"단축3";#N/A,#N/A,FALSE,"장축";#N/A,#N/A,FALSE,"4WD"}</definedName>
    <definedName name="SIDE" localSheetId="0" hidden="1">{#N/A,#N/A,FALSE,"단축1";#N/A,#N/A,FALSE,"단축2";#N/A,#N/A,FALSE,"단축3";#N/A,#N/A,FALSE,"장축";#N/A,#N/A,FALSE,"4WD"}</definedName>
    <definedName name="SIDE" hidden="1">{#N/A,#N/A,FALSE,"단축1";#N/A,#N/A,FALSE,"단축2";#N/A,#N/A,FALSE,"단축3";#N/A,#N/A,FALSE,"장축";#N/A,#N/A,FALSE,"4WD"}</definedName>
    <definedName name="side사용">#REF!</definedName>
    <definedName name="Site" localSheetId="0" hidden="1">{#N/A,#N/A,FALSE,"단축1";#N/A,#N/A,FALSE,"단축2";#N/A,#N/A,FALSE,"단축3";#N/A,#N/A,FALSE,"장축";#N/A,#N/A,FALSE,"4WD"}</definedName>
    <definedName name="Site" hidden="1">{#N/A,#N/A,FALSE,"단축1";#N/A,#N/A,FALSE,"단축2";#N/A,#N/A,FALSE,"단축3";#N/A,#N/A,FALSE,"장축";#N/A,#N/A,FALSE,"4WD"}</definedName>
    <definedName name="SJ">#REF!</definedName>
    <definedName name="SK">#REF!</definedName>
    <definedName name="SKEKSK" localSheetId="0" hidden="1">{#N/A,#N/A,FALSE,"품의서";#N/A,#N/A,FALSE,"전제";#N/A,#N/A,FALSE,"총손";#N/A,#N/A,FALSE,"손익"}</definedName>
    <definedName name="SKEKSK" hidden="1">{#N/A,#N/A,FALSE,"품의서";#N/A,#N/A,FALSE,"전제";#N/A,#N/A,FALSE,"총손";#N/A,#N/A,FALSE,"손익"}</definedName>
    <definedName name="SKFK">#REF!</definedName>
    <definedName name="SKLL">#REF!</definedName>
    <definedName name="SKSK">#REF!</definedName>
    <definedName name="SL">#REF!</definedName>
    <definedName name="SM" localSheetId="0" hidden="1">{#N/A,#N/A,FALSE,"단축1";#N/A,#N/A,FALSE,"단축2";#N/A,#N/A,FALSE,"단축3";#N/A,#N/A,FALSE,"장축";#N/A,#N/A,FALSE,"4WD"}</definedName>
    <definedName name="SM" hidden="1">{#N/A,#N/A,FALSE,"단축1";#N/A,#N/A,FALSE,"단축2";#N/A,#N/A,FALSE,"단축3";#N/A,#N/A,FALSE,"장축";#N/A,#N/A,FALSE,"4WD"}</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MNVH">#REF!</definedName>
    <definedName name="SMS" localSheetId="0" hidden="1">{#N/A,#N/A,FALSE,"단축1";#N/A,#N/A,FALSE,"단축2";#N/A,#N/A,FALSE,"단축3";#N/A,#N/A,FALSE,"장축";#N/A,#N/A,FALSE,"4WD"}</definedName>
    <definedName name="SMS" hidden="1">{#N/A,#N/A,FALSE,"단축1";#N/A,#N/A,FALSE,"단축2";#N/A,#N/A,FALSE,"단축3";#N/A,#N/A,FALSE,"장축";#N/A,#N/A,FALSE,"4WD"}</definedName>
    <definedName name="smtgate">#REF!</definedName>
    <definedName name="SM부자재" localSheetId="0" hidden="1">{#N/A,#N/A,FALSE,"신규dep";#N/A,#N/A,FALSE,"신규dep-금형상각후";#N/A,#N/A,FALSE,"신규dep-연구비상각후";#N/A,#N/A,FALSE,"신규dep-기계,공구상각후"}</definedName>
    <definedName name="SM부자재" hidden="1">{#N/A,#N/A,FALSE,"신규dep";#N/A,#N/A,FALSE,"신규dep-금형상각후";#N/A,#N/A,FALSE,"신규dep-연구비상각후";#N/A,#N/A,FALSE,"신규dep-기계,공구상각후"}</definedName>
    <definedName name="SM일반종합">#REF!</definedName>
    <definedName name="SNS">#REF!</definedName>
    <definedName name="SO">#REF!</definedName>
    <definedName name="SOJAE">#N/A</definedName>
    <definedName name="SONATA" localSheetId="0" hidden="1">{#N/A,#N/A,FALSE,"해외크레임";#N/A,#N/A,FALSE,"ACCENT현황";#N/A,#N/A,FALSE,"AVANTE";#N/A,#N/A,FALSE,"SONATA(3)";#N/A,#N/A,FALSE,"국내크레임"}</definedName>
    <definedName name="SONATA" hidden="1">{#N/A,#N/A,FALSE,"해외크레임";#N/A,#N/A,FALSE,"ACCENT현황";#N/A,#N/A,FALSE,"AVANTE";#N/A,#N/A,FALSE,"SONATA(3)";#N/A,#N/A,FALSE,"국내크레임"}</definedName>
    <definedName name="SONATA1" localSheetId="0" hidden="1">{#N/A,#N/A,FALSE,"해외크레임";#N/A,#N/A,FALSE,"ACCENT현황";#N/A,#N/A,FALSE,"AVANTE";#N/A,#N/A,FALSE,"SONATA(3)";#N/A,#N/A,FALSE,"국내크레임"}</definedName>
    <definedName name="SONATA1" hidden="1">{#N/A,#N/A,FALSE,"해외크레임";#N/A,#N/A,FALSE,"ACCENT현황";#N/A,#N/A,FALSE,"AVANTE";#N/A,#N/A,FALSE,"SONATA(3)";#N/A,#N/A,FALSE,"국내크레임"}</definedName>
    <definedName name="song" localSheetId="0" hidden="1">{#N/A,#N/A,FALSE,"단축1";#N/A,#N/A,FALSE,"단축2";#N/A,#N/A,FALSE,"단축3";#N/A,#N/A,FALSE,"장축";#N/A,#N/A,FALSE,"4WD"}</definedName>
    <definedName name="song" hidden="1">{#N/A,#N/A,FALSE,"단축1";#N/A,#N/A,FALSE,"단축2";#N/A,#N/A,FALSE,"단축3";#N/A,#N/A,FALSE,"장축";#N/A,#N/A,FALSE,"4WD"}</definedName>
    <definedName name="song1" localSheetId="0" hidden="1">{#N/A,#N/A,FALSE,"단축1";#N/A,#N/A,FALSE,"단축2";#N/A,#N/A,FALSE,"단축3";#N/A,#N/A,FALSE,"장축";#N/A,#N/A,FALSE,"4WD"}</definedName>
    <definedName name="song1" hidden="1">{#N/A,#N/A,FALSE,"단축1";#N/A,#N/A,FALSE,"단축2";#N/A,#N/A,FALSE,"단축3";#N/A,#N/A,FALSE,"장축";#N/A,#N/A,FALSE,"4WD"}</definedName>
    <definedName name="SORT">#REF!</definedName>
    <definedName name="SOSPEC">#REF!</definedName>
    <definedName name="SOTR문제점2" localSheetId="0" hidden="1">{#N/A,#N/A,FALSE,"단축1";#N/A,#N/A,FALSE,"단축2";#N/A,#N/A,FALSE,"단축3";#N/A,#N/A,FALSE,"장축";#N/A,#N/A,FALSE,"4WD"}</definedName>
    <definedName name="SOTR문제점2" hidden="1">{#N/A,#N/A,FALSE,"단축1";#N/A,#N/A,FALSE,"단축2";#N/A,#N/A,FALSE,"단축3";#N/A,#N/A,FALSE,"장축";#N/A,#N/A,FALSE,"4WD"}</definedName>
    <definedName name="source">#REF!</definedName>
    <definedName name="SPB">#REF!</definedName>
    <definedName name="SPEC2" localSheetId="0" hidden="1">{#N/A,#N/A,FALSE,"단축1";#N/A,#N/A,FALSE,"단축2";#N/A,#N/A,FALSE,"단축3";#N/A,#N/A,FALSE,"장축";#N/A,#N/A,FALSE,"4WD"}</definedName>
    <definedName name="SPEC2" hidden="1">{#N/A,#N/A,FALSE,"단축1";#N/A,#N/A,FALSE,"단축2";#N/A,#N/A,FALSE,"단축3";#N/A,#N/A,FALSE,"장축";#N/A,#N/A,FALSE,"4WD"}</definedName>
    <definedName name="SPEC22" localSheetId="0" hidden="1">{#N/A,#N/A,FALSE,"단축1";#N/A,#N/A,FALSE,"단축2";#N/A,#N/A,FALSE,"단축3";#N/A,#N/A,FALSE,"장축";#N/A,#N/A,FALSE,"4WD"}</definedName>
    <definedName name="SPEC22" hidden="1">{#N/A,#N/A,FALSE,"단축1";#N/A,#N/A,FALSE,"단축2";#N/A,#N/A,FALSE,"단축3";#N/A,#N/A,FALSE,"장축";#N/A,#N/A,FALSE,"4WD"}</definedName>
    <definedName name="SPEED_D170">#REF!</definedName>
    <definedName name="SPLRSLT">#REF!</definedName>
    <definedName name="SPLRSLTACT">#REF!</definedName>
    <definedName name="SPM_SPH">#REF!</definedName>
    <definedName name="sq">#REF!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RE">#REF!</definedName>
    <definedName name="SS" localSheetId="0" hidden="1">{#N/A,#N/A,FALSE,"단축1";#N/A,#N/A,FALSE,"단축2";#N/A,#N/A,FALSE,"단축3";#N/A,#N/A,FALSE,"장축";#N/A,#N/A,FALSE,"4WD"}</definedName>
    <definedName name="SS" hidden="1">{#N/A,#N/A,FALSE,"단축1";#N/A,#N/A,FALSE,"단축2";#N/A,#N/A,FALSE,"단축3";#N/A,#N/A,FALSE,"장축";#N/A,#N/A,FALSE,"4WD"}</definedName>
    <definedName name="SSD" localSheetId="0" hidden="1">{#N/A,#N/A,FALSE,"을지 (4)";#N/A,#N/A,FALSE,"을지 (5)";#N/A,#N/A,FALSE,"을지 (6)"}</definedName>
    <definedName name="SSD" hidden="1">{#N/A,#N/A,FALSE,"을지 (4)";#N/A,#N/A,FALSE,"을지 (5)";#N/A,#N/A,FALSE,"을지 (6)"}</definedName>
    <definedName name="SSDD" localSheetId="0" hidden="1">{#N/A,#N/A,FALSE,"단축1";#N/A,#N/A,FALSE,"단축2";#N/A,#N/A,FALSE,"단축3";#N/A,#N/A,FALSE,"장축";#N/A,#N/A,FALSE,"4WD"}</definedName>
    <definedName name="SSDD" hidden="1">{#N/A,#N/A,FALSE,"단축1";#N/A,#N/A,FALSE,"단축2";#N/A,#N/A,FALSE,"단축3";#N/A,#N/A,FALSE,"장축";#N/A,#N/A,FALSE,"4WD"}</definedName>
    <definedName name="ssds" localSheetId="0" hidden="1">{#N/A,#N/A,FALSE,"단축1";#N/A,#N/A,FALSE,"단축2";#N/A,#N/A,FALSE,"단축3";#N/A,#N/A,FALSE,"장축";#N/A,#N/A,FALSE,"4WD"}</definedName>
    <definedName name="ssds" hidden="1">{#N/A,#N/A,FALSE,"단축1";#N/A,#N/A,FALSE,"단축2";#N/A,#N/A,FALSE,"단축3";#N/A,#N/A,FALSE,"장축";#N/A,#N/A,FALSE,"4WD"}</definedName>
    <definedName name="SSEOLB">#N/A</definedName>
    <definedName name="SSS">#REF!</definedName>
    <definedName name="SSSEE" localSheetId="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E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S" localSheetId="0" hidden="1">{#N/A,#N/A,FALSE,"단축1";#N/A,#N/A,FALSE,"단축2";#N/A,#N/A,FALSE,"단축3";#N/A,#N/A,FALSE,"장축";#N/A,#N/A,FALSE,"4WD"}</definedName>
    <definedName name="SSSS" hidden="1">{#N/A,#N/A,FALSE,"단축1";#N/A,#N/A,FALSE,"단축2";#N/A,#N/A,FALSE,"단축3";#N/A,#N/A,FALSE,"장축";#N/A,#N/A,FALSE,"4WD"}</definedName>
    <definedName name="sssss" localSheetId="2">BlankMacro1</definedName>
    <definedName name="sssss" localSheetId="0">BlankMacro1</definedName>
    <definedName name="sssss">BlankMacro1</definedName>
    <definedName name="ssssss" localSheetId="2">BlankMacro1</definedName>
    <definedName name="ssssss" localSheetId="0">BlankMacro1</definedName>
    <definedName name="ssssss">BlankMacro1</definedName>
    <definedName name="sssssss" localSheetId="2">BlankMacro1</definedName>
    <definedName name="sssssss" localSheetId="0">BlankMacro1</definedName>
    <definedName name="sssssss">BlankMacro1</definedName>
    <definedName name="ssssssss" localSheetId="0" hidden="1">{#N/A,#N/A,FALSE,"단축1";#N/A,#N/A,FALSE,"단축2";#N/A,#N/A,FALSE,"단축3";#N/A,#N/A,FALSE,"장축";#N/A,#N/A,FALSE,"4WD"}</definedName>
    <definedName name="ssssssss" hidden="1">{#N/A,#N/A,FALSE,"단축1";#N/A,#N/A,FALSE,"단축2";#N/A,#N/A,FALSE,"단축3";#N/A,#N/A,FALSE,"장축";#N/A,#N/A,FALSE,"4WD"}</definedName>
    <definedName name="sssssssssss">#REF!</definedName>
    <definedName name="StartValue">0.509278761061947</definedName>
    <definedName name="StepValue">0.00100884955752213</definedName>
    <definedName name="STH" localSheetId="0" hidden="1">{#N/A,#N/A,FALSE,"단축1";#N/A,#N/A,FALSE,"단축2";#N/A,#N/A,FALSE,"단축3";#N/A,#N/A,FALSE,"장축";#N/A,#N/A,FALSE,"4WD"}</definedName>
    <definedName name="STH" hidden="1">{#N/A,#N/A,FALSE,"단축1";#N/A,#N/A,FALSE,"단축2";#N/A,#N/A,FALSE,"단축3";#N/A,#N/A,FALSE,"장축";#N/A,#N/A,FALSE,"4WD"}</definedName>
    <definedName name="STLBPR일정">#REF!</definedName>
    <definedName name="subject" localSheetId="0">#REF!,#REF!,#REF!,#REF!,#REF!,#REF!</definedName>
    <definedName name="subject">#REF!,#REF!,#REF!,#REF!,#REF!,#REF!</definedName>
    <definedName name="SUB데이타">#REF!</definedName>
    <definedName name="SUF">#N/A</definedName>
    <definedName name="SUMMER">#REF!</definedName>
    <definedName name="SUNAPS">#N/A</definedName>
    <definedName name="SVA">#REF!</definedName>
    <definedName name="SW" localSheetId="0" hidden="1">{#N/A,#N/A,FALSE,"단축1";#N/A,#N/A,FALSE,"단축2";#N/A,#N/A,FALSE,"단축3";#N/A,#N/A,FALSE,"장축";#N/A,#N/A,FALSE,"4WD"}</definedName>
    <definedName name="SW" hidden="1">{#N/A,#N/A,FALSE,"단축1";#N/A,#N/A,FALSE,"단축2";#N/A,#N/A,FALSE,"단축3";#N/A,#N/A,FALSE,"장축";#N/A,#N/A,FALSE,"4WD"}</definedName>
    <definedName name="SYSTEM">#REF!</definedName>
    <definedName name="S행">#REF!</definedName>
    <definedName name="T" localSheetId="0" hidden="1">{#N/A,#N/A,FALSE,"단축1";#N/A,#N/A,FALSE,"단축2";#N/A,#N/A,FALSE,"단축3";#N/A,#N/A,FALSE,"장축";#N/A,#N/A,FALSE,"4WD"}</definedName>
    <definedName name="T" hidden="1">{#N/A,#N/A,FALSE,"단축1";#N/A,#N/A,FALSE,"단축2";#N/A,#N/A,FALSE,"단축3";#N/A,#N/A,FALSE,"장축";#N/A,#N/A,FALSE,"4WD"}</definedName>
    <definedName name="T.REC">#REF!</definedName>
    <definedName name="T_?">#REF!</definedName>
    <definedName name="T8D_ULEV1" localSheetId="0" hidden="1">{#N/A,#N/A,FALSE,"단축1";#N/A,#N/A,FALSE,"단축2";#N/A,#N/A,FALSE,"단축3";#N/A,#N/A,FALSE,"장축";#N/A,#N/A,FALSE,"4WD"}</definedName>
    <definedName name="T8D_ULEV1" hidden="1">{#N/A,#N/A,FALSE,"단축1";#N/A,#N/A,FALSE,"단축2";#N/A,#N/A,FALSE,"단축3";#N/A,#N/A,FALSE,"장축";#N/A,#N/A,FALSE,"4WD"}</definedName>
    <definedName name="TA" localSheetId="2">BlankMacro1</definedName>
    <definedName name="TA" localSheetId="0">BlankMacro1</definedName>
    <definedName name="TA">BlankMacro1</definedName>
    <definedName name="TB" localSheetId="0" hidden="1">{#N/A,#N/A,FALSE,"단축1";#N/A,#N/A,FALSE,"단축2";#N/A,#N/A,FALSE,"단축3";#N/A,#N/A,FALSE,"장축";#N/A,#N/A,FALSE,"4WD"}</definedName>
    <definedName name="TB" hidden="1">{#N/A,#N/A,FALSE,"단축1";#N/A,#N/A,FALSE,"단축2";#N/A,#N/A,FALSE,"단축3";#N/A,#N/A,FALSE,"장축";#N/A,#N/A,FALSE,"4WD"}</definedName>
    <definedName name="TBBACKLOC">#REF!</definedName>
    <definedName name="tc" localSheetId="0" hidden="1">{#N/A,#N/A,FALSE,"단축1";#N/A,#N/A,FALSE,"단축2";#N/A,#N/A,FALSE,"단축3";#N/A,#N/A,FALSE,"장축";#N/A,#N/A,FALSE,"4WD"}</definedName>
    <definedName name="tc" hidden="1">{#N/A,#N/A,FALSE,"단축1";#N/A,#N/A,FALSE,"단축2";#N/A,#N/A,FALSE,"단축3";#N/A,#N/A,FALSE,"장축";#N/A,#N/A,FALSE,"4WD"}</definedName>
    <definedName name="TÇà">#REF!</definedName>
    <definedName name="tci" localSheetId="0" hidden="1">{#N/A,#N/A,FALSE,"단축1";#N/A,#N/A,FALSE,"단축2";#N/A,#N/A,FALSE,"단축3";#N/A,#N/A,FALSE,"장축";#N/A,#N/A,FALSE,"4WD"}</definedName>
    <definedName name="tci" hidden="1">{#N/A,#N/A,FALSE,"단축1";#N/A,#N/A,FALSE,"단축2";#N/A,#N/A,FALSE,"단축3";#N/A,#N/A,FALSE,"장축";#N/A,#N/A,FALSE,"4WD"}</definedName>
    <definedName name="TCIT" localSheetId="0">{#N/A,#N/A,FALSE,"단축1";#N/A,#N/A,FALSE,"단축2";#N/A,#N/A,FALSE,"단축3";#N/A,#N/A,FALSE,"장축";#N/A,#N/A,FALSE,"4WD"}</definedName>
    <definedName name="TCIT">{#N/A,#N/A,FALSE,"단축1";#N/A,#N/A,FALSE,"단축2";#N/A,#N/A,FALSE,"단축3";#N/A,#N/A,FALSE,"장축";#N/A,#N/A,FALSE,"4WD"}</definedName>
    <definedName name="TE" localSheetId="0" hidden="1">{#N/A,#N/A,FALSE,"단축1";#N/A,#N/A,FALSE,"단축2";#N/A,#N/A,FALSE,"단축3";#N/A,#N/A,FALSE,"장축";#N/A,#N/A,FALSE,"4WD"}</definedName>
    <definedName name="TE" hidden="1">{#N/A,#N/A,FALSE,"단축1";#N/A,#N/A,FALSE,"단축2";#N/A,#N/A,FALSE,"단축3";#N/A,#N/A,FALSE,"장축";#N/A,#N/A,FALSE,"4WD"}</definedName>
    <definedName name="temp">#REF!</definedName>
    <definedName name="TEST">#REF!</definedName>
    <definedName name="TEWR" localSheetId="0" hidden="1">{#N/A,#N/A,TRUE,"Y생산";#N/A,#N/A,TRUE,"Y판매";#N/A,#N/A,TRUE,"Y총물량";#N/A,#N/A,TRUE,"Y능력";#N/A,#N/A,TRUE,"YKD"}</definedName>
    <definedName name="TEWR" hidden="1">{#N/A,#N/A,TRUE,"Y생산";#N/A,#N/A,TRUE,"Y판매";#N/A,#N/A,TRUE,"Y총물량";#N/A,#N/A,TRUE,"Y능력";#N/A,#N/A,TRUE,"YKD"}</definedName>
    <definedName name="TH" localSheetId="0" hidden="1">{#N/A,#N/A,FALSE,"단축1";#N/A,#N/A,FALSE,"단축2";#N/A,#N/A,FALSE,"단축3";#N/A,#N/A,FALSE,"장축";#N/A,#N/A,FALSE,"4WD"}</definedName>
    <definedName name="TH" hidden="1">{#N/A,#N/A,FALSE,"단축1";#N/A,#N/A,FALSE,"단축2";#N/A,#N/A,FALSE,"단축3";#N/A,#N/A,FALSE,"장축";#N/A,#N/A,FALSE,"4WD"}</definedName>
    <definedName name="THEME2" localSheetId="0" hidden="1">{#N/A,#N/A,FALSE,"96 3월물량표";#N/A,#N/A,FALSE,"96 4월물량표";#N/A,#N/A,FALSE,"96 5월물량표"}</definedName>
    <definedName name="THEME2" hidden="1">{#N/A,#N/A,FALSE,"96 3월물량표";#N/A,#N/A,FALSE,"96 4월물량표";#N/A,#N/A,FALSE,"96 5월물량표"}</definedName>
    <definedName name="ththt" localSheetId="2">BlankMacro1</definedName>
    <definedName name="ththt" localSheetId="0">BlankMacro1</definedName>
    <definedName name="ththt">BlankMacro1</definedName>
    <definedName name="TIBURON" localSheetId="0" hidden="1">{#N/A,#N/A,FALSE,"해외크레임";#N/A,#N/A,FALSE,"ACCENT현황";#N/A,#N/A,FALSE,"AVANTE";#N/A,#N/A,FALSE,"SONATA(3)";#N/A,#N/A,FALSE,"국내크레임"}</definedName>
    <definedName name="TIBURON" hidden="1">{#N/A,#N/A,FALSE,"해외크레임";#N/A,#N/A,FALSE,"ACCENT현황";#N/A,#N/A,FALSE,"AVANTE";#N/A,#N/A,FALSE,"SONATA(3)";#N/A,#N/A,FALSE,"국내크레임"}</definedName>
    <definedName name="time">#REF!</definedName>
    <definedName name="TIP">#REF!</definedName>
    <definedName name="TJ">#REF!</definedName>
    <definedName name="tkqdlq" localSheetId="2">[1]!BlankMacro1</definedName>
    <definedName name="tkqdlq">[1]!BlankMacro1</definedName>
    <definedName name="TKWLS2" localSheetId="0" hidden="1">{#N/A,#N/A,FALSE,"단축1";#N/A,#N/A,FALSE,"단축2";#N/A,#N/A,FALSE,"단축3";#N/A,#N/A,FALSE,"장축";#N/A,#N/A,FALSE,"4WD"}</definedName>
    <definedName name="TKWLS2" hidden="1">{#N/A,#N/A,FALSE,"단축1";#N/A,#N/A,FALSE,"단축2";#N/A,#N/A,FALSE,"단축3";#N/A,#N/A,FALSE,"장축";#N/A,#N/A,FALSE,"4WD"}</definedName>
    <definedName name="TLEHDrJWLA2">#REF!</definedName>
    <definedName name="TLFWJR" localSheetId="0" hidden="1">{#N/A,#N/A,FALSE,"단축1";#N/A,#N/A,FALSE,"단축2";#N/A,#N/A,FALSE,"단축3";#N/A,#N/A,FALSE,"장축";#N/A,#N/A,FALSE,"4WD"}</definedName>
    <definedName name="TLFWJR" hidden="1">{#N/A,#N/A,FALSE,"단축1";#N/A,#N/A,FALSE,"단축2";#N/A,#N/A,FALSE,"단축3";#N/A,#N/A,FALSE,"장축";#N/A,#N/A,FALSE,"4WD"}</definedName>
    <definedName name="TM">#N/A</definedName>
    <definedName name="TOP" localSheetId="0" hidden="1">{#N/A,#N/A,FALSE,"해외크레임";#N/A,#N/A,FALSE,"ACCENT현황";#N/A,#N/A,FALSE,"AVANTE";#N/A,#N/A,FALSE,"SONATA(3)";#N/A,#N/A,FALSE,"국내크레임"}</definedName>
    <definedName name="TOP" hidden="1">{#N/A,#N/A,FALSE,"해외크레임";#N/A,#N/A,FALSE,"ACCENT현황";#N/A,#N/A,FALSE,"AVANTE";#N/A,#N/A,FALSE,"SONATA(3)";#N/A,#N/A,FALSE,"국내크레임"}</definedName>
    <definedName name="TORSION" localSheetId="0" hidden="1">{#N/A,#N/A,FALSE,"단축1";#N/A,#N/A,FALSE,"단축2";#N/A,#N/A,FALSE,"단축3";#N/A,#N/A,FALSE,"장축";#N/A,#N/A,FALSE,"4WD"}</definedName>
    <definedName name="TORSION" hidden="1">{#N/A,#N/A,FALSE,"단축1";#N/A,#N/A,FALSE,"단축2";#N/A,#N/A,FALSE,"단축3";#N/A,#N/A,FALSE,"장축";#N/A,#N/A,FALSE,"4WD"}</definedName>
    <definedName name="TOT">#REF!</definedName>
    <definedName name="total" localSheetId="2">[0]!BlankMacro1</definedName>
    <definedName name="total" localSheetId="0">[0]!BlankMacro1</definedName>
    <definedName name="total">[0]!BlankMacro1</definedName>
    <definedName name="TPQN" localSheetId="0">#REF!</definedName>
    <definedName name="TPQN">#REF!</definedName>
    <definedName name="tre">#REF!</definedName>
    <definedName name="TREE">#REF!</definedName>
    <definedName name="TRIM별COST2" localSheetId="0" hidden="1">{#N/A,#N/A,FALSE,"단축1";#N/A,#N/A,FALSE,"단축2";#N/A,#N/A,FALSE,"단축3";#N/A,#N/A,FALSE,"장축";#N/A,#N/A,FALSE,"4WD"}</definedName>
    <definedName name="TRIM별COST2" hidden="1">{#N/A,#N/A,FALSE,"단축1";#N/A,#N/A,FALSE,"단축2";#N/A,#N/A,FALSE,"단축3";#N/A,#N/A,FALSE,"장축";#N/A,#N/A,FALSE,"4WD"}</definedName>
    <definedName name="TT">#REF!</definedName>
    <definedName name="TTH" localSheetId="0" hidden="1">{#N/A,#N/A,FALSE,"신규dep";#N/A,#N/A,FALSE,"신규dep-금형상각후";#N/A,#N/A,FALSE,"신규dep-연구비상각후";#N/A,#N/A,FALSE,"신규dep-기계,공구상각후"}</definedName>
    <definedName name="TTH" hidden="1">{#N/A,#N/A,FALSE,"신규dep";#N/A,#N/A,FALSE,"신규dep-금형상각후";#N/A,#N/A,FALSE,"신규dep-연구비상각후";#N/A,#N/A,FALSE,"신규dep-기계,공구상각후"}</definedName>
    <definedName name="ttl">#REF!</definedName>
    <definedName name="TTLWEI">#N/A</definedName>
    <definedName name="TTT">#REF!</definedName>
    <definedName name="TTTT">#REF!</definedName>
    <definedName name="TTTTTTT" localSheetId="2">[0]!BlankMacro1</definedName>
    <definedName name="TTTTTTT" localSheetId="0">[0]!BlankMacro1</definedName>
    <definedName name="TTTTTTT">[0]!BlankMacro1</definedName>
    <definedName name="tvalue" localSheetId="0">#REF!</definedName>
    <definedName name="tvalue">#REF!</definedName>
    <definedName name="TWA" localSheetId="0">#REF!</definedName>
    <definedName name="TWA">#REF!</definedName>
    <definedName name="TWB">#REF!</definedName>
    <definedName name="TY">#REF!</definedName>
    <definedName name="TYRUI" localSheetId="0" hidden="1">{#N/A,#N/A,FALSE,"단축1";#N/A,#N/A,FALSE,"단축2";#N/A,#N/A,FALSE,"단축3";#N/A,#N/A,FALSE,"장축";#N/A,#N/A,FALSE,"4WD"}</definedName>
    <definedName name="TYRUI" hidden="1">{#N/A,#N/A,FALSE,"단축1";#N/A,#N/A,FALSE,"단축2";#N/A,#N/A,FALSE,"단축3";#N/A,#N/A,FALSE,"장축";#N/A,#N/A,FALSE,"4WD"}</definedName>
    <definedName name="TYTYTYTYTYT" localSheetId="0" hidden="1">{#N/A,#N/A,FALSE,"단축1";#N/A,#N/A,FALSE,"단축2";#N/A,#N/A,FALSE,"단축3";#N/A,#N/A,FALSE,"장축";#N/A,#N/A,FALSE,"4WD"}</definedName>
    <definedName name="TYTYTYTYTYT" hidden="1">{#N/A,#N/A,FALSE,"단축1";#N/A,#N/A,FALSE,"단축2";#N/A,#N/A,FALSE,"단축3";#N/A,#N/A,FALSE,"장축";#N/A,#N/A,FALSE,"4WD"}</definedName>
    <definedName name="TYU" localSheetId="0" hidden="1">{#N/A,#N/A,FALSE,"단축1";#N/A,#N/A,FALSE,"단축2";#N/A,#N/A,FALSE,"단축3";#N/A,#N/A,FALSE,"장축";#N/A,#N/A,FALSE,"4WD"}</definedName>
    <definedName name="TYU" hidden="1">{#N/A,#N/A,FALSE,"단축1";#N/A,#N/A,FALSE,"단축2";#N/A,#N/A,FALSE,"단축3";#N/A,#N/A,FALSE,"장축";#N/A,#N/A,FALSE,"4WD"}</definedName>
    <definedName name="TYYYYY" localSheetId="0" hidden="1">{#N/A,#N/A,FALSE,"단축1";#N/A,#N/A,FALSE,"단축2";#N/A,#N/A,FALSE,"단축3";#N/A,#N/A,FALSE,"장축";#N/A,#N/A,FALSE,"4WD"}</definedName>
    <definedName name="TYYYYY" hidden="1">{#N/A,#N/A,FALSE,"단축1";#N/A,#N/A,FALSE,"단축2";#N/A,#N/A,FALSE,"단축3";#N/A,#N/A,FALSE,"장축";#N/A,#N/A,FALSE,"4WD"}</definedName>
    <definedName name="T행">#REF!</definedName>
    <definedName name="U" localSheetId="2">[0]!BlankMacro1</definedName>
    <definedName name="U" localSheetId="0">[0]!BlankMacro1</definedName>
    <definedName name="U">[0]!BlankMacro1</definedName>
    <definedName name="UB" localSheetId="0" hidden="1">#REF!</definedName>
    <definedName name="UB" hidden="1">#REF!</definedName>
    <definedName name="UÇà">#REF!</definedName>
    <definedName name="UDTBYTSBYDYNDCBF">#REF!</definedName>
    <definedName name="uhi">#REF!</definedName>
    <definedName name="UIP" localSheetId="0" hidden="1">{#N/A,#N/A,FALSE,"단축1";#N/A,#N/A,FALSE,"단축2";#N/A,#N/A,FALSE,"단축3";#N/A,#N/A,FALSE,"장축";#N/A,#N/A,FALSE,"4WD"}</definedName>
    <definedName name="UIP" hidden="1">{#N/A,#N/A,FALSE,"단축1";#N/A,#N/A,FALSE,"단축2";#N/A,#N/A,FALSE,"단축3";#N/A,#N/A,FALSE,"장축";#N/A,#N/A,FALSE,"4WD"}</definedName>
    <definedName name="UJKHMN" hidden="1">#REF!</definedName>
    <definedName name="UKFL" localSheetId="0" hidden="1">{#N/A,#N/A,FALSE,"단축1";#N/A,#N/A,FALSE,"단축2";#N/A,#N/A,FALSE,"단축3";#N/A,#N/A,FALSE,"장축";#N/A,#N/A,FALSE,"4WD"}</definedName>
    <definedName name="UKFL" hidden="1">{#N/A,#N/A,FALSE,"단축1";#N/A,#N/A,FALSE,"단축2";#N/A,#N/A,FALSE,"단축3";#N/A,#N/A,FALSE,"장축";#N/A,#N/A,FALSE,"4WD"}</definedName>
    <definedName name="UNIT1">#REF!</definedName>
    <definedName name="UNIT2">#REF!</definedName>
    <definedName name="UNUYUNYDUFIYNFUNY">#REF!</definedName>
    <definedName name="UPH">#REF!</definedName>
    <definedName name="UPHLINE">#REF!</definedName>
    <definedName name="UPH공정">#REF!</definedName>
    <definedName name="UPH차종">#REF!</definedName>
    <definedName name="UTILITY_SPECIFICATION">#REF!</definedName>
    <definedName name="uu">#REF!</definedName>
    <definedName name="UUT">#REF!</definedName>
    <definedName name="uuu">#REF!</definedName>
    <definedName name="uuuu">#REF!</definedName>
    <definedName name="UYKHJ" hidden="1">#REF!</definedName>
    <definedName name="UYR" localSheetId="0" hidden="1">{#N/A,#N/A,FALSE,"단축1";#N/A,#N/A,FALSE,"단축2";#N/A,#N/A,FALSE,"단축3";#N/A,#N/A,FALSE,"장축";#N/A,#N/A,FALSE,"4WD"}</definedName>
    <definedName name="UYR" hidden="1">{#N/A,#N/A,FALSE,"단축1";#N/A,#N/A,FALSE,"단축2";#N/A,#N/A,FALSE,"단축3";#N/A,#N/A,FALSE,"장축";#N/A,#N/A,FALSE,"4WD"}</definedName>
    <definedName name="UYTRC" localSheetId="0" hidden="1">{#N/A,#N/A,FALSE,"단축1";#N/A,#N/A,FALSE,"단축2";#N/A,#N/A,FALSE,"단축3";#N/A,#N/A,FALSE,"장축";#N/A,#N/A,FALSE,"4WD"}</definedName>
    <definedName name="UYTRC" hidden="1">{#N/A,#N/A,FALSE,"단축1";#N/A,#N/A,FALSE,"단축2";#N/A,#N/A,FALSE,"단축3";#N/A,#N/A,FALSE,"장축";#N/A,#N/A,FALSE,"4WD"}</definedName>
    <definedName name="U행">#REF!</definedName>
    <definedName name="V" localSheetId="0" hidden="1">{#N/A,#N/A,FALSE,"단축1";#N/A,#N/A,FALSE,"단축2";#N/A,#N/A,FALSE,"단축3";#N/A,#N/A,FALSE,"장축";#N/A,#N/A,FALSE,"4WD"}</definedName>
    <definedName name="V" hidden="1">{#N/A,#N/A,FALSE,"단축1";#N/A,#N/A,FALSE,"단축2";#N/A,#N/A,FALSE,"단축3";#N/A,#N/A,FALSE,"장축";#N/A,#N/A,FALSE,"4WD"}</definedName>
    <definedName name="VARICONDITION">#REF!</definedName>
    <definedName name="VARIK">#REF!</definedName>
    <definedName name="VAT">0.16</definedName>
    <definedName name="VÇà">#REF!</definedName>
    <definedName name="VENHUBO">#N/A</definedName>
    <definedName name="VPDLSXM" localSheetId="0" hidden="1">{#N/A,#N/A,TRUE,"Y생산";#N/A,#N/A,TRUE,"Y판매";#N/A,#N/A,TRUE,"Y총물량";#N/A,#N/A,TRUE,"Y능력";#N/A,#N/A,TRUE,"YKD"}</definedName>
    <definedName name="VPDLSXM" hidden="1">{#N/A,#N/A,TRUE,"Y생산";#N/A,#N/A,TRUE,"Y판매";#N/A,#N/A,TRUE,"Y총물량";#N/A,#N/A,TRUE,"Y능력";#N/A,#N/A,TRUE,"YKD"}</definedName>
    <definedName name="VUKUK1DKDK">#REF!</definedName>
    <definedName name="VUKUK1RTDKDK">#REF!</definedName>
    <definedName name="VV">#REF!</definedName>
    <definedName name="VVV">#REF!</definedName>
    <definedName name="VY">#REF!</definedName>
    <definedName name="VYVY" localSheetId="0" hidden="1">{#N/A,#N/A,FALSE,"단축1";#N/A,#N/A,FALSE,"단축2";#N/A,#N/A,FALSE,"단축3";#N/A,#N/A,FALSE,"장축";#N/A,#N/A,FALSE,"4WD"}</definedName>
    <definedName name="VYVY" hidden="1">{#N/A,#N/A,FALSE,"단축1";#N/A,#N/A,FALSE,"단축2";#N/A,#N/A,FALSE,"단축3";#N/A,#N/A,FALSE,"장축";#N/A,#N/A,FALSE,"4WD"}</definedName>
    <definedName name="VZXSF"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VZXSF"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V행">#REF!</definedName>
    <definedName name="W">#REF!</definedName>
    <definedName name="WA" localSheetId="0" hidden="1">{#N/A,#N/A,FALSE,"초도품";#N/A,#N/A,FALSE,"초도품 (2)";#N/A,#N/A,FALSE,"초도품 (3)";#N/A,#N/A,FALSE,"초도품 (4)";#N/A,#N/A,FALSE,"초도품 (5)";#N/A,#N/A,FALSE,"초도품 (6)"}</definedName>
    <definedName name="WA" hidden="1">{#N/A,#N/A,FALSE,"초도품";#N/A,#N/A,FALSE,"초도품 (2)";#N/A,#N/A,FALSE,"초도품 (3)";#N/A,#N/A,FALSE,"초도품 (4)";#N/A,#N/A,FALSE,"초도품 (5)";#N/A,#N/A,FALSE,"초도품 (6)"}</definedName>
    <definedName name="WAGON_TOTAL">#REF!</definedName>
    <definedName name="WCa">#REF!</definedName>
    <definedName name="WDS" localSheetId="0" hidden="1">{#N/A,#N/A,FALSE,"단축1";#N/A,#N/A,FALSE,"단축2";#N/A,#N/A,FALSE,"단축3";#N/A,#N/A,FALSE,"장축";#N/A,#N/A,FALSE,"4WD"}</definedName>
    <definedName name="WDS" hidden="1">{#N/A,#N/A,FALSE,"단축1";#N/A,#N/A,FALSE,"단축2";#N/A,#N/A,FALSE,"단축3";#N/A,#N/A,FALSE,"장축";#N/A,#N/A,FALSE,"4WD"}</definedName>
    <definedName name="WE" localSheetId="0" hidden="1">{#N/A,#N/A,FALSE,"을지 (4)";#N/A,#N/A,FALSE,"을지 (5)";#N/A,#N/A,FALSE,"을지 (6)"}</definedName>
    <definedName name="WE" hidden="1">{#N/A,#N/A,FALSE,"을지 (4)";#N/A,#N/A,FALSE,"을지 (5)";#N/A,#N/A,FALSE,"을지 (6)"}</definedName>
    <definedName name="WEARF" localSheetId="0" hidden="1">{#N/A,#N/A,TRUE,"Y생산";#N/A,#N/A,TRUE,"Y판매";#N/A,#N/A,TRUE,"Y총물량";#N/A,#N/A,TRUE,"Y능력";#N/A,#N/A,TRUE,"YKD"}</definedName>
    <definedName name="WEARF" hidden="1">{#N/A,#N/A,TRUE,"Y생산";#N/A,#N/A,TRUE,"Y판매";#N/A,#N/A,TRUE,"Y총물량";#N/A,#N/A,TRUE,"Y능력";#N/A,#N/A,TRUE,"YKD"}</definedName>
    <definedName name="WEE" localSheetId="0" hidden="1">{#N/A,#N/A,FALSE,"신규dep";#N/A,#N/A,FALSE,"신규dep-금형상각후";#N/A,#N/A,FALSE,"신규dep-연구비상각후";#N/A,#N/A,FALSE,"신규dep-기계,공구상각후"}</definedName>
    <definedName name="WEE" hidden="1">{#N/A,#N/A,FALSE,"신규dep";#N/A,#N/A,FALSE,"신규dep-금형상각후";#N/A,#N/A,FALSE,"신규dep-연구비상각후";#N/A,#N/A,FALSE,"신규dep-기계,공구상각후"}</definedName>
    <definedName name="WEFRWE" localSheetId="0" hidden="1">{#N/A,#N/A,FALSE,"단축1";#N/A,#N/A,FALSE,"단축2";#N/A,#N/A,FALSE,"단축3";#N/A,#N/A,FALSE,"장축";#N/A,#N/A,FALSE,"4WD"}</definedName>
    <definedName name="WEFRWE" hidden="1">{#N/A,#N/A,FALSE,"단축1";#N/A,#N/A,FALSE,"단축2";#N/A,#N/A,FALSE,"단축3";#N/A,#N/A,FALSE,"장축";#N/A,#N/A,FALSE,"4WD"}</definedName>
    <definedName name="WEIGHT">#N/A</definedName>
    <definedName name="WELD">#REF!</definedName>
    <definedName name="WEQ" localSheetId="0" hidden="1">{#N/A,#N/A,FALSE,"단축1";#N/A,#N/A,FALSE,"단축2";#N/A,#N/A,FALSE,"단축3";#N/A,#N/A,FALSE,"장축";#N/A,#N/A,FALSE,"4WD"}</definedName>
    <definedName name="WEQ" hidden="1">{#N/A,#N/A,FALSE,"단축1";#N/A,#N/A,FALSE,"단축2";#N/A,#N/A,FALSE,"단축3";#N/A,#N/A,FALSE,"장축";#N/A,#N/A,FALSE,"4WD"}</definedName>
    <definedName name="WER" localSheetId="0" hidden="1">{#N/A,#N/A,FALSE,"단축1";#N/A,#N/A,FALSE,"단축2";#N/A,#N/A,FALSE,"단축3";#N/A,#N/A,FALSE,"장축";#N/A,#N/A,FALSE,"4WD"}</definedName>
    <definedName name="WER" hidden="1">{#N/A,#N/A,FALSE,"단축1";#N/A,#N/A,FALSE,"단축2";#N/A,#N/A,FALSE,"단축3";#N/A,#N/A,FALSE,"장축";#N/A,#N/A,FALSE,"4WD"}</definedName>
    <definedName name="WERTY" localSheetId="0" hidden="1">{#N/A,#N/A,FALSE,"단축1";#N/A,#N/A,FALSE,"단축2";#N/A,#N/A,FALSE,"단축3";#N/A,#N/A,FALSE,"장축";#N/A,#N/A,FALSE,"4WD"}</definedName>
    <definedName name="WERTY" hidden="1">{#N/A,#N/A,FALSE,"단축1";#N/A,#N/A,FALSE,"단축2";#N/A,#N/A,FALSE,"단축3";#N/A,#N/A,FALSE,"장축";#N/A,#N/A,FALSE,"4WD"}</definedName>
    <definedName name="WETY" localSheetId="0" hidden="1">{#N/A,#N/A,FALSE,"단축1";#N/A,#N/A,FALSE,"단축2";#N/A,#N/A,FALSE,"단축3";#N/A,#N/A,FALSE,"장축";#N/A,#N/A,FALSE,"4WD"}</definedName>
    <definedName name="WETY" hidden="1">{#N/A,#N/A,FALSE,"단축1";#N/A,#N/A,FALSE,"단축2";#N/A,#N/A,FALSE,"단축3";#N/A,#N/A,FALSE,"장축";#N/A,#N/A,FALSE,"4WD"}</definedName>
    <definedName name="WHRL" localSheetId="0" hidden="1">{#N/A,#N/A,FALSE,"단축1";#N/A,#N/A,FALSE,"단축2";#N/A,#N/A,FALSE,"단축3";#N/A,#N/A,FALSE,"장축";#N/A,#N/A,FALSE,"4WD"}</definedName>
    <definedName name="WHRL" hidden="1">{#N/A,#N/A,FALSE,"단축1";#N/A,#N/A,FALSE,"단축2";#N/A,#N/A,FALSE,"단축3";#N/A,#N/A,FALSE,"장축";#N/A,#N/A,FALSE,"4WD"}</definedName>
    <definedName name="WHSE">#REF!</definedName>
    <definedName name="WHSE1">#REF!</definedName>
    <definedName name="WIIWIW" localSheetId="0" hidden="1">{#N/A,#N/A,TRUE,"Y생산";#N/A,#N/A,TRUE,"Y판매";#N/A,#N/A,TRUE,"Y총물량";#N/A,#N/A,TRUE,"Y능력";#N/A,#N/A,TRUE,"YKD"}</definedName>
    <definedName name="WIIWIW" hidden="1">{#N/A,#N/A,TRUE,"Y생산";#N/A,#N/A,TRUE,"Y판매";#N/A,#N/A,TRUE,"Y총물량";#N/A,#N/A,TRUE,"Y능력";#N/A,#N/A,TRUE,"YKD"}</definedName>
    <definedName name="win">#REF!</definedName>
    <definedName name="WJ" hidden="1">#REF!</definedName>
    <definedName name="wjdwlswlswlslwlsl" localSheetId="0" hidden="1">{#N/A,#N/A,TRUE,"Y생산";#N/A,#N/A,TRUE,"Y판매";#N/A,#N/A,TRUE,"Y총물량";#N/A,#N/A,TRUE,"Y능력";#N/A,#N/A,TRUE,"YKD"}</definedName>
    <definedName name="wjdwlswlswlslwlsl" hidden="1">{#N/A,#N/A,TRUE,"Y생산";#N/A,#N/A,TRUE,"Y판매";#N/A,#N/A,TRUE,"Y총물량";#N/A,#N/A,TRUE,"Y능력";#N/A,#N/A,TRUE,"YKD"}</definedName>
    <definedName name="wkrdjq">#REF!</definedName>
    <definedName name="wkworhgk" localSheetId="0" hidden="1">{#N/A,#N/A,TRUE,"Y생산";#N/A,#N/A,TRUE,"Y판매";#N/A,#N/A,TRUE,"Y총물량";#N/A,#N/A,TRUE,"Y능력";#N/A,#N/A,TRUE,"YKD"}</definedName>
    <definedName name="wkworhgk" hidden="1">{#N/A,#N/A,TRUE,"Y생산";#N/A,#N/A,TRUE,"Y판매";#N/A,#N/A,TRUE,"Y총물량";#N/A,#N/A,TRUE,"Y능력";#N/A,#N/A,TRUE,"YKD"}</definedName>
    <definedName name="wnd" localSheetId="0" hidden="1">{#N/A,#N/A,TRUE,"Y생산";#N/A,#N/A,TRUE,"Y판매";#N/A,#N/A,TRUE,"Y총물량";#N/A,#N/A,TRUE,"Y능력";#N/A,#N/A,TRUE,"YKD"}</definedName>
    <definedName name="wnd" hidden="1">{#N/A,#N/A,TRUE,"Y생산";#N/A,#N/A,TRUE,"Y판매";#N/A,#N/A,TRUE,"Y총물량";#N/A,#N/A,TRUE,"Y능력";#N/A,#N/A,TRUE,"YKD"}</definedName>
    <definedName name="wngod" localSheetId="0" hidden="1">{#N/A,#N/A,FALSE,"단축1";#N/A,#N/A,FALSE,"단축2";#N/A,#N/A,FALSE,"단축3";#N/A,#N/A,FALSE,"장축";#N/A,#N/A,FALSE,"4WD"}</definedName>
    <definedName name="wngod" hidden="1">{#N/A,#N/A,FALSE,"단축1";#N/A,#N/A,FALSE,"단축2";#N/A,#N/A,FALSE,"단축3";#N/A,#N/A,FALSE,"장축";#N/A,#N/A,FALSE,"4WD"}</definedName>
    <definedName name="WON">#REF!</definedName>
    <definedName name="wpwkrdlfwjd" localSheetId="0" hidden="1">{#N/A,#N/A,FALSE,"단축1";#N/A,#N/A,FALSE,"단축2";#N/A,#N/A,FALSE,"단축3";#N/A,#N/A,FALSE,"장축";#N/A,#N/A,FALSE,"4WD"}</definedName>
    <definedName name="wpwkrdlfwjd" hidden="1">{#N/A,#N/A,FALSE,"단축1";#N/A,#N/A,FALSE,"단축2";#N/A,#N/A,FALSE,"단축3";#N/A,#N/A,FALSE,"장축";#N/A,#N/A,FALSE,"4WD"}</definedName>
    <definedName name="WQ" localSheetId="0" hidden="1">{#N/A,#N/A,FALSE,"을지 (4)";#N/A,#N/A,FALSE,"을지 (5)";#N/A,#N/A,FALSE,"을지 (6)"}</definedName>
    <definedName name="WQ" hidden="1">{#N/A,#N/A,FALSE,"을지 (4)";#N/A,#N/A,FALSE,"을지 (5)";#N/A,#N/A,FALSE,"을지 (6)"}</definedName>
    <definedName name="wqwqw" localSheetId="0" hidden="1">{#N/A,#N/A,FALSE,"단축1";#N/A,#N/A,FALSE,"단축2";#N/A,#N/A,FALSE,"단축3";#N/A,#N/A,FALSE,"장축";#N/A,#N/A,FALSE,"4WD"}</definedName>
    <definedName name="wqwqw" hidden="1">{#N/A,#N/A,FALSE,"단축1";#N/A,#N/A,FALSE,"단축2";#N/A,#N/A,FALSE,"단축3";#N/A,#N/A,FALSE,"장축";#N/A,#N/A,FALSE,"4WD"}</definedName>
    <definedName name="wrn" localSheetId="0" hidden="1">{#N/A,#N/A,FALSE,"단축1";#N/A,#N/A,FALSE,"단축2";#N/A,#N/A,FALSE,"단축3";#N/A,#N/A,FALSE,"장축";#N/A,#N/A,FALSE,"4WD"}</definedName>
    <definedName name="wrn" hidden="1">{#N/A,#N/A,FALSE,"단축1";#N/A,#N/A,FALSE,"단축2";#N/A,#N/A,FALSE,"단축3";#N/A,#N/A,FALSE,"장축";#N/A,#N/A,FALSE,"4WD"}</definedName>
    <definedName name="wrn.0km." localSheetId="0"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wrn.0km."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wrn.100PPM._.개선사례._.바인더._.BOOK." localSheetId="0" hidden="1">{#N/A,#N/A,FALSE,"100PPM";#N/A,#N/A,FALSE,"3차원대책서";#N/A,#N/A,FALSE,"개선사례"}</definedName>
    <definedName name="wrn.100PPM._.개선사례._.바인더._.BOOK." hidden="1">{#N/A,#N/A,FALSE,"100PPM";#N/A,#N/A,FALSE,"3차원대책서";#N/A,#N/A,FALSE,"개선사례"}</definedName>
    <definedName name="wrn.11." localSheetId="0" hidden="1">{#N/A,#N/A,FALSE,"해외크레임";#N/A,#N/A,FALSE,"ACCENT현황";#N/A,#N/A,FALSE,"AVANTE";#N/A,#N/A,FALSE,"SONATA(3)";#N/A,#N/A,FALSE,"국내크레임"}</definedName>
    <definedName name="wrn.11." hidden="1">{#N/A,#N/A,FALSE,"해외크레임";#N/A,#N/A,FALSE,"ACCENT현황";#N/A,#N/A,FALSE,"AVANTE";#N/A,#N/A,FALSE,"SONATA(3)";#N/A,#N/A,FALSE,"국내크레임"}</definedName>
    <definedName name="wrn.345." localSheetId="0" hidden="1">{#N/A,#N/A,FALSE,"96 3월물량표";#N/A,#N/A,FALSE,"96 4월물량표";#N/A,#N/A,FALSE,"96 5월물량표"}</definedName>
    <definedName name="wrn.345." hidden="1">{#N/A,#N/A,FALSE,"96 3월물량표";#N/A,#N/A,FALSE,"96 4월물량표";#N/A,#N/A,FALSE,"96 5월물량표"}</definedName>
    <definedName name="wrn.AG._.Kosten." localSheetId="0" hidden="1">{#N/A,#N/A,FALSE,"AG";#N/A,#N/A,FALSE,"GB-I";#N/A,#N/A,FALSE,"GB--SR_K";#N/A,#N/A,FALSE,"GB-SR_B";#N/A,#N/A,FALSE,"GB-KS";#N/A,#N/A,FALSE,"Kammerer";#N/A,#N/A,FALSE,"Kienzle"}</definedName>
    <definedName name="wrn.AG._.Kosten." hidden="1">{#N/A,#N/A,FALSE,"AG";#N/A,#N/A,FALSE,"GB-I";#N/A,#N/A,FALSE,"GB--SR_K";#N/A,#N/A,FALSE,"GB-SR_B";#N/A,#N/A,FALSE,"GB-KS";#N/A,#N/A,FALSE,"Kammerer";#N/A,#N/A,FALSE,"Kienzle"}</definedName>
    <definedName name="wrn.AU._.검사성적서." localSheetId="0" hidden="1">{#N/A,#N/A,FALSE,"을지 (4)";#N/A,#N/A,FALSE,"을지 (5)";#N/A,#N/A,FALSE,"을지 (6)"}</definedName>
    <definedName name="wrn.AU._.검사성적서." hidden="1">{#N/A,#N/A,FALSE,"을지 (4)";#N/A,#N/A,FALSE,"을지 (5)";#N/A,#N/A,FALSE,"을지 (6)"}</definedName>
    <definedName name="wrn.AU._.초도품._.보증서." localSheetId="0" hidden="1">{#N/A,#N/A,FALSE,"초도품";#N/A,#N/A,FALSE,"초도품 (2)";#N/A,#N/A,FALSE,"초도품 (3)";#N/A,#N/A,FALSE,"초도품 (4)";#N/A,#N/A,FALSE,"초도품 (5)";#N/A,#N/A,FALSE,"초도품 (6)"}</definedName>
    <definedName name="wrn.AU._.초도품._.보증서." hidden="1">{#N/A,#N/A,FALSE,"초도품";#N/A,#N/A,FALSE,"초도품 (2)";#N/A,#N/A,FALSE,"초도품 (3)";#N/A,#N/A,FALSE,"초도품 (4)";#N/A,#N/A,FALSE,"초도품 (5)";#N/A,#N/A,FALSE,"초도품 (6)"}</definedName>
    <definedName name="wrn.AuºIAI¼a." localSheetId="0" hidden="1">{#N/A,#N/A,FALSE,"´UA";#N/A,#N/A,FALSE,"´UA";#N/A,#N/A,FALSE,"´UA";#N/A,#N/A,FALSE,"Aa";#N/A,#N/A,FALSE,"4WD"}</definedName>
    <definedName name="wrn.AuºIAI¼a." hidden="1">{#N/A,#N/A,FALSE,"´UA";#N/A,#N/A,FALSE,"´UA";#N/A,#N/A,FALSE,"´UA";#N/A,#N/A,FALSE,"Aa";#N/A,#N/A,FALSE,"4WD"}</definedName>
    <definedName name="wrn.AU가공." localSheetId="0" hidden="1">{#N/A,#N/A,FALSE,"總DEP";#N/A,#N/A,FALSE,"표지";#N/A,#N/A,FALSE,"전제";#N/A,#N/A,FALSE,"전제";#N/A,#N/A,FALSE,"전제 (2)";#N/A,#N/A,FALSE,"總DEP";#N/A,#N/A,FALSE,"DSLENG_DEPT1";#N/A,#N/A,FALSE,"DSLENG_DEPT2";#N/A,#N/A,FALSE,"TM ";#N/A,#N/A,FALSE,"TM  (2)";#N/A,#N/A,FALSE,"PRESS동일";#N/A,#N/A,FALSE,"GRACE조립동일";#N/A,#N/A,FALSE,"GR가공비";#N/A,#N/A,FALSE,"1T완성차VOL";#N/A,#N/A,FALSE,"MH";#N/A,#N/A,FALSE,"auDSLENG_DEPT1";#N/A,#N/A,FALSE,"auDSLENG_DEPT2";#N/A,#N/A,FALSE,"GASENG DEP";#N/A,#N/A,FALSE,"GASENG DEP (2)";#N/A,#N/A,FALSE,"KMTM 1";#N/A,#N/A,FALSE,"Z,KMTM 2";#N/A,#N/A,FALSE,"R_AXLE";#N/A,#N/A,FALSE,"R_AXLE (2)";#N/A,#N/A,FALSE,"AU PRESS";#N/A,#N/A,FALSE,"AU PRESS (2)";#N/A,#N/A,FALSE,"AU 조립";#N/A,#N/A,FALSE,"AU 조립동일 (2)";#N/A,#N/A,FALSE,"PRT가공비 (1)";#N/A,#N/A,FALSE,"PRT가공비 (2)"}</definedName>
    <definedName name="wrn.AU가공." hidden="1">{#N/A,#N/A,FALSE,"總DEP";#N/A,#N/A,FALSE,"표지";#N/A,#N/A,FALSE,"전제";#N/A,#N/A,FALSE,"전제";#N/A,#N/A,FALSE,"전제 (2)";#N/A,#N/A,FALSE,"總DEP";#N/A,#N/A,FALSE,"DSLENG_DEPT1";#N/A,#N/A,FALSE,"DSLENG_DEPT2";#N/A,#N/A,FALSE,"TM ";#N/A,#N/A,FALSE,"TM  (2)";#N/A,#N/A,FALSE,"PRESS동일";#N/A,#N/A,FALSE,"GRACE조립동일";#N/A,#N/A,FALSE,"GR가공비";#N/A,#N/A,FALSE,"1T완성차VOL";#N/A,#N/A,FALSE,"MH";#N/A,#N/A,FALSE,"auDSLENG_DEPT1";#N/A,#N/A,FALSE,"auDSLENG_DEPT2";#N/A,#N/A,FALSE,"GASENG DEP";#N/A,#N/A,FALSE,"GASENG DEP (2)";#N/A,#N/A,FALSE,"KMTM 1";#N/A,#N/A,FALSE,"Z,KMTM 2";#N/A,#N/A,FALSE,"R_AXLE";#N/A,#N/A,FALSE,"R_AXLE (2)";#N/A,#N/A,FALSE,"AU PRESS";#N/A,#N/A,FALSE,"AU PRESS (2)";#N/A,#N/A,FALSE,"AU 조립";#N/A,#N/A,FALSE,"AU 조립동일 (2)";#N/A,#N/A,FALSE,"PRT가공비 (1)";#N/A,#N/A,FALSE,"PRT가공비 (2)"}</definedName>
    <definedName name="wrn.DDD." localSheetId="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DDD."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Deckblatt." localSheetId="0" hidden="1">{#N/A,#N/A,FALSE,"Status";#N/A,#N/A,FALSE,"Deckblatt 1";#N/A,#N/A,FALSE,"Deckblatt2"}</definedName>
    <definedName name="wrn.Deckblatt." hidden="1">{#N/A,#N/A,FALSE,"Status";#N/A,#N/A,FALSE,"Deckblatt 1";#N/A,#N/A,FALSE,"Deckblatt2"}</definedName>
    <definedName name="wrn.DQ." localSheetId="0" hidden="1">{#N/A,#N/A,FALSE,"품의서";#N/A,#N/A,FALSE,"추진목적";#N/A,#N/A,FALSE,"활동내용";#N/A,#N/A,FALSE,"캠페인 전개방법";#N/A,#N/A,FALSE,"방송원고,뺏지"}</definedName>
    <definedName name="wrn.DQ." hidden="1">{#N/A,#N/A,FALSE,"품의서";#N/A,#N/A,FALSE,"추진목적";#N/A,#N/A,FALSE,"활동내용";#N/A,#N/A,FALSE,"캠페인 전개방법";#N/A,#N/A,FALSE,"방송원고,뺏지"}</definedName>
    <definedName name="wrn.EM." localSheetId="0" hidden="1">{#N/A,#N/A,FALSE,"전제";#N/A,#N/A,FALSE,"표지";#N/A,#N/A,FALSE,"6D16";#N/A,#N/A,FALSE,"6D22";#N/A,#N/A,FALSE,"6D22-T";#N/A,#N/A,FALSE,"Q-DEG";#N/A,#N/A,FALSE,"총손";#N/A,#N/A,FALSE,"대당";#N/A,#N/A,FALSE,"가공비"}</definedName>
    <definedName name="wrn.EM." hidden="1">{#N/A,#N/A,FALSE,"전제";#N/A,#N/A,FALSE,"표지";#N/A,#N/A,FALSE,"6D16";#N/A,#N/A,FALSE,"6D22";#N/A,#N/A,FALSE,"6D22-T";#N/A,#N/A,FALSE,"Q-DEG";#N/A,#N/A,FALSE,"총손";#N/A,#N/A,FALSE,"대당";#N/A,#N/A,FALSE,"가공비"}</definedName>
    <definedName name="wrn.ggausdr." localSheetId="0"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wrn.ggausdr."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wrn.KIM2." localSheetId="0"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wrn.KIM2."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wrn.KosAG." localSheetId="0" hidden="1">{#N/A,#N/A,FALSE,"AG";#N/A,#N/A,FALSE,"UB-I";#N/A,#N/A,FALSE,"UB--SR_K";#N/A,#N/A,FALSE,"UB-SR_B";#N/A,#N/A,FALSE,"UB-KS";#N/A,#N/A,FALSE,"Kienzle"}</definedName>
    <definedName name="wrn.KosAG." hidden="1">{#N/A,#N/A,FALSE,"AG";#N/A,#N/A,FALSE,"UB-I";#N/A,#N/A,FALSE,"UB--SR_K";#N/A,#N/A,FALSE,"UB-SR_B";#N/A,#N/A,FALSE,"UB-KS";#N/A,#N/A,FALSE,"Kienzle"}</definedName>
    <definedName name="wrn.Kosten." localSheetId="0" hidden="1">{#N/A,#N/A,FALSE,"Australien";#N/A,#N/A,FALSE,"Birmingham";#N/A,#N/A,FALSE,"Brasilien";#N/A,#N/A,FALSE,"Prag";#N/A,#N/A,FALSE,"Spanien";#N/A,#N/A,FALSE,"Malaysia ( Com)";#N/A,#N/A,FALSE,"Malaysia (Instr)"}</definedName>
    <definedName name="wrn.Kosten." hidden="1">{#N/A,#N/A,FALSE,"Australien";#N/A,#N/A,FALSE,"Birmingham";#N/A,#N/A,FALSE,"Brasilien";#N/A,#N/A,FALSE,"Prag";#N/A,#N/A,FALSE,"Spanien";#N/A,#N/A,FALSE,"Malaysia ( Com)";#N/A,#N/A,FALSE,"Malaysia (Instr)"}</definedName>
    <definedName name="wrn.RPT." localSheetId="0" hidden="1">{#N/A,#N/A,FALSE,"인원";#N/A,#N/A,FALSE,"비용2";#N/A,#N/A,FALSE,"비용1";#N/A,#N/A,FALSE,"비용";#N/A,#N/A,FALSE,"보증2";#N/A,#N/A,FALSE,"보증1";#N/A,#N/A,FALSE,"보증";#N/A,#N/A,FALSE,"손익1";#N/A,#N/A,FALSE,"손익";#N/A,#N/A,FALSE,"부서별매출";#N/A,#N/A,FALSE,"매출"}</definedName>
    <definedName name="wrn.RPT." hidden="1">{#N/A,#N/A,FALSE,"인원";#N/A,#N/A,FALSE,"비용2";#N/A,#N/A,FALSE,"비용1";#N/A,#N/A,FALSE,"비용";#N/A,#N/A,FALSE,"보증2";#N/A,#N/A,FALSE,"보증1";#N/A,#N/A,FALSE,"보증";#N/A,#N/A,FALSE,"손익1";#N/A,#N/A,FALSE,"손익";#N/A,#N/A,FALSE,"부서별매출";#N/A,#N/A,FALSE,"매출"}</definedName>
    <definedName name="wrn.SALVAGE." localSheetId="0" hidden="1">{"카메라",#N/A,FALSE,"일일현황"}</definedName>
    <definedName name="wrn.SALVAGE." hidden="1">{"카메라",#N/A,FALSE,"일일현황"}</definedName>
    <definedName name="wrn.su." localSheetId="0" hidden="1">{#N/A,#N/A,FALSE,"표지";#N/A,#N/A,FALSE,"전제";#N/A,#N/A,FALSE,"손익-자 (2)";#N/A,#N/A,FALSE,"손익-자";#N/A,#N/A,FALSE,"손익-마 (2)";#N/A,#N/A,FALSE,"손익-마";#N/A,#N/A,FALSE,"총손최종"}</definedName>
    <definedName name="wrn.su." hidden="1">{#N/A,#N/A,FALSE,"표지";#N/A,#N/A,FALSE,"전제";#N/A,#N/A,FALSE,"손익-자 (2)";#N/A,#N/A,FALSE,"손익-자";#N/A,#N/A,FALSE,"손익-마 (2)";#N/A,#N/A,FALSE,"손익-마";#N/A,#N/A,FALSE,"총손최종"}</definedName>
    <definedName name="wrn.tou구매." localSheetId="0" hidden="1">{#N/A,#N/A,FALSE,"견적대비-2"}</definedName>
    <definedName name="wrn.tou구매." hidden="1">{#N/A,#N/A,FALSE,"견적대비-2"}</definedName>
    <definedName name="wrn.VT수익성._.FULL._.SET." localSheetId="0"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ww." localSheetId="0" hidden="1">{#N/A,#N/A,FALSE,"산학연 합동연구";#N/A,#N/A,FALSE,"96업무계획";#N/A,#N/A,FALSE,"96기술개발계획";#N/A,#N/A,FALSE,"인력양성";#N/A,#N/A,FALSE,"7. 원가절감계획";#N/A,#N/A,FALSE,"노무";#N/A,#N/A,FALSE,"업무계획";#N/A,#N/A,FALSE,"제목"}</definedName>
    <definedName name="wrn.www." hidden="1">{#N/A,#N/A,FALSE,"산학연 합동연구";#N/A,#N/A,FALSE,"96업무계획";#N/A,#N/A,FALSE,"96기술개발계획";#N/A,#N/A,FALSE,"인력양성";#N/A,#N/A,FALSE,"7. 원가절감계획";#N/A,#N/A,FALSE,"노무";#N/A,#N/A,FALSE,"업무계획";#N/A,#N/A,FALSE,"제목"}</definedName>
    <definedName name="wrn.Y차._.종합." localSheetId="0" hidden="1">{#N/A,#N/A,TRUE,"Y생산";#N/A,#N/A,TRUE,"Y판매";#N/A,#N/A,TRUE,"Y총물량";#N/A,#N/A,TRUE,"Y능력";#N/A,#N/A,TRUE,"YKD"}</definedName>
    <definedName name="wrn.Y차._.종합." hidden="1">{#N/A,#N/A,TRUE,"Y생산";#N/A,#N/A,TRUE,"Y판매";#N/A,#N/A,TRUE,"Y총물량";#N/A,#N/A,TRUE,"Y능력";#N/A,#N/A,TRUE,"YKD"}</definedName>
    <definedName name="wrn.선사." localSheetId="0" hidden="1">{#N/A,#N/A,FALSE,"품의서";#N/A,#N/A,FALSE,"전제";#N/A,#N/A,FALSE,"총손";#N/A,#N/A,FALSE,"손익"}</definedName>
    <definedName name="wrn.선사." hidden="1">{#N/A,#N/A,FALSE,"품의서";#N/A,#N/A,FALSE,"전제";#N/A,#N/A,FALSE,"총손";#N/A,#N/A,FALSE,"손익"}</definedName>
    <definedName name="wrn.신규dep._.full._.set." localSheetId="0" hidden="1">{#N/A,#N/A,FALSE,"신규dep";#N/A,#N/A,FALSE,"신규dep-금형상각후";#N/A,#N/A,FALSE,"신규dep-연구비상각후";#N/A,#N/A,FALSE,"신규dep-기계,공구상각후"}</definedName>
    <definedName name="wrn.신규dep._.full._.set." hidden="1">{#N/A,#N/A,FALSE,"신규dep";#N/A,#N/A,FALSE,"신규dep-금형상각후";#N/A,#N/A,FALSE,"신규dep-연구비상각후";#N/A,#N/A,FALSE,"신규dep-기계,공구상각후"}</definedName>
    <definedName name="wrn.원가절감실적." localSheetId="0" hidden="1">{#N/A,#N/A,FALSE,"협조전";#N/A,#N/A,FALSE,"원가절감계획 ";#N/A,#N/A,FALSE,"항목별원가절감계획"}</definedName>
    <definedName name="wrn.원가절감실적." hidden="1">{#N/A,#N/A,FALSE,"협조전";#N/A,#N/A,FALSE,"원가절감계획 ";#N/A,#N/A,FALSE,"항목별원가절감계획"}</definedName>
    <definedName name="wrn.인쇄." localSheetId="0" hidden="1">{#N/A,#N/A,FALSE,"표지";#N/A,#N/A,FALSE,"순서";#N/A,#N/A,FALSE,"경쟁1";#N/A,#N/A,FALSE,"경쟁2";#N/A,#N/A,FALSE,"경쟁3";#N/A,#N/A,FALSE,"경쟁4";#N/A,#N/A,FALSE,"개발1";#N/A,#N/A,FALSE,"개발2";#N/A,#N/A,FALSE,"개발3";#N/A,#N/A,FALSE,"개발4";#N/A,#N/A,FALSE,"시험1";#N/A,#N/A,FALSE,"시험2";#N/A,#N/A,FALSE,"시험3";#N/A,#N/A,FALSE,"생관1";#N/A,#N/A,FALSE,"생관2";#N/A,#N/A,FALSE,"생관3";#N/A,#N/A,FALSE,"생관4";#N/A,#N/A,FALSE,"생산1";#N/A,#N/A,FALSE,"생산2";#N/A,#N/A,FALSE,"생산3";#N/A,#N/A,FALSE,"생산4";#N/A,#N/A,FALSE,"생산5";#N/A,#N/A,FALSE,"부생1";#N/A,#N/A,FALSE,"부생2";#N/A,#N/A,FALSE,"부생3";#N/A,#N/A,FALSE,"생기1";#N/A,#N/A,FALSE,"생기2";#N/A,#N/A,FALSE,"생기3";#N/A,#N/A,FALSE,"생기4";#N/A,#N/A,FALSE,"생기5";#N/A,#N/A,FALSE,"품경1";#N/A,#N/A,FALSE,"품경2";#N/A,#N/A,FALSE,"품경3";#N/A,#N/A,FALSE,"부개1";#N/A,#N/A,FALSE,"부개2";#N/A,#N/A,FALSE,"총무1";#N/A,#N/A,FALSE,"총무2";#N/A,#N/A,FALSE,"경관1";#N/A,#N/A,FALSE,"경관2";#N/A,#N/A,FALSE,"ERP"}</definedName>
    <definedName name="wrn.인쇄." hidden="1">{#N/A,#N/A,FALSE,"표지";#N/A,#N/A,FALSE,"순서";#N/A,#N/A,FALSE,"경쟁1";#N/A,#N/A,FALSE,"경쟁2";#N/A,#N/A,FALSE,"경쟁3";#N/A,#N/A,FALSE,"경쟁4";#N/A,#N/A,FALSE,"개발1";#N/A,#N/A,FALSE,"개발2";#N/A,#N/A,FALSE,"개발3";#N/A,#N/A,FALSE,"개발4";#N/A,#N/A,FALSE,"시험1";#N/A,#N/A,FALSE,"시험2";#N/A,#N/A,FALSE,"시험3";#N/A,#N/A,FALSE,"생관1";#N/A,#N/A,FALSE,"생관2";#N/A,#N/A,FALSE,"생관3";#N/A,#N/A,FALSE,"생관4";#N/A,#N/A,FALSE,"생산1";#N/A,#N/A,FALSE,"생산2";#N/A,#N/A,FALSE,"생산3";#N/A,#N/A,FALSE,"생산4";#N/A,#N/A,FALSE,"생산5";#N/A,#N/A,FALSE,"부생1";#N/A,#N/A,FALSE,"부생2";#N/A,#N/A,FALSE,"부생3";#N/A,#N/A,FALSE,"생기1";#N/A,#N/A,FALSE,"생기2";#N/A,#N/A,FALSE,"생기3";#N/A,#N/A,FALSE,"생기4";#N/A,#N/A,FALSE,"생기5";#N/A,#N/A,FALSE,"품경1";#N/A,#N/A,FALSE,"품경2";#N/A,#N/A,FALSE,"품경3";#N/A,#N/A,FALSE,"부개1";#N/A,#N/A,FALSE,"부개2";#N/A,#N/A,FALSE,"총무1";#N/A,#N/A,FALSE,"총무2";#N/A,#N/A,FALSE,"경관1";#N/A,#N/A,FALSE,"경관2";#N/A,#N/A,FALSE,"ERP"}</definedName>
    <definedName name="wrn.일일생산현황." localSheetId="0" hidden="1">{#N/A,#N/A,FALSE,"10월"}</definedName>
    <definedName name="wrn.일일생산현황." hidden="1">{#N/A,#N/A,FALSE,"10월"}</definedName>
    <definedName name="wrn.자판정비._.월간회의자료."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wrn.자판정비._.월간회의자료."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wrn.재고분석." localSheetId="0" hidden="1">{#N/A,#N/A,TRUE,"재고분석";#N/A,#N/A,TRUE,"입고현황"}</definedName>
    <definedName name="wrn.재고분석." hidden="1">{#N/A,#N/A,TRUE,"재고분석";#N/A,#N/A,TRUE,"입고현황"}</definedName>
    <definedName name="wrn.전부인쇄." localSheetId="0" hidden="1">{#N/A,#N/A,FALSE,"단축1";#N/A,#N/A,FALSE,"단축2";#N/A,#N/A,FALSE,"단축3";#N/A,#N/A,FALSE,"장축";#N/A,#N/A,FALSE,"4WD"}</definedName>
    <definedName name="wrn.전부인쇄." hidden="1">{#N/A,#N/A,FALSE,"단축1";#N/A,#N/A,FALSE,"단축2";#N/A,#N/A,FALSE,"단축3";#N/A,#N/A,FALSE,"장축";#N/A,#N/A,FALSE,"4WD"}</definedName>
    <definedName name="wrn.전부인쇄1." localSheetId="0" hidden="1">{#N/A,#N/A,FALSE,"단축1";#N/A,#N/A,FALSE,"단축2";#N/A,#N/A,FALSE,"단축3";#N/A,#N/A,FALSE,"장축";#N/A,#N/A,FALSE,"4WD"}</definedName>
    <definedName name="wrn.전부인쇄1." hidden="1">{#N/A,#N/A,FALSE,"단축1";#N/A,#N/A,FALSE,"단축2";#N/A,#N/A,FALSE,"단축3";#N/A,#N/A,FALSE,"장축";#N/A,#N/A,FALSE,"4WD"}</definedName>
    <definedName name="wrn.주간._.보고." localSheetId="0" hidden="1">{#N/A,#N/A,TRUE,"일정"}</definedName>
    <definedName name="wrn.주간._.보고." hidden="1">{#N/A,#N/A,TRUE,"일정"}</definedName>
    <definedName name="wrn.직좌." localSheetId="0" hidden="1">{#N/A,#N/A,FALSE,"품의서";#N/A,#N/A,FALSE,"전제";#N/A,#N/A,FALSE,"총손";#N/A,#N/A,FALSE,"손익";#N/A,#N/A,FALSE,"대당";#N/A,#N/A,FALSE,"가공비";#N/A,#N/A,FALSE,"재료비";#N/A,#N/A,FALSE,"판비";#N/A,#N/A,FALSE,"가격"}</definedName>
    <definedName name="wrn.직좌." hidden="1">{#N/A,#N/A,FALSE,"품의서";#N/A,#N/A,FALSE,"전제";#N/A,#N/A,FALSE,"총손";#N/A,#N/A,FALSE,"손익";#N/A,#N/A,FALSE,"대당";#N/A,#N/A,FALSE,"가공비";#N/A,#N/A,FALSE,"재료비";#N/A,#N/A,FALSE,"판비";#N/A,#N/A,FALSE,"가격"}</definedName>
    <definedName name="wrn.직중." localSheetId="0" hidden="1">{#N/A,#N/A,FALSE,"표지";#N/A,#N/A,FALSE,"전제";#N/A,#N/A,FALSE,"대당";#N/A,#N/A,FALSE,"가공비";#N/A,#N/A,FALSE,"재료비";#N/A,#N/A,FALSE,"손익"}</definedName>
    <definedName name="wrn.직중." hidden="1">{#N/A,#N/A,FALSE,"표지";#N/A,#N/A,FALSE,"전제";#N/A,#N/A,FALSE,"대당";#N/A,#N/A,FALSE,"가공비";#N/A,#N/A,FALSE,"재료비";#N/A,#N/A,FALSE,"손익"}</definedName>
    <definedName name="wrn.컬러인쇄." localSheetId="0" hidden="1">{"컬러",#N/A,FALSE,"표지";"컬러",#N/A,FALSE,"조직1";"컬러",#N/A,FALSE,"인원1";"컬러",#N/A,FALSE,"노무비1";"컬러",#N/A,FALSE,"손익1";"컬러",#N/A,FALSE,"손익2";"컬러",#N/A,FALSE,"관리체계";"컬러",#N/A,FALSE,"직수출";"컬러",#N/A,FALSE,"개발";"컬러",#N/A,FALSE,"품질1";"컬러",#N/A,FALSE,"품질2"}</definedName>
    <definedName name="wrn.컬러인쇄." hidden="1">{"컬러",#N/A,FALSE,"표지";"컬러",#N/A,FALSE,"조직1";"컬러",#N/A,FALSE,"인원1";"컬러",#N/A,FALSE,"노무비1";"컬러",#N/A,FALSE,"손익1";"컬러",#N/A,FALSE,"손익2";"컬러",#N/A,FALSE,"관리체계";"컬러",#N/A,FALSE,"직수출";"컬러",#N/A,FALSE,"개발";"컬러",#N/A,FALSE,"품질1";"컬러",#N/A,FALSE,"품질2"}</definedName>
    <definedName name="wrn.현대정공구매현황." localSheetId="0" hidden="1">{#N/A,#N/A,FALSE,"정공"}</definedName>
    <definedName name="wrn.현대정공구매현황." hidden="1">{#N/A,#N/A,FALSE,"정공"}</definedName>
    <definedName name="wrn.ㅛY차보고" localSheetId="0" hidden="1">{#N/A,#N/A,TRUE,"Y생산";#N/A,#N/A,TRUE,"Y판매";#N/A,#N/A,TRUE,"Y총물량";#N/A,#N/A,TRUE,"Y능력";#N/A,#N/A,TRUE,"YKD"}</definedName>
    <definedName name="wrn.ㅛY차보고" hidden="1">{#N/A,#N/A,TRUE,"Y생산";#N/A,#N/A,TRUE,"Y판매";#N/A,#N/A,TRUE,"Y총물량";#N/A,#N/A,TRUE,"Y능력";#N/A,#N/A,TRUE,"YKD"}</definedName>
    <definedName name="wvu.Komplett." localSheetId="0" hidden="1">{TRUE,TRUE,-0.8,-17,963.6,637.8,FALSE,TRUE,TRUE,TRUE,0,1,#N/A,1,#N/A,18.0487804878049,42.7727272727273,1,FALSE,FALSE,3,TRUE,1,FALSE,100,"Swvu.Komplett.","ACwvu.Komplett.",#N/A,FALSE,FALSE,0.78740157480315,0.393700787401575,0.984251968503937,0.984251968503937,1,"","&amp;RH.LehmhausVV54TQ&amp;D",TRUE,TRUE,FALSE,FALSE,1,#N/A,1,1,"=R1C1:R67C11",FALSE,#N/A,#N/A,FALSE,FALSE,FALSE,9,300,300,FALSE,FALSE,TRUE,TRUE,TRUE}</definedName>
    <definedName name="wvu.Komplett." hidden="1">{TRUE,TRUE,-0.8,-17,963.6,637.8,FALSE,TRUE,TRUE,TRUE,0,1,#N/A,1,#N/A,18.0487804878049,42.7727272727273,1,FALSE,FALSE,3,TRUE,1,FALSE,100,"Swvu.Komplett.","ACwvu.Komplett.",#N/A,FALSE,FALSE,0.78740157480315,0.393700787401575,0.984251968503937,0.984251968503937,1,"","&amp;RH.LehmhausVV54TQ&amp;D",TRUE,TRUE,FALSE,FALSE,1,#N/A,1,1,"=R1C1:R67C11",FALSE,#N/A,#N/A,FALSE,FALSE,FALSE,9,300,300,FALSE,FALSE,TRUE,TRUE,TRUE}</definedName>
    <definedName name="wvu.Screen." localSheetId="0"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wvu.Screen."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WW">#REF!</definedName>
    <definedName name="WWEWERE" localSheetId="0" hidden="1">{#N/A,#N/A,FALSE,"신규dep";#N/A,#N/A,FALSE,"신규dep-금형상각후";#N/A,#N/A,FALSE,"신규dep-연구비상각후";#N/A,#N/A,FALSE,"신규dep-기계,공구상각후"}</definedName>
    <definedName name="WWEWERE" hidden="1">{#N/A,#N/A,FALSE,"신규dep";#N/A,#N/A,FALSE,"신규dep-금형상각후";#N/A,#N/A,FALSE,"신규dep-연구비상각후";#N/A,#N/A,FALSE,"신규dep-기계,공구상각후"}</definedName>
    <definedName name="WWW">#REF!</definedName>
    <definedName name="WWW.SCREEN." localSheetId="0"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WWW.SCREEN."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wwww" localSheetId="0" hidden="1">{#N/A,#N/A,FALSE,"단축1";#N/A,#N/A,FALSE,"단축2";#N/A,#N/A,FALSE,"단축3";#N/A,#N/A,FALSE,"장축";#N/A,#N/A,FALSE,"4WD"}</definedName>
    <definedName name="wwww" hidden="1">{#N/A,#N/A,FALSE,"단축1";#N/A,#N/A,FALSE,"단축2";#N/A,#N/A,FALSE,"단축3";#N/A,#N/A,FALSE,"장축";#N/A,#N/A,FALSE,"4WD"}</definedName>
    <definedName name="WWWWWW" localSheetId="0" hidden="1">{#N/A,#N/A,FALSE,"표지";#N/A,#N/A,FALSE,"전제";#N/A,#N/A,FALSE,"대당";#N/A,#N/A,FALSE,"가공비";#N/A,#N/A,FALSE,"재료비";#N/A,#N/A,FALSE,"손익"}</definedName>
    <definedName name="WWWWWW" hidden="1">{#N/A,#N/A,FALSE,"표지";#N/A,#N/A,FALSE,"전제";#N/A,#N/A,FALSE,"대당";#N/A,#N/A,FALSE,"가공비";#N/A,#N/A,FALSE,"재료비";#N/A,#N/A,FALSE,"손익"}</definedName>
    <definedName name="WWWWWWW" localSheetId="0" hidden="1">{#N/A,#N/A,FALSE,"전제";#N/A,#N/A,FALSE,"표지";#N/A,#N/A,FALSE,"6D16";#N/A,#N/A,FALSE,"6D22";#N/A,#N/A,FALSE,"6D22-T";#N/A,#N/A,FALSE,"Q-DEG";#N/A,#N/A,FALSE,"총손";#N/A,#N/A,FALSE,"대당";#N/A,#N/A,FALSE,"가공비"}</definedName>
    <definedName name="WWWWWWW" hidden="1">{#N/A,#N/A,FALSE,"전제";#N/A,#N/A,FALSE,"표지";#N/A,#N/A,FALSE,"6D16";#N/A,#N/A,FALSE,"6D22";#N/A,#N/A,FALSE,"6D22-T";#N/A,#N/A,FALSE,"Q-DEG";#N/A,#N/A,FALSE,"총손";#N/A,#N/A,FALSE,"대당";#N/A,#N/A,FALSE,"가공비"}</definedName>
    <definedName name="WYU" localSheetId="0" hidden="1">{#N/A,#N/A,FALSE,"단축1";#N/A,#N/A,FALSE,"단축2";#N/A,#N/A,FALSE,"단축3";#N/A,#N/A,FALSE,"장축";#N/A,#N/A,FALSE,"4WD"}</definedName>
    <definedName name="WYU" hidden="1">{#N/A,#N/A,FALSE,"단축1";#N/A,#N/A,FALSE,"단축2";#N/A,#N/A,FALSE,"단축3";#N/A,#N/A,FALSE,"장축";#N/A,#N/A,FALSE,"4WD"}</definedName>
    <definedName name="W행">#REF!</definedName>
    <definedName name="W행1">#REF!</definedName>
    <definedName name="x">#REF!</definedName>
    <definedName name="X9802장판원본_원본_List">#REF!</definedName>
    <definedName name="XA">#REF!</definedName>
    <definedName name="XB">#REF!</definedName>
    <definedName name="XBAR">#REF!</definedName>
    <definedName name="XC">#REF!</definedName>
    <definedName name="XÇà">#REF!</definedName>
    <definedName name="XD">#REF!</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S" localSheetId="0" hidden="1">{#N/A,#N/A,FALSE,"을지 (4)";#N/A,#N/A,FALSE,"을지 (5)";#N/A,#N/A,FALSE,"을지 (6)"}</definedName>
    <definedName name="XDS" hidden="1">{#N/A,#N/A,FALSE,"을지 (4)";#N/A,#N/A,FALSE,"을지 (5)";#N/A,#N/A,FALSE,"을지 (6)"}</definedName>
    <definedName name="XD개선" localSheetId="0" hidden="1">{#N/A,#N/A,FALSE,"단축1";#N/A,#N/A,FALSE,"단축2";#N/A,#N/A,FALSE,"단축3";#N/A,#N/A,FALSE,"장축";#N/A,#N/A,FALSE,"4WD"}</definedName>
    <definedName name="XD개선" hidden="1">{#N/A,#N/A,FALSE,"단축1";#N/A,#N/A,FALSE,"단축2";#N/A,#N/A,FALSE,"단축3";#N/A,#N/A,FALSE,"장축";#N/A,#N/A,FALSE,"4WD"}</definedName>
    <definedName name="XD설문" localSheetId="0" hidden="1">{#N/A,#N/A,FALSE,"단축1";#N/A,#N/A,FALSE,"단축2";#N/A,#N/A,FALSE,"단축3";#N/A,#N/A,FALSE,"장축";#N/A,#N/A,FALSE,"4WD"}</definedName>
    <definedName name="XD설문" hidden="1">{#N/A,#N/A,FALSE,"단축1";#N/A,#N/A,FALSE,"단축2";#N/A,#N/A,FALSE,"단축3";#N/A,#N/A,FALSE,"장축";#N/A,#N/A,FALSE,"4WD"}</definedName>
    <definedName name="xd품확일정" localSheetId="0" hidden="1">{#N/A,#N/A,FALSE,"단축1";#N/A,#N/A,FALSE,"단축2";#N/A,#N/A,FALSE,"단축3";#N/A,#N/A,FALSE,"장축";#N/A,#N/A,FALSE,"4WD"}</definedName>
    <definedName name="xd품확일정" hidden="1">{#N/A,#N/A,FALSE,"단축1";#N/A,#N/A,FALSE,"단축2";#N/A,#N/A,FALSE,"단축3";#N/A,#N/A,FALSE,"장축";#N/A,#N/A,FALSE,"4WD"}</definedName>
    <definedName name="XG" localSheetId="0" hidden="1">{#N/A,#N/A,FALSE,"단축1";#N/A,#N/A,FALSE,"단축2";#N/A,#N/A,FALSE,"단축3";#N/A,#N/A,FALSE,"장축";#N/A,#N/A,FALSE,"4WD"}</definedName>
    <definedName name="XG" hidden="1">{#N/A,#N/A,FALSE,"단축1";#N/A,#N/A,FALSE,"단축2";#N/A,#N/A,FALSE,"단축3";#N/A,#N/A,FALSE,"장축";#N/A,#N/A,FALSE,"4WD"}</definedName>
    <definedName name="XG¾×¼C">#REF!</definedName>
    <definedName name="XG¾×¼Ç">#REF!</definedName>
    <definedName name="XG개" localSheetId="0" hidden="1">{#N/A,#N/A,FALSE,"단축1";#N/A,#N/A,FALSE,"단축2";#N/A,#N/A,FALSE,"단축3";#N/A,#N/A,FALSE,"장축";#N/A,#N/A,FALSE,"4WD"}</definedName>
    <definedName name="XG개" hidden="1">{#N/A,#N/A,FALSE,"단축1";#N/A,#N/A,FALSE,"단축2";#N/A,#N/A,FALSE,"단축3";#N/A,#N/A,FALSE,"장축";#N/A,#N/A,FALSE,"4WD"}</definedName>
    <definedName name="XG개선" localSheetId="0" hidden="1">{#N/A,#N/A,FALSE,"단축1";#N/A,#N/A,FALSE,"단축2";#N/A,#N/A,FALSE,"단축3";#N/A,#N/A,FALSE,"장축";#N/A,#N/A,FALSE,"4WD"}</definedName>
    <definedName name="XG개선" hidden="1">{#N/A,#N/A,FALSE,"단축1";#N/A,#N/A,FALSE,"단축2";#N/A,#N/A,FALSE,"단축3";#N/A,#N/A,FALSE,"장축";#N/A,#N/A,FALSE,"4WD"}</definedName>
    <definedName name="XG액션">#REF!</definedName>
    <definedName name="XNXNX" localSheetId="0" hidden="1">{#N/A,#N/A,TRUE,"Y생산";#N/A,#N/A,TRUE,"Y판매";#N/A,#N/A,TRUE,"Y총물량";#N/A,#N/A,TRUE,"Y능력";#N/A,#N/A,TRUE,"YKD"}</definedName>
    <definedName name="XNXNX" hidden="1">{#N/A,#N/A,TRUE,"Y생산";#N/A,#N/A,TRUE,"Y판매";#N/A,#N/A,TRUE,"Y총물량";#N/A,#N/A,TRUE,"Y능력";#N/A,#N/A,TRUE,"YKD"}</definedName>
    <definedName name="XS" localSheetId="0" hidden="1">{#N/A,#N/A,FALSE,"을지 (4)";#N/A,#N/A,FALSE,"을지 (5)";#N/A,#N/A,FALSE,"을지 (6)"}</definedName>
    <definedName name="XS" hidden="1">{#N/A,#N/A,FALSE,"을지 (4)";#N/A,#N/A,FALSE,"을지 (5)";#N/A,#N/A,FALSE,"을지 (6)"}</definedName>
    <definedName name="xx">#REF!</definedName>
    <definedName name="XXX">#REF!</definedName>
    <definedName name="XXXXX" localSheetId="0" hidden="1">{#N/A,#N/A,FALSE,"단축1";#N/A,#N/A,FALSE,"단축2";#N/A,#N/A,FALSE,"단축3";#N/A,#N/A,FALSE,"장축";#N/A,#N/A,FALSE,"4WD"}</definedName>
    <definedName name="XXXXX" hidden="1">{#N/A,#N/A,FALSE,"단축1";#N/A,#N/A,FALSE,"단축2";#N/A,#N/A,FALSE,"단축3";#N/A,#N/A,FALSE,"장축";#N/A,#N/A,FALSE,"4WD"}</definedName>
    <definedName name="X행">#REF!</definedName>
    <definedName name="Y">#REF!</definedName>
    <definedName name="YEN">#REF!</definedName>
    <definedName name="YG">#REF!</definedName>
    <definedName name="YHFFDD" localSheetId="0" hidden="1">{#N/A,#N/A,FALSE,"단축1";#N/A,#N/A,FALSE,"단축2";#N/A,#N/A,FALSE,"단축3";#N/A,#N/A,FALSE,"장축";#N/A,#N/A,FALSE,"4WD"}</definedName>
    <definedName name="YHFFDD" hidden="1">{#N/A,#N/A,FALSE,"단축1";#N/A,#N/A,FALSE,"단축2";#N/A,#N/A,FALSE,"단축3";#N/A,#N/A,FALSE,"장축";#N/A,#N/A,FALSE,"4WD"}</definedName>
    <definedName name="YM">#REF!</definedName>
    <definedName name="YO">#REF!</definedName>
    <definedName name="YºI¼­">#REF!</definedName>
    <definedName name="YOYO">#REF!</definedName>
    <definedName name="YT">#REF!</definedName>
    <definedName name="YTUJYTU" localSheetId="0" hidden="1">{#N/A,#N/A,FALSE,"단축1";#N/A,#N/A,FALSE,"단축2";#N/A,#N/A,FALSE,"단축3";#N/A,#N/A,FALSE,"장축";#N/A,#N/A,FALSE,"4WD"}</definedName>
    <definedName name="YTUJYTU" hidden="1">{#N/A,#N/A,FALSE,"단축1";#N/A,#N/A,FALSE,"단축2";#N/A,#N/A,FALSE,"단축3";#N/A,#N/A,FALSE,"장축";#N/A,#N/A,FALSE,"4WD"}</definedName>
    <definedName name="yu" localSheetId="0" hidden="1">{#N/A,#N/A,FALSE,"단축1";#N/A,#N/A,FALSE,"단축2";#N/A,#N/A,FALSE,"단축3";#N/A,#N/A,FALSE,"장축";#N/A,#N/A,FALSE,"4WD"}</definedName>
    <definedName name="yu" hidden="1">{#N/A,#N/A,FALSE,"단축1";#N/A,#N/A,FALSE,"단축2";#N/A,#N/A,FALSE,"단축3";#N/A,#N/A,FALSE,"장축";#N/A,#N/A,FALSE,"4WD"}</definedName>
    <definedName name="yui">#REF!</definedName>
    <definedName name="YULCHURI">#N/A</definedName>
    <definedName name="yy">#REF!</definedName>
    <definedName name="YYHY" localSheetId="0" hidden="1">{#N/A,#N/A,FALSE,"단축1";#N/A,#N/A,FALSE,"단축2";#N/A,#N/A,FALSE,"단축3";#N/A,#N/A,FALSE,"장축";#N/A,#N/A,FALSE,"4WD"}</definedName>
    <definedName name="YYHY" hidden="1">{#N/A,#N/A,FALSE,"단축1";#N/A,#N/A,FALSE,"단축2";#N/A,#N/A,FALSE,"단축3";#N/A,#N/A,FALSE,"장축";#N/A,#N/A,FALSE,"4WD"}</definedName>
    <definedName name="YYY" localSheetId="0" hidden="1">{#N/A,#N/A,TRUE,"Y생산";#N/A,#N/A,TRUE,"Y판매";#N/A,#N/A,TRUE,"Y총물량";#N/A,#N/A,TRUE,"Y능력";#N/A,#N/A,TRUE,"YKD"}</definedName>
    <definedName name="YYY" hidden="1">{#N/A,#N/A,TRUE,"Y생산";#N/A,#N/A,TRUE,"Y판매";#N/A,#N/A,TRUE,"Y총물량";#N/A,#N/A,TRUE,"Y능력";#N/A,#N/A,TRUE,"YKD"}</definedName>
    <definedName name="yyyy" localSheetId="0" hidden="1">{#N/A,#N/A,FALSE,"단축1";#N/A,#N/A,FALSE,"단축2";#N/A,#N/A,FALSE,"단축3";#N/A,#N/A,FALSE,"장축";#N/A,#N/A,FALSE,"4WD"}</definedName>
    <definedName name="yyyy" hidden="1">{#N/A,#N/A,FALSE,"단축1";#N/A,#N/A,FALSE,"단축2";#N/A,#N/A,FALSE,"단축3";#N/A,#N/A,FALSE,"장축";#N/A,#N/A,FALSE,"4WD"}</definedName>
    <definedName name="YYYYY" localSheetId="0" hidden="1">{#N/A,#N/A,FALSE,"단축1";#N/A,#N/A,FALSE,"단축2";#N/A,#N/A,FALSE,"단축3";#N/A,#N/A,FALSE,"장축";#N/A,#N/A,FALSE,"4WD"}</definedName>
    <definedName name="YYYYY" hidden="1">{#N/A,#N/A,FALSE,"단축1";#N/A,#N/A,FALSE,"단축2";#N/A,#N/A,FALSE,"단축3";#N/A,#N/A,FALSE,"장축";#N/A,#N/A,FALSE,"4WD"}</definedName>
    <definedName name="YYYYYYYYY" localSheetId="2">[0]!BlankMacro1</definedName>
    <definedName name="YYYYYYYYY" localSheetId="0">[0]!BlankMacro1</definedName>
    <definedName name="YYYYYYYYY">[0]!BlankMacro1</definedName>
    <definedName name="Y부서" localSheetId="0">#REF!</definedName>
    <definedName name="Y부서">#REF!</definedName>
    <definedName name="Z">#REF!</definedName>
    <definedName name="Z_030BCFA9_A76B_11D1_B759_08000E21FF8D_.wvu.Cols" localSheetId="0" hidden="1">#REF!,#REF!,#REF!</definedName>
    <definedName name="Z_030BCFA9_A76B_11D1_B759_08000E21FF8D_.wvu.Cols" hidden="1">#REF!,#REF!,#REF!</definedName>
    <definedName name="Z_030BCFA9_A76B_11D1_B759_08000E21FF8D_.wvu.FilterData" hidden="1">#REF!</definedName>
    <definedName name="Z_030BCFA9_A76B_11D1_B759_08000E21FF8D_.wvu.PrintArea" hidden="1">#REF!</definedName>
    <definedName name="Z_030BCFA9_A76B_11D1_B759_08000E21FF8D_.wvu.PrintTitles" hidden="1">#REF!</definedName>
    <definedName name="ZBN" localSheetId="0" hidden="1">{#N/A,#N/A,FALSE,"단축1";#N/A,#N/A,FALSE,"단축2";#N/A,#N/A,FALSE,"단축3";#N/A,#N/A,FALSE,"장축";#N/A,#N/A,FALSE,"4WD"}</definedName>
    <definedName name="ZBN" hidden="1">{#N/A,#N/A,FALSE,"단축1";#N/A,#N/A,FALSE,"단축2";#N/A,#N/A,FALSE,"단축3";#N/A,#N/A,FALSE,"장축";#N/A,#N/A,FALSE,"4WD"}</definedName>
    <definedName name="zdf" hidden="1">#REF!</definedName>
    <definedName name="ZDHGKSDLG" localSheetId="0" hidden="1">{#N/A,#N/A,FALSE,"인원";#N/A,#N/A,FALSE,"비용2";#N/A,#N/A,FALSE,"비용1";#N/A,#N/A,FALSE,"비용";#N/A,#N/A,FALSE,"보증2";#N/A,#N/A,FALSE,"보증1";#N/A,#N/A,FALSE,"보증";#N/A,#N/A,FALSE,"손익1";#N/A,#N/A,FALSE,"손익";#N/A,#N/A,FALSE,"부서별매출";#N/A,#N/A,FALSE,"매출"}</definedName>
    <definedName name="ZDHGKSDLG" hidden="1">{#N/A,#N/A,FALSE,"인원";#N/A,#N/A,FALSE,"비용2";#N/A,#N/A,FALSE,"비용1";#N/A,#N/A,FALSE,"비용";#N/A,#N/A,FALSE,"보증2";#N/A,#N/A,FALSE,"보증1";#N/A,#N/A,FALSE,"보증";#N/A,#N/A,FALSE,"손익1";#N/A,#N/A,FALSE,"손익";#N/A,#N/A,FALSE,"부서별매출";#N/A,#N/A,FALSE,"매출"}</definedName>
    <definedName name="ZO">#REF!</definedName>
    <definedName name="ZOO">#REF!</definedName>
    <definedName name="ZSDBGVEAWRGV">#REF!</definedName>
    <definedName name="ZTQTY">#N/A</definedName>
    <definedName name="ZX" localSheetId="0" hidden="1">{#N/A,#N/A,FALSE,"초도품";#N/A,#N/A,FALSE,"초도품 (2)";#N/A,#N/A,FALSE,"초도품 (3)";#N/A,#N/A,FALSE,"초도품 (4)";#N/A,#N/A,FALSE,"초도품 (5)";#N/A,#N/A,FALSE,"초도품 (6)"}</definedName>
    <definedName name="ZX" hidden="1">{#N/A,#N/A,FALSE,"초도품";#N/A,#N/A,FALSE,"초도품 (2)";#N/A,#N/A,FALSE,"초도품 (3)";#N/A,#N/A,FALSE,"초도품 (4)";#N/A,#N/A,FALSE,"초도품 (5)";#N/A,#N/A,FALSE,"초도품 (6)"}</definedName>
    <definedName name="ZXC" hidden="1">#REF!</definedName>
    <definedName name="ZXCZXC" hidden="1">#REF!</definedName>
    <definedName name="ZYX">#REF!</definedName>
    <definedName name="ZZ">#REF!</definedName>
    <definedName name="ZZZ">#REF!</definedName>
    <definedName name="ZZZC">#REF!</definedName>
    <definedName name="α">#REF!</definedName>
    <definedName name="β">#REF!</definedName>
    <definedName name="γ">#REF!</definedName>
    <definedName name="π">PI()</definedName>
    <definedName name="ㄱ" localSheetId="0" hidden="1">{#N/A,#N/A,FALSE,"단축1";#N/A,#N/A,FALSE,"단축2";#N/A,#N/A,FALSE,"단축3";#N/A,#N/A,FALSE,"장축";#N/A,#N/A,FALSE,"4WD"}</definedName>
    <definedName name="ㄱ" hidden="1">{#N/A,#N/A,FALSE,"단축1";#N/A,#N/A,FALSE,"단축2";#N/A,#N/A,FALSE,"단축3";#N/A,#N/A,FALSE,"장축";#N/A,#N/A,FALSE,"4WD"}</definedName>
    <definedName name="ㄱ3ㄹㅈㄷㄱ">#REF!</definedName>
    <definedName name="ㄱㄱ" localSheetId="0" hidden="1">{#N/A,#N/A,FALSE,"단축1";#N/A,#N/A,FALSE,"단축2";#N/A,#N/A,FALSE,"단축3";#N/A,#N/A,FALSE,"장축";#N/A,#N/A,FALSE,"4WD"}</definedName>
    <definedName name="ㄱㄱ" hidden="1">{#N/A,#N/A,FALSE,"단축1";#N/A,#N/A,FALSE,"단축2";#N/A,#N/A,FALSE,"단축3";#N/A,#N/A,FALSE,"장축";#N/A,#N/A,FALSE,"4WD"}</definedName>
    <definedName name="ㄱㄱㄱ" localSheetId="0" hidden="1">{#N/A,#N/A,FALSE,"단축1";#N/A,#N/A,FALSE,"단축2";#N/A,#N/A,FALSE,"단축3";#N/A,#N/A,FALSE,"장축";#N/A,#N/A,FALSE,"4WD"}</definedName>
    <definedName name="ㄱㄱㄱ" hidden="1">{#N/A,#N/A,FALSE,"단축1";#N/A,#N/A,FALSE,"단축2";#N/A,#N/A,FALSE,"단축3";#N/A,#N/A,FALSE,"장축";#N/A,#N/A,FALSE,"4WD"}</definedName>
    <definedName name="ㄱㄱㄱㄱㄱ" localSheetId="0" hidden="1">{#N/A,#N/A,FALSE,"단축1";#N/A,#N/A,FALSE,"단축2";#N/A,#N/A,FALSE,"단축3";#N/A,#N/A,FALSE,"장축";#N/A,#N/A,FALSE,"4WD"}</definedName>
    <definedName name="ㄱㄱㄱㄱㄱ" hidden="1">{#N/A,#N/A,FALSE,"단축1";#N/A,#N/A,FALSE,"단축2";#N/A,#N/A,FALSE,"단축3";#N/A,#N/A,FALSE,"장축";#N/A,#N/A,FALSE,"4WD"}</definedName>
    <definedName name="ㄱ교" localSheetId="2">BlankMacro1</definedName>
    <definedName name="ㄱ교" localSheetId="0">BlankMacro1</definedName>
    <definedName name="ㄱ교">BlankMacro1</definedName>
    <definedName name="ㄱㄳㅕ" localSheetId="0">#REF!</definedName>
    <definedName name="ㄱㄳㅕ">#REF!</definedName>
    <definedName name="ㄱㄴ" localSheetId="2">[1]!BlankMacro1</definedName>
    <definedName name="ㄱㄴ">[1]!BlankMacro1</definedName>
    <definedName name="ㄱㄷㅁㄱ" localSheetId="0" hidden="1">{#N/A,#N/A,FALSE,"단축1";#N/A,#N/A,FALSE,"단축2";#N/A,#N/A,FALSE,"단축3";#N/A,#N/A,FALSE,"장축";#N/A,#N/A,FALSE,"4WD"}</definedName>
    <definedName name="ㄱㄷㅁㄱ" hidden="1">{#N/A,#N/A,FALSE,"단축1";#N/A,#N/A,FALSE,"단축2";#N/A,#N/A,FALSE,"단축3";#N/A,#N/A,FALSE,"장축";#N/A,#N/A,FALSE,"4WD"}</definedName>
    <definedName name="ㄱㄹ">#REF!</definedName>
    <definedName name="ㄱ소쇼ㅏㅕㅐ">#REF!</definedName>
    <definedName name="ㄱ소효ㅜ">#REF!</definedName>
    <definedName name="ㄱ소ㅕㄷㄱ" localSheetId="2">BlankMacro1</definedName>
    <definedName name="ㄱ소ㅕㄷㄱ" localSheetId="0">BlankMacro1</definedName>
    <definedName name="ㄱ소ㅕㄷㄱ">BlankMacro1</definedName>
    <definedName name="ㄱ쇼" localSheetId="0">#REF!</definedName>
    <definedName name="ㄱ쇼">#REF!</definedName>
    <definedName name="ㄱ쇼ㅗㅕ7ㅑ" localSheetId="0" hidden="1">{#N/A,#N/A,FALSE,"신규dep";#N/A,#N/A,FALSE,"신규dep-금형상각후";#N/A,#N/A,FALSE,"신규dep-연구비상각후";#N/A,#N/A,FALSE,"신규dep-기계,공구상각후"}</definedName>
    <definedName name="ㄱ쇼ㅗㅕ7ㅑ" hidden="1">{#N/A,#N/A,FALSE,"신규dep";#N/A,#N/A,FALSE,"신규dep-금형상각후";#N/A,#N/A,FALSE,"신규dep-연구비상각후";#N/A,#N/A,FALSE,"신규dep-기계,공구상각후"}</definedName>
    <definedName name="ㄱㅇ" localSheetId="0" hidden="1">{#N/A,#N/A,FALSE,"단축1";#N/A,#N/A,FALSE,"단축2";#N/A,#N/A,FALSE,"단축3";#N/A,#N/A,FALSE,"장축";#N/A,#N/A,FALSE,"4WD"}</definedName>
    <definedName name="ㄱㅇ" hidden="1">{#N/A,#N/A,FALSE,"단축1";#N/A,#N/A,FALSE,"단축2";#N/A,#N/A,FALSE,"단축3";#N/A,#N/A,FALSE,"장축";#N/A,#N/A,FALSE,"4WD"}</definedName>
    <definedName name="가1" localSheetId="0" hidden="1">{#N/A,#N/A,TRUE,"Y생산";#N/A,#N/A,TRUE,"Y판매";#N/A,#N/A,TRUE,"Y총물량";#N/A,#N/A,TRUE,"Y능력";#N/A,#N/A,TRUE,"YKD"}</definedName>
    <definedName name="가1" hidden="1">{#N/A,#N/A,TRUE,"Y생산";#N/A,#N/A,TRUE,"Y판매";#N/A,#N/A,TRUE,"Y총물량";#N/A,#N/A,TRUE,"Y능력";#N/A,#N/A,TRUE,"YKD"}</definedName>
    <definedName name="가2" localSheetId="0" hidden="1">{#N/A,#N/A,TRUE,"Y생산";#N/A,#N/A,TRUE,"Y판매";#N/A,#N/A,TRUE,"Y총물량";#N/A,#N/A,TRUE,"Y능력";#N/A,#N/A,TRUE,"YKD"}</definedName>
    <definedName name="가2" hidden="1">{#N/A,#N/A,TRUE,"Y생산";#N/A,#N/A,TRUE,"Y판매";#N/A,#N/A,TRUE,"Y총물량";#N/A,#N/A,TRUE,"Y능력";#N/A,#N/A,TRUE,"YKD"}</definedName>
    <definedName name="가가" localSheetId="0" hidden="1">{#N/A,#N/A,FALSE,"단축1";#N/A,#N/A,FALSE,"단축2";#N/A,#N/A,FALSE,"단축3";#N/A,#N/A,FALSE,"장축";#N/A,#N/A,FALSE,"4WD"}</definedName>
    <definedName name="가가" hidden="1">{#N/A,#N/A,FALSE,"단축1";#N/A,#N/A,FALSE,"단축2";#N/A,#N/A,FALSE,"단축3";#N/A,#N/A,FALSE,"장축";#N/A,#N/A,FALSE,"4WD"}</definedName>
    <definedName name="가가가">#REF!</definedName>
    <definedName name="가격" localSheetId="0" hidden="1">{#N/A,#N/A,FALSE,"단축1";#N/A,#N/A,FALSE,"단축2";#N/A,#N/A,FALSE,"단축3";#N/A,#N/A,FALSE,"장축";#N/A,#N/A,FALSE,"4WD"}</definedName>
    <definedName name="가격" hidden="1">{#N/A,#N/A,FALSE,"단축1";#N/A,#N/A,FALSE,"단축2";#N/A,#N/A,FALSE,"단축3";#N/A,#N/A,FALSE,"장축";#N/A,#N/A,FALSE,"4WD"}</definedName>
    <definedName name="가나" localSheetId="0" hidden="1">{#N/A,#N/A,FALSE,"단축1";#N/A,#N/A,FALSE,"단축2";#N/A,#N/A,FALSE,"단축3";#N/A,#N/A,FALSE,"장축";#N/A,#N/A,FALSE,"4WD"}</definedName>
    <definedName name="가나" hidden="1">{#N/A,#N/A,FALSE,"단축1";#N/A,#N/A,FALSE,"단축2";#N/A,#N/A,FALSE,"단축3";#N/A,#N/A,FALSE,"장축";#N/A,#N/A,FALSE,"4WD"}</definedName>
    <definedName name="가나다">#REF!</definedName>
    <definedName name="가동" localSheetId="0" hidden="1">{#N/A,#N/A,TRUE,"Y생산";#N/A,#N/A,TRUE,"Y판매";#N/A,#N/A,TRUE,"Y총물량";#N/A,#N/A,TRUE,"Y능력";#N/A,#N/A,TRUE,"YKD"}</definedName>
    <definedName name="가동" hidden="1">{#N/A,#N/A,TRUE,"Y생산";#N/A,#N/A,TRUE,"Y판매";#N/A,#N/A,TRUE,"Y총물량";#N/A,#N/A,TRUE,"Y능력";#N/A,#N/A,TRUE,"YKD"}</definedName>
    <definedName name="가동2" localSheetId="0" hidden="1">{#N/A,#N/A,TRUE,"Y생산";#N/A,#N/A,TRUE,"Y판매";#N/A,#N/A,TRUE,"Y총물량";#N/A,#N/A,TRUE,"Y능력";#N/A,#N/A,TRUE,"YKD"}</definedName>
    <definedName name="가동2" hidden="1">{#N/A,#N/A,TRUE,"Y생산";#N/A,#N/A,TRUE,"Y판매";#N/A,#N/A,TRUE,"Y총물량";#N/A,#N/A,TRUE,"Y능력";#N/A,#N/A,TRUE,"YKD"}</definedName>
    <definedName name="가동율">#REF!</definedName>
    <definedName name="가동조건" localSheetId="0" hidden="1">{#N/A,#N/A,FALSE,"96 3월물량표";#N/A,#N/A,FALSE,"96 4월물량표";#N/A,#N/A,FALSE,"96 5월물량표"}</definedName>
    <definedName name="가동조건" hidden="1">{#N/A,#N/A,FALSE,"96 3월물량표";#N/A,#N/A,FALSE,"96 4월물량표";#N/A,#N/A,FALSE,"96 5월물량표"}</definedName>
    <definedName name="가라">#REF!</definedName>
    <definedName name="가라사대" localSheetId="0"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가라사대"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가로" localSheetId="0" hidden="1">{#N/A,#N/A,FALSE,"단축1";#N/A,#N/A,FALSE,"단축2";#N/A,#N/A,FALSE,"단축3";#N/A,#N/A,FALSE,"장축";#N/A,#N/A,FALSE,"4WD"}</definedName>
    <definedName name="가로" hidden="1">{#N/A,#N/A,FALSE,"단축1";#N/A,#N/A,FALSE,"단축2";#N/A,#N/A,FALSE,"단축3";#N/A,#N/A,FALSE,"장축";#N/A,#N/A,FALSE,"4WD"}</definedName>
    <definedName name="가마">#REF!</definedName>
    <definedName name="가시나" localSheetId="0" hidden="1">{#N/A,#N/A,FALSE,"Australien";#N/A,#N/A,FALSE,"Birmingham";#N/A,#N/A,FALSE,"Brasilien";#N/A,#N/A,FALSE,"Prag";#N/A,#N/A,FALSE,"Spanien";#N/A,#N/A,FALSE,"Malaysia ( Com)";#N/A,#N/A,FALSE,"Malaysia (Instr)"}</definedName>
    <definedName name="가시나" hidden="1">{#N/A,#N/A,FALSE,"Australien";#N/A,#N/A,FALSE,"Birmingham";#N/A,#N/A,FALSE,"Brasilien";#N/A,#N/A,FALSE,"Prag";#N/A,#N/A,FALSE,"Spanien";#N/A,#N/A,FALSE,"Malaysia ( Com)";#N/A,#N/A,FALSE,"Malaysia (Instr)"}</definedName>
    <definedName name="가아나" localSheetId="0" hidden="1">{#N/A,#N/A,TRUE,"Y생산";#N/A,#N/A,TRUE,"Y판매";#N/A,#N/A,TRUE,"Y총물량";#N/A,#N/A,TRUE,"Y능력";#N/A,#N/A,TRUE,"YKD"}</definedName>
    <definedName name="가아나" hidden="1">{#N/A,#N/A,TRUE,"Y생산";#N/A,#N/A,TRUE,"Y판매";#N/A,#N/A,TRUE,"Y총물량";#N/A,#N/A,TRUE,"Y능력";#N/A,#N/A,TRUE,"YKD"}</definedName>
    <definedName name="가을" localSheetId="0" hidden="1">{#N/A,#N/A,TRUE,"Y생산";#N/A,#N/A,TRUE,"Y판매";#N/A,#N/A,TRUE,"Y총물량";#N/A,#N/A,TRUE,"Y능력";#N/A,#N/A,TRUE,"YKD"}</definedName>
    <definedName name="가을" hidden="1">{#N/A,#N/A,TRUE,"Y생산";#N/A,#N/A,TRUE,"Y판매";#N/A,#N/A,TRUE,"Y총물량";#N/A,#N/A,TRUE,"Y능력";#N/A,#N/A,TRUE,"YKD"}</definedName>
    <definedName name="가중치">#REF!</definedName>
    <definedName name="가타" localSheetId="0" hidden="1">{#N/A,#N/A,TRUE,"Y생산";#N/A,#N/A,TRUE,"Y판매";#N/A,#N/A,TRUE,"Y총물량";#N/A,#N/A,TRUE,"Y능력";#N/A,#N/A,TRUE,"YKD"}</definedName>
    <definedName name="가타" hidden="1">{#N/A,#N/A,TRUE,"Y생산";#N/A,#N/A,TRUE,"Y판매";#N/A,#N/A,TRUE,"Y총물량";#N/A,#N/A,TRUE,"Y능력";#N/A,#N/A,TRUE,"YKD"}</definedName>
    <definedName name="각가가" localSheetId="0" hidden="1">{#N/A,#N/A,FALSE,"단축1";#N/A,#N/A,FALSE,"단축2";#N/A,#N/A,FALSE,"단축3";#N/A,#N/A,FALSE,"장축";#N/A,#N/A,FALSE,"4WD"}</definedName>
    <definedName name="각가가" hidden="1">{#N/A,#N/A,FALSE,"단축1";#N/A,#N/A,FALSE,"단축2";#N/A,#N/A,FALSE,"단축3";#N/A,#N/A,FALSE,"장축";#N/A,#N/A,FALSE,"4WD"}</definedName>
    <definedName name="각방안" localSheetId="0" hidden="1">{#N/A,#N/A,FALSE,"단축1";#N/A,#N/A,FALSE,"단축2";#N/A,#N/A,FALSE,"단축3";#N/A,#N/A,FALSE,"장축";#N/A,#N/A,FALSE,"4WD"}</definedName>
    <definedName name="각방안" hidden="1">{#N/A,#N/A,FALSE,"단축1";#N/A,#N/A,FALSE,"단축2";#N/A,#N/A,FALSE,"단축3";#N/A,#N/A,FALSE,"장축";#N/A,#N/A,FALSE,"4WD"}</definedName>
    <definedName name="각자" localSheetId="0" hidden="1">{#N/A,#N/A,FALSE,"단축1";#N/A,#N/A,FALSE,"단축2";#N/A,#N/A,FALSE,"단축3";#N/A,#N/A,FALSE,"장축";#N/A,#N/A,FALSE,"4WD"}</definedName>
    <definedName name="각자" hidden="1">{#N/A,#N/A,FALSE,"단축1";#N/A,#N/A,FALSE,"단축2";#N/A,#N/A,FALSE,"단축3";#N/A,#N/A,FALSE,"장축";#N/A,#N/A,FALSE,"4WD"}</definedName>
    <definedName name="간섭" localSheetId="0" hidden="1">{#N/A,#N/A,FALSE,"단축1";#N/A,#N/A,FALSE,"단축2";#N/A,#N/A,FALSE,"단축3";#N/A,#N/A,FALSE,"장축";#N/A,#N/A,FALSE,"4WD"}</definedName>
    <definedName name="간섭" hidden="1">{#N/A,#N/A,FALSE,"단축1";#N/A,#N/A,FALSE,"단축2";#N/A,#N/A,FALSE,"단축3";#N/A,#N/A,FALSE,"장축";#N/A,#N/A,FALSE,"4WD"}</definedName>
    <definedName name="간접감가율">#REF!</definedName>
    <definedName name="갑">#REF!</definedName>
    <definedName name="갑1">#REF!</definedName>
    <definedName name="갑1을9">#REF!</definedName>
    <definedName name="갑지양식">#REF!</definedName>
    <definedName name="강" localSheetId="0" hidden="1">{#N/A,#N/A,FALSE,"단축1";#N/A,#N/A,FALSE,"단축2";#N/A,#N/A,FALSE,"단축3";#N/A,#N/A,FALSE,"장축";#N/A,#N/A,FALSE,"4WD"}</definedName>
    <definedName name="강" hidden="1">{#N/A,#N/A,FALSE,"단축1";#N/A,#N/A,FALSE,"단축2";#N/A,#N/A,FALSE,"단축3";#N/A,#N/A,FALSE,"장축";#N/A,#N/A,FALSE,"4WD"}</definedName>
    <definedName name="강강농" localSheetId="0" hidden="1">{#N/A,#N/A,FALSE,"단축1";#N/A,#N/A,FALSE,"단축2";#N/A,#N/A,FALSE,"단축3";#N/A,#N/A,FALSE,"장축";#N/A,#N/A,FALSE,"4WD"}</definedName>
    <definedName name="강강농" hidden="1">{#N/A,#N/A,FALSE,"단축1";#N/A,#N/A,FALSE,"단축2";#N/A,#N/A,FALSE,"단축3";#N/A,#N/A,FALSE,"장축";#N/A,#N/A,FALSE,"4WD"}</definedName>
    <definedName name="강사분석.xls">#REF!</definedName>
    <definedName name="강이도">#REF!</definedName>
    <definedName name="개" localSheetId="0" hidden="1">{#N/A,#N/A,FALSE,"신규dep";#N/A,#N/A,FALSE,"신규dep-금형상각후";#N/A,#N/A,FALSE,"신규dep-연구비상각후";#N/A,#N/A,FALSE,"신규dep-기계,공구상각후"}</definedName>
    <definedName name="개" hidden="1">{#N/A,#N/A,FALSE,"신규dep";#N/A,#N/A,FALSE,"신규dep-금형상각후";#N/A,#N/A,FALSE,"신규dep-연구비상각후";#N/A,#N/A,FALSE,"신규dep-기계,공구상각후"}</definedName>
    <definedName name="개발">#REF!</definedName>
    <definedName name="개발개요">#REF!</definedName>
    <definedName name="개발문제범" localSheetId="0" hidden="1">{#N/A,#N/A,FALSE,"단축1";#N/A,#N/A,FALSE,"단축2";#N/A,#N/A,FALSE,"단축3";#N/A,#N/A,FALSE,"장축";#N/A,#N/A,FALSE,"4WD"}</definedName>
    <definedName name="개발문제범" hidden="1">{#N/A,#N/A,FALSE,"단축1";#N/A,#N/A,FALSE,"단축2";#N/A,#N/A,FALSE,"단축3";#N/A,#N/A,FALSE,"장축";#N/A,#N/A,FALSE,"4WD"}</definedName>
    <definedName name="개발시험종합" hidden="1">#REF!</definedName>
    <definedName name="개발일정수정" localSheetId="0" hidden="1">{#N/A,#N/A,FALSE,"단축1";#N/A,#N/A,FALSE,"단축2";#N/A,#N/A,FALSE,"단축3";#N/A,#N/A,FALSE,"장축";#N/A,#N/A,FALSE,"4WD"}</definedName>
    <definedName name="개발일정수정" hidden="1">{#N/A,#N/A,FALSE,"단축1";#N/A,#N/A,FALSE,"단축2";#N/A,#N/A,FALSE,"단축3";#N/A,#N/A,FALSE,"장축";#N/A,#N/A,FALSE,"4WD"}</definedName>
    <definedName name="개선" localSheetId="0" hidden="1">{#N/A,#N/A,FALSE,"단축1";#N/A,#N/A,FALSE,"단축2";#N/A,#N/A,FALSE,"단축3";#N/A,#N/A,FALSE,"장축";#N/A,#N/A,FALSE,"4WD"}</definedName>
    <definedName name="개선" hidden="1">{#N/A,#N/A,FALSE,"단축1";#N/A,#N/A,FALSE,"단축2";#N/A,#N/A,FALSE,"단축3";#N/A,#N/A,FALSE,"장축";#N/A,#N/A,FALSE,"4WD"}</definedName>
    <definedName name="개선과장1" localSheetId="0" hidden="1">{#N/A,#N/A,FALSE,"단축1";#N/A,#N/A,FALSE,"단축2";#N/A,#N/A,FALSE,"단축3";#N/A,#N/A,FALSE,"장축";#N/A,#N/A,FALSE,"4WD"}</definedName>
    <definedName name="개선과장1" hidden="1">{#N/A,#N/A,FALSE,"단축1";#N/A,#N/A,FALSE,"단축2";#N/A,#N/A,FALSE,"단축3";#N/A,#N/A,FALSE,"장축";#N/A,#N/A,FALSE,"4WD"}</definedName>
    <definedName name="개선과장2" localSheetId="0" hidden="1">{#N/A,#N/A,FALSE,"단축1";#N/A,#N/A,FALSE,"단축2";#N/A,#N/A,FALSE,"단축3";#N/A,#N/A,FALSE,"장축";#N/A,#N/A,FALSE,"4WD"}</definedName>
    <definedName name="개선과장2" hidden="1">{#N/A,#N/A,FALSE,"단축1";#N/A,#N/A,FALSE,"단축2";#N/A,#N/A,FALSE,"단축3";#N/A,#N/A,FALSE,"장축";#N/A,#N/A,FALSE,"4WD"}</definedName>
    <definedName name="개선과정" localSheetId="0" hidden="1">{#N/A,#N/A,FALSE,"단축1";#N/A,#N/A,FALSE,"단축2";#N/A,#N/A,FALSE,"단축3";#N/A,#N/A,FALSE,"장축";#N/A,#N/A,FALSE,"4WD"}</definedName>
    <definedName name="개선과정" hidden="1">{#N/A,#N/A,FALSE,"단축1";#N/A,#N/A,FALSE,"단축2";#N/A,#N/A,FALSE,"단축3";#N/A,#N/A,FALSE,"장축";#N/A,#N/A,FALSE,"4WD"}</definedName>
    <definedName name="개선과제1" localSheetId="0" hidden="1">{#N/A,#N/A,FALSE,"단축1";#N/A,#N/A,FALSE,"단축2";#N/A,#N/A,FALSE,"단축3";#N/A,#N/A,FALSE,"장축";#N/A,#N/A,FALSE,"4WD"}</definedName>
    <definedName name="개선과제1" hidden="1">{#N/A,#N/A,FALSE,"단축1";#N/A,#N/A,FALSE,"단축2";#N/A,#N/A,FALSE,"단축3";#N/A,#N/A,FALSE,"장축";#N/A,#N/A,FALSE,"4WD"}</definedName>
    <definedName name="개선내용" localSheetId="0" hidden="1">{#N/A,#N/A,FALSE,"단축1";#N/A,#N/A,FALSE,"단축2";#N/A,#N/A,FALSE,"단축3";#N/A,#N/A,FALSE,"장축";#N/A,#N/A,FALSE,"4WD"}</definedName>
    <definedName name="개선내용" hidden="1">{#N/A,#N/A,FALSE,"단축1";#N/A,#N/A,FALSE,"단축2";#N/A,#N/A,FALSE,"단축3";#N/A,#N/A,FALSE,"장축";#N/A,#N/A,FALSE,"4WD"}</definedName>
    <definedName name="개선대책">#REF!</definedName>
    <definedName name="개선실적" localSheetId="0" hidden="1">{#N/A,#N/A,TRUE,"Y생산";#N/A,#N/A,TRUE,"Y판매";#N/A,#N/A,TRUE,"Y총물량";#N/A,#N/A,TRUE,"Y능력";#N/A,#N/A,TRUE,"YKD"}</definedName>
    <definedName name="개선실적" hidden="1">{#N/A,#N/A,TRUE,"Y생산";#N/A,#N/A,TRUE,"Y판매";#N/A,#N/A,TRUE,"Y총물량";#N/A,#N/A,TRUE,"Y능력";#N/A,#N/A,TRUE,"YKD"}</definedName>
    <definedName name="개요1">#REF!</definedName>
    <definedName name="개월">#REF!</definedName>
    <definedName name="개인고장1">#REF!</definedName>
    <definedName name="개인별고장1">#REF!</definedName>
    <definedName name="갸" localSheetId="0" hidden="1">{#N/A,#N/A,TRUE,"Y생산";#N/A,#N/A,TRUE,"Y판매";#N/A,#N/A,TRUE,"Y총물량";#N/A,#N/A,TRUE,"Y능력";#N/A,#N/A,TRUE,"YKD"}</definedName>
    <definedName name="갸" hidden="1">{#N/A,#N/A,TRUE,"Y생산";#N/A,#N/A,TRUE,"Y판매";#N/A,#N/A,TRUE,"Y총물량";#N/A,#N/A,TRUE,"Y능력";#N/A,#N/A,TRUE,"YKD"}</definedName>
    <definedName name="갹" localSheetId="2">BlankMacro1</definedName>
    <definedName name="갹" localSheetId="0">BlankMacro1</definedName>
    <definedName name="갹">BlankMacro1</definedName>
    <definedName name="거" localSheetId="0" hidden="1">{#N/A,#N/A,FALSE,"단축1";#N/A,#N/A,FALSE,"단축2";#N/A,#N/A,FALSE,"단축3";#N/A,#N/A,FALSE,"장축";#N/A,#N/A,FALSE,"4WD"}</definedName>
    <definedName name="거" hidden="1">{#N/A,#N/A,FALSE,"단축1";#N/A,#N/A,FALSE,"단축2";#N/A,#N/A,FALSE,"단축3";#N/A,#N/A,FALSE,"장축";#N/A,#N/A,FALSE,"4WD"}</definedName>
    <definedName name="거거" localSheetId="0" hidden="1">{#N/A,#N/A,TRUE,"Y생산";#N/A,#N/A,TRUE,"Y판매";#N/A,#N/A,TRUE,"Y총물량";#N/A,#N/A,TRUE,"Y능력";#N/A,#N/A,TRUE,"YKD"}</definedName>
    <definedName name="거거" hidden="1">{#N/A,#N/A,TRUE,"Y생산";#N/A,#N/A,TRUE,"Y판매";#N/A,#N/A,TRUE,"Y총물량";#N/A,#N/A,TRUE,"Y능력";#N/A,#N/A,TRUE,"YKD"}</definedName>
    <definedName name="건">#N/A</definedName>
    <definedName name="건삼">#N/A</definedName>
    <definedName name="건열" localSheetId="0" hidden="1">{#N/A,#N/A,TRUE,"Y생산";#N/A,#N/A,TRUE,"Y판매";#N/A,#N/A,TRUE,"Y총물량";#N/A,#N/A,TRUE,"Y능력";#N/A,#N/A,TRUE,"YKD"}</definedName>
    <definedName name="건열" hidden="1">{#N/A,#N/A,TRUE,"Y생산";#N/A,#N/A,TRUE,"Y판매";#N/A,#N/A,TRUE,"Y총물량";#N/A,#N/A,TRUE,"Y능력";#N/A,#N/A,TRUE,"YKD"}</definedName>
    <definedName name="건이">#N/A</definedName>
    <definedName name="걸" localSheetId="0" hidden="1">{#N/A,#N/A,FALSE,"단축1";#N/A,#N/A,FALSE,"단축2";#N/A,#N/A,FALSE,"단축3";#N/A,#N/A,FALSE,"장축";#N/A,#N/A,FALSE,"4WD"}</definedName>
    <definedName name="걸" hidden="1">{#N/A,#N/A,FALSE,"단축1";#N/A,#N/A,FALSE,"단축2";#N/A,#N/A,FALSE,"단축3";#N/A,#N/A,FALSE,"장축";#N/A,#N/A,FALSE,"4WD"}</definedName>
    <definedName name="검">#REF!</definedName>
    <definedName name="검사_POINT">#REF!</definedName>
    <definedName name="검사기준서" localSheetId="0" hidden="1">{#N/A,#N/A,FALSE,"단축1";#N/A,#N/A,FALSE,"단축2";#N/A,#N/A,FALSE,"단축3";#N/A,#N/A,FALSE,"장축";#N/A,#N/A,FALSE,"4WD"}</definedName>
    <definedName name="검사기준서" hidden="1">{#N/A,#N/A,FALSE,"단축1";#N/A,#N/A,FALSE,"단축2";#N/A,#N/A,FALSE,"단축3";#N/A,#N/A,FALSE,"장축";#N/A,#N/A,FALSE,"4WD"}</definedName>
    <definedName name="검사성적">#REF!</definedName>
    <definedName name="검사협정서">#REF!</definedName>
    <definedName name="검토구분">#REF!</definedName>
    <definedName name="겉장" localSheetId="0" hidden="1">{#N/A,#N/A,FALSE,"단축1";#N/A,#N/A,FALSE,"단축2";#N/A,#N/A,FALSE,"단축3";#N/A,#N/A,FALSE,"장축";#N/A,#N/A,FALSE,"4WD"}</definedName>
    <definedName name="겉장" hidden="1">{#N/A,#N/A,FALSE,"단축1";#N/A,#N/A,FALSE,"단축2";#N/A,#N/A,FALSE,"단축3";#N/A,#N/A,FALSE,"장축";#N/A,#N/A,FALSE,"4WD"}</definedName>
    <definedName name="겉장1" localSheetId="0" hidden="1">{#N/A,#N/A,FALSE,"단축1";#N/A,#N/A,FALSE,"단축2";#N/A,#N/A,FALSE,"단축3";#N/A,#N/A,FALSE,"장축";#N/A,#N/A,FALSE,"4WD"}</definedName>
    <definedName name="겉장1" hidden="1">{#N/A,#N/A,FALSE,"단축1";#N/A,#N/A,FALSE,"단축2";#N/A,#N/A,FALSE,"단축3";#N/A,#N/A,FALSE,"장축";#N/A,#N/A,FALSE,"4WD"}</definedName>
    <definedName name="겉지" localSheetId="0" hidden="1">{#N/A,#N/A,FALSE,"단축1";#N/A,#N/A,FALSE,"단축2";#N/A,#N/A,FALSE,"단축3";#N/A,#N/A,FALSE,"장축";#N/A,#N/A,FALSE,"4WD"}</definedName>
    <definedName name="겉지" hidden="1">{#N/A,#N/A,FALSE,"단축1";#N/A,#N/A,FALSE,"단축2";#N/A,#N/A,FALSE,"단축3";#N/A,#N/A,FALSE,"장축";#N/A,#N/A,FALSE,"4WD"}</definedName>
    <definedName name="게" localSheetId="0" hidden="1">{#N/A,#N/A,FALSE,"단축1";#N/A,#N/A,FALSE,"단축2";#N/A,#N/A,FALSE,"단축3";#N/A,#N/A,FALSE,"장축";#N/A,#N/A,FALSE,"4WD"}</definedName>
    <definedName name="게" hidden="1">{#N/A,#N/A,FALSE,"단축1";#N/A,#N/A,FALSE,"단축2";#N/A,#N/A,FALSE,"단축3";#N/A,#N/A,FALSE,"장축";#N/A,#N/A,FALSE,"4WD"}</definedName>
    <definedName name="결">#REF!</definedName>
    <definedName name="결과">#REF!</definedName>
    <definedName name="결재요약">#N/A</definedName>
    <definedName name="결재용" localSheetId="0" hidden="1">{#N/A,#N/A,FALSE,"단축1";#N/A,#N/A,FALSE,"단축2";#N/A,#N/A,FALSE,"단축3";#N/A,#N/A,FALSE,"장축";#N/A,#N/A,FALSE,"4WD"}</definedName>
    <definedName name="결재용" hidden="1">{#N/A,#N/A,FALSE,"단축1";#N/A,#N/A,FALSE,"단축2";#N/A,#N/A,FALSE,"단축3";#N/A,#N/A,FALSE,"장축";#N/A,#N/A,FALSE,"4WD"}</definedName>
    <definedName name="결품PART장">#REF!</definedName>
    <definedName name="결품공정">#REF!</definedName>
    <definedName name="결품구분">#REF!</definedName>
    <definedName name="결품대수">#REF!</definedName>
    <definedName name="결품손실금액">#REF!</definedName>
    <definedName name="결품실담당자">#REF!</definedName>
    <definedName name="결품횟수">#REF!</definedName>
    <definedName name="경로" localSheetId="0" hidden="1">{#N/A,#N/A,TRUE,"Y생산";#N/A,#N/A,TRUE,"Y판매";#N/A,#N/A,TRUE,"Y총물량";#N/A,#N/A,TRUE,"Y능력";#N/A,#N/A,TRUE,"YKD"}</definedName>
    <definedName name="경로" hidden="1">{#N/A,#N/A,TRUE,"Y생산";#N/A,#N/A,TRUE,"Y판매";#N/A,#N/A,TRUE,"Y총물량";#N/A,#N/A,TRUE,"Y능력";#N/A,#N/A,TRUE,"YKD"}</definedName>
    <definedName name="경상비8월" localSheetId="0" hidden="1">{#N/A,#N/A,FALSE,"단축1";#N/A,#N/A,FALSE,"단축2";#N/A,#N/A,FALSE,"단축3";#N/A,#N/A,FALSE,"장축";#N/A,#N/A,FALSE,"4WD"}</definedName>
    <definedName name="경상비8월" hidden="1">{#N/A,#N/A,FALSE,"단축1";#N/A,#N/A,FALSE,"단축2";#N/A,#N/A,FALSE,"단축3";#N/A,#N/A,FALSE,"장축";#N/A,#N/A,FALSE,"4WD"}</definedName>
    <definedName name="경쟁3">#REF!</definedName>
    <definedName name="경차" localSheetId="0" hidden="1">{#N/A,#N/A,TRUE,"Y생산";#N/A,#N/A,TRUE,"Y판매";#N/A,#N/A,TRUE,"Y총물량";#N/A,#N/A,TRUE,"Y능력";#N/A,#N/A,TRUE,"YKD"}</definedName>
    <definedName name="경차" hidden="1">{#N/A,#N/A,TRUE,"Y생산";#N/A,#N/A,TRUE,"Y판매";#N/A,#N/A,TRUE,"Y총물량";#N/A,#N/A,TRUE,"Y능력";#N/A,#N/A,TRUE,"YKD"}</definedName>
    <definedName name="경합금2과운연계획" localSheetId="0" hidden="1">{#N/A,#N/A,TRUE,"Y생산";#N/A,#N/A,TRUE,"Y판매";#N/A,#N/A,TRUE,"Y총물량";#N/A,#N/A,TRUE,"Y능력";#N/A,#N/A,TRUE,"YKD"}</definedName>
    <definedName name="경합금2과운연계획" hidden="1">{#N/A,#N/A,TRUE,"Y생산";#N/A,#N/A,TRUE,"Y판매";#N/A,#N/A,TRUE,"Y총물량";#N/A,#N/A,TRUE,"Y능력";#N/A,#N/A,TRUE,"YKD"}</definedName>
    <definedName name="계">#REF!</definedName>
    <definedName name="계1" localSheetId="0" hidden="1">{#N/A,#N/A,FALSE,"단축1";#N/A,#N/A,FALSE,"단축2";#N/A,#N/A,FALSE,"단축3";#N/A,#N/A,FALSE,"장축";#N/A,#N/A,FALSE,"4WD"}</definedName>
    <definedName name="계1" hidden="1">{#N/A,#N/A,FALSE,"단축1";#N/A,#N/A,FALSE,"단축2";#N/A,#N/A,FALSE,"단축3";#N/A,#N/A,FALSE,"장축";#N/A,#N/A,FALSE,"4WD"}</definedName>
    <definedName name="계상산">#REF!</definedName>
    <definedName name="계승산">#REF!</definedName>
    <definedName name="계전산">#REF!</definedName>
    <definedName name="계정">#REF!</definedName>
    <definedName name="계정종합표" localSheetId="0" hidden="1">{#N/A,#N/A,TRUE,"Y생산";#N/A,#N/A,TRUE,"Y판매";#N/A,#N/A,TRUE,"Y총물량";#N/A,#N/A,TRUE,"Y능력";#N/A,#N/A,TRUE,"YKD"}</definedName>
    <definedName name="계정종합표" hidden="1">{#N/A,#N/A,TRUE,"Y생산";#N/A,#N/A,TRUE,"Y판매";#N/A,#N/A,TRUE,"Y총물량";#N/A,#N/A,TRUE,"Y능력";#N/A,#N/A,TRUE,"YKD"}</definedName>
    <definedName name="계좌">#REF!</definedName>
    <definedName name="계획" localSheetId="0" hidden="1">{#N/A,#N/A,FALSE,"단축1";#N/A,#N/A,FALSE,"단축2";#N/A,#N/A,FALSE,"단축3";#N/A,#N/A,FALSE,"장축";#N/A,#N/A,FALSE,"4WD"}</definedName>
    <definedName name="계획" hidden="1">{#N/A,#N/A,FALSE,"단축1";#N/A,#N/A,FALSE,"단축2";#N/A,#N/A,FALSE,"단축3";#N/A,#N/A,FALSE,"장축";#N/A,#N/A,FALSE,"4WD"}</definedName>
    <definedName name="계획.1" localSheetId="0" hidden="1">{#N/A,#N/A,FALSE,"단축1";#N/A,#N/A,FALSE,"단축2";#N/A,#N/A,FALSE,"단축3";#N/A,#N/A,FALSE,"장축";#N/A,#N/A,FALSE,"4WD"}</definedName>
    <definedName name="계획.1" hidden="1">{#N/A,#N/A,FALSE,"단축1";#N/A,#N/A,FALSE,"단축2";#N/A,#N/A,FALSE,"단축3";#N/A,#N/A,FALSE,"장축";#N/A,#N/A,FALSE,"4WD"}</definedName>
    <definedName name="계획1" localSheetId="0" hidden="1">{#N/A,#N/A,FALSE,"단축1";#N/A,#N/A,FALSE,"단축2";#N/A,#N/A,FALSE,"단축3";#N/A,#N/A,FALSE,"장축";#N/A,#N/A,FALSE,"4WD"}</definedName>
    <definedName name="계획1" hidden="1">{#N/A,#N/A,FALSE,"단축1";#N/A,#N/A,FALSE,"단축2";#N/A,#N/A,FALSE,"단축3";#N/A,#N/A,FALSE,"장축";#N/A,#N/A,FALSE,"4WD"}</definedName>
    <definedName name="계획2" localSheetId="0" hidden="1">{#N/A,#N/A,FALSE,"단축1";#N/A,#N/A,FALSE,"단축2";#N/A,#N/A,FALSE,"단축3";#N/A,#N/A,FALSE,"장축";#N/A,#N/A,FALSE,"4WD"}</definedName>
    <definedName name="계획2" hidden="1">{#N/A,#N/A,FALSE,"단축1";#N/A,#N/A,FALSE,"단축2";#N/A,#N/A,FALSE,"단축3";#N/A,#N/A,FALSE,"장축";#N/A,#N/A,FALSE,"4WD"}</definedName>
    <definedName name="계획추진팀_투자예산.">#REF!</definedName>
    <definedName name="계획표" localSheetId="0" hidden="1">{#N/A,#N/A,FALSE,"단축1";#N/A,#N/A,FALSE,"단축2";#N/A,#N/A,FALSE,"단축3";#N/A,#N/A,FALSE,"장축";#N/A,#N/A,FALSE,"4WD"}</definedName>
    <definedName name="계획표" hidden="1">{#N/A,#N/A,FALSE,"단축1";#N/A,#N/A,FALSE,"단축2";#N/A,#N/A,FALSE,"단축3";#N/A,#N/A,FALSE,"장축";#N/A,#N/A,FALSE,"4WD"}</definedName>
    <definedName name="고" localSheetId="2">[0]!BlankMacro1</definedName>
    <definedName name="고" localSheetId="0">[0]!BlankMacro1</definedName>
    <definedName name="고">[0]!BlankMacro1</definedName>
    <definedName name="고객미정" localSheetId="0" hidden="1">{#N/A,#N/A,FALSE,"표지";#N/A,#N/A,FALSE,"전제";#N/A,#N/A,FALSE,"손익-자 (2)";#N/A,#N/A,FALSE,"손익-자";#N/A,#N/A,FALSE,"손익-마 (2)";#N/A,#N/A,FALSE,"손익-마";#N/A,#N/A,FALSE,"총손최종"}</definedName>
    <definedName name="고객미정" hidden="1">{#N/A,#N/A,FALSE,"표지";#N/A,#N/A,FALSE,"전제";#N/A,#N/A,FALSE,"손익-자 (2)";#N/A,#N/A,FALSE,"손익-자";#N/A,#N/A,FALSE,"손익-마 (2)";#N/A,#N/A,FALSE,"손익-마";#N/A,#N/A,FALSE,"총손최종"}</definedName>
    <definedName name="고인돌" localSheetId="0" hidden="1">{#N/A,#N/A,FALSE,"전제";#N/A,#N/A,FALSE,"표지";#N/A,#N/A,FALSE,"6D16";#N/A,#N/A,FALSE,"6D22";#N/A,#N/A,FALSE,"6D22-T";#N/A,#N/A,FALSE,"Q-DEG";#N/A,#N/A,FALSE,"총손";#N/A,#N/A,FALSE,"대당";#N/A,#N/A,FALSE,"가공비"}</definedName>
    <definedName name="고인돌" hidden="1">{#N/A,#N/A,FALSE,"전제";#N/A,#N/A,FALSE,"표지";#N/A,#N/A,FALSE,"6D16";#N/A,#N/A,FALSE,"6D22";#N/A,#N/A,FALSE,"6D22-T";#N/A,#N/A,FALSE,"Q-DEG";#N/A,#N/A,FALSE,"총손";#N/A,#N/A,FALSE,"대당";#N/A,#N/A,FALSE,"가공비"}</definedName>
    <definedName name="고침">#REF!</definedName>
    <definedName name="골" localSheetId="0" hidden="1">{#N/A,#N/A,FALSE,"단축1";#N/A,#N/A,FALSE,"단축2";#N/A,#N/A,FALSE,"단축3";#N/A,#N/A,FALSE,"장축";#N/A,#N/A,FALSE,"4WD"}</definedName>
    <definedName name="골" hidden="1">{#N/A,#N/A,FALSE,"단축1";#N/A,#N/A,FALSE,"단축2";#N/A,#N/A,FALSE,"단축3";#N/A,#N/A,FALSE,"장축";#N/A,#N/A,FALSE,"4WD"}</definedName>
    <definedName name="공" localSheetId="0" hidden="1">{#N/A,#N/A,FALSE,"단축1";#N/A,#N/A,FALSE,"단축2";#N/A,#N/A,FALSE,"단축3";#N/A,#N/A,FALSE,"장축";#N/A,#N/A,FALSE,"4WD"}</definedName>
    <definedName name="공" hidden="1">{#N/A,#N/A,FALSE,"단축1";#N/A,#N/A,FALSE,"단축2";#N/A,#N/A,FALSE,"단축3";#N/A,#N/A,FALSE,"장축";#N/A,#N/A,FALSE,"4WD"}</definedName>
    <definedName name="공1">#REF!</definedName>
    <definedName name="공공" localSheetId="0" hidden="1">{#N/A,#N/A,FALSE,"단축1";#N/A,#N/A,FALSE,"단축2";#N/A,#N/A,FALSE,"단축3";#N/A,#N/A,FALSE,"장축";#N/A,#N/A,FALSE,"4WD"}</definedName>
    <definedName name="공공" hidden="1">{#N/A,#N/A,FALSE,"단축1";#N/A,#N/A,FALSE,"단축2";#N/A,#N/A,FALSE,"단축3";#N/A,#N/A,FALSE,"장축";#N/A,#N/A,FALSE,"4WD"}</definedName>
    <definedName name="공관" localSheetId="2">[0]!BlankMacro1</definedName>
    <definedName name="공관" localSheetId="0">[0]!BlankMacro1</definedName>
    <definedName name="공관">[0]!BlankMacro1</definedName>
    <definedName name="공급자" localSheetId="0" hidden="1">#REF!</definedName>
    <definedName name="공급자" hidden="1">#REF!</definedName>
    <definedName name="공법13">'[10]설비사양서B-1'!$AA$41</definedName>
    <definedName name="공성환" localSheetId="0" hidden="1">{#N/A,#N/A,FALSE,"단축1";#N/A,#N/A,FALSE,"단축2";#N/A,#N/A,FALSE,"단축3";#N/A,#N/A,FALSE,"장축";#N/A,#N/A,FALSE,"4WD"}</definedName>
    <definedName name="공성환" hidden="1">{#N/A,#N/A,FALSE,"단축1";#N/A,#N/A,FALSE,"단축2";#N/A,#N/A,FALSE,"단축3";#N/A,#N/A,FALSE,"장축";#N/A,#N/A,FALSE,"4WD"}</definedName>
    <definedName name="공장2">#REF!</definedName>
    <definedName name="공장3">#REF!</definedName>
    <definedName name="공장도">#REF!</definedName>
    <definedName name="공장도1">#REF!</definedName>
    <definedName name="공장별">#REF!</definedName>
    <definedName name="공정2" localSheetId="2">[0]!BlankMacro1</definedName>
    <definedName name="공정2" localSheetId="0">[0]!BlankMacro1</definedName>
    <definedName name="공정2">[0]!BlankMacro1</definedName>
    <definedName name="공정3" localSheetId="2">[0]!BlankMacro1</definedName>
    <definedName name="공정3" localSheetId="0">[0]!BlankMacro1</definedName>
    <definedName name="공정3">[0]!BlankMacro1</definedName>
    <definedName name="공정계획" localSheetId="0" hidden="1">{#N/A,#N/A,FALSE,"단축1";#N/A,#N/A,FALSE,"단축2";#N/A,#N/A,FALSE,"단축3";#N/A,#N/A,FALSE,"장축";#N/A,#N/A,FALSE,"4WD"}</definedName>
    <definedName name="공정계획" hidden="1">{#N/A,#N/A,FALSE,"단축1";#N/A,#N/A,FALSE,"단축2";#N/A,#N/A,FALSE,"단축3";#N/A,#N/A,FALSE,"장축";#N/A,#N/A,FALSE,"4WD"}</definedName>
    <definedName name="공정관리" localSheetId="2">[0]!BlankMacro1</definedName>
    <definedName name="공정관리" localSheetId="0">[0]!BlankMacro1</definedName>
    <definedName name="공정관리">[0]!BlankMacro1</definedName>
    <definedName name="공정조수" localSheetId="0">#REF!</definedName>
    <definedName name="공정조수">#REF!</definedName>
    <definedName name="공ㅌ오" localSheetId="0" hidden="1">{#N/A,#N/A,TRUE,"Y생산";#N/A,#N/A,TRUE,"Y판매";#N/A,#N/A,TRUE,"Y총물량";#N/A,#N/A,TRUE,"Y능력";#N/A,#N/A,TRUE,"YKD"}</definedName>
    <definedName name="공ㅌ오" hidden="1">{#N/A,#N/A,TRUE,"Y생산";#N/A,#N/A,TRUE,"Y판매";#N/A,#N/A,TRUE,"Y총물량";#N/A,#N/A,TRUE,"Y능력";#N/A,#N/A,TRUE,"YKD"}</definedName>
    <definedName name="공통" localSheetId="0" hidden="1">{#N/A,#N/A,FALSE,"단축1";#N/A,#N/A,FALSE,"단축2";#N/A,#N/A,FALSE,"단축3";#N/A,#N/A,FALSE,"장축";#N/A,#N/A,FALSE,"4WD"}</definedName>
    <definedName name="공통" hidden="1">{#N/A,#N/A,FALSE,"단축1";#N/A,#N/A,FALSE,"단축2";#N/A,#N/A,FALSE,"단축3";#N/A,#N/A,FALSE,"장축";#N/A,#N/A,FALSE,"4WD"}</definedName>
    <definedName name="공혈">#REF!</definedName>
    <definedName name="공혈문제견본">#REF!</definedName>
    <definedName name="과거" hidden="1">#REF!</definedName>
    <definedName name="과거문제점">#N/A</definedName>
    <definedName name="과거차" localSheetId="0" hidden="1">{#N/A,#N/A,FALSE,"단축1";#N/A,#N/A,FALSE,"단축2";#N/A,#N/A,FALSE,"단축3";#N/A,#N/A,FALSE,"장축";#N/A,#N/A,FALSE,"4WD"}</definedName>
    <definedName name="과거차" hidden="1">{#N/A,#N/A,FALSE,"단축1";#N/A,#N/A,FALSE,"단축2";#N/A,#N/A,FALSE,"단축3";#N/A,#N/A,FALSE,"장축";#N/A,#N/A,FALSE,"4WD"}</definedName>
    <definedName name="과거차_01" localSheetId="0" hidden="1">{#N/A,#N/A,FALSE,"단축1";#N/A,#N/A,FALSE,"단축2";#N/A,#N/A,FALSE,"단축3";#N/A,#N/A,FALSE,"장축";#N/A,#N/A,FALSE,"4WD"}</definedName>
    <definedName name="과거차_01" hidden="1">{#N/A,#N/A,FALSE,"단축1";#N/A,#N/A,FALSE,"단축2";#N/A,#N/A,FALSE,"단축3";#N/A,#N/A,FALSE,"장축";#N/A,#N/A,FALSE,"4WD"}</definedName>
    <definedName name="과거차06" localSheetId="0" hidden="1">{#N/A,#N/A,FALSE,"단축1";#N/A,#N/A,FALSE,"단축2";#N/A,#N/A,FALSE,"단축3";#N/A,#N/A,FALSE,"장축";#N/A,#N/A,FALSE,"4WD"}</definedName>
    <definedName name="과거차06" hidden="1">{#N/A,#N/A,FALSE,"단축1";#N/A,#N/A,FALSE,"단축2";#N/A,#N/A,FALSE,"단축3";#N/A,#N/A,FALSE,"장축";#N/A,#N/A,FALSE,"4WD"}</definedName>
    <definedName name="과거차07" localSheetId="0" hidden="1">{#N/A,#N/A,FALSE,"단축1";#N/A,#N/A,FALSE,"단축2";#N/A,#N/A,FALSE,"단축3";#N/A,#N/A,FALSE,"장축";#N/A,#N/A,FALSE,"4WD"}</definedName>
    <definedName name="과거차07" hidden="1">{#N/A,#N/A,FALSE,"단축1";#N/A,#N/A,FALSE,"단축2";#N/A,#N/A,FALSE,"단축3";#N/A,#N/A,FALSE,"장축";#N/A,#N/A,FALSE,"4WD"}</definedName>
    <definedName name="과거차문제1" localSheetId="0" hidden="1">{#N/A,#N/A,FALSE,"단축1";#N/A,#N/A,FALSE,"단축2";#N/A,#N/A,FALSE,"단축3";#N/A,#N/A,FALSE,"장축";#N/A,#N/A,FALSE,"4WD"}</definedName>
    <definedName name="과거차문제1" hidden="1">{#N/A,#N/A,FALSE,"단축1";#N/A,#N/A,FALSE,"단축2";#N/A,#N/A,FALSE,"단축3";#N/A,#N/A,FALSE,"장축";#N/A,#N/A,FALSE,"4WD"}</definedName>
    <definedName name="과거차문제11" localSheetId="0" hidden="1">{#N/A,#N/A,FALSE,"단축1";#N/A,#N/A,FALSE,"단축2";#N/A,#N/A,FALSE,"단축3";#N/A,#N/A,FALSE,"장축";#N/A,#N/A,FALSE,"4WD"}</definedName>
    <definedName name="과거차문제11" hidden="1">{#N/A,#N/A,FALSE,"단축1";#N/A,#N/A,FALSE,"단축2";#N/A,#N/A,FALSE,"단축3";#N/A,#N/A,FALSE,"장축";#N/A,#N/A,FALSE,"4WD"}</definedName>
    <definedName name="과거차이력">#REF!</definedName>
    <definedName name="과목세목현황" localSheetId="0" hidden="1">{#N/A,#N/A,TRUE,"Y생산";#N/A,#N/A,TRUE,"Y판매";#N/A,#N/A,TRUE,"Y총물량";#N/A,#N/A,TRUE,"Y능력";#N/A,#N/A,TRUE,"YKD"}</definedName>
    <definedName name="과목세목현황" hidden="1">{#N/A,#N/A,TRUE,"Y생산";#N/A,#N/A,TRUE,"Y판매";#N/A,#N/A,TRUE,"Y총물량";#N/A,#N/A,TRUE,"Y능력";#N/A,#N/A,TRUE,"YKD"}</definedName>
    <definedName name="과별분배">#REF!</definedName>
    <definedName name="관리" localSheetId="0" hidden="1">{#N/A,#N/A,FALSE,"단축1";#N/A,#N/A,FALSE,"단축2";#N/A,#N/A,FALSE,"단축3";#N/A,#N/A,FALSE,"장축";#N/A,#N/A,FALSE,"4WD"}</definedName>
    <definedName name="관리" hidden="1">{#N/A,#N/A,FALSE,"단축1";#N/A,#N/A,FALSE,"단축2";#N/A,#N/A,FALSE,"단축3";#N/A,#N/A,FALSE,"장축";#N/A,#N/A,FALSE,"4WD"}</definedName>
    <definedName name="管理">#N/A</definedName>
    <definedName name="관리번호">#REF!</definedName>
    <definedName name="관리지표2" localSheetId="0" hidden="1">{#N/A,#N/A,TRUE,"Y생산";#N/A,#N/A,TRUE,"Y판매";#N/A,#N/A,TRUE,"Y총물량";#N/A,#N/A,TRUE,"Y능력";#N/A,#N/A,TRUE,"YKD"}</definedName>
    <definedName name="관리지표2" hidden="1">{#N/A,#N/A,TRUE,"Y생산";#N/A,#N/A,TRUE,"Y판매";#N/A,#N/A,TRUE,"Y총물량";#N/A,#N/A,TRUE,"Y능력";#N/A,#N/A,TRUE,"YKD"}</definedName>
    <definedName name="광" localSheetId="0" hidden="1">{#N/A,#N/A,FALSE,"단축1";#N/A,#N/A,FALSE,"단축2";#N/A,#N/A,FALSE,"단축3";#N/A,#N/A,FALSE,"장축";#N/A,#N/A,FALSE,"4WD"}</definedName>
    <definedName name="광" hidden="1">{#N/A,#N/A,FALSE,"단축1";#N/A,#N/A,FALSE,"단축2";#N/A,#N/A,FALSE,"단축3";#N/A,#N/A,FALSE,"장축";#N/A,#N/A,FALSE,"4WD"}</definedName>
    <definedName name="교류회보고">#REF!</definedName>
    <definedName name="교육" localSheetId="0" hidden="1">{#N/A,#N/A,TRUE,"Y생산";#N/A,#N/A,TRUE,"Y판매";#N/A,#N/A,TRUE,"Y총물량";#N/A,#N/A,TRUE,"Y능력";#N/A,#N/A,TRUE,"YKD"}</definedName>
    <definedName name="교육" hidden="1">{#N/A,#N/A,TRUE,"Y생산";#N/A,#N/A,TRUE,"Y판매";#N/A,#N/A,TRUE,"Y총물량";#N/A,#N/A,TRUE,"Y능력";#N/A,#N/A,TRUE,"YKD"}</definedName>
    <definedName name="교ㅗㄱ" localSheetId="2">BlankMacro1</definedName>
    <definedName name="교ㅗㄱ" localSheetId="0">BlankMacro1</definedName>
    <definedName name="교ㅗㄱ">BlankMacro1</definedName>
    <definedName name="교ㅗㄱㄵ됴ㅗ" localSheetId="2">BlankMacro1</definedName>
    <definedName name="교ㅗㄱㄵ됴ㅗ" localSheetId="0">BlankMacro1</definedName>
    <definedName name="교ㅗㄱㄵ됴ㅗ">BlankMacro1</definedName>
    <definedName name="교ㅗㄱㅇ료ㅗㅎ" localSheetId="2">BlankMacro1</definedName>
    <definedName name="교ㅗㄱㅇ료ㅗㅎ" localSheetId="0">BlankMacro1</definedName>
    <definedName name="교ㅗㄱㅇ료ㅗㅎ">BlankMacro1</definedName>
    <definedName name="교ㅡ" localSheetId="0">#REF!</definedName>
    <definedName name="교ㅡ">#REF!</definedName>
    <definedName name="구동" localSheetId="2">[0]!BlankMacro1</definedName>
    <definedName name="구동" localSheetId="0">[0]!BlankMacro1</definedName>
    <definedName name="구동">[0]!BlankMacro1</definedName>
    <definedName name="구칠" localSheetId="0">#REF!</definedName>
    <definedName name="구칠">#REF!</definedName>
    <definedName name="구칠건가" localSheetId="0">#REF!</definedName>
    <definedName name="구칠건가">#REF!</definedName>
    <definedName name="구칠금형">#REF!</definedName>
    <definedName name="국내" localSheetId="0" hidden="1">{#N/A,#N/A,FALSE,"단축1";#N/A,#N/A,FALSE,"단축2";#N/A,#N/A,FALSE,"단축3";#N/A,#N/A,FALSE,"장축";#N/A,#N/A,FALSE,"4WD"}</definedName>
    <definedName name="국내" hidden="1">{#N/A,#N/A,FALSE,"단축1";#N/A,#N/A,FALSE,"단축2";#N/A,#N/A,FALSE,"단축3";#N/A,#N/A,FALSE,"장축";#N/A,#N/A,FALSE,"4WD"}</definedName>
    <definedName name="국내2">#REF!</definedName>
    <definedName name="국내abs">#REF!</definedName>
    <definedName name="국내출장2" localSheetId="0" hidden="1">{#N/A,#N/A,TRUE,"Y생산";#N/A,#N/A,TRUE,"Y판매";#N/A,#N/A,TRUE,"Y총물량";#N/A,#N/A,TRUE,"Y능력";#N/A,#N/A,TRUE,"YKD"}</definedName>
    <definedName name="국내출장2" hidden="1">{#N/A,#N/A,TRUE,"Y생산";#N/A,#N/A,TRUE,"Y판매";#N/A,#N/A,TRUE,"Y총물량";#N/A,#N/A,TRUE,"Y능력";#N/A,#N/A,TRUE,"YKD"}</definedName>
    <definedName name="권오종" localSheetId="0" hidden="1">{#N/A,#N/A,FALSE,"단축1";#N/A,#N/A,FALSE,"단축2";#N/A,#N/A,FALSE,"단축3";#N/A,#N/A,FALSE,"장축";#N/A,#N/A,FALSE,"4WD"}</definedName>
    <definedName name="권오종" hidden="1">{#N/A,#N/A,FALSE,"단축1";#N/A,#N/A,FALSE,"단축2";#N/A,#N/A,FALSE,"단축3";#N/A,#N/A,FALSE,"장축";#N/A,#N/A,FALSE,"4WD"}</definedName>
    <definedName name="그" localSheetId="0" hidden="1">{#N/A,#N/A,FALSE,"단축1";#N/A,#N/A,FALSE,"단축2";#N/A,#N/A,FALSE,"단축3";#N/A,#N/A,FALSE,"장축";#N/A,#N/A,FALSE,"4WD"}</definedName>
    <definedName name="그" hidden="1">{#N/A,#N/A,FALSE,"단축1";#N/A,#N/A,FALSE,"단축2";#N/A,#N/A,FALSE,"단축3";#N/A,#N/A,FALSE,"장축";#N/A,#N/A,FALSE,"4WD"}</definedName>
    <definedName name="그냥해" localSheetId="0" hidden="1">{#N/A,#N/A,FALSE,"단축1";#N/A,#N/A,FALSE,"단축2";#N/A,#N/A,FALSE,"단축3";#N/A,#N/A,FALSE,"장축";#N/A,#N/A,FALSE,"4WD"}</definedName>
    <definedName name="그냥해" hidden="1">{#N/A,#N/A,FALSE,"단축1";#N/A,#N/A,FALSE,"단축2";#N/A,#N/A,FALSE,"단축3";#N/A,#N/A,FALSE,"장축";#N/A,#N/A,FALSE,"4WD"}</definedName>
    <definedName name="그래프">#REF!</definedName>
    <definedName name="그레이스2" localSheetId="0" hidden="1">{#N/A,#N/A,FALSE,"단축1";#N/A,#N/A,FALSE,"단축2";#N/A,#N/A,FALSE,"단축3";#N/A,#N/A,FALSE,"장축";#N/A,#N/A,FALSE,"4WD"}</definedName>
    <definedName name="그레이스2" hidden="1">{#N/A,#N/A,FALSE,"단축1";#N/A,#N/A,FALSE,"단축2";#N/A,#N/A,FALSE,"단축3";#N/A,#N/A,FALSE,"장축";#N/A,#N/A,FALSE,"4WD"}</definedName>
    <definedName name="그룹나눈" localSheetId="0" hidden="1">{#N/A,#N/A,FALSE,"단축1";#N/A,#N/A,FALSE,"단축2";#N/A,#N/A,FALSE,"단축3";#N/A,#N/A,FALSE,"장축";#N/A,#N/A,FALSE,"4WD"}</definedName>
    <definedName name="그룹나눈" hidden="1">{#N/A,#N/A,FALSE,"단축1";#N/A,#N/A,FALSE,"단축2";#N/A,#N/A,FALSE,"단축3";#N/A,#N/A,FALSE,"장축";#N/A,#N/A,FALSE,"4WD"}</definedName>
    <definedName name="그림">#REF!</definedName>
    <definedName name="그림222">#REF!</definedName>
    <definedName name="근거2" localSheetId="0" hidden="1">{#N/A,#N/A,FALSE,"단축1";#N/A,#N/A,FALSE,"단축2";#N/A,#N/A,FALSE,"단축3";#N/A,#N/A,FALSE,"장축";#N/A,#N/A,FALSE,"4WD"}</definedName>
    <definedName name="근거2" hidden="1">{#N/A,#N/A,FALSE,"단축1";#N/A,#N/A,FALSE,"단축2";#N/A,#N/A,FALSE,"단축3";#N/A,#N/A,FALSE,"장축";#N/A,#N/A,FALSE,"4WD"}</definedName>
    <definedName name="근넌" localSheetId="0">{#N/A,#N/A,FALSE,"단축1";#N/A,#N/A,FALSE,"단축2";#N/A,#N/A,FALSE,"단축3";#N/A,#N/A,FALSE,"장축";#N/A,#N/A,FALSE,"4WD"}</definedName>
    <definedName name="근넌">{#N/A,#N/A,FALSE,"단축1";#N/A,#N/A,FALSE,"단축2";#N/A,#N/A,FALSE,"단축3";#N/A,#N/A,FALSE,"장축";#N/A,#N/A,FALSE,"4WD"}</definedName>
    <definedName name="근본">#REF!</definedName>
    <definedName name="근태">#REF!</definedName>
    <definedName name="근태일ㄹ">#REF!</definedName>
    <definedName name="금송">#REF!</definedName>
    <definedName name="金額">#REF!</definedName>
    <definedName name="금월" localSheetId="0" hidden="1">{#N/A,#N/A,TRUE,"Y생산";#N/A,#N/A,TRUE,"Y판매";#N/A,#N/A,TRUE,"Y총물량";#N/A,#N/A,TRUE,"Y능력";#N/A,#N/A,TRUE,"YKD"}</definedName>
    <definedName name="금월" hidden="1">{#N/A,#N/A,TRUE,"Y생산";#N/A,#N/A,TRUE,"Y판매";#N/A,#N/A,TRUE,"Y총물량";#N/A,#N/A,TRUE,"Y능력";#N/A,#N/A,TRUE,"YKD"}</definedName>
    <definedName name="금형" localSheetId="0" hidden="1">{#N/A,#N/A,FALSE,"단축1";#N/A,#N/A,FALSE,"단축2";#N/A,#N/A,FALSE,"단축3";#N/A,#N/A,FALSE,"장축";#N/A,#N/A,FALSE,"4WD"}</definedName>
    <definedName name="금형" hidden="1">{#N/A,#N/A,FALSE,"단축1";#N/A,#N/A,FALSE,"단축2";#N/A,#N/A,FALSE,"단축3";#N/A,#N/A,FALSE,"장축";#N/A,#N/A,FALSE,"4WD"}</definedName>
    <definedName name="금형3" localSheetId="0" hidden="1">{#N/A,#N/A,FALSE,"단축1";#N/A,#N/A,FALSE,"단축2";#N/A,#N/A,FALSE,"단축3";#N/A,#N/A,FALSE,"장축";#N/A,#N/A,FALSE,"4WD"}</definedName>
    <definedName name="금형3" hidden="1">{#N/A,#N/A,FALSE,"단축1";#N/A,#N/A,FALSE,"단축2";#N/A,#N/A,FALSE,"단축3";#N/A,#N/A,FALSE,"장축";#N/A,#N/A,FALSE,"4WD"}</definedName>
    <definedName name="금형개발일정">#REF!</definedName>
    <definedName name="금형단가">89064</definedName>
    <definedName name="금형일정">#REF!</definedName>
    <definedName name="금형편성표" localSheetId="0" hidden="1">{#N/A,#N/A,FALSE,"단축1";#N/A,#N/A,FALSE,"단축2";#N/A,#N/A,FALSE,"단축3";#N/A,#N/A,FALSE,"장축";#N/A,#N/A,FALSE,"4WD"}</definedName>
    <definedName name="금형편성표" hidden="1">{#N/A,#N/A,FALSE,"단축1";#N/A,#N/A,FALSE,"단축2";#N/A,#N/A,FALSE,"단축3";#N/A,#N/A,FALSE,"장축";#N/A,#N/A,FALSE,"4WD"}</definedName>
    <definedName name="기">#REF!</definedName>
    <definedName name="機_種">#N/A</definedName>
    <definedName name="기계" localSheetId="0" hidden="1">{#N/A,#N/A,FALSE,"신규dep";#N/A,#N/A,FALSE,"신규dep-금형상각후";#N/A,#N/A,FALSE,"신규dep-연구비상각후";#N/A,#N/A,FALSE,"신규dep-기계,공구상각후"}</definedName>
    <definedName name="기계" hidden="1">{#N/A,#N/A,FALSE,"신규dep";#N/A,#N/A,FALSE,"신규dep-금형상각후";#N/A,#N/A,FALSE,"신규dep-연구비상각후";#N/A,#N/A,FALSE,"신규dep-기계,공구상각후"}</definedName>
    <definedName name="기계장비">#REF!</definedName>
    <definedName name="기기">#REF!</definedName>
    <definedName name="기념일">OFFSET(#REF!,1,0,COUNTA(#REF!)-1,3)</definedName>
    <definedName name="기능" localSheetId="0" hidden="1">{#N/A,#N/A,FALSE,"단축1";#N/A,#N/A,FALSE,"단축2";#N/A,#N/A,FALSE,"단축3";#N/A,#N/A,FALSE,"장축";#N/A,#N/A,FALSE,"4WD"}</definedName>
    <definedName name="기능" hidden="1">{#N/A,#N/A,FALSE,"단축1";#N/A,#N/A,FALSE,"단축2";#N/A,#N/A,FALSE,"단축3";#N/A,#N/A,FALSE,"장축";#N/A,#N/A,FALSE,"4WD"}</definedName>
    <definedName name="기능시험" localSheetId="0" hidden="1">{#N/A,#N/A,FALSE,"단축1";#N/A,#N/A,FALSE,"단축2";#N/A,#N/A,FALSE,"단축3";#N/A,#N/A,FALSE,"장축";#N/A,#N/A,FALSE,"4WD"}</definedName>
    <definedName name="기능시험" hidden="1">{#N/A,#N/A,FALSE,"단축1";#N/A,#N/A,FALSE,"단축2";#N/A,#N/A,FALSE,"단축3";#N/A,#N/A,FALSE,"장축";#N/A,#N/A,FALSE,"4WD"}</definedName>
    <definedName name="기능직" localSheetId="2">BlankMacro1</definedName>
    <definedName name="기능직" localSheetId="0">BlankMacro1</definedName>
    <definedName name="기능직">BlankMacro1</definedName>
    <definedName name="기록읽기">"Rectangle 62"</definedName>
    <definedName name="기본" localSheetId="0" hidden="1">{#N/A,#N/A,FALSE,"단축1";#N/A,#N/A,FALSE,"단축2";#N/A,#N/A,FALSE,"단축3";#N/A,#N/A,FALSE,"장축";#N/A,#N/A,FALSE,"4WD"}</definedName>
    <definedName name="기본" hidden="1">{#N/A,#N/A,FALSE,"단축1";#N/A,#N/A,FALSE,"단축2";#N/A,#N/A,FALSE,"단축3";#N/A,#N/A,FALSE,"장축";#N/A,#N/A,FALSE,"4WD"}</definedName>
    <definedName name="기술개발">#REF!</definedName>
    <definedName name="기아" localSheetId="0" hidden="1">{#N/A,#N/A,FALSE,"단축1";#N/A,#N/A,FALSE,"단축2";#N/A,#N/A,FALSE,"단축3";#N/A,#N/A,FALSE,"장축";#N/A,#N/A,FALSE,"4WD"}</definedName>
    <definedName name="기아" hidden="1">{#N/A,#N/A,FALSE,"단축1";#N/A,#N/A,FALSE,"단축2";#N/A,#N/A,FALSE,"단축3";#N/A,#N/A,FALSE,"장축";#N/A,#N/A,FALSE,"4WD"}</definedName>
    <definedName name="기아단가">89064</definedName>
    <definedName name="기안2">#REF!</definedName>
    <definedName name="기안3">#REF!</definedName>
    <definedName name="기안4">#REF!</definedName>
    <definedName name="기안갑">#REF!</definedName>
    <definedName name="기안갑1">#REF!</definedName>
    <definedName name="기안갑다시">#REF!</definedName>
    <definedName name="기안갑마">#REF!</definedName>
    <definedName name="기안동">#REF!</definedName>
    <definedName name="기안안">#REF!</definedName>
    <definedName name="기안용지">#REF!</definedName>
    <definedName name="기안용지2">#REF!</definedName>
    <definedName name="기안을">#REF!</definedName>
    <definedName name="기안을1">#REF!</definedName>
    <definedName name="기안지">#REF!</definedName>
    <definedName name="기안지3" localSheetId="2">BlankMacro1</definedName>
    <definedName name="기안지3" localSheetId="0">BlankMacro1</definedName>
    <definedName name="기안지3">BlankMacro1</definedName>
    <definedName name="기안지4" localSheetId="2">BlankMacro1</definedName>
    <definedName name="기안지4" localSheetId="0">BlankMacro1</definedName>
    <definedName name="기안지4">BlankMacro1</definedName>
    <definedName name="기안지5" localSheetId="2">BlankMacro1</definedName>
    <definedName name="기안지5" localSheetId="0">BlankMacro1</definedName>
    <definedName name="기안지5">BlankMacro1</definedName>
    <definedName name="기존차" localSheetId="0" hidden="1">{#N/A,#N/A,FALSE,"단축1";#N/A,#N/A,FALSE,"단축2";#N/A,#N/A,FALSE,"단축3";#N/A,#N/A,FALSE,"장축";#N/A,#N/A,FALSE,"4WD"}</definedName>
    <definedName name="기존차" hidden="1">{#N/A,#N/A,FALSE,"단축1";#N/A,#N/A,FALSE,"단축2";#N/A,#N/A,FALSE,"단축3";#N/A,#N/A,FALSE,"장축";#N/A,#N/A,FALSE,"4WD"}</definedName>
    <definedName name="기존차1" localSheetId="0" hidden="1">{#N/A,#N/A,FALSE,"협조전";#N/A,#N/A,FALSE,"원가절감계획 ";#N/A,#N/A,FALSE,"항목별원가절감계획"}</definedName>
    <definedName name="기존차1" hidden="1">{#N/A,#N/A,FALSE,"협조전";#N/A,#N/A,FALSE,"원가절감계획 ";#N/A,#N/A,FALSE,"항목별원가절감계획"}</definedName>
    <definedName name="기존차2">#REF!,#REF!</definedName>
    <definedName name="기존차문제점">#REF!</definedName>
    <definedName name="기준">#REF!</definedName>
    <definedName name="기준년">1863</definedName>
    <definedName name="기준사">#REF!</definedName>
    <definedName name="기증">#REF!</definedName>
    <definedName name="기타">#REF!</definedName>
    <definedName name="기타1">#N/A</definedName>
    <definedName name="기획대비" localSheetId="0" hidden="1">{#N/A,#N/A,FALSE,"신규dep";#N/A,#N/A,FALSE,"신규dep-금형상각후";#N/A,#N/A,FALSE,"신규dep-연구비상각후";#N/A,#N/A,FALSE,"신규dep-기계,공구상각후"}</definedName>
    <definedName name="기획대비" hidden="1">{#N/A,#N/A,FALSE,"신규dep";#N/A,#N/A,FALSE,"신규dep-금형상각후";#N/A,#N/A,FALSE,"신규dep-연구비상각후";#N/A,#N/A,FALSE,"신규dep-기계,공구상각후"}</definedName>
    <definedName name="기획실">#REF!</definedName>
    <definedName name="기획예산">#REF!</definedName>
    <definedName name="김">#REF!</definedName>
    <definedName name="김광태" localSheetId="0" hidden="1">{#N/A,#N/A,FALSE,"단축1";#N/A,#N/A,FALSE,"단축2";#N/A,#N/A,FALSE,"단축3";#N/A,#N/A,FALSE,"장축";#N/A,#N/A,FALSE,"4WD"}</definedName>
    <definedName name="김광태" hidden="1">{#N/A,#N/A,FALSE,"단축1";#N/A,#N/A,FALSE,"단축2";#N/A,#N/A,FALSE,"단축3";#N/A,#N/A,FALSE,"장축";#N/A,#N/A,FALSE,"4WD"}</definedName>
    <definedName name="김도윤" localSheetId="0" hidden="1">{#N/A,#N/A,TRUE,"Y생산";#N/A,#N/A,TRUE,"Y판매";#N/A,#N/A,TRUE,"Y총물량";#N/A,#N/A,TRUE,"Y능력";#N/A,#N/A,TRUE,"YKD"}</definedName>
    <definedName name="김도윤" hidden="1">{#N/A,#N/A,TRUE,"Y생산";#N/A,#N/A,TRUE,"Y판매";#N/A,#N/A,TRUE,"Y총물량";#N/A,#N/A,TRUE,"Y능력";#N/A,#N/A,TRUE,"YKD"}</definedName>
    <definedName name="김돌" localSheetId="0" hidden="1">{#N/A,#N/A,TRUE,"Y생산";#N/A,#N/A,TRUE,"Y판매";#N/A,#N/A,TRUE,"Y총물량";#N/A,#N/A,TRUE,"Y능력";#N/A,#N/A,TRUE,"YKD"}</definedName>
    <definedName name="김돌" hidden="1">{#N/A,#N/A,TRUE,"Y생산";#N/A,#N/A,TRUE,"Y판매";#N/A,#N/A,TRUE,"Y총물량";#N/A,#N/A,TRUE,"Y능력";#N/A,#N/A,TRUE,"YKD"}</definedName>
    <definedName name="김동탁" localSheetId="0" hidden="1">{#N/A,#N/A,FALSE,"단축1";#N/A,#N/A,FALSE,"단축2";#N/A,#N/A,FALSE,"단축3";#N/A,#N/A,FALSE,"장축";#N/A,#N/A,FALSE,"4WD"}</definedName>
    <definedName name="김동탁" hidden="1">{#N/A,#N/A,FALSE,"단축1";#N/A,#N/A,FALSE,"단축2";#N/A,#N/A,FALSE,"단축3";#N/A,#N/A,FALSE,"장축";#N/A,#N/A,FALSE,"4WD"}</definedName>
    <definedName name="김명근">#REF!</definedName>
    <definedName name="김베" localSheetId="0" hidden="1">{#N/A,#N/A,FALSE,"단축1";#N/A,#N/A,FALSE,"단축2";#N/A,#N/A,FALSE,"단축3";#N/A,#N/A,FALSE,"장축";#N/A,#N/A,FALSE,"4WD"}</definedName>
    <definedName name="김베" hidden="1">{#N/A,#N/A,FALSE,"단축1";#N/A,#N/A,FALSE,"단축2";#N/A,#N/A,FALSE,"단축3";#N/A,#N/A,FALSE,"장축";#N/A,#N/A,FALSE,"4WD"}</definedName>
    <definedName name="김석빈" localSheetId="0" hidden="1">{#N/A,#N/A,FALSE,"단축1";#N/A,#N/A,FALSE,"단축2";#N/A,#N/A,FALSE,"단축3";#N/A,#N/A,FALSE,"장축";#N/A,#N/A,FALSE,"4WD"}</definedName>
    <definedName name="김석빈" hidden="1">{#N/A,#N/A,FALSE,"단축1";#N/A,#N/A,FALSE,"단축2";#N/A,#N/A,FALSE,"단축3";#N/A,#N/A,FALSE,"장축";#N/A,#N/A,FALSE,"4WD"}</definedName>
    <definedName name="김승기">#REF!</definedName>
    <definedName name="김승철" localSheetId="2">[0]!BlankMacro1</definedName>
    <definedName name="김승철" localSheetId="0">[0]!BlankMacro1</definedName>
    <definedName name="김승철">[0]!BlankMacro1</definedName>
    <definedName name="김영준" localSheetId="0">#REF!</definedName>
    <definedName name="김영준">#REF!</definedName>
    <definedName name="김영호">#REF!</definedName>
    <definedName name="김윤기" localSheetId="0" hidden="1">{#N/A,#N/A,FALSE,"단축1";#N/A,#N/A,FALSE,"단축2";#N/A,#N/A,FALSE,"단축3";#N/A,#N/A,FALSE,"장축";#N/A,#N/A,FALSE,"4WD"}</definedName>
    <definedName name="김윤기" hidden="1">{#N/A,#N/A,FALSE,"단축1";#N/A,#N/A,FALSE,"단축2";#N/A,#N/A,FALSE,"단축3";#N/A,#N/A,FALSE,"장축";#N/A,#N/A,FALSE,"4WD"}</definedName>
    <definedName name="김제신" localSheetId="0" hidden="1">{#N/A,#N/A,FALSE,"단축1";#N/A,#N/A,FALSE,"단축2";#N/A,#N/A,FALSE,"단축3";#N/A,#N/A,FALSE,"장축";#N/A,#N/A,FALSE,"4WD"}</definedName>
    <definedName name="김제신" hidden="1">{#N/A,#N/A,FALSE,"단축1";#N/A,#N/A,FALSE,"단축2";#N/A,#N/A,FALSE,"단축3";#N/A,#N/A,FALSE,"장축";#N/A,#N/A,FALSE,"4WD"}</definedName>
    <definedName name="김해중" localSheetId="0" hidden="1">{#N/A,#N/A,FALSE,"단축1";#N/A,#N/A,FALSE,"단축2";#N/A,#N/A,FALSE,"단축3";#N/A,#N/A,FALSE,"장축";#N/A,#N/A,FALSE,"4WD"}</definedName>
    <definedName name="김해중" hidden="1">{#N/A,#N/A,FALSE,"단축1";#N/A,#N/A,FALSE,"단축2";#N/A,#N/A,FALSE,"단축3";#N/A,#N/A,FALSE,"장축";#N/A,#N/A,FALSE,"4WD"}</definedName>
    <definedName name="김홍">#REF!</definedName>
    <definedName name="ㄲ" localSheetId="0" hidden="1">{#N/A,#N/A,FALSE,"단축1";#N/A,#N/A,FALSE,"단축2";#N/A,#N/A,FALSE,"단축3";#N/A,#N/A,FALSE,"장축";#N/A,#N/A,FALSE,"4WD"}</definedName>
    <definedName name="ㄲ" hidden="1">{#N/A,#N/A,FALSE,"단축1";#N/A,#N/A,FALSE,"단축2";#N/A,#N/A,FALSE,"단축3";#N/A,#N/A,FALSE,"장축";#N/A,#N/A,FALSE,"4WD"}</definedName>
    <definedName name="ㄳ">#N/A</definedName>
    <definedName name="ㄳ곳ㄱ">#REF!</definedName>
    <definedName name="ㄳㅁㄴ" localSheetId="0" hidden="1">{#N/A,#N/A,FALSE,"단축1";#N/A,#N/A,FALSE,"단축2";#N/A,#N/A,FALSE,"단축3";#N/A,#N/A,FALSE,"장축";#N/A,#N/A,FALSE,"4WD"}</definedName>
    <definedName name="ㄳㅁㄴ" hidden="1">{#N/A,#N/A,FALSE,"단축1";#N/A,#N/A,FALSE,"단축2";#N/A,#N/A,FALSE,"단축3";#N/A,#N/A,FALSE,"장축";#N/A,#N/A,FALSE,"4WD"}</definedName>
    <definedName name="ㄳ쇼ㅛ">#N/A</definedName>
    <definedName name="ㄴ">#REF!</definedName>
    <definedName name="ㄴ45">#REF!</definedName>
    <definedName name="ㄴ4ㄷ">#REF!</definedName>
    <definedName name="ㄴㄴ">#REF!</definedName>
    <definedName name="ㄴㄴㄴ">#REF!</definedName>
    <definedName name="ㄴㄴㄴㄴ">#REF!</definedName>
    <definedName name="ㄴㄴㄴㄴㄴ" localSheetId="0" hidden="1">{#N/A,#N/A,FALSE,"단축1";#N/A,#N/A,FALSE,"단축2";#N/A,#N/A,FALSE,"단축3";#N/A,#N/A,FALSE,"장축";#N/A,#N/A,FALSE,"4WD"}</definedName>
    <definedName name="ㄴㄴㄴㄴㄴ" hidden="1">{#N/A,#N/A,FALSE,"단축1";#N/A,#N/A,FALSE,"단축2";#N/A,#N/A,FALSE,"단축3";#N/A,#N/A,FALSE,"장축";#N/A,#N/A,FALSE,"4WD"}</definedName>
    <definedName name="ㄴㄴㄴㅇㄹㄹ" localSheetId="2">BlankMacro1</definedName>
    <definedName name="ㄴㄴㄴㅇㄹㄹ" localSheetId="0">BlankMacro1</definedName>
    <definedName name="ㄴㄴㄴㅇㄹㄹ">BlankMacro1</definedName>
    <definedName name="ㄴㄴㅁ" localSheetId="0" hidden="1">#REF!</definedName>
    <definedName name="ㄴㄴㅁ" hidden="1">#REF!</definedName>
    <definedName name="ㄴㄹ" localSheetId="0" hidden="1">{#N/A,#N/A,FALSE,"단축1";#N/A,#N/A,FALSE,"단축2";#N/A,#N/A,FALSE,"단축3";#N/A,#N/A,FALSE,"장축";#N/A,#N/A,FALSE,"4WD"}</definedName>
    <definedName name="ㄴㄹ" hidden="1">{#N/A,#N/A,FALSE,"단축1";#N/A,#N/A,FALSE,"단축2";#N/A,#N/A,FALSE,"단축3";#N/A,#N/A,FALSE,"장축";#N/A,#N/A,FALSE,"4WD"}</definedName>
    <definedName name="ㄴㄹㄴ" localSheetId="2">BlankMacro1</definedName>
    <definedName name="ㄴㄹㄴ" localSheetId="0">BlankMacro1</definedName>
    <definedName name="ㄴㄹㄴ">BlankMacro1</definedName>
    <definedName name="ㄴㄹㄹ" localSheetId="0"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ㄴㄹㄹ"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ㄴㄻㄴ" localSheetId="0" hidden="1">{#N/A,#N/A,FALSE,"AG";#N/A,#N/A,FALSE,"GB-I";#N/A,#N/A,FALSE,"GB--SR_K";#N/A,#N/A,FALSE,"GB-SR_B";#N/A,#N/A,FALSE,"GB-KS";#N/A,#N/A,FALSE,"Kammerer";#N/A,#N/A,FALSE,"Kienzle"}</definedName>
    <definedName name="ㄴㄻㄴ" hidden="1">{#N/A,#N/A,FALSE,"AG";#N/A,#N/A,FALSE,"GB-I";#N/A,#N/A,FALSE,"GB--SR_K";#N/A,#N/A,FALSE,"GB-SR_B";#N/A,#N/A,FALSE,"GB-KS";#N/A,#N/A,FALSE,"Kammerer";#N/A,#N/A,FALSE,"Kienzle"}</definedName>
    <definedName name="ㄴㅀㅇㄶㅇ">#REF!</definedName>
    <definedName name="ㄴㅁㄹ" localSheetId="0" hidden="1">{#N/A,#N/A,FALSE,"단축1";#N/A,#N/A,FALSE,"단축2";#N/A,#N/A,FALSE,"단축3";#N/A,#N/A,FALSE,"장축";#N/A,#N/A,FALSE,"4WD"}</definedName>
    <definedName name="ㄴㅁㄹ" hidden="1">{#N/A,#N/A,FALSE,"단축1";#N/A,#N/A,FALSE,"단축2";#N/A,#N/A,FALSE,"단축3";#N/A,#N/A,FALSE,"장축";#N/A,#N/A,FALSE,"4WD"}</definedName>
    <definedName name="ㄴㅁㄻ">#REF!</definedName>
    <definedName name="ㄴㅁㅇㄹ" localSheetId="0">{"XLSHEET.XLA"}</definedName>
    <definedName name="ㄴㅁㅇㄹ">{"XLSHEET.XLA"}</definedName>
    <definedName name="ㄴㅁㅇㅎㅇ롱로" hidden="1">#REF!</definedName>
    <definedName name="ㄴ미ㅓㄹ">#REF!</definedName>
    <definedName name="ㄴㅇ" localSheetId="0" hidden="1">{#N/A,#N/A,FALSE,"단축1";#N/A,#N/A,FALSE,"단축2";#N/A,#N/A,FALSE,"단축3";#N/A,#N/A,FALSE,"장축";#N/A,#N/A,FALSE,"4WD"}</definedName>
    <definedName name="ㄴㅇ" hidden="1">{#N/A,#N/A,FALSE,"단축1";#N/A,#N/A,FALSE,"단축2";#N/A,#N/A,FALSE,"단축3";#N/A,#N/A,FALSE,"장축";#N/A,#N/A,FALSE,"4WD"}</definedName>
    <definedName name="ㄴㅇㄴ" localSheetId="0" hidden="1">{#N/A,#N/A,FALSE,"단축1";#N/A,#N/A,FALSE,"단축2";#N/A,#N/A,FALSE,"단축3";#N/A,#N/A,FALSE,"장축";#N/A,#N/A,FALSE,"4WD"}</definedName>
    <definedName name="ㄴㅇㄴ" hidden="1">{#N/A,#N/A,FALSE,"단축1";#N/A,#N/A,FALSE,"단축2";#N/A,#N/A,FALSE,"단축3";#N/A,#N/A,FALSE,"장축";#N/A,#N/A,FALSE,"4WD"}</definedName>
    <definedName name="ㄴㅇㄴㅇ">#N/A</definedName>
    <definedName name="ㄴㅇㄴㅇㄴ" localSheetId="0" hidden="1">{#N/A,#N/A,FALSE,"단축1";#N/A,#N/A,FALSE,"단축2";#N/A,#N/A,FALSE,"단축3";#N/A,#N/A,FALSE,"장축";#N/A,#N/A,FALSE,"4WD"}</definedName>
    <definedName name="ㄴㅇㄴㅇㄴ" hidden="1">{#N/A,#N/A,FALSE,"단축1";#N/A,#N/A,FALSE,"단축2";#N/A,#N/A,FALSE,"단축3";#N/A,#N/A,FALSE,"장축";#N/A,#N/A,FALSE,"4WD"}</definedName>
    <definedName name="ㄴㅇㄴㅇㄴㅇ" localSheetId="0" hidden="1">{#N/A,#N/A,FALSE,"단축1";#N/A,#N/A,FALSE,"단축2";#N/A,#N/A,FALSE,"단축3";#N/A,#N/A,FALSE,"장축";#N/A,#N/A,FALSE,"4WD"}</definedName>
    <definedName name="ㄴㅇㄴㅇㄴㅇ" hidden="1">{#N/A,#N/A,FALSE,"단축1";#N/A,#N/A,FALSE,"단축2";#N/A,#N/A,FALSE,"단축3";#N/A,#N/A,FALSE,"장축";#N/A,#N/A,FALSE,"4WD"}</definedName>
    <definedName name="ㄴㅇㄴㅇㅀㄹㅇㅎㅇㅀㅎ" localSheetId="0" hidden="1">{#N/A,#N/A,FALSE,"단축1";#N/A,#N/A,FALSE,"단축2";#N/A,#N/A,FALSE,"단축3";#N/A,#N/A,FALSE,"장축";#N/A,#N/A,FALSE,"4WD"}</definedName>
    <definedName name="ㄴㅇㄴㅇㅀㄹㅇㅎㅇㅀㅎ" hidden="1">{#N/A,#N/A,FALSE,"단축1";#N/A,#N/A,FALSE,"단축2";#N/A,#N/A,FALSE,"단축3";#N/A,#N/A,FALSE,"장축";#N/A,#N/A,FALSE,"4WD"}</definedName>
    <definedName name="ㄴㅇㄹ">#N/A</definedName>
    <definedName name="ㄴㅇㄹㄴㅇㄹ" localSheetId="0" hidden="1">{#N/A,#N/A,FALSE,"단축1";#N/A,#N/A,FALSE,"단축2";#N/A,#N/A,FALSE,"단축3";#N/A,#N/A,FALSE,"장축";#N/A,#N/A,FALSE,"4WD"}</definedName>
    <definedName name="ㄴㅇㄹㄴㅇㄹ" hidden="1">{#N/A,#N/A,FALSE,"단축1";#N/A,#N/A,FALSE,"단축2";#N/A,#N/A,FALSE,"단축3";#N/A,#N/A,FALSE,"장축";#N/A,#N/A,FALSE,"4WD"}</definedName>
    <definedName name="ㄴㅇㄹㄴㅇㄹㄴㅇㄹ" localSheetId="0" hidden="1">{#N/A,#N/A,FALSE,"신규dep";#N/A,#N/A,FALSE,"신규dep-금형상각후";#N/A,#N/A,FALSE,"신규dep-연구비상각후";#N/A,#N/A,FALSE,"신규dep-기계,공구상각후"}</definedName>
    <definedName name="ㄴㅇㄹㄴㅇㄹㄴㅇㄹ" hidden="1">{#N/A,#N/A,FALSE,"신규dep";#N/A,#N/A,FALSE,"신규dep-금형상각후";#N/A,#N/A,FALSE,"신규dep-연구비상각후";#N/A,#N/A,FALSE,"신규dep-기계,공구상각후"}</definedName>
    <definedName name="ㄴㅇㄻㄴ" localSheetId="0" hidden="1">{#N/A,#N/A,FALSE,"Status";#N/A,#N/A,FALSE,"Deckblatt 1";#N/A,#N/A,FALSE,"Deckblatt2"}</definedName>
    <definedName name="ㄴㅇㄻㄴ" hidden="1">{#N/A,#N/A,FALSE,"Status";#N/A,#N/A,FALSE,"Deckblatt 1";#N/A,#N/A,FALSE,"Deckblatt2"}</definedName>
    <definedName name="ㄴㅇㄽ">#N/A</definedName>
    <definedName name="ㄴㅇㅀ">#N/A</definedName>
    <definedName name="ㄴㅇㅇㅇ" localSheetId="0">_a1Z,_a2Z,_a3Z</definedName>
    <definedName name="ㄴㅇㅇㅇ">_a1Z,_a2Z,_a3Z</definedName>
    <definedName name="ㄴㅇㅈㅇㄹㅈㄹㅈ" localSheetId="2">BlankMacro1</definedName>
    <definedName name="ㄴㅇㅈㅇㄹㅈㄹㅈ" localSheetId="0">BlankMacro1</definedName>
    <definedName name="ㄴㅇㅈㅇㄹㅈㄹㅈ">BlankMacro1</definedName>
    <definedName name="ㄴ안" localSheetId="0">#REF!</definedName>
    <definedName name="ㄴ안">#REF!</definedName>
    <definedName name="ㄴㅋ" localSheetId="0" hidden="1">{#N/A,#N/A,FALSE,"단축1";#N/A,#N/A,FALSE,"단축2";#N/A,#N/A,FALSE,"단축3";#N/A,#N/A,FALSE,"장축";#N/A,#N/A,FALSE,"4WD"}</definedName>
    <definedName name="ㄴㅋ" hidden="1">{#N/A,#N/A,FALSE,"단축1";#N/A,#N/A,FALSE,"단축2";#N/A,#N/A,FALSE,"단축3";#N/A,#N/A,FALSE,"장축";#N/A,#N/A,FALSE,"4WD"}</definedName>
    <definedName name="ㄴ호ㅓㅓㅓ" localSheetId="0" hidden="1">{#N/A,#N/A,FALSE,"단축1";#N/A,#N/A,FALSE,"단축2";#N/A,#N/A,FALSE,"단축3";#N/A,#N/A,FALSE,"장축";#N/A,#N/A,FALSE,"4WD"}</definedName>
    <definedName name="ㄴ호ㅓㅓㅓ" hidden="1">{#N/A,#N/A,FALSE,"단축1";#N/A,#N/A,FALSE,"단축2";#N/A,#N/A,FALSE,"단축3";#N/A,#N/A,FALSE,"장축";#N/A,#N/A,FALSE,"4WD"}</definedName>
    <definedName name="나">#REF!</definedName>
    <definedName name="나나나" localSheetId="0" hidden="1">{#N/A,#N/A,FALSE,"단축1";#N/A,#N/A,FALSE,"단축2";#N/A,#N/A,FALSE,"단축3";#N/A,#N/A,FALSE,"장축";#N/A,#N/A,FALSE,"4WD"}</definedName>
    <definedName name="나나나" hidden="1">{#N/A,#N/A,FALSE,"단축1";#N/A,#N/A,FALSE,"단축2";#N/A,#N/A,FALSE,"단축3";#N/A,#N/A,FALSE,"장축";#N/A,#N/A,FALSE,"4WD"}</definedName>
    <definedName name="나다" localSheetId="0" hidden="1">{#N/A,#N/A,FALSE,"품의서";#N/A,#N/A,FALSE,"전제";#N/A,#N/A,FALSE,"총손";#N/A,#N/A,FALSE,"손익"}</definedName>
    <definedName name="나다" hidden="1">{#N/A,#N/A,FALSE,"품의서";#N/A,#N/A,FALSE,"전제";#N/A,#N/A,FALSE,"총손";#N/A,#N/A,FALSE,"손익"}</definedName>
    <definedName name="나라">#REF!</definedName>
    <definedName name="나ㅣ나ㅣㄴ">#N/A</definedName>
    <definedName name="날자">#REF!</definedName>
    <definedName name="남">#N/A</definedName>
    <definedName name="남규석">#REF!</definedName>
    <definedName name="남영환">#REF!</definedName>
    <definedName name="납기" localSheetId="0" hidden="1">{#N/A,#N/A,FALSE,"협조전";#N/A,#N/A,FALSE,"원가절감계획 ";#N/A,#N/A,FALSE,"항목별원가절감계획"}</definedName>
    <definedName name="납기" hidden="1">{#N/A,#N/A,FALSE,"협조전";#N/A,#N/A,FALSE,"원가절감계획 ";#N/A,#N/A,FALSE,"항목별원가절감계획"}</definedName>
    <definedName name="납입">#N/A</definedName>
    <definedName name="납입장소">#N/A</definedName>
    <definedName name="납품현황" localSheetId="0" hidden="1">{#N/A,#N/A,FALSE,"단축1";#N/A,#N/A,FALSE,"단축2";#N/A,#N/A,FALSE,"단축3";#N/A,#N/A,FALSE,"장축";#N/A,#N/A,FALSE,"4WD"}</definedName>
    <definedName name="납품현황" hidden="1">{#N/A,#N/A,FALSE,"단축1";#N/A,#N/A,FALSE,"단축2";#N/A,#N/A,FALSE,"단축3";#N/A,#N/A,FALSE,"장축";#N/A,#N/A,FALSE,"4WD"}</definedName>
    <definedName name="낭" localSheetId="2">[0]!BlankMacro1</definedName>
    <definedName name="낭" localSheetId="0">[0]!BlankMacro1</definedName>
    <definedName name="낭">[0]!BlankMacro1</definedName>
    <definedName name="내경비" localSheetId="0">#REF!</definedName>
    <definedName name="내경비">#REF!</definedName>
    <definedName name="내수물량">#REF!</definedName>
    <definedName name="내역분석" localSheetId="0" hidden="1">{#N/A,#N/A,FALSE,"을지 (4)";#N/A,#N/A,FALSE,"을지 (5)";#N/A,#N/A,FALSE,"을지 (6)"}</definedName>
    <definedName name="내역분석" hidden="1">{#N/A,#N/A,FALSE,"을지 (4)";#N/A,#N/A,FALSE,"을지 (5)";#N/A,#N/A,FALSE,"을지 (6)"}</definedName>
    <definedName name="내장">#REF!</definedName>
    <definedName name="내장123">#REF!</definedName>
    <definedName name="내장변경" localSheetId="0" hidden="1">{#N/A,#N/A,FALSE,"단축1";#N/A,#N/A,FALSE,"단축2";#N/A,#N/A,FALSE,"단축3";#N/A,#N/A,FALSE,"장축";#N/A,#N/A,FALSE,"4WD"}</definedName>
    <definedName name="내장변경" hidden="1">{#N/A,#N/A,FALSE,"단축1";#N/A,#N/A,FALSE,"단축2";#N/A,#N/A,FALSE,"단축3";#N/A,#N/A,FALSE,"장축";#N/A,#N/A,FALSE,"4WD"}</definedName>
    <definedName name="내판관비">#REF!</definedName>
    <definedName name="내판비">#REF!</definedName>
    <definedName name="내ㅜㅁㅅㅁ" localSheetId="0" hidden="1">{#N/A,#N/A,FALSE,"해외크레임";#N/A,#N/A,FALSE,"ACCENT현황";#N/A,#N/A,FALSE,"AVANTE";#N/A,#N/A,FALSE,"SONATA(3)";#N/A,#N/A,FALSE,"국내크레임"}</definedName>
    <definedName name="내ㅜㅁㅅㅁ" hidden="1">{#N/A,#N/A,FALSE,"해외크레임";#N/A,#N/A,FALSE,"ACCENT현황";#N/A,#N/A,FALSE,"AVANTE";#N/A,#N/A,FALSE,"SONATA(3)";#N/A,#N/A,FALSE,"국내크레임"}</definedName>
    <definedName name="냉각" localSheetId="0" hidden="1">{#N/A,#N/A,FALSE,"단축1";#N/A,#N/A,FALSE,"단축2";#N/A,#N/A,FALSE,"단축3";#N/A,#N/A,FALSE,"장축";#N/A,#N/A,FALSE,"4WD"}</definedName>
    <definedName name="냉각" hidden="1">{#N/A,#N/A,FALSE,"단축1";#N/A,#N/A,FALSE,"단축2";#N/A,#N/A,FALSE,"단축3";#N/A,#N/A,FALSE,"장축";#N/A,#N/A,FALSE,"4WD"}</definedName>
    <definedName name="너" localSheetId="0" hidden="1">{#N/A,#N/A,FALSE,"전제";#N/A,#N/A,FALSE,"표지";#N/A,#N/A,FALSE,"6D16";#N/A,#N/A,FALSE,"6D22";#N/A,#N/A,FALSE,"6D22-T";#N/A,#N/A,FALSE,"Q-DEG";#N/A,#N/A,FALSE,"총손";#N/A,#N/A,FALSE,"대당";#N/A,#N/A,FALSE,"가공비"}</definedName>
    <definedName name="너" hidden="1">{#N/A,#N/A,FALSE,"전제";#N/A,#N/A,FALSE,"표지";#N/A,#N/A,FALSE,"6D16";#N/A,#N/A,FALSE,"6D22";#N/A,#N/A,FALSE,"6D22-T";#N/A,#N/A,FALSE,"Q-DEG";#N/A,#N/A,FALSE,"총손";#N/A,#N/A,FALSE,"대당";#N/A,#N/A,FALSE,"가공비"}</definedName>
    <definedName name="너너너">#REF!</definedName>
    <definedName name="네델란드">#REF!</definedName>
    <definedName name="네환율">#REF!</definedName>
    <definedName name="년">#REF!</definedName>
    <definedName name="년도">#REF!</definedName>
    <definedName name="노" localSheetId="2">BlankMacro1</definedName>
    <definedName name="노" localSheetId="0">BlankMacro1</definedName>
    <definedName name="노">BlankMacro1</definedName>
    <definedName name="노무비4월" localSheetId="0">#REF!</definedName>
    <definedName name="노무비4월">#REF!</definedName>
    <definedName name="노무비계산" localSheetId="2">[1]!BlankMacro1</definedName>
    <definedName name="노무비계산">[1]!BlankMacro1</definedName>
    <definedName name="노사문화" localSheetId="2">BlankMacro1</definedName>
    <definedName name="노사문화" localSheetId="0">BlankMacro1</definedName>
    <definedName name="노사문화">BlankMacro1</definedName>
    <definedName name="노철환" localSheetId="0">#REF!</definedName>
    <definedName name="노철환">#REF!</definedName>
    <definedName name="노환율" localSheetId="0">#REF!</definedName>
    <definedName name="노환율">#REF!</definedName>
    <definedName name="논" localSheetId="2">BlankMacro1</definedName>
    <definedName name="논" localSheetId="0">BlankMacro1</definedName>
    <definedName name="논">BlankMacro1</definedName>
    <definedName name="누계" localSheetId="0">#REF!</definedName>
    <definedName name="누계">#REF!</definedName>
    <definedName name="누계_종합" localSheetId="0">#REF!</definedName>
    <definedName name="누계_종합">#REF!</definedName>
    <definedName name="누리" localSheetId="0" hidden="1">{#N/A,#N/A,TRUE,"Y생산";#N/A,#N/A,TRUE,"Y판매";#N/A,#N/A,TRUE,"Y총물량";#N/A,#N/A,TRUE,"Y능력";#N/A,#N/A,TRUE,"YKD"}</definedName>
    <definedName name="누리" hidden="1">{#N/A,#N/A,TRUE,"Y생산";#N/A,#N/A,TRUE,"Y판매";#N/A,#N/A,TRUE,"Y총물량";#N/A,#N/A,TRUE,"Y능력";#N/A,#N/A,TRUE,"YKD"}</definedName>
    <definedName name="닝잉" localSheetId="0" hidden="1">{#N/A,#N/A,TRUE,"Y생산";#N/A,#N/A,TRUE,"Y판매";#N/A,#N/A,TRUE,"Y총물량";#N/A,#N/A,TRUE,"Y능력";#N/A,#N/A,TRUE,"YKD"}</definedName>
    <definedName name="닝잉" hidden="1">{#N/A,#N/A,TRUE,"Y생산";#N/A,#N/A,TRUE,"Y판매";#N/A,#N/A,TRUE,"Y총물량";#N/A,#N/A,TRUE,"Y능력";#N/A,#N/A,TRUE,"YKD"}</definedName>
    <definedName name="ㄶ" hidden="1">#REF!</definedName>
    <definedName name="ㄷ">#REF!</definedName>
    <definedName name="ㄷㄱ" localSheetId="0" hidden="1">{#N/A,#N/A,FALSE,"Australien";#N/A,#N/A,FALSE,"Birmingham";#N/A,#N/A,FALSE,"Brasilien";#N/A,#N/A,FALSE,"Prag";#N/A,#N/A,FALSE,"Spanien";#N/A,#N/A,FALSE,"Malaysia ( Com)";#N/A,#N/A,FALSE,"Malaysia (Instr)"}</definedName>
    <definedName name="ㄷㄱ" hidden="1">{#N/A,#N/A,FALSE,"Australien";#N/A,#N/A,FALSE,"Birmingham";#N/A,#N/A,FALSE,"Brasilien";#N/A,#N/A,FALSE,"Prag";#N/A,#N/A,FALSE,"Spanien";#N/A,#N/A,FALSE,"Malaysia ( Com)";#N/A,#N/A,FALSE,"Malaysia (Instr)"}</definedName>
    <definedName name="ㄷㄱㄷㅁㄱ" localSheetId="0" hidden="1">{#N/A,#N/A,FALSE,"단축1";#N/A,#N/A,FALSE,"단축2";#N/A,#N/A,FALSE,"단축3";#N/A,#N/A,FALSE,"장축";#N/A,#N/A,FALSE,"4WD"}</definedName>
    <definedName name="ㄷㄱㄷㅁㄱ" hidden="1">{#N/A,#N/A,FALSE,"단축1";#N/A,#N/A,FALSE,"단축2";#N/A,#N/A,FALSE,"단축3";#N/A,#N/A,FALSE,"장축";#N/A,#N/A,FALSE,"4WD"}</definedName>
    <definedName name="ㄷㄱㅁㄱㄷㄷㄱ" localSheetId="0" hidden="1">{#N/A,#N/A,FALSE,"단축1";#N/A,#N/A,FALSE,"단축2";#N/A,#N/A,FALSE,"단축3";#N/A,#N/A,FALSE,"장축";#N/A,#N/A,FALSE,"4WD"}</definedName>
    <definedName name="ㄷㄱㅁㄱㄷㄷㄱ" hidden="1">{#N/A,#N/A,FALSE,"단축1";#N/A,#N/A,FALSE,"단축2";#N/A,#N/A,FALSE,"단축3";#N/A,#N/A,FALSE,"장축";#N/A,#N/A,FALSE,"4WD"}</definedName>
    <definedName name="ㄷㄱ숗ㄷㄱㄵ" localSheetId="2">BlankMacro1</definedName>
    <definedName name="ㄷㄱ숗ㄷㄱㄵ" localSheetId="0">BlankMacro1</definedName>
    <definedName name="ㄷㄱ숗ㄷㄱㄵ">BlankMacro1</definedName>
    <definedName name="ㄷㄳ" localSheetId="0"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ㄷㄳ"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ㄷㄴㅊ투ㅠ" localSheetId="0" hidden="1">{#N/A,#N/A,FALSE,"96 3월물량표";#N/A,#N/A,FALSE,"96 4월물량표";#N/A,#N/A,FALSE,"96 5월물량표"}</definedName>
    <definedName name="ㄷㄴㅊ투ㅠ" hidden="1">{#N/A,#N/A,FALSE,"96 3월물량표";#N/A,#N/A,FALSE,"96 4월물량표";#N/A,#N/A,FALSE,"96 5월물량표"}</definedName>
    <definedName name="ㄷㄷ" localSheetId="0" hidden="1">{#N/A,#N/A,FALSE,"단축1";#N/A,#N/A,FALSE,"단축2";#N/A,#N/A,FALSE,"단축3";#N/A,#N/A,FALSE,"장축";#N/A,#N/A,FALSE,"4WD"}</definedName>
    <definedName name="ㄷㄷ" hidden="1">{#N/A,#N/A,FALSE,"단축1";#N/A,#N/A,FALSE,"단축2";#N/A,#N/A,FALSE,"단축3";#N/A,#N/A,FALSE,"장축";#N/A,#N/A,FALSE,"4WD"}</definedName>
    <definedName name="ㄷㄷㄷ">#REF!</definedName>
    <definedName name="ㄷㄷㄷㄷㄷ">#N/A</definedName>
    <definedName name="ㄷㄷㄹㄷㄹ">#N/A</definedName>
    <definedName name="ㄷㄹ">#REF!</definedName>
    <definedName name="ㄷ류">#REF!</definedName>
    <definedName name="ㄷㅁㄱ" localSheetId="0" hidden="1">{#N/A,#N/A,FALSE,"단축1";#N/A,#N/A,FALSE,"단축2";#N/A,#N/A,FALSE,"단축3";#N/A,#N/A,FALSE,"장축";#N/A,#N/A,FALSE,"4WD"}</definedName>
    <definedName name="ㄷㅁㄱ" hidden="1">{#N/A,#N/A,FALSE,"단축1";#N/A,#N/A,FALSE,"단축2";#N/A,#N/A,FALSE,"단축3";#N/A,#N/A,FALSE,"장축";#N/A,#N/A,FALSE,"4WD"}</definedName>
    <definedName name="ㄷㅇ" localSheetId="0" hidden="1">{#N/A,#N/A,TRUE,"Y생산";#N/A,#N/A,TRUE,"Y판매";#N/A,#N/A,TRUE,"Y총물량";#N/A,#N/A,TRUE,"Y능력";#N/A,#N/A,TRUE,"YKD"}</definedName>
    <definedName name="ㄷㅇ" hidden="1">{#N/A,#N/A,TRUE,"Y생산";#N/A,#N/A,TRUE,"Y판매";#N/A,#N/A,TRUE,"Y총물량";#N/A,#N/A,TRUE,"Y능력";#N/A,#N/A,TRUE,"YKD"}</definedName>
    <definedName name="ㄷㅇㄹ">#REF!</definedName>
    <definedName name="ㄷㅈㅂ">#REF!</definedName>
    <definedName name="다">#REF!</definedName>
    <definedName name="다나가라" localSheetId="0" hidden="1">{#N/A,#N/A,FALSE,"단축1";#N/A,#N/A,FALSE,"단축2";#N/A,#N/A,FALSE,"단축3";#N/A,#N/A,FALSE,"장축";#N/A,#N/A,FALSE,"4WD"}</definedName>
    <definedName name="다나가라" hidden="1">{#N/A,#N/A,FALSE,"단축1";#N/A,#N/A,FALSE,"단축2";#N/A,#N/A,FALSE,"단축3";#N/A,#N/A,FALSE,"장축";#N/A,#N/A,FALSE,"4WD"}</definedName>
    <definedName name="다람지" localSheetId="0" hidden="1">{#N/A,#N/A,FALSE,"단축1";#N/A,#N/A,FALSE,"단축2";#N/A,#N/A,FALSE,"단축3";#N/A,#N/A,FALSE,"장축";#N/A,#N/A,FALSE,"4WD"}</definedName>
    <definedName name="다람지" hidden="1">{#N/A,#N/A,FALSE,"단축1";#N/A,#N/A,FALSE,"단축2";#N/A,#N/A,FALSE,"단축3";#N/A,#N/A,FALSE,"장축";#N/A,#N/A,FALSE,"4WD"}</definedName>
    <definedName name="다시" localSheetId="0" hidden="1">{#N/A,#N/A,TRUE,"Y생산";#N/A,#N/A,TRUE,"Y판매";#N/A,#N/A,TRUE,"Y총물량";#N/A,#N/A,TRUE,"Y능력";#N/A,#N/A,TRUE,"YKD"}</definedName>
    <definedName name="다시" hidden="1">{#N/A,#N/A,TRUE,"Y생산";#N/A,#N/A,TRUE,"Y판매";#N/A,#N/A,TRUE,"Y총물량";#N/A,#N/A,TRUE,"Y능력";#N/A,#N/A,TRUE,"YKD"}</definedName>
    <definedName name="다시사" localSheetId="0" hidden="1">{#N/A,#N/A,TRUE,"Y생산";#N/A,#N/A,TRUE,"Y판매";#N/A,#N/A,TRUE,"Y총물량";#N/A,#N/A,TRUE,"Y능력";#N/A,#N/A,TRUE,"YKD"}</definedName>
    <definedName name="다시사" hidden="1">{#N/A,#N/A,TRUE,"Y생산";#N/A,#N/A,TRUE,"Y판매";#N/A,#N/A,TRUE,"Y총물량";#N/A,#N/A,TRUE,"Y능력";#N/A,#N/A,TRUE,"YKD"}</definedName>
    <definedName name="다음" localSheetId="0" hidden="1">{#N/A,#N/A,FALSE,"단축1";#N/A,#N/A,FALSE,"단축2";#N/A,#N/A,FALSE,"단축3";#N/A,#N/A,FALSE,"장축";#N/A,#N/A,FALSE,"4WD"}</definedName>
    <definedName name="다음" hidden="1">{#N/A,#N/A,FALSE,"단축1";#N/A,#N/A,FALSE,"단축2";#N/A,#N/A,FALSE,"단축3";#N/A,#N/A,FALSE,"장축";#N/A,#N/A,FALSE,"4WD"}</definedName>
    <definedName name="단가기준" localSheetId="0" hidden="1">{#N/A,#N/A,TRUE,"Y생산";#N/A,#N/A,TRUE,"Y판매";#N/A,#N/A,TRUE,"Y총물량";#N/A,#N/A,TRUE,"Y능력";#N/A,#N/A,TRUE,"YKD"}</definedName>
    <definedName name="단가기준" hidden="1">{#N/A,#N/A,TRUE,"Y생산";#N/A,#N/A,TRUE,"Y판매";#N/A,#N/A,TRUE,"Y총물량";#N/A,#N/A,TRUE,"Y능력";#N/A,#N/A,TRUE,"YKD"}</definedName>
    <definedName name="段階">#N/A</definedName>
    <definedName name="단계별일정">#REF!</definedName>
    <definedName name="단기" localSheetId="0" hidden="1">{#N/A,#N/A,TRUE,"Y생산";#N/A,#N/A,TRUE,"Y판매";#N/A,#N/A,TRUE,"Y총물량";#N/A,#N/A,TRUE,"Y능력";#N/A,#N/A,TRUE,"YKD"}</definedName>
    <definedName name="단기" hidden="1">{#N/A,#N/A,TRUE,"Y생산";#N/A,#N/A,TRUE,"Y판매";#N/A,#N/A,TRUE,"Y총물량";#N/A,#N/A,TRUE,"Y능력";#N/A,#N/A,TRUE,"YKD"}</definedName>
    <definedName name="단기대여금" localSheetId="0" hidden="1">{#N/A,#N/A,TRUE,"Y생산";#N/A,#N/A,TRUE,"Y판매";#N/A,#N/A,TRUE,"Y총물량";#N/A,#N/A,TRUE,"Y능력";#N/A,#N/A,TRUE,"YKD"}</definedName>
    <definedName name="단기대여금" hidden="1">{#N/A,#N/A,TRUE,"Y생산";#N/A,#N/A,TRUE,"Y판매";#N/A,#N/A,TRUE,"Y총물량";#N/A,#N/A,TRUE,"Y능력";#N/A,#N/A,TRUE,"YKD"}</definedName>
    <definedName name="단위">1000</definedName>
    <definedName name="단위만원">#REF!</definedName>
    <definedName name="單位阡원_阡￥">#REF!</definedName>
    <definedName name="단조편성표" localSheetId="0" hidden="1">{#N/A,#N/A,FALSE,"단축1";#N/A,#N/A,FALSE,"단축2";#N/A,#N/A,FALSE,"단축3";#N/A,#N/A,FALSE,"장축";#N/A,#N/A,FALSE,"4WD"}</definedName>
    <definedName name="단조편성표" hidden="1">{#N/A,#N/A,FALSE,"단축1";#N/A,#N/A,FALSE,"단축2";#N/A,#N/A,FALSE,"단축3";#N/A,#N/A,FALSE,"장축";#N/A,#N/A,FALSE,"4WD"}</definedName>
    <definedName name="단중">#REF!</definedName>
    <definedName name="달러">#REF!</definedName>
    <definedName name="달러비용">#REF!</definedName>
    <definedName name="담">#REF!</definedName>
    <definedName name="담당별조정" localSheetId="0" hidden="1">{#N/A,#N/A,FALSE,"신규dep";#N/A,#N/A,FALSE,"신규dep-금형상각후";#N/A,#N/A,FALSE,"신규dep-연구비상각후";#N/A,#N/A,FALSE,"신규dep-기계,공구상각후"}</definedName>
    <definedName name="담당별조정" hidden="1">{#N/A,#N/A,FALSE,"신규dep";#N/A,#N/A,FALSE,"신규dep-금형상각후";#N/A,#N/A,FALSE,"신규dep-연구비상각후";#N/A,#N/A,FALSE,"신규dep-기계,공구상각후"}</definedName>
    <definedName name="담당업무">#REF!</definedName>
    <definedName name="담당자">#REF!</definedName>
    <definedName name="담당현황">#REF!</definedName>
    <definedName name="당" localSheetId="0" hidden="1">{#N/A,#N/A,FALSE,"단축1";#N/A,#N/A,FALSE,"단축2";#N/A,#N/A,FALSE,"단축3";#N/A,#N/A,FALSE,"장축";#N/A,#N/A,FALSE,"4WD"}</definedName>
    <definedName name="당" hidden="1">{#N/A,#N/A,FALSE,"단축1";#N/A,#N/A,FALSE,"단축2";#N/A,#N/A,FALSE,"단축3";#N/A,#N/A,FALSE,"장축";#N/A,#N/A,FALSE,"4WD"}</definedName>
    <definedName name="당러버" localSheetId="0" hidden="1">{#N/A,#N/A,FALSE,"단축1";#N/A,#N/A,FALSE,"단축2";#N/A,#N/A,FALSE,"단축3";#N/A,#N/A,FALSE,"장축";#N/A,#N/A,FALSE,"4WD"}</definedName>
    <definedName name="당러버" hidden="1">{#N/A,#N/A,FALSE,"단축1";#N/A,#N/A,FALSE,"단축2";#N/A,#N/A,FALSE,"단축3";#N/A,#N/A,FALSE,"장축";#N/A,#N/A,FALSE,"4WD"}</definedName>
    <definedName name="당해사업년도의_감사내부감사의_">#REF!</definedName>
    <definedName name="대">#REF!</definedName>
    <definedName name="대4" localSheetId="0" hidden="1">{#N/A,#N/A,FALSE,"전제";#N/A,#N/A,FALSE,"표지";#N/A,#N/A,FALSE,"6D16";#N/A,#N/A,FALSE,"6D22";#N/A,#N/A,FALSE,"6D22-T";#N/A,#N/A,FALSE,"Q-DEG";#N/A,#N/A,FALSE,"총손";#N/A,#N/A,FALSE,"대당";#N/A,#N/A,FALSE,"가공비"}</definedName>
    <definedName name="대4" hidden="1">{#N/A,#N/A,FALSE,"전제";#N/A,#N/A,FALSE,"표지";#N/A,#N/A,FALSE,"6D16";#N/A,#N/A,FALSE,"6D22";#N/A,#N/A,FALSE,"6D22-T";#N/A,#N/A,FALSE,"Q-DEG";#N/A,#N/A,FALSE,"총손";#N/A,#N/A,FALSE,"대당";#N/A,#N/A,FALSE,"가공비"}</definedName>
    <definedName name="대5" localSheetId="0" hidden="1">{#N/A,#N/A,FALSE,"표지";#N/A,#N/A,FALSE,"전제";#N/A,#N/A,FALSE,"대당";#N/A,#N/A,FALSE,"가공비";#N/A,#N/A,FALSE,"재료비";#N/A,#N/A,FALSE,"손익"}</definedName>
    <definedName name="대5" hidden="1">{#N/A,#N/A,FALSE,"표지";#N/A,#N/A,FALSE,"전제";#N/A,#N/A,FALSE,"대당";#N/A,#N/A,FALSE,"가공비";#N/A,#N/A,FALSE,"재료비";#N/A,#N/A,FALSE,"손익"}</definedName>
    <definedName name="대6" localSheetId="0" hidden="1">{#N/A,#N/A,FALSE,"품의서";#N/A,#N/A,FALSE,"전제";#N/A,#N/A,FALSE,"총손";#N/A,#N/A,FALSE,"손익"}</definedName>
    <definedName name="대6" hidden="1">{#N/A,#N/A,FALSE,"품의서";#N/A,#N/A,FALSE,"전제";#N/A,#N/A,FALSE,"총손";#N/A,#N/A,FALSE,"손익"}</definedName>
    <definedName name="대당광고비">1200</definedName>
    <definedName name="대당인센티브">1729.85</definedName>
    <definedName name="대방총괄" localSheetId="0" hidden="1">{#N/A,#N/A,FALSE,"단축1";#N/A,#N/A,FALSE,"단축2";#N/A,#N/A,FALSE,"단축3";#N/A,#N/A,FALSE,"장축";#N/A,#N/A,FALSE,"4WD"}</definedName>
    <definedName name="대방총괄" hidden="1">{#N/A,#N/A,FALSE,"단축1";#N/A,#N/A,FALSE,"단축2";#N/A,#N/A,FALSE,"단축3";#N/A,#N/A,FALSE,"장축";#N/A,#N/A,FALSE,"4WD"}</definedName>
    <definedName name="대부" localSheetId="0" hidden="1">{#N/A,#N/A,FALSE,"단축1";#N/A,#N/A,FALSE,"단축2";#N/A,#N/A,FALSE,"단축3";#N/A,#N/A,FALSE,"장축";#N/A,#N/A,FALSE,"4WD"}</definedName>
    <definedName name="대부" hidden="1">{#N/A,#N/A,FALSE,"단축1";#N/A,#N/A,FALSE,"단축2";#N/A,#N/A,FALSE,"단축3";#N/A,#N/A,FALSE,"장축";#N/A,#N/A,FALSE,"4WD"}</definedName>
    <definedName name="대부분" localSheetId="0" hidden="1">{#N/A,#N/A,FALSE,"단축1";#N/A,#N/A,FALSE,"단축2";#N/A,#N/A,FALSE,"단축3";#N/A,#N/A,FALSE,"장축";#N/A,#N/A,FALSE,"4WD"}</definedName>
    <definedName name="대부분" hidden="1">{#N/A,#N/A,FALSE,"단축1";#N/A,#N/A,FALSE,"단축2";#N/A,#N/A,FALSE,"단축3";#N/A,#N/A,FALSE,"장축";#N/A,#N/A,FALSE,"4WD"}</definedName>
    <definedName name="대상">#REF!</definedName>
    <definedName name="대상전기" localSheetId="0" hidden="1">{#N/A,#N/A,FALSE,"품의서";#N/A,#N/A,FALSE,"전제";#N/A,#N/A,FALSE,"총손";#N/A,#N/A,FALSE,"손익";#N/A,#N/A,FALSE,"대당";#N/A,#N/A,FALSE,"가공비";#N/A,#N/A,FALSE,"재료비";#N/A,#N/A,FALSE,"판비";#N/A,#N/A,FALSE,"가격"}</definedName>
    <definedName name="대상전기" hidden="1">{#N/A,#N/A,FALSE,"품의서";#N/A,#N/A,FALSE,"전제";#N/A,#N/A,FALSE,"총손";#N/A,#N/A,FALSE,"손익";#N/A,#N/A,FALSE,"대당";#N/A,#N/A,FALSE,"가공비";#N/A,#N/A,FALSE,"재료비";#N/A,#N/A,FALSE,"판비";#N/A,#N/A,FALSE,"가격"}</definedName>
    <definedName name="대섭">#REF!</definedName>
    <definedName name="대수">#REF!</definedName>
    <definedName name="대원" hidden="1">#REF!</definedName>
    <definedName name="대원3" hidden="1">#REF!</definedName>
    <definedName name="대원4" hidden="1">#REF!</definedName>
    <definedName name="대지역">#REF!</definedName>
    <definedName name="대책" localSheetId="0">{"XLSHEET.XLA"}</definedName>
    <definedName name="대책">{"XLSHEET.XLA"}</definedName>
    <definedName name="대책서" localSheetId="0" hidden="1">{#N/A,#N/A,FALSE,"단축1";#N/A,#N/A,FALSE,"단축2";#N/A,#N/A,FALSE,"단축3";#N/A,#N/A,FALSE,"장축";#N/A,#N/A,FALSE,"4WD"}</definedName>
    <definedName name="대책서" hidden="1">{#N/A,#N/A,FALSE,"단축1";#N/A,#N/A,FALSE,"단축2";#N/A,#N/A,FALSE,"단축3";#N/A,#N/A,FALSE,"장축";#N/A,#N/A,FALSE,"4WD"}</definedName>
    <definedName name="대화" localSheetId="0" hidden="1">{#N/A,#N/A,FALSE,"단축1";#N/A,#N/A,FALSE,"단축2";#N/A,#N/A,FALSE,"단축3";#N/A,#N/A,FALSE,"장축";#N/A,#N/A,FALSE,"4WD"}</definedName>
    <definedName name="대화" hidden="1">{#N/A,#N/A,FALSE,"단축1";#N/A,#N/A,FALSE,"단축2";#N/A,#N/A,FALSE,"단축3";#N/A,#N/A,FALSE,"장축";#N/A,#N/A,FALSE,"4WD"}</definedName>
    <definedName name="대환율">#REF!</definedName>
    <definedName name="대회">#REF!</definedName>
    <definedName name="덕흥흥건축" hidden="1">#REF!</definedName>
    <definedName name="뎌768" localSheetId="0" hidden="1">{#N/A,#N/A,FALSE,"단축1";#N/A,#N/A,FALSE,"단축2";#N/A,#N/A,FALSE,"단축3";#N/A,#N/A,FALSE,"장축";#N/A,#N/A,FALSE,"4WD"}</definedName>
    <definedName name="뎌768" hidden="1">{#N/A,#N/A,FALSE,"단축1";#N/A,#N/A,FALSE,"단축2";#N/A,#N/A,FALSE,"단축3";#N/A,#N/A,FALSE,"장축";#N/A,#N/A,FALSE,"4WD"}</definedName>
    <definedName name="도면">#REF!</definedName>
    <definedName name="도면반영_예정">#REF!</definedName>
    <definedName name="도면접수">#REF!</definedName>
    <definedName name="도어" hidden="1">#REF!</definedName>
    <definedName name="도어1" hidden="1">#REF!</definedName>
    <definedName name="도어2">#REF!</definedName>
    <definedName name="도어3">#REF!</definedName>
    <definedName name="도장">#REF!</definedName>
    <definedName name="도착시점" localSheetId="0" hidden="1">{#N/A,#N/A,FALSE,"협조전";#N/A,#N/A,FALSE,"원가절감계획 ";#N/A,#N/A,FALSE,"항목별원가절감계획"}</definedName>
    <definedName name="도착시점" hidden="1">{#N/A,#N/A,FALSE,"협조전";#N/A,#N/A,FALSE,"원가절감계획 ";#N/A,#N/A,FALSE,"항목별원가절감계획"}</definedName>
    <definedName name="도형이름">#REF!</definedName>
    <definedName name="독">#REF!</definedName>
    <definedName name="독경비">#REF!</definedName>
    <definedName name="독일" localSheetId="0" hidden="1">{#N/A,#N/A,TRUE,"Y생산";#N/A,#N/A,TRUE,"Y판매";#N/A,#N/A,TRUE,"Y총물량";#N/A,#N/A,TRUE,"Y능력";#N/A,#N/A,TRUE,"YKD"}</definedName>
    <definedName name="독일" hidden="1">{#N/A,#N/A,TRUE,"Y생산";#N/A,#N/A,TRUE,"Y판매";#N/A,#N/A,TRUE,"Y총물량";#N/A,#N/A,TRUE,"Y능력";#N/A,#N/A,TRUE,"YKD"}</definedName>
    <definedName name="독판관비">#REF!</definedName>
    <definedName name="독환율">#REF!</definedName>
    <definedName name="돈">#REF!</definedName>
    <definedName name="돌" localSheetId="0" hidden="1">{#N/A,#N/A,FALSE,"단축1";#N/A,#N/A,FALSE,"단축2";#N/A,#N/A,FALSE,"단축3";#N/A,#N/A,FALSE,"장축";#N/A,#N/A,FALSE,"4WD"}</definedName>
    <definedName name="돌" hidden="1">{#N/A,#N/A,FALSE,"단축1";#N/A,#N/A,FALSE,"단축2";#N/A,#N/A,FALSE,"단축3";#N/A,#N/A,FALSE,"장축";#N/A,#N/A,FALSE,"4WD"}</definedName>
    <definedName name="동국" localSheetId="0" hidden="1">{#N/A,#N/A,FALSE,"해외크레임";#N/A,#N/A,FALSE,"ACCENT현황";#N/A,#N/A,FALSE,"AVANTE";#N/A,#N/A,FALSE,"SONATA(3)";#N/A,#N/A,FALSE,"국내크레임"}</definedName>
    <definedName name="동국" hidden="1">{#N/A,#N/A,FALSE,"해외크레임";#N/A,#N/A,FALSE,"ACCENT현황";#N/A,#N/A,FALSE,"AVANTE";#N/A,#N/A,FALSE,"SONATA(3)";#N/A,#N/A,FALSE,"국내크레임"}</definedName>
    <definedName name="동력성능1" localSheetId="0" hidden="1">{#N/A,#N/A,FALSE,"단축1";#N/A,#N/A,FALSE,"단축2";#N/A,#N/A,FALSE,"단축3";#N/A,#N/A,FALSE,"장축";#N/A,#N/A,FALSE,"4WD"}</definedName>
    <definedName name="동력성능1" hidden="1">{#N/A,#N/A,FALSE,"단축1";#N/A,#N/A,FALSE,"단축2";#N/A,#N/A,FALSE,"단축3";#N/A,#N/A,FALSE,"장축";#N/A,#N/A,FALSE,"4WD"}</definedName>
    <definedName name="동시" localSheetId="0" hidden="1">{#N/A,#N/A,FALSE,"단축1";#N/A,#N/A,FALSE,"단축2";#N/A,#N/A,FALSE,"단축3";#N/A,#N/A,FALSE,"장축";#N/A,#N/A,FALSE,"4WD"}</definedName>
    <definedName name="동시" hidden="1">{#N/A,#N/A,FALSE,"단축1";#N/A,#N/A,FALSE,"단축2";#N/A,#N/A,FALSE,"단축3";#N/A,#N/A,FALSE,"장축";#N/A,#N/A,FALSE,"4WD"}</definedName>
    <definedName name="동시투자" localSheetId="0" hidden="1">{#N/A,#N/A,FALSE,"단축1";#N/A,#N/A,FALSE,"단축2";#N/A,#N/A,FALSE,"단축3";#N/A,#N/A,FALSE,"장축";#N/A,#N/A,FALSE,"4WD"}</definedName>
    <definedName name="동시투자" hidden="1">{#N/A,#N/A,FALSE,"단축1";#N/A,#N/A,FALSE,"단축2";#N/A,#N/A,FALSE,"단축3";#N/A,#N/A,FALSE,"장축";#N/A,#N/A,FALSE,"4WD"}</definedName>
    <definedName name="동시투자MIP" localSheetId="0" hidden="1">{#N/A,#N/A,FALSE,"단축1";#N/A,#N/A,FALSE,"단축2";#N/A,#N/A,FALSE,"단축3";#N/A,#N/A,FALSE,"장축";#N/A,#N/A,FALSE,"4WD"}</definedName>
    <definedName name="동시투자MIP" hidden="1">{#N/A,#N/A,FALSE,"단축1";#N/A,#N/A,FALSE,"단축2";#N/A,#N/A,FALSE,"단축3";#N/A,#N/A,FALSE,"장축";#N/A,#N/A,FALSE,"4WD"}</definedName>
    <definedName name="동시투자투자비" localSheetId="0" hidden="1">{#N/A,#N/A,FALSE,"단축1";#N/A,#N/A,FALSE,"단축2";#N/A,#N/A,FALSE,"단축3";#N/A,#N/A,FALSE,"장축";#N/A,#N/A,FALSE,"4WD"}</definedName>
    <definedName name="동시투자투자비" hidden="1">{#N/A,#N/A,FALSE,"단축1";#N/A,#N/A,FALSE,"단축2";#N/A,#N/A,FALSE,"단축3";#N/A,#N/A,FALSE,"장축";#N/A,#N/A,FALSE,"4WD"}</definedName>
    <definedName name="동일">#REF!</definedName>
    <definedName name="동향10" localSheetId="0" hidden="1">{#N/A,#N/A,FALSE,"해외크레임";#N/A,#N/A,FALSE,"ACCENT현황";#N/A,#N/A,FALSE,"AVANTE";#N/A,#N/A,FALSE,"SONATA(3)";#N/A,#N/A,FALSE,"국내크레임"}</definedName>
    <definedName name="동향10" hidden="1">{#N/A,#N/A,FALSE,"해외크레임";#N/A,#N/A,FALSE,"ACCENT현황";#N/A,#N/A,FALSE,"AVANTE";#N/A,#N/A,FALSE,"SONATA(3)";#N/A,#N/A,FALSE,"국내크레임"}</definedName>
    <definedName name="동향11" localSheetId="0" hidden="1">{#N/A,#N/A,FALSE,"해외크레임";#N/A,#N/A,FALSE,"ACCENT현황";#N/A,#N/A,FALSE,"AVANTE";#N/A,#N/A,FALSE,"SONATA(3)";#N/A,#N/A,FALSE,"국내크레임"}</definedName>
    <definedName name="동향11" hidden="1">{#N/A,#N/A,FALSE,"해외크레임";#N/A,#N/A,FALSE,"ACCENT현황";#N/A,#N/A,FALSE,"AVANTE";#N/A,#N/A,FALSE,"SONATA(3)";#N/A,#N/A,FALSE,"국내크레임"}</definedName>
    <definedName name="동향7" localSheetId="0" hidden="1">{#N/A,#N/A,FALSE,"해외크레임";#N/A,#N/A,FALSE,"ACCENT현황";#N/A,#N/A,FALSE,"AVANTE";#N/A,#N/A,FALSE,"SONATA(3)";#N/A,#N/A,FALSE,"국내크레임"}</definedName>
    <definedName name="동향7" hidden="1">{#N/A,#N/A,FALSE,"해외크레임";#N/A,#N/A,FALSE,"ACCENT현황";#N/A,#N/A,FALSE,"AVANTE";#N/A,#N/A,FALSE,"SONATA(3)";#N/A,#N/A,FALSE,"국내크레임"}</definedName>
    <definedName name="두ㄷ" localSheetId="0" hidden="1">{#N/A,#N/A,FALSE,"단축1";#N/A,#N/A,FALSE,"단축2";#N/A,#N/A,FALSE,"단축3";#N/A,#N/A,FALSE,"장축";#N/A,#N/A,FALSE,"4WD"}</definedName>
    <definedName name="두ㄷ" hidden="1">{#N/A,#N/A,FALSE,"단축1";#N/A,#N/A,FALSE,"단축2";#N/A,#N/A,FALSE,"단축3";#N/A,#N/A,FALSE,"장축";#N/A,#N/A,FALSE,"4WD"}</definedName>
    <definedName name="등급">#REF!</definedName>
    <definedName name="디젤" localSheetId="0" hidden="1">{#N/A,#N/A,FALSE,"단축1";#N/A,#N/A,FALSE,"단축2";#N/A,#N/A,FALSE,"단축3";#N/A,#N/A,FALSE,"장축";#N/A,#N/A,FALSE,"4WD"}</definedName>
    <definedName name="디젤" hidden="1">{#N/A,#N/A,FALSE,"단축1";#N/A,#N/A,FALSE,"단축2";#N/A,#N/A,FALSE,"단축3";#N/A,#N/A,FALSE,"장축";#N/A,#N/A,FALSE,"4WD"}</definedName>
    <definedName name="디젤1" localSheetId="0" hidden="1">{#N/A,#N/A,FALSE,"단축1";#N/A,#N/A,FALSE,"단축2";#N/A,#N/A,FALSE,"단축3";#N/A,#N/A,FALSE,"장축";#N/A,#N/A,FALSE,"4WD"}</definedName>
    <definedName name="디젤1" hidden="1">{#N/A,#N/A,FALSE,"단축1";#N/A,#N/A,FALSE,"단축2";#N/A,#N/A,FALSE,"단축3";#N/A,#N/A,FALSE,"장축";#N/A,#N/A,FALSE,"4WD"}</definedName>
    <definedName name="디젤2" localSheetId="0" hidden="1">{#N/A,#N/A,FALSE,"단축1";#N/A,#N/A,FALSE,"단축2";#N/A,#N/A,FALSE,"단축3";#N/A,#N/A,FALSE,"장축";#N/A,#N/A,FALSE,"4WD"}</definedName>
    <definedName name="디젤2" hidden="1">{#N/A,#N/A,FALSE,"단축1";#N/A,#N/A,FALSE,"단축2";#N/A,#N/A,FALSE,"단축3";#N/A,#N/A,FALSE,"장축";#N/A,#N/A,FALSE,"4WD"}</definedName>
    <definedName name="디젤엔진개발실">#REF!</definedName>
    <definedName name="디ㅣ낭" localSheetId="0" hidden="1">{#N/A,#N/A,TRUE,"Y생산";#N/A,#N/A,TRUE,"Y판매";#N/A,#N/A,TRUE,"Y총물량";#N/A,#N/A,TRUE,"Y능력";#N/A,#N/A,TRUE,"YKD"}</definedName>
    <definedName name="디ㅣ낭" hidden="1">{#N/A,#N/A,TRUE,"Y생산";#N/A,#N/A,TRUE,"Y판매";#N/A,#N/A,TRUE,"Y총물량";#N/A,#N/A,TRUE,"Y능력";#N/A,#N/A,TRUE,"YKD"}</definedName>
    <definedName name="ㄸ" localSheetId="0" hidden="1">{#N/A,#N/A,FALSE,"단축1";#N/A,#N/A,FALSE,"단축2";#N/A,#N/A,FALSE,"단축3";#N/A,#N/A,FALSE,"장축";#N/A,#N/A,FALSE,"4WD"}</definedName>
    <definedName name="ㄸ" hidden="1">{#N/A,#N/A,FALSE,"단축1";#N/A,#N/A,FALSE,"단축2";#N/A,#N/A,FALSE,"단축3";#N/A,#N/A,FALSE,"장축";#N/A,#N/A,FALSE,"4WD"}</definedName>
    <definedName name="띠">#REF!</definedName>
    <definedName name="ㄹ" localSheetId="0" hidden="1">{#N/A,#N/A,TRUE,"Y생산";#N/A,#N/A,TRUE,"Y판매";#N/A,#N/A,TRUE,"Y총물량";#N/A,#N/A,TRUE,"Y능력";#N/A,#N/A,TRUE,"YKD"}</definedName>
    <definedName name="ㄹ" hidden="1">{#N/A,#N/A,TRUE,"Y생산";#N/A,#N/A,TRUE,"Y판매";#N/A,#N/A,TRUE,"Y총물량";#N/A,#N/A,TRUE,"Y능력";#N/A,#N/A,TRUE,"YKD"}</definedName>
    <definedName name="ㄹ71">#REF!</definedName>
    <definedName name="ㄹㄴㅇㄴ">#REF!</definedName>
    <definedName name="ㄹㄴㅇㅇㄴㄹ" localSheetId="0" hidden="1">{#N/A,#N/A,FALSE,"단축1";#N/A,#N/A,FALSE,"단축2";#N/A,#N/A,FALSE,"단축3";#N/A,#N/A,FALSE,"장축";#N/A,#N/A,FALSE,"4WD"}</definedName>
    <definedName name="ㄹㄴㅇㅇㄴㄹ" hidden="1">{#N/A,#N/A,FALSE,"단축1";#N/A,#N/A,FALSE,"단축2";#N/A,#N/A,FALSE,"단축3";#N/A,#N/A,FALSE,"장축";#N/A,#N/A,FALSE,"4WD"}</definedName>
    <definedName name="ㄹㄷㄹ" localSheetId="0" hidden="1">{#N/A,#N/A,FALSE,"단축1";#N/A,#N/A,FALSE,"단축2";#N/A,#N/A,FALSE,"단축3";#N/A,#N/A,FALSE,"장축";#N/A,#N/A,FALSE,"4WD"}</definedName>
    <definedName name="ㄹㄷㄹ" hidden="1">{#N/A,#N/A,FALSE,"단축1";#N/A,#N/A,FALSE,"단축2";#N/A,#N/A,FALSE,"단축3";#N/A,#N/A,FALSE,"장축";#N/A,#N/A,FALSE,"4WD"}</definedName>
    <definedName name="ㄹㄷㅇ">#REF!</definedName>
    <definedName name="ㄹㄹ">#REF!</definedName>
    <definedName name="ㄹㄹㄴ" localSheetId="0" hidden="1">{#N/A,#N/A,FALSE,"단축1";#N/A,#N/A,FALSE,"단축2";#N/A,#N/A,FALSE,"단축3";#N/A,#N/A,FALSE,"장축";#N/A,#N/A,FALSE,"4WD"}</definedName>
    <definedName name="ㄹㄹㄴ" hidden="1">{#N/A,#N/A,FALSE,"단축1";#N/A,#N/A,FALSE,"단축2";#N/A,#N/A,FALSE,"단축3";#N/A,#N/A,FALSE,"장축";#N/A,#N/A,FALSE,"4WD"}</definedName>
    <definedName name="ㄹㄹㄹ">#REF!</definedName>
    <definedName name="ㄹㄹㄹ." localSheetId="0" hidden="1">{#N/A,#N/A,FALSE,"단축1";#N/A,#N/A,FALSE,"단축2";#N/A,#N/A,FALSE,"단축3";#N/A,#N/A,FALSE,"장축";#N/A,#N/A,FALSE,"4WD"}</definedName>
    <definedName name="ㄹㄹㄹ." hidden="1">{#N/A,#N/A,FALSE,"단축1";#N/A,#N/A,FALSE,"단축2";#N/A,#N/A,FALSE,"단축3";#N/A,#N/A,FALSE,"장축";#N/A,#N/A,FALSE,"4WD"}</definedName>
    <definedName name="ㄹㄹㄹㄹ" localSheetId="0" hidden="1">{#N/A,#N/A,FALSE,"단축1";#N/A,#N/A,FALSE,"단축2";#N/A,#N/A,FALSE,"단축3";#N/A,#N/A,FALSE,"장축";#N/A,#N/A,FALSE,"4WD"}</definedName>
    <definedName name="ㄹㄹㄹㄹ" hidden="1">{#N/A,#N/A,FALSE,"단축1";#N/A,#N/A,FALSE,"단축2";#N/A,#N/A,FALSE,"단축3";#N/A,#N/A,FALSE,"장축";#N/A,#N/A,FALSE,"4WD"}</definedName>
    <definedName name="ㄹㄹㄹㄹㄹ" localSheetId="2">BlankMacro1</definedName>
    <definedName name="ㄹㄹㄹㄹㄹ" localSheetId="0">BlankMacro1</definedName>
    <definedName name="ㄹㄹㄹㄹㄹ">BlankMacro1</definedName>
    <definedName name="ㄹㄹㄹㄹㄹㄹㄹ" localSheetId="2">BlankMacro1</definedName>
    <definedName name="ㄹㄹㄹㄹㄹㄹㄹ" localSheetId="0">BlankMacro1</definedName>
    <definedName name="ㄹㄹㄹㄹㄹㄹㄹ">BlankMacro1</definedName>
    <definedName name="ㄹ류ㅠㅠ" localSheetId="0" hidden="1">{#N/A,#N/A,FALSE,"단축1";#N/A,#N/A,FALSE,"단축2";#N/A,#N/A,FALSE,"단축3";#N/A,#N/A,FALSE,"장축";#N/A,#N/A,FALSE,"4WD"}</definedName>
    <definedName name="ㄹ류ㅠㅠ" hidden="1">{#N/A,#N/A,FALSE,"단축1";#N/A,#N/A,FALSE,"단축2";#N/A,#N/A,FALSE,"단축3";#N/A,#N/A,FALSE,"장축";#N/A,#N/A,FALSE,"4WD"}</definedName>
    <definedName name="ㄹㅇ" localSheetId="0" hidden="1">{#N/A,#N/A,TRUE,"Y생산";#N/A,#N/A,TRUE,"Y판매";#N/A,#N/A,TRUE,"Y총물량";#N/A,#N/A,TRUE,"Y능력";#N/A,#N/A,TRUE,"YKD"}</definedName>
    <definedName name="ㄹㅇ" hidden="1">{#N/A,#N/A,TRUE,"Y생산";#N/A,#N/A,TRUE,"Y판매";#N/A,#N/A,TRUE,"Y총물량";#N/A,#N/A,TRUE,"Y능력";#N/A,#N/A,TRUE,"YKD"}</definedName>
    <definedName name="ㄹㅇㄴㅇㄹㄴㅇㄹ" localSheetId="2">BlankMacro1</definedName>
    <definedName name="ㄹㅇㄴㅇㄹㄴㅇㄹ" localSheetId="0">BlankMacro1</definedName>
    <definedName name="ㄹㅇㄴㅇㄹㄴㅇㄹ">BlankMacro1</definedName>
    <definedName name="ㄹㅇㄹㄹㄴ23ㅑ23" localSheetId="0" hidden="1">{#N/A,#N/A,FALSE,"단축1";#N/A,#N/A,FALSE,"단축2";#N/A,#N/A,FALSE,"단축3";#N/A,#N/A,FALSE,"장축";#N/A,#N/A,FALSE,"4WD"}</definedName>
    <definedName name="ㄹㅇㄹㄹㄴ23ㅑ23" hidden="1">{#N/A,#N/A,FALSE,"단축1";#N/A,#N/A,FALSE,"단축2";#N/A,#N/A,FALSE,"단축3";#N/A,#N/A,FALSE,"장축";#N/A,#N/A,FALSE,"4WD"}</definedName>
    <definedName name="ㄹㅇㅀ" localSheetId="0" hidden="1">{#N/A,#N/A,FALSE,"단축1";#N/A,#N/A,FALSE,"단축2";#N/A,#N/A,FALSE,"단축3";#N/A,#N/A,FALSE,"장축";#N/A,#N/A,FALSE,"4WD"}</definedName>
    <definedName name="ㄹㅇㅀ" hidden="1">{#N/A,#N/A,FALSE,"단축1";#N/A,#N/A,FALSE,"단축2";#N/A,#N/A,FALSE,"단축3";#N/A,#N/A,FALSE,"장축";#N/A,#N/A,FALSE,"4WD"}</definedName>
    <definedName name="ㄹㅇㅇㄹ" localSheetId="0" hidden="1">{#N/A,#N/A,FALSE,"단축1";#N/A,#N/A,FALSE,"단축2";#N/A,#N/A,FALSE,"단축3";#N/A,#N/A,FALSE,"장축";#N/A,#N/A,FALSE,"4WD"}</definedName>
    <definedName name="ㄹㅇㅇㄹ" hidden="1">{#N/A,#N/A,FALSE,"단축1";#N/A,#N/A,FALSE,"단축2";#N/A,#N/A,FALSE,"단축3";#N/A,#N/A,FALSE,"장축";#N/A,#N/A,FALSE,"4WD"}</definedName>
    <definedName name="ㄹㅇ유" localSheetId="0" hidden="1">{#N/A,#N/A,FALSE,"단축1";#N/A,#N/A,FALSE,"단축2";#N/A,#N/A,FALSE,"단축3";#N/A,#N/A,FALSE,"장축";#N/A,#N/A,FALSE,"4WD"}</definedName>
    <definedName name="ㄹㅇ유" hidden="1">{#N/A,#N/A,FALSE,"단축1";#N/A,#N/A,FALSE,"단축2";#N/A,#N/A,FALSE,"단축3";#N/A,#N/A,FALSE,"장축";#N/A,#N/A,FALSE,"4WD"}</definedName>
    <definedName name="ㄹㅇㅎ">#N/A</definedName>
    <definedName name="ㄹㅇ호" localSheetId="2">BlankMacro1</definedName>
    <definedName name="ㄹㅇ호" localSheetId="0">BlankMacro1</definedName>
    <definedName name="ㄹㅇ호">BlankMacro1</definedName>
    <definedName name="ㄹ어ㅓ럴" localSheetId="0" hidden="1">{#N/A,#N/A,FALSE,"단축1";#N/A,#N/A,FALSE,"단축2";#N/A,#N/A,FALSE,"단축3";#N/A,#N/A,FALSE,"장축";#N/A,#N/A,FALSE,"4WD"}</definedName>
    <definedName name="ㄹ어ㅓ럴" hidden="1">{#N/A,#N/A,FALSE,"단축1";#N/A,#N/A,FALSE,"단축2";#N/A,#N/A,FALSE,"단축3";#N/A,#N/A,FALSE,"장축";#N/A,#N/A,FALSE,"4WD"}</definedName>
    <definedName name="ㄹ오ㅗ" localSheetId="2">BlankMacro1</definedName>
    <definedName name="ㄹ오ㅗ" localSheetId="0">BlankMacro1</definedName>
    <definedName name="ㄹ오ㅗ">BlankMacro1</definedName>
    <definedName name="ㄹ헗" localSheetId="2">BlankMacro1</definedName>
    <definedName name="ㄹ헗" localSheetId="0">BlankMacro1</definedName>
    <definedName name="ㄹ헗">BlankMacro1</definedName>
    <definedName name="ㄹ헣ㄹ" localSheetId="2">BlankMacro1</definedName>
    <definedName name="ㄹ헣ㄹ" localSheetId="0">BlankMacro1</definedName>
    <definedName name="ㄹ헣ㄹ">BlankMacro1</definedName>
    <definedName name="ㄹ호" localSheetId="0" hidden="1">{#N/A,#N/A,FALSE,"단축1";#N/A,#N/A,FALSE,"단축2";#N/A,#N/A,FALSE,"단축3";#N/A,#N/A,FALSE,"장축";#N/A,#N/A,FALSE,"4WD"}</definedName>
    <definedName name="ㄹ호" hidden="1">{#N/A,#N/A,FALSE,"단축1";#N/A,#N/A,FALSE,"단축2";#N/A,#N/A,FALSE,"단축3";#N/A,#N/A,FALSE,"장축";#N/A,#N/A,FALSE,"4WD"}</definedName>
    <definedName name="ㄹ호ㅓㅓ" localSheetId="0" hidden="1">{#N/A,#N/A,FALSE,"단축1";#N/A,#N/A,FALSE,"단축2";#N/A,#N/A,FALSE,"단축3";#N/A,#N/A,FALSE,"장축";#N/A,#N/A,FALSE,"4WD"}</definedName>
    <definedName name="ㄹ호ㅓㅓ" hidden="1">{#N/A,#N/A,FALSE,"단축1";#N/A,#N/A,FALSE,"단축2";#N/A,#N/A,FALSE,"단축3";#N/A,#N/A,FALSE,"장축";#N/A,#N/A,FALSE,"4WD"}</definedName>
    <definedName name="ㄹ홀ㅇ" localSheetId="2">BlankMacro1</definedName>
    <definedName name="ㄹ홀ㅇ" localSheetId="0">BlankMacro1</definedName>
    <definedName name="ㄹ홀ㅇ">BlankMacro1</definedName>
    <definedName name="ㄹ화ㅏㅣㅣㅣ">#N/A</definedName>
    <definedName name="ㄹ히" localSheetId="0" hidden="1">{#N/A,#N/A,TRUE,"Y생산";#N/A,#N/A,TRUE,"Y판매";#N/A,#N/A,TRUE,"Y총물량";#N/A,#N/A,TRUE,"Y능력";#N/A,#N/A,TRUE,"YKD"}</definedName>
    <definedName name="ㄹ히" hidden="1">{#N/A,#N/A,TRUE,"Y생산";#N/A,#N/A,TRUE,"Y판매";#N/A,#N/A,TRUE,"Y총물량";#N/A,#N/A,TRUE,"Y능력";#N/A,#N/A,TRUE,"YKD"}</definedName>
    <definedName name="라">#REF!</definedName>
    <definedName name="라인외연장" localSheetId="2">BlankMacro1</definedName>
    <definedName name="라인외연장" localSheetId="0">BlankMacro1</definedName>
    <definedName name="라인외연장">BlankMacro1</definedName>
    <definedName name="라ㅓㄴㄹㅎ" localSheetId="0" hidden="1">{#N/A,#N/A,FALSE,"단축1";#N/A,#N/A,FALSE,"단축2";#N/A,#N/A,FALSE,"단축3";#N/A,#N/A,FALSE,"장축";#N/A,#N/A,FALSE,"4WD"}</definedName>
    <definedName name="라ㅓㄴㄹㅎ" hidden="1">{#N/A,#N/A,FALSE,"단축1";#N/A,#N/A,FALSE,"단축2";#N/A,#N/A,FALSE,"단축3";#N/A,#N/A,FALSE,"장축";#N/A,#N/A,FALSE,"4WD"}</definedName>
    <definedName name="랑">#REF!</definedName>
    <definedName name="러시아" localSheetId="0" hidden="1">{#N/A,#N/A,FALSE,"단축1";#N/A,#N/A,FALSE,"단축2";#N/A,#N/A,FALSE,"단축3";#N/A,#N/A,FALSE,"장축";#N/A,#N/A,FALSE,"4WD"}</definedName>
    <definedName name="러시아" hidden="1">{#N/A,#N/A,FALSE,"단축1";#N/A,#N/A,FALSE,"단축2";#N/A,#N/A,FALSE,"단축3";#N/A,#N/A,FALSE,"장축";#N/A,#N/A,FALSE,"4WD"}</definedName>
    <definedName name="로" localSheetId="2">BlankMacro1</definedName>
    <definedName name="로" localSheetId="0">BlankMacro1</definedName>
    <definedName name="로">BlankMacro1</definedName>
    <definedName name="로보트비용추가" localSheetId="0" hidden="1">{#N/A,#N/A,FALSE,"신규dep";#N/A,#N/A,FALSE,"신규dep-금형상각후";#N/A,#N/A,FALSE,"신규dep-연구비상각후";#N/A,#N/A,FALSE,"신규dep-기계,공구상각후"}</definedName>
    <definedName name="로보트비용추가" hidden="1">{#N/A,#N/A,FALSE,"신규dep";#N/A,#N/A,FALSE,"신규dep-금형상각후";#N/A,#N/A,FALSE,"신규dep-연구비상각후";#N/A,#N/A,FALSE,"신규dep-기계,공구상각후"}</definedName>
    <definedName name="로커커버" localSheetId="0" hidden="1">{#N/A,#N/A,FALSE,"단축1";#N/A,#N/A,FALSE,"단축2";#N/A,#N/A,FALSE,"단축3";#N/A,#N/A,FALSE,"장축";#N/A,#N/A,FALSE,"4WD"}</definedName>
    <definedName name="로커커버" hidden="1">{#N/A,#N/A,FALSE,"단축1";#N/A,#N/A,FALSE,"단축2";#N/A,#N/A,FALSE,"단축3";#N/A,#N/A,FALSE,"장축";#N/A,#N/A,FALSE,"4WD"}</definedName>
    <definedName name="로軤커버" localSheetId="0" hidden="1">{#N/A,#N/A,FALSE,"단축1";#N/A,#N/A,FALSE,"단축2";#N/A,#N/A,FALSE,"단축3";#N/A,#N/A,FALSE,"장축";#N/A,#N/A,FALSE,"4WD"}</definedName>
    <definedName name="로軤커버" hidden="1">{#N/A,#N/A,FALSE,"단축1";#N/A,#N/A,FALSE,"단축2";#N/A,#N/A,FALSE,"단축3";#N/A,#N/A,FALSE,"장축";#N/A,#N/A,FALSE,"4WD"}</definedName>
    <definedName name="로ㅛ쇼숏" localSheetId="0" hidden="1">{#N/A,#N/A,FALSE,"단축1";#N/A,#N/A,FALSE,"단축2";#N/A,#N/A,FALSE,"단축3";#N/A,#N/A,FALSE,"장축";#N/A,#N/A,FALSE,"4WD"}</definedName>
    <definedName name="로ㅛ쇼숏" hidden="1">{#N/A,#N/A,FALSE,"단축1";#N/A,#N/A,FALSE,"단축2";#N/A,#N/A,FALSE,"단축3";#N/A,#N/A,FALSE,"장축";#N/A,#N/A,FALSE,"4WD"}</definedName>
    <definedName name="롷">#N/A</definedName>
    <definedName name="롸ㅡㅗ" localSheetId="0" hidden="1">{#N/A,#N/A,FALSE,"단축1";#N/A,#N/A,FALSE,"단축2";#N/A,#N/A,FALSE,"단축3";#N/A,#N/A,FALSE,"장축";#N/A,#N/A,FALSE,"4WD"}</definedName>
    <definedName name="롸ㅡㅗ" hidden="1">{#N/A,#N/A,FALSE,"단축1";#N/A,#N/A,FALSE,"단축2";#N/A,#N/A,FALSE,"단축3";#N/A,#N/A,FALSE,"장축";#N/A,#N/A,FALSE,"4WD"}</definedName>
    <definedName name="료ㅕㅐㅑ" localSheetId="0" hidden="1">{#N/A,#N/A,FALSE,"단축1";#N/A,#N/A,FALSE,"단축2";#N/A,#N/A,FALSE,"단축3";#N/A,#N/A,FALSE,"장축";#N/A,#N/A,FALSE,"4WD"}</definedName>
    <definedName name="료ㅕㅐㅑ" hidden="1">{#N/A,#N/A,FALSE,"단축1";#N/A,#N/A,FALSE,"단축2";#N/A,#N/A,FALSE,"단축3";#N/A,#N/A,FALSE,"장축";#N/A,#N/A,FALSE,"4WD"}</definedName>
    <definedName name="룰라">#REF!</definedName>
    <definedName name="류" localSheetId="0" hidden="1">{#N/A,#N/A,TRUE,"Y생산";#N/A,#N/A,TRUE,"Y판매";#N/A,#N/A,TRUE,"Y총물량";#N/A,#N/A,TRUE,"Y능력";#N/A,#N/A,TRUE,"YKD"}</definedName>
    <definedName name="류" hidden="1">{#N/A,#N/A,TRUE,"Y생산";#N/A,#N/A,TRUE,"Y판매";#N/A,#N/A,TRUE,"Y총물량";#N/A,#N/A,TRUE,"Y능력";#N/A,#N/A,TRUE,"YKD"}</definedName>
    <definedName name="류용규1">#N/A</definedName>
    <definedName name="류용규2">#N/A</definedName>
    <definedName name="리" localSheetId="0" hidden="1">{#N/A,#N/A,FALSE,"단축1";#N/A,#N/A,FALSE,"단축2";#N/A,#N/A,FALSE,"단축3";#N/A,#N/A,FALSE,"장축";#N/A,#N/A,FALSE,"4WD"}</definedName>
    <definedName name="리" hidden="1">{#N/A,#N/A,FALSE,"단축1";#N/A,#N/A,FALSE,"단축2";#N/A,#N/A,FALSE,"단축3";#N/A,#N/A,FALSE,"장축";#N/A,#N/A,FALSE,"4WD"}</definedName>
    <definedName name="링오" localSheetId="0" hidden="1">{#N/A,#N/A,FALSE,"단축1";#N/A,#N/A,FALSE,"단축2";#N/A,#N/A,FALSE,"단축3";#N/A,#N/A,FALSE,"장축";#N/A,#N/A,FALSE,"4WD"}</definedName>
    <definedName name="링오" hidden="1">{#N/A,#N/A,FALSE,"단축1";#N/A,#N/A,FALSE,"단축2";#N/A,#N/A,FALSE,"단축3";#N/A,#N/A,FALSE,"장축";#N/A,#N/A,FALSE,"4WD"}</definedName>
    <definedName name="ㄺㅅ" localSheetId="0" hidden="1">{#N/A,#N/A,FALSE,"단축1";#N/A,#N/A,FALSE,"단축2";#N/A,#N/A,FALSE,"단축3";#N/A,#N/A,FALSE,"장축";#N/A,#N/A,FALSE,"4WD"}</definedName>
    <definedName name="ㄺㅅ" hidden="1">{#N/A,#N/A,FALSE,"단축1";#N/A,#N/A,FALSE,"단축2";#N/A,#N/A,FALSE,"단축3";#N/A,#N/A,FALSE,"장축";#N/A,#N/A,FALSE,"4WD"}</definedName>
    <definedName name="ㄻㄴ" localSheetId="0" hidden="1">{#N/A,#N/A,FALSE,"단축1";#N/A,#N/A,FALSE,"단축2";#N/A,#N/A,FALSE,"단축3";#N/A,#N/A,FALSE,"장축";#N/A,#N/A,FALSE,"4WD"}</definedName>
    <definedName name="ㄻㄴ" hidden="1">{#N/A,#N/A,FALSE,"단축1";#N/A,#N/A,FALSE,"단축2";#N/A,#N/A,FALSE,"단축3";#N/A,#N/A,FALSE,"장축";#N/A,#N/A,FALSE,"4WD"}</definedName>
    <definedName name="ㄻㄴㅇㄹ" localSheetId="0" hidden="1">{#N/A,#N/A,FALSE,"단축1";#N/A,#N/A,FALSE,"단축2";#N/A,#N/A,FALSE,"단축3";#N/A,#N/A,FALSE,"장축";#N/A,#N/A,FALSE,"4WD"}</definedName>
    <definedName name="ㄻㄴㅇㄹ" hidden="1">{#N/A,#N/A,FALSE,"단축1";#N/A,#N/A,FALSE,"단축2";#N/A,#N/A,FALSE,"단축3";#N/A,#N/A,FALSE,"장축";#N/A,#N/A,FALSE,"4WD"}</definedName>
    <definedName name="ㅀ" localSheetId="0" hidden="1">{#N/A,#N/A,FALSE,"단축1";#N/A,#N/A,FALSE,"단축2";#N/A,#N/A,FALSE,"단축3";#N/A,#N/A,FALSE,"장축";#N/A,#N/A,FALSE,"4WD"}</definedName>
    <definedName name="ㅀ" hidden="1">{#N/A,#N/A,FALSE,"단축1";#N/A,#N/A,FALSE,"단축2";#N/A,#N/A,FALSE,"단축3";#N/A,#N/A,FALSE,"장축";#N/A,#N/A,FALSE,"4WD"}</definedName>
    <definedName name="ㅀㄷㅅㅎㄷㅇㅎㄷㅅㅎ" localSheetId="0" hidden="1">{#N/A,#N/A,FALSE,"단축1";#N/A,#N/A,FALSE,"단축2";#N/A,#N/A,FALSE,"단축3";#N/A,#N/A,FALSE,"장축";#N/A,#N/A,FALSE,"4WD"}</definedName>
    <definedName name="ㅀㄷㅅㅎㄷㅇㅎㄷㅅㅎ" hidden="1">{#N/A,#N/A,FALSE,"단축1";#N/A,#N/A,FALSE,"단축2";#N/A,#N/A,FALSE,"단축3";#N/A,#N/A,FALSE,"장축";#N/A,#N/A,FALSE,"4WD"}</definedName>
    <definedName name="ㅀㄹ" localSheetId="0" hidden="1">{#N/A,#N/A,FALSE,"단축1";#N/A,#N/A,FALSE,"단축2";#N/A,#N/A,FALSE,"단축3";#N/A,#N/A,FALSE,"장축";#N/A,#N/A,FALSE,"4WD"}</definedName>
    <definedName name="ㅀㄹ" hidden="1">{#N/A,#N/A,FALSE,"단축1";#N/A,#N/A,FALSE,"단축2";#N/A,#N/A,FALSE,"단축3";#N/A,#N/A,FALSE,"장축";#N/A,#N/A,FALSE,"4WD"}</definedName>
    <definedName name="ㅀ미리밀ㅎ밈림" localSheetId="0" hidden="1">{#N/A,#N/A,FALSE,"을지 (4)";#N/A,#N/A,FALSE,"을지 (5)";#N/A,#N/A,FALSE,"을지 (6)"}</definedName>
    <definedName name="ㅀ미리밀ㅎ밈림" hidden="1">{#N/A,#N/A,FALSE,"을지 (4)";#N/A,#N/A,FALSE,"을지 (5)";#N/A,#N/A,FALSE,"을지 (6)"}</definedName>
    <definedName name="ㅀㅇ" hidden="1">#REF!</definedName>
    <definedName name="ㅀㅎㄷㄹ" localSheetId="0"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ㅀㅎㄷㄹ" hidden="1">{TRUE,TRUE,-0.8,-17,963.6,637.8,FALSE,TRUE,TRUE,TRUE,0,1,#N/A,1,#N/A,18.0487804878049,42.7727272727273,1,FALSE,FALSE,3,TRUE,1,FALSE,100,"Swvu.Screen.","ACwvu.Screen.",#N/A,FALSE,FALSE,0.78740157480315,0.393700787401575,0.984251968503937,0.984251968503937,1,"","&amp;RH.LehmhausVV54TQ&amp;D",TRUE,TRUE,FALSE,FALSE,1,#N/A,1,1,"=R1C1:R67C11",FALSE,#N/A,#N/A,FALSE,FALSE,FALSE,9,300,300,FALSE,FALSE,TRUE,TRUE,TRUE}</definedName>
    <definedName name="ㅁ" localSheetId="0" hidden="1">{#N/A,#N/A,TRUE,"Y생산";#N/A,#N/A,TRUE,"Y판매";#N/A,#N/A,TRUE,"Y총물량";#N/A,#N/A,TRUE,"Y능력";#N/A,#N/A,TRUE,"YKD"}</definedName>
    <definedName name="ㅁ" hidden="1">{#N/A,#N/A,TRUE,"Y생산";#N/A,#N/A,TRUE,"Y판매";#N/A,#N/A,TRUE,"Y총물량";#N/A,#N/A,TRUE,"Y능력";#N/A,#N/A,TRUE,"YKD"}</definedName>
    <definedName name="ㅁ01">#REF!</definedName>
    <definedName name="ㅁ1">#REF!</definedName>
    <definedName name="ㅁ1430">#REF!</definedName>
    <definedName name="ㅁ169">#REF!</definedName>
    <definedName name="ㅁ1799">#REF!</definedName>
    <definedName name="ㅁ6">#REF!</definedName>
    <definedName name="ㅁddd">#REF!</definedName>
    <definedName name="ㅁㄴ" localSheetId="2">BlankMacro1</definedName>
    <definedName name="ㅁㄴ" localSheetId="0">BlankMacro1</definedName>
    <definedName name="ㅁㄴ">BlankMacro1</definedName>
    <definedName name="ㅁㄴㄴㅁ" localSheetId="0" hidden="1">{#N/A,#N/A,FALSE,"단축1";#N/A,#N/A,FALSE,"단축2";#N/A,#N/A,FALSE,"단축3";#N/A,#N/A,FALSE,"장축";#N/A,#N/A,FALSE,"4WD"}</definedName>
    <definedName name="ㅁㄴㄴㅁ" hidden="1">{#N/A,#N/A,FALSE,"단축1";#N/A,#N/A,FALSE,"단축2";#N/A,#N/A,FALSE,"단축3";#N/A,#N/A,FALSE,"장축";#N/A,#N/A,FALSE,"4WD"}</definedName>
    <definedName name="ㅁㄴㄹㅇ">#N/A</definedName>
    <definedName name="ㅁㄴㄻㄴㅇ" localSheetId="0"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ㅁㄴㄻㄴㅇ"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ㅁㄴㅁ" localSheetId="0" hidden="1">{#N/A,#N/A,FALSE,"단축1";#N/A,#N/A,FALSE,"단축2";#N/A,#N/A,FALSE,"단축3";#N/A,#N/A,FALSE,"장축";#N/A,#N/A,FALSE,"4WD"}</definedName>
    <definedName name="ㅁㄴㅁ" hidden="1">{#N/A,#N/A,FALSE,"단축1";#N/A,#N/A,FALSE,"단축2";#N/A,#N/A,FALSE,"단축3";#N/A,#N/A,FALSE,"장축";#N/A,#N/A,FALSE,"4WD"}</definedName>
    <definedName name="ㅁㄴㅇ" localSheetId="0" hidden="1">{#N/A,#N/A,FALSE,"단축1";#N/A,#N/A,FALSE,"단축2";#N/A,#N/A,FALSE,"단축3";#N/A,#N/A,FALSE,"장축";#N/A,#N/A,FALSE,"4WD"}</definedName>
    <definedName name="ㅁㄴㅇ" hidden="1">{#N/A,#N/A,FALSE,"단축1";#N/A,#N/A,FALSE,"단축2";#N/A,#N/A,FALSE,"단축3";#N/A,#N/A,FALSE,"장축";#N/A,#N/A,FALSE,"4WD"}</definedName>
    <definedName name="ㅁㄴㅇㄱ">#REF!</definedName>
    <definedName name="ㅁㄴㅇㄴㅇㄹㄴㅇ" localSheetId="0" hidden="1">{#N/A,#N/A,FALSE,"단축1";#N/A,#N/A,FALSE,"단축2";#N/A,#N/A,FALSE,"단축3";#N/A,#N/A,FALSE,"장축";#N/A,#N/A,FALSE,"4WD"}</definedName>
    <definedName name="ㅁㄴㅇㄴㅇㄹㄴㅇ" hidden="1">{#N/A,#N/A,FALSE,"단축1";#N/A,#N/A,FALSE,"단축2";#N/A,#N/A,FALSE,"단축3";#N/A,#N/A,FALSE,"장축";#N/A,#N/A,FALSE,"4WD"}</definedName>
    <definedName name="ㅁㄴㅇㄹ" localSheetId="0" hidden="1">{#N/A,#N/A,FALSE,"신규dep";#N/A,#N/A,FALSE,"신규dep-금형상각후";#N/A,#N/A,FALSE,"신규dep-연구비상각후";#N/A,#N/A,FALSE,"신규dep-기계,공구상각후"}</definedName>
    <definedName name="ㅁㄴㅇㄹ" hidden="1">{#N/A,#N/A,FALSE,"신규dep";#N/A,#N/A,FALSE,"신규dep-금형상각후";#N/A,#N/A,FALSE,"신규dep-연구비상각후";#N/A,#N/A,FALSE,"신규dep-기계,공구상각후"}</definedName>
    <definedName name="ㅁㄴㅇㄹㄴㅁㄹ" localSheetId="0" hidden="1">{#N/A,#N/A,FALSE,"단축1";#N/A,#N/A,FALSE,"단축2";#N/A,#N/A,FALSE,"단축3";#N/A,#N/A,FALSE,"장축";#N/A,#N/A,FALSE,"4WD"}</definedName>
    <definedName name="ㅁㄴㅇㄹㄴㅁㄹ" hidden="1">{#N/A,#N/A,FALSE,"단축1";#N/A,#N/A,FALSE,"단축2";#N/A,#N/A,FALSE,"단축3";#N/A,#N/A,FALSE,"장축";#N/A,#N/A,FALSE,"4WD"}</definedName>
    <definedName name="ㅁㄴㅇㄹㄴㅇㅁ" localSheetId="0" hidden="1">{#N/A,#N/A,FALSE,"Australien";#N/A,#N/A,FALSE,"Birmingham";#N/A,#N/A,FALSE,"Brasilien";#N/A,#N/A,FALSE,"Prag";#N/A,#N/A,FALSE,"Spanien";#N/A,#N/A,FALSE,"Malaysia ( Com)";#N/A,#N/A,FALSE,"Malaysia (Instr)"}</definedName>
    <definedName name="ㅁㄴㅇㄹㄴㅇㅁ" hidden="1">{#N/A,#N/A,FALSE,"Australien";#N/A,#N/A,FALSE,"Birmingham";#N/A,#N/A,FALSE,"Brasilien";#N/A,#N/A,FALSE,"Prag";#N/A,#N/A,FALSE,"Spanien";#N/A,#N/A,FALSE,"Malaysia ( Com)";#N/A,#N/A,FALSE,"Malaysia (Instr)"}</definedName>
    <definedName name="ㅁㄴㅇㄻㄴ" localSheetId="0" hidden="1">{#N/A,#N/A,FALSE,"Australien";#N/A,#N/A,FALSE,"Birmingham";#N/A,#N/A,FALSE,"Brasilien";#N/A,#N/A,FALSE,"Prag";#N/A,#N/A,FALSE,"Spanien";#N/A,#N/A,FALSE,"Malaysia ( Com)";#N/A,#N/A,FALSE,"Malaysia (Instr)"}</definedName>
    <definedName name="ㅁㄴㅇㄻㄴ" hidden="1">{#N/A,#N/A,FALSE,"Australien";#N/A,#N/A,FALSE,"Birmingham";#N/A,#N/A,FALSE,"Brasilien";#N/A,#N/A,FALSE,"Prag";#N/A,#N/A,FALSE,"Spanien";#N/A,#N/A,FALSE,"Malaysia ( Com)";#N/A,#N/A,FALSE,"Malaysia (Instr)"}</definedName>
    <definedName name="ㅁㄴㅇㅁㄴㅇ" localSheetId="0" hidden="1">{#N/A,#N/A,FALSE,"단축1";#N/A,#N/A,FALSE,"단축2";#N/A,#N/A,FALSE,"단축3";#N/A,#N/A,FALSE,"장축";#N/A,#N/A,FALSE,"4WD"}</definedName>
    <definedName name="ㅁㄴㅇㅁㄴㅇ" hidden="1">{#N/A,#N/A,FALSE,"단축1";#N/A,#N/A,FALSE,"단축2";#N/A,#N/A,FALSE,"단축3";#N/A,#N/A,FALSE,"장축";#N/A,#N/A,FALSE,"4WD"}</definedName>
    <definedName name="ㅁㄷ" localSheetId="0" hidden="1">{#N/A,#N/A,FALSE,"단축1";#N/A,#N/A,FALSE,"단축2";#N/A,#N/A,FALSE,"단축3";#N/A,#N/A,FALSE,"장축";#N/A,#N/A,FALSE,"4WD"}</definedName>
    <definedName name="ㅁㄷ" hidden="1">{#N/A,#N/A,FALSE,"단축1";#N/A,#N/A,FALSE,"단축2";#N/A,#N/A,FALSE,"단축3";#N/A,#N/A,FALSE,"장축";#N/A,#N/A,FALSE,"4WD"}</definedName>
    <definedName name="ㅁㄷㅁㅈ" localSheetId="0" hidden="1">{#N/A,#N/A,FALSE,"단축1";#N/A,#N/A,FALSE,"단축2";#N/A,#N/A,FALSE,"단축3";#N/A,#N/A,FALSE,"장축";#N/A,#N/A,FALSE,"4WD"}</definedName>
    <definedName name="ㅁㄷㅁㅈ" hidden="1">{#N/A,#N/A,FALSE,"단축1";#N/A,#N/A,FALSE,"단축2";#N/A,#N/A,FALSE,"단축3";#N/A,#N/A,FALSE,"장축";#N/A,#N/A,FALSE,"4WD"}</definedName>
    <definedName name="ㅁㄹ" localSheetId="0" hidden="1">{#N/A,#N/A,FALSE,"단축1";#N/A,#N/A,FALSE,"단축2";#N/A,#N/A,FALSE,"단축3";#N/A,#N/A,FALSE,"장축";#N/A,#N/A,FALSE,"4WD"}</definedName>
    <definedName name="ㅁㄹ" hidden="1">{#N/A,#N/A,FALSE,"단축1";#N/A,#N/A,FALSE,"단축2";#N/A,#N/A,FALSE,"단축3";#N/A,#N/A,FALSE,"장축";#N/A,#N/A,FALSE,"4WD"}</definedName>
    <definedName name="ㅁㄹㅇ" localSheetId="0" hidden="1">{#N/A,#N/A,FALSE,"단축1";#N/A,#N/A,FALSE,"단축2";#N/A,#N/A,FALSE,"단축3";#N/A,#N/A,FALSE,"장축";#N/A,#N/A,FALSE,"4WD"}</definedName>
    <definedName name="ㅁㄹㅇ" hidden="1">{#N/A,#N/A,FALSE,"단축1";#N/A,#N/A,FALSE,"단축2";#N/A,#N/A,FALSE,"단축3";#N/A,#N/A,FALSE,"장축";#N/A,#N/A,FALSE,"4WD"}</definedName>
    <definedName name="ㅁㅁ">#REF!</definedName>
    <definedName name="ㅁㅁㄹ">#REF!</definedName>
    <definedName name="ㅁㅁㅁㅁ" localSheetId="2">BlankMacro1</definedName>
    <definedName name="ㅁㅁㅁㅁ" localSheetId="0">BlankMacro1</definedName>
    <definedName name="ㅁㅁㅁㅁ">BlankMacro1</definedName>
    <definedName name="ㅁㅁㅁㅁㅁ" localSheetId="0">#REF!</definedName>
    <definedName name="ㅁㅁㅁㅁㅁ">#REF!</definedName>
    <definedName name="ㅁㅁㅁㅁㅁㅁ" localSheetId="0" hidden="1">{#N/A,#N/A,FALSE,"단축1";#N/A,#N/A,FALSE,"단축2";#N/A,#N/A,FALSE,"단축3";#N/A,#N/A,FALSE,"장축";#N/A,#N/A,FALSE,"4WD"}</definedName>
    <definedName name="ㅁㅁㅁㅁㅁㅁ" hidden="1">{#N/A,#N/A,FALSE,"단축1";#N/A,#N/A,FALSE,"단축2";#N/A,#N/A,FALSE,"단축3";#N/A,#N/A,FALSE,"장축";#N/A,#N/A,FALSE,"4WD"}</definedName>
    <definedName name="ㅁㅁㅁㅁㅁㅁㅁ">#REF!</definedName>
    <definedName name="ㅁㅁㅁㅁㅁㅁㅁㅁㅁㅁㅁㅁㅁㅁ" localSheetId="0" hidden="1">{#N/A,#N/A,FALSE,"단축1";#N/A,#N/A,FALSE,"단축2";#N/A,#N/A,FALSE,"단축3";#N/A,#N/A,FALSE,"장축";#N/A,#N/A,FALSE,"4WD"}</definedName>
    <definedName name="ㅁㅁㅁㅁㅁㅁㅁㅁㅁㅁㅁㅁㅁㅁ" hidden="1">{#N/A,#N/A,FALSE,"단축1";#N/A,#N/A,FALSE,"단축2";#N/A,#N/A,FALSE,"단축3";#N/A,#N/A,FALSE,"장축";#N/A,#N/A,FALSE,"4WD"}</definedName>
    <definedName name="ㅁㅁㅁㅇ" localSheetId="0" hidden="1">{#N/A,#N/A,FALSE,"단축1";#N/A,#N/A,FALSE,"단축2";#N/A,#N/A,FALSE,"단축3";#N/A,#N/A,FALSE,"장축";#N/A,#N/A,FALSE,"4WD"}</definedName>
    <definedName name="ㅁㅁㅁㅇ" hidden="1">{#N/A,#N/A,FALSE,"단축1";#N/A,#N/A,FALSE,"단축2";#N/A,#N/A,FALSE,"단축3";#N/A,#N/A,FALSE,"장축";#N/A,#N/A,FALSE,"4WD"}</definedName>
    <definedName name="ㅁㅂ">#REF!</definedName>
    <definedName name="ㅁㅇ" localSheetId="0" hidden="1">{#N/A,#N/A,FALSE,"단축1";#N/A,#N/A,FALSE,"단축2";#N/A,#N/A,FALSE,"단축3";#N/A,#N/A,FALSE,"장축";#N/A,#N/A,FALSE,"4WD"}</definedName>
    <definedName name="ㅁㅇ" hidden="1">{#N/A,#N/A,FALSE,"단축1";#N/A,#N/A,FALSE,"단축2";#N/A,#N/A,FALSE,"단축3";#N/A,#N/A,FALSE,"장축";#N/A,#N/A,FALSE,"4WD"}</definedName>
    <definedName name="ㅁㅇㄱㅎ" localSheetId="0" hidden="1">{#N/A,#N/A,FALSE,"단축1";#N/A,#N/A,FALSE,"단축2";#N/A,#N/A,FALSE,"단축3";#N/A,#N/A,FALSE,"장축";#N/A,#N/A,FALSE,"4WD"}</definedName>
    <definedName name="ㅁㅇㄱㅎ" hidden="1">{#N/A,#N/A,FALSE,"단축1";#N/A,#N/A,FALSE,"단축2";#N/A,#N/A,FALSE,"단축3";#N/A,#N/A,FALSE,"장축";#N/A,#N/A,FALSE,"4WD"}</definedName>
    <definedName name="ㅁㅇㄹ" localSheetId="0" hidden="1">{#N/A,#N/A,FALSE,"단축1";#N/A,#N/A,FALSE,"단축2";#N/A,#N/A,FALSE,"단축3";#N/A,#N/A,FALSE,"장축";#N/A,#N/A,FALSE,"4WD"}</definedName>
    <definedName name="ㅁㅇㄹ" hidden="1">{#N/A,#N/A,FALSE,"단축1";#N/A,#N/A,FALSE,"단축2";#N/A,#N/A,FALSE,"단축3";#N/A,#N/A,FALSE,"장축";#N/A,#N/A,FALSE,"4WD"}</definedName>
    <definedName name="ㅁㅇㅂㅈㄷㄹㅇ" localSheetId="0" hidden="1">{#N/A,#N/A,FALSE,"단축1";#N/A,#N/A,FALSE,"단축2";#N/A,#N/A,FALSE,"단축3";#N/A,#N/A,FALSE,"장축";#N/A,#N/A,FALSE,"4WD"}</definedName>
    <definedName name="ㅁㅇㅂㅈㄷㄹㅇ" hidden="1">{#N/A,#N/A,FALSE,"단축1";#N/A,#N/A,FALSE,"단축2";#N/A,#N/A,FALSE,"단축3";#N/A,#N/A,FALSE,"장축";#N/A,#N/A,FALSE,"4WD"}</definedName>
    <definedName name="ㅁㅈㅂㅈㅂ" hidden="1">#REF!</definedName>
    <definedName name="마" localSheetId="0" hidden="1">{#N/A,#N/A,FALSE,"96 3월물량표";#N/A,#N/A,FALSE,"96 4월물량표";#N/A,#N/A,FALSE,"96 5월물량표"}</definedName>
    <definedName name="마" hidden="1">{#N/A,#N/A,FALSE,"96 3월물량표";#N/A,#N/A,FALSE,"96 4월물량표";#N/A,#N/A,FALSE,"96 5월물량표"}</definedName>
    <definedName name="마11111" localSheetId="0" hidden="1">{#N/A,#N/A,TRUE,"Y생산";#N/A,#N/A,TRUE,"Y판매";#N/A,#N/A,TRUE,"Y총물량";#N/A,#N/A,TRUE,"Y능력";#N/A,#N/A,TRUE,"YKD"}</definedName>
    <definedName name="마11111" hidden="1">{#N/A,#N/A,TRUE,"Y생산";#N/A,#N/A,TRUE,"Y판매";#N/A,#N/A,TRUE,"Y총물량";#N/A,#N/A,TRUE,"Y능력";#N/A,#N/A,TRUE,"YKD"}</definedName>
    <definedName name="마감" localSheetId="0" hidden="1">{#N/A,#N/A,TRUE,"Y생산";#N/A,#N/A,TRUE,"Y판매";#N/A,#N/A,TRUE,"Y총물량";#N/A,#N/A,TRUE,"Y능력";#N/A,#N/A,TRUE,"YKD"}</definedName>
    <definedName name="마감" hidden="1">{#N/A,#N/A,TRUE,"Y생산";#N/A,#N/A,TRUE,"Y판매";#N/A,#N/A,TRUE,"Y총물량";#N/A,#N/A,TRUE,"Y능력";#N/A,#N/A,TRUE,"YKD"}</definedName>
    <definedName name="마감12" localSheetId="0" hidden="1">{#N/A,#N/A,TRUE,"Y생산";#N/A,#N/A,TRUE,"Y판매";#N/A,#N/A,TRUE,"Y총물량";#N/A,#N/A,TRUE,"Y능력";#N/A,#N/A,TRUE,"YKD"}</definedName>
    <definedName name="마감12" hidden="1">{#N/A,#N/A,TRUE,"Y생산";#N/A,#N/A,TRUE,"Y판매";#N/A,#N/A,TRUE,"Y총물량";#N/A,#N/A,TRUE,"Y능력";#N/A,#N/A,TRUE,"YKD"}</definedName>
    <definedName name="마감123" localSheetId="0" hidden="1">{#N/A,#N/A,FALSE,"96 3월물량표";#N/A,#N/A,FALSE,"96 4월물량표";#N/A,#N/A,FALSE,"96 5월물량표"}</definedName>
    <definedName name="마감123" hidden="1">{#N/A,#N/A,FALSE,"96 3월물량표";#N/A,#N/A,FALSE,"96 4월물량표";#N/A,#N/A,FALSE,"96 5월물량표"}</definedName>
    <definedName name="마감830" localSheetId="0" hidden="1">{#N/A,#N/A,TRUE,"Y생산";#N/A,#N/A,TRUE,"Y판매";#N/A,#N/A,TRUE,"Y총물량";#N/A,#N/A,TRUE,"Y능력";#N/A,#N/A,TRUE,"YKD"}</definedName>
    <definedName name="마감830" hidden="1">{#N/A,#N/A,TRUE,"Y생산";#N/A,#N/A,TRUE,"Y판매";#N/A,#N/A,TRUE,"Y총물량";#N/A,#N/A,TRUE,"Y능력";#N/A,#N/A,TRUE,"YKD"}</definedName>
    <definedName name="마감831" localSheetId="0" hidden="1">{#N/A,#N/A,FALSE,"96 3월물량표";#N/A,#N/A,FALSE,"96 4월물량표";#N/A,#N/A,FALSE,"96 5월물량표"}</definedName>
    <definedName name="마감831" hidden="1">{#N/A,#N/A,FALSE,"96 3월물량표";#N/A,#N/A,FALSE,"96 4월물량표";#N/A,#N/A,FALSE,"96 5월물량표"}</definedName>
    <definedName name="마마">#REF!</definedName>
    <definedName name="마스타">#REF!</definedName>
    <definedName name="마스타01">#REF!</definedName>
    <definedName name="마스타02">#REF!</definedName>
    <definedName name="마스타03">#REF!</definedName>
    <definedName name="마스타04">#REF!</definedName>
    <definedName name="마스타05">#REF!</definedName>
    <definedName name="마스터일정">#REF!</definedName>
    <definedName name="마음" localSheetId="0" hidden="1">{#N/A,#N/A,FALSE,"단축1";#N/A,#N/A,FALSE,"단축2";#N/A,#N/A,FALSE,"단축3";#N/A,#N/A,FALSE,"장축";#N/A,#N/A,FALSE,"4WD"}</definedName>
    <definedName name="마음" hidden="1">{#N/A,#N/A,FALSE,"단축1";#N/A,#N/A,FALSE,"단축2";#N/A,#N/A,FALSE,"단축3";#N/A,#N/A,FALSE,"장축";#N/A,#N/A,FALSE,"4WD"}</definedName>
    <definedName name="마자" localSheetId="2">BlankMacro1</definedName>
    <definedName name="마자" localSheetId="0">BlankMacro1</definedName>
    <definedName name="마자">BlankMacro1</definedName>
    <definedName name="만" localSheetId="0">#REF!</definedName>
    <definedName name="만">#REF!</definedName>
    <definedName name="말자" localSheetId="0" hidden="1">{#N/A,#N/A,FALSE,"단축1";#N/A,#N/A,FALSE,"단축2";#N/A,#N/A,FALSE,"단축3";#N/A,#N/A,FALSE,"장축";#N/A,#N/A,FALSE,"4WD"}</definedName>
    <definedName name="말자" hidden="1">{#N/A,#N/A,FALSE,"단축1";#N/A,#N/A,FALSE,"단축2";#N/A,#N/A,FALSE,"단축3";#N/A,#N/A,FALSE,"장축";#N/A,#N/A,FALSE,"4WD"}</definedName>
    <definedName name="매">#REF!</definedName>
    <definedName name="매입94">#REF!</definedName>
    <definedName name="매입95">#REF!</definedName>
    <definedName name="매입96">#REF!</definedName>
    <definedName name="매입97">#REF!</definedName>
    <definedName name="매출이익">#REF!</definedName>
    <definedName name="매크로10">#N/A</definedName>
    <definedName name="매크로11">#N/A</definedName>
    <definedName name="매크로12">#N/A</definedName>
    <definedName name="매크로123">#N/A</definedName>
    <definedName name="매크로1245">#N/A</definedName>
    <definedName name="매크로13">#N/A</definedName>
    <definedName name="매크로14">#N/A</definedName>
    <definedName name="매크로15">#N/A</definedName>
    <definedName name="매크로16">#N/A</definedName>
    <definedName name="매크로17">#N/A</definedName>
    <definedName name="매크로2">#N/A</definedName>
    <definedName name="매크로6">#N/A</definedName>
    <definedName name="매크로7">#N/A</definedName>
    <definedName name="매크로8">#N/A</definedName>
    <definedName name="매크로9">#N/A</definedName>
    <definedName name="맨니">#REF!</definedName>
    <definedName name="머">#REF!</definedName>
    <definedName name="모">#REF!</definedName>
    <definedName name="모체재고">#REF!</definedName>
    <definedName name="목차" localSheetId="0" hidden="1">{#N/A,#N/A,FALSE,"단축1";#N/A,#N/A,FALSE,"단축2";#N/A,#N/A,FALSE,"단축3";#N/A,#N/A,FALSE,"장축";#N/A,#N/A,FALSE,"4WD"}</definedName>
    <definedName name="목차" hidden="1">{#N/A,#N/A,FALSE,"단축1";#N/A,#N/A,FALSE,"단축2";#N/A,#N/A,FALSE,"단축3";#N/A,#N/A,FALSE,"장축";#N/A,#N/A,FALSE,"4WD"}</definedName>
    <definedName name="목차2" localSheetId="0"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#REF!</definedName>
    <definedName name="몰라" localSheetId="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몰라"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몸" localSheetId="2">BlankMacro1</definedName>
    <definedName name="몸" localSheetId="0">BlankMacro1</definedName>
    <definedName name="몸">BlankMacro1</definedName>
    <definedName name="묘" localSheetId="0">#REF!</definedName>
    <definedName name="묘">#REF!</definedName>
    <definedName name="무계획">#N/A</definedName>
    <definedName name="무빙">#REF!</definedName>
    <definedName name="무빙.문">#REF!</definedName>
    <definedName name="무빙1">#REF!</definedName>
    <definedName name="무빙로보트현황" localSheetId="0" hidden="1">{#N/A,#N/A,FALSE,"단축1";#N/A,#N/A,FALSE,"단축2";#N/A,#N/A,FALSE,"단축3";#N/A,#N/A,FALSE,"장축";#N/A,#N/A,FALSE,"4WD"}</definedName>
    <definedName name="무빙로보트현황" hidden="1">{#N/A,#N/A,FALSE,"단축1";#N/A,#N/A,FALSE,"단축2";#N/A,#N/A,FALSE,"단축3";#N/A,#N/A,FALSE,"장축";#N/A,#N/A,FALSE,"4WD"}</definedName>
    <definedName name="무빙문제">#REF!</definedName>
    <definedName name="무빙이">#REF!</definedName>
    <definedName name="문제3" localSheetId="0" hidden="1">{#N/A,#N/A,FALSE,"단축1";#N/A,#N/A,FALSE,"단축2";#N/A,#N/A,FALSE,"단축3";#N/A,#N/A,FALSE,"장축";#N/A,#N/A,FALSE,"4WD"}</definedName>
    <definedName name="문제3" hidden="1">{#N/A,#N/A,FALSE,"단축1";#N/A,#N/A,FALSE,"단축2";#N/A,#N/A,FALSE,"단축3";#N/A,#N/A,FALSE,"장축";#N/A,#N/A,FALSE,"4WD"}</definedName>
    <definedName name="문제유형">#REF!</definedName>
    <definedName name="물랴자" localSheetId="0" hidden="1">{#N/A,#N/A,TRUE,"Y생산";#N/A,#N/A,TRUE,"Y판매";#N/A,#N/A,TRUE,"Y총물량";#N/A,#N/A,TRUE,"Y능력";#N/A,#N/A,TRUE,"YKD"}</definedName>
    <definedName name="물랴자" hidden="1">{#N/A,#N/A,TRUE,"Y생산";#N/A,#N/A,TRUE,"Y판매";#N/A,#N/A,TRUE,"Y총물량";#N/A,#N/A,TRUE,"Y능력";#N/A,#N/A,TRUE,"YKD"}</definedName>
    <definedName name="물량">#REF!</definedName>
    <definedName name="물량수" localSheetId="0" hidden="1">{#N/A,#N/A,TRUE,"Y생산";#N/A,#N/A,TRUE,"Y판매";#N/A,#N/A,TRUE,"Y총물량";#N/A,#N/A,TRUE,"Y능력";#N/A,#N/A,TRUE,"YKD"}</definedName>
    <definedName name="물량수" hidden="1">{#N/A,#N/A,TRUE,"Y생산";#N/A,#N/A,TRUE,"Y판매";#N/A,#N/A,TRUE,"Y총물량";#N/A,#N/A,TRUE,"Y능력";#N/A,#N/A,TRUE,"YKD"}</definedName>
    <definedName name="물량수전ㅇ" localSheetId="0" hidden="1">{#N/A,#N/A,TRUE,"Y생산";#N/A,#N/A,TRUE,"Y판매";#N/A,#N/A,TRUE,"Y총물량";#N/A,#N/A,TRUE,"Y능력";#N/A,#N/A,TRUE,"YKD"}</definedName>
    <definedName name="물량수전ㅇ" hidden="1">{#N/A,#N/A,TRUE,"Y생산";#N/A,#N/A,TRUE,"Y판매";#N/A,#N/A,TRUE,"Y총물량";#N/A,#N/A,TRUE,"Y능력";#N/A,#N/A,TRUE,"YKD"}</definedName>
    <definedName name="물량수정" localSheetId="0" hidden="1">{#N/A,#N/A,TRUE,"Y생산";#N/A,#N/A,TRUE,"Y판매";#N/A,#N/A,TRUE,"Y총물량";#N/A,#N/A,TRUE,"Y능력";#N/A,#N/A,TRUE,"YKD"}</definedName>
    <definedName name="물량수정" hidden="1">{#N/A,#N/A,TRUE,"Y생산";#N/A,#N/A,TRUE,"Y판매";#N/A,#N/A,TRUE,"Y총물량";#N/A,#N/A,TRUE,"Y능력";#N/A,#N/A,TRUE,"YKD"}</definedName>
    <definedName name="물량수정1" localSheetId="0" hidden="1">{#N/A,#N/A,TRUE,"Y생산";#N/A,#N/A,TRUE,"Y판매";#N/A,#N/A,TRUE,"Y총물량";#N/A,#N/A,TRUE,"Y능력";#N/A,#N/A,TRUE,"YKD"}</definedName>
    <definedName name="물량수정1" hidden="1">{#N/A,#N/A,TRUE,"Y생산";#N/A,#N/A,TRUE,"Y판매";#N/A,#N/A,TRUE,"Y총물량";#N/A,#N/A,TRUE,"Y능력";#N/A,#N/A,TRUE,"YKD"}</definedName>
    <definedName name="물량수정2" localSheetId="0" hidden="1">{#N/A,#N/A,TRUE,"Y생산";#N/A,#N/A,TRUE,"Y판매";#N/A,#N/A,TRUE,"Y총물량";#N/A,#N/A,TRUE,"Y능력";#N/A,#N/A,TRUE,"YKD"}</definedName>
    <definedName name="물량수정2" hidden="1">{#N/A,#N/A,TRUE,"Y생산";#N/A,#N/A,TRUE,"Y판매";#N/A,#N/A,TRUE,"Y총물량";#N/A,#N/A,TRUE,"Y능력";#N/A,#N/A,TRUE,"YKD"}</definedName>
    <definedName name="물량수정3" localSheetId="0" hidden="1">{#N/A,#N/A,TRUE,"Y생산";#N/A,#N/A,TRUE,"Y판매";#N/A,#N/A,TRUE,"Y총물량";#N/A,#N/A,TRUE,"Y능력";#N/A,#N/A,TRUE,"YKD"}</definedName>
    <definedName name="물량수정3" hidden="1">{#N/A,#N/A,TRUE,"Y생산";#N/A,#N/A,TRUE,"Y판매";#N/A,#N/A,TRUE,"Y총물량";#N/A,#N/A,TRUE,"Y능력";#N/A,#N/A,TRUE,"YKD"}</definedName>
    <definedName name="물량수정4" localSheetId="0" hidden="1">{#N/A,#N/A,TRUE,"Y생산";#N/A,#N/A,TRUE,"Y판매";#N/A,#N/A,TRUE,"Y총물량";#N/A,#N/A,TRUE,"Y능력";#N/A,#N/A,TRUE,"YKD"}</definedName>
    <definedName name="물량수정4" hidden="1">{#N/A,#N/A,TRUE,"Y생산";#N/A,#N/A,TRUE,"Y판매";#N/A,#N/A,TRUE,"Y총물량";#N/A,#N/A,TRUE,"Y능력";#N/A,#N/A,TRUE,"YKD"}</definedName>
    <definedName name="물량정" localSheetId="0" hidden="1">{#N/A,#N/A,TRUE,"Y생산";#N/A,#N/A,TRUE,"Y판매";#N/A,#N/A,TRUE,"Y총물량";#N/A,#N/A,TRUE,"Y능력";#N/A,#N/A,TRUE,"YKD"}</definedName>
    <definedName name="물량정" hidden="1">{#N/A,#N/A,TRUE,"Y생산";#N/A,#N/A,TRUE,"Y판매";#N/A,#N/A,TRUE,"Y총물량";#N/A,#N/A,TRUE,"Y능력";#N/A,#N/A,TRUE,"YKD"}</definedName>
    <definedName name="물량정1" localSheetId="0" hidden="1">{#N/A,#N/A,TRUE,"Y생산";#N/A,#N/A,TRUE,"Y판매";#N/A,#N/A,TRUE,"Y총물량";#N/A,#N/A,TRUE,"Y능력";#N/A,#N/A,TRUE,"YKD"}</definedName>
    <definedName name="물량정1" hidden="1">{#N/A,#N/A,TRUE,"Y생산";#N/A,#N/A,TRUE,"Y판매";#N/A,#N/A,TRUE,"Y총물량";#N/A,#N/A,TRUE,"Y능력";#N/A,#N/A,TRUE,"YKD"}</definedName>
    <definedName name="물량조정" localSheetId="0" hidden="1">{#N/A,#N/A,TRUE,"Y생산";#N/A,#N/A,TRUE,"Y판매";#N/A,#N/A,TRUE,"Y총물량";#N/A,#N/A,TRUE,"Y능력";#N/A,#N/A,TRUE,"YKD"}</definedName>
    <definedName name="물량조정" hidden="1">{#N/A,#N/A,TRUE,"Y생산";#N/A,#N/A,TRUE,"Y판매";#N/A,#N/A,TRUE,"Y총물량";#N/A,#N/A,TRUE,"Y능력";#N/A,#N/A,TRUE,"YKD"}</definedName>
    <definedName name="물량조정3" localSheetId="0" hidden="1">{#N/A,#N/A,TRUE,"Y생산";#N/A,#N/A,TRUE,"Y판매";#N/A,#N/A,TRUE,"Y총물량";#N/A,#N/A,TRUE,"Y능력";#N/A,#N/A,TRUE,"YKD"}</definedName>
    <definedName name="물량조정3" hidden="1">{#N/A,#N/A,TRUE,"Y생산";#N/A,#N/A,TRUE,"Y판매";#N/A,#N/A,TRUE,"Y총물량";#N/A,#N/A,TRUE,"Y능력";#N/A,#N/A,TRUE,"YKD"}</definedName>
    <definedName name="물류">#REF!</definedName>
    <definedName name="물류코스트" localSheetId="2">[0]!BlankMacro1</definedName>
    <definedName name="물류코스트" localSheetId="0">[0]!BlankMacro1</definedName>
    <definedName name="물류코스트">[0]!BlankMacro1</definedName>
    <definedName name="물수" localSheetId="0" hidden="1">{#N/A,#N/A,TRUE,"Y생산";#N/A,#N/A,TRUE,"Y판매";#N/A,#N/A,TRUE,"Y총물량";#N/A,#N/A,TRUE,"Y능력";#N/A,#N/A,TRUE,"YKD"}</definedName>
    <definedName name="물수" hidden="1">{#N/A,#N/A,TRUE,"Y생산";#N/A,#N/A,TRUE,"Y판매";#N/A,#N/A,TRUE,"Y총물량";#N/A,#N/A,TRUE,"Y능력";#N/A,#N/A,TRUE,"YKD"}</definedName>
    <definedName name="뮤ㅊ">#REF!</definedName>
    <definedName name="미">#REF!</definedName>
    <definedName name="미경비">#REF!</definedName>
    <definedName name="미니큐시">#REF!</definedName>
    <definedName name="미승인" localSheetId="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미승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미입고">#REF!</definedName>
    <definedName name="미접수" localSheetId="0" hidden="1">{#N/A,#N/A,FALSE,"해외크레임";#N/A,#N/A,FALSE,"ACCENT현황";#N/A,#N/A,FALSE,"AVANTE";#N/A,#N/A,FALSE,"SONATA(3)";#N/A,#N/A,FALSE,"국내크레임"}</definedName>
    <definedName name="미접수" hidden="1">{#N/A,#N/A,FALSE,"해외크레임";#N/A,#N/A,FALSE,"ACCENT현황";#N/A,#N/A,FALSE,"AVANTE";#N/A,#N/A,FALSE,"SONATA(3)";#N/A,#N/A,FALSE,"국내크레임"}</definedName>
    <definedName name="미진" localSheetId="2">[0]!BlankMacro1</definedName>
    <definedName name="미진" localSheetId="0">[0]!BlankMacro1</definedName>
    <definedName name="미진">[0]!BlankMacro1</definedName>
    <definedName name="미판관비" localSheetId="0">#REF!</definedName>
    <definedName name="미판관비">#REF!</definedName>
    <definedName name="미환율">#REF!</definedName>
    <definedName name="민">#REF!</definedName>
    <definedName name="민총2" localSheetId="0" hidden="1">{#N/A,#N/A,FALSE,"을지 (4)";#N/A,#N/A,FALSE,"을지 (5)";#N/A,#N/A,FALSE,"을지 (6)"}</definedName>
    <definedName name="민총2" hidden="1">{#N/A,#N/A,FALSE,"을지 (4)";#N/A,#N/A,FALSE,"을지 (5)";#N/A,#N/A,FALSE,"을지 (6)"}</definedName>
    <definedName name="밋션별">#REF!</definedName>
    <definedName name="밍리" localSheetId="2">[0]!BlankMacro1</definedName>
    <definedName name="밍리" localSheetId="0">[0]!BlankMacro1</definedName>
    <definedName name="밍리">[0]!BlankMacro1</definedName>
    <definedName name="ㅂ" localSheetId="0">#REF!</definedName>
    <definedName name="ㅂ">#REF!</definedName>
    <definedName name="ㅂㅂ" localSheetId="0" hidden="1">{#N/A,#N/A,FALSE,"단축1";#N/A,#N/A,FALSE,"단축2";#N/A,#N/A,FALSE,"단축3";#N/A,#N/A,FALSE,"장축";#N/A,#N/A,FALSE,"4WD"}</definedName>
    <definedName name="ㅂㅂ" hidden="1">{#N/A,#N/A,FALSE,"단축1";#N/A,#N/A,FALSE,"단축2";#N/A,#N/A,FALSE,"단축3";#N/A,#N/A,FALSE,"장축";#N/A,#N/A,FALSE,"4WD"}</definedName>
    <definedName name="ㅂㅂㅂ">#N/A</definedName>
    <definedName name="ㅂㅂㅂㅂ" localSheetId="0" hidden="1">{#N/A,#N/A,FALSE,"단축1";#N/A,#N/A,FALSE,"단축2";#N/A,#N/A,FALSE,"단축3";#N/A,#N/A,FALSE,"장축";#N/A,#N/A,FALSE,"4WD"}</definedName>
    <definedName name="ㅂㅂㅂㅂ" hidden="1">{#N/A,#N/A,FALSE,"단축1";#N/A,#N/A,FALSE,"단축2";#N/A,#N/A,FALSE,"단축3";#N/A,#N/A,FALSE,"장축";#N/A,#N/A,FALSE,"4WD"}</definedName>
    <definedName name="ㅂㅂㅂㅂㅂ">#N/A</definedName>
    <definedName name="ㅂㅂㅂㅂㅂㅂ" localSheetId="2">BlankMacro1</definedName>
    <definedName name="ㅂㅂㅂㅂㅂㅂ" localSheetId="0">BlankMacro1</definedName>
    <definedName name="ㅂㅂㅂㅂㅂㅂ">BlankMacro1</definedName>
    <definedName name="ㅂㅂㅂㅂㅂㅂㅂㅂㅂㅂㅂㅂㅂㅂㅂㅂㅂㅂㅂㅂㅂㅂㅂㅂㅂㅂㅂㅂㅂㅂㅂㅂ" localSheetId="0"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ㅈ" localSheetId="0" hidden="1">{#N/A,#N/A,FALSE,"단축1";#N/A,#N/A,FALSE,"단축2";#N/A,#N/A,FALSE,"단축3";#N/A,#N/A,FALSE,"장축";#N/A,#N/A,FALSE,"4WD"}</definedName>
    <definedName name="ㅂㅈ" hidden="1">{#N/A,#N/A,FALSE,"단축1";#N/A,#N/A,FALSE,"단축2";#N/A,#N/A,FALSE,"단축3";#N/A,#N/A,FALSE,"장축";#N/A,#N/A,FALSE,"4WD"}</definedName>
    <definedName name="ㅂㅈㄷ" localSheetId="0" hidden="1">{#N/A,#N/A,FALSE,"단축1";#N/A,#N/A,FALSE,"단축2";#N/A,#N/A,FALSE,"단축3";#N/A,#N/A,FALSE,"장축";#N/A,#N/A,FALSE,"4WD"}</definedName>
    <definedName name="ㅂㅈㄷ" hidden="1">{#N/A,#N/A,FALSE,"단축1";#N/A,#N/A,FALSE,"단축2";#N/A,#N/A,FALSE,"단축3";#N/A,#N/A,FALSE,"장축";#N/A,#N/A,FALSE,"4WD"}</definedName>
    <definedName name="ㅂㅈㄷㄱㄷ">#N/A</definedName>
    <definedName name="ㅂㅈㄷㄱㄷㅈ" localSheetId="0" hidden="1">{#N/A,#N/A,FALSE,"단축1";#N/A,#N/A,FALSE,"단축2";#N/A,#N/A,FALSE,"단축3";#N/A,#N/A,FALSE,"장축";#N/A,#N/A,FALSE,"4WD"}</definedName>
    <definedName name="ㅂㅈㄷㄱㄷㅈ" hidden="1">{#N/A,#N/A,FALSE,"단축1";#N/A,#N/A,FALSE,"단축2";#N/A,#N/A,FALSE,"단축3";#N/A,#N/A,FALSE,"장축";#N/A,#N/A,FALSE,"4WD"}</definedName>
    <definedName name="ㅂㅈㄷㄱ쇼ㅛㅛ">#N/A</definedName>
    <definedName name="ㅂㅈㄷㅌ">#REF!</definedName>
    <definedName name="ㅂㅈㅇㅇ" localSheetId="0" hidden="1">{#N/A,#N/A,FALSE,"단축1";#N/A,#N/A,FALSE,"단축2";#N/A,#N/A,FALSE,"단축3";#N/A,#N/A,FALSE,"장축";#N/A,#N/A,FALSE,"4WD"}</definedName>
    <definedName name="ㅂㅈㅇㅇ" hidden="1">{#N/A,#N/A,FALSE,"단축1";#N/A,#N/A,FALSE,"단축2";#N/A,#N/A,FALSE,"단축3";#N/A,#N/A,FALSE,"장축";#N/A,#N/A,FALSE,"4WD"}</definedName>
    <definedName name="ㅂㅈㅈㅈㄷㄷㄷㄷㄷㄷ" localSheetId="0">종합재고!_a1O,_a2O,_a3O</definedName>
    <definedName name="ㅂㅈㅈㅈㄷㄷㄷㄷㄷㄷ">_a1O,_a2O,_a3O</definedName>
    <definedName name="바" localSheetId="0">#REF!</definedName>
    <definedName name="바">#REF!</definedName>
    <definedName name="바람발람" localSheetId="0">#REF!</definedName>
    <definedName name="바람발람">#REF!</definedName>
    <definedName name="바로가기" localSheetId="0" hidden="1">{#N/A,#N/A,FALSE,"단축1";#N/A,#N/A,FALSE,"단축2";#N/A,#N/A,FALSE,"단축3";#N/A,#N/A,FALSE,"장축";#N/A,#N/A,FALSE,"4WD"}</definedName>
    <definedName name="바로가기" hidden="1">{#N/A,#N/A,FALSE,"단축1";#N/A,#N/A,FALSE,"단축2";#N/A,#N/A,FALSE,"단축3";#N/A,#N/A,FALSE,"장축";#N/A,#N/A,FALSE,"4WD"}</definedName>
    <definedName name="바바라" localSheetId="0" hidden="1">{#N/A,#N/A,TRUE,"Y생산";#N/A,#N/A,TRUE,"Y판매";#N/A,#N/A,TRUE,"Y총물량";#N/A,#N/A,TRUE,"Y능력";#N/A,#N/A,TRUE,"YKD"}</definedName>
    <definedName name="바바라" hidden="1">{#N/A,#N/A,TRUE,"Y생산";#N/A,#N/A,TRUE,"Y판매";#N/A,#N/A,TRUE,"Y총물량";#N/A,#N/A,TRUE,"Y능력";#N/A,#N/A,TRUE,"YKD"}</definedName>
    <definedName name="바보">#REF!</definedName>
    <definedName name="바보야" localSheetId="0" hidden="1">{#N/A,#N/A,TRUE,"Y생산";#N/A,#N/A,TRUE,"Y판매";#N/A,#N/A,TRUE,"Y총물량";#N/A,#N/A,TRUE,"Y능력";#N/A,#N/A,TRUE,"YKD"}</definedName>
    <definedName name="바보야" hidden="1">{#N/A,#N/A,TRUE,"Y생산";#N/A,#N/A,TRUE,"Y판매";#N/A,#N/A,TRUE,"Y총물량";#N/A,#N/A,TRUE,"Y능력";#N/A,#N/A,TRUE,"YKD"}</definedName>
    <definedName name="박" localSheetId="0" hidden="1">{#N/A,#N/A,FALSE,"신규dep";#N/A,#N/A,FALSE,"신규dep-금형상각후";#N/A,#N/A,FALSE,"신규dep-연구비상각후";#N/A,#N/A,FALSE,"신규dep-기계,공구상각후"}</definedName>
    <definedName name="박" hidden="1">{#N/A,#N/A,FALSE,"신규dep";#N/A,#N/A,FALSE,"신규dep-금형상각후";#N/A,#N/A,FALSE,"신규dep-연구비상각후";#N/A,#N/A,FALSE,"신규dep-기계,공구상각후"}</definedName>
    <definedName name="박기현" localSheetId="0" hidden="1">{#N/A,#N/A,TRUE,"Y생산";#N/A,#N/A,TRUE,"Y판매";#N/A,#N/A,TRUE,"Y총물량";#N/A,#N/A,TRUE,"Y능력";#N/A,#N/A,TRUE,"YKD"}</definedName>
    <definedName name="박기현" hidden="1">{#N/A,#N/A,TRUE,"Y생산";#N/A,#N/A,TRUE,"Y판매";#N/A,#N/A,TRUE,"Y총물량";#N/A,#N/A,TRUE,"Y능력";#N/A,#N/A,TRUE,"YKD"}</definedName>
    <definedName name="박대리님" localSheetId="0" hidden="1">{#N/A,#N/A,FALSE,"단축1";#N/A,#N/A,FALSE,"단축2";#N/A,#N/A,FALSE,"단축3";#N/A,#N/A,FALSE,"장축";#N/A,#N/A,FALSE,"4WD"}</definedName>
    <definedName name="박대리님" hidden="1">{#N/A,#N/A,FALSE,"단축1";#N/A,#N/A,FALSE,"단축2";#N/A,#N/A,FALSE,"단축3";#N/A,#N/A,FALSE,"장축";#N/A,#N/A,FALSE,"4WD"}</definedName>
    <definedName name="박명용" localSheetId="0" hidden="1">{#N/A,#N/A,TRUE,"Y생산";#N/A,#N/A,TRUE,"Y판매";#N/A,#N/A,TRUE,"Y총물량";#N/A,#N/A,TRUE,"Y능력";#N/A,#N/A,TRUE,"YKD"}</definedName>
    <definedName name="박명용" hidden="1">{#N/A,#N/A,TRUE,"Y생산";#N/A,#N/A,TRUE,"Y판매";#N/A,#N/A,TRUE,"Y총물량";#N/A,#N/A,TRUE,"Y능력";#N/A,#N/A,TRUE,"YKD"}</definedName>
    <definedName name="박박">#REF!</definedName>
    <definedName name="박상">#REF!</definedName>
    <definedName name="박상현" localSheetId="0" hidden="1">{#N/A,#N/A,FALSE,"단축1";#N/A,#N/A,FALSE,"단축2";#N/A,#N/A,FALSE,"단축3";#N/A,#N/A,FALSE,"장축";#N/A,#N/A,FALSE,"4WD"}</definedName>
    <definedName name="박상현" hidden="1">{#N/A,#N/A,FALSE,"단축1";#N/A,#N/A,FALSE,"단축2";#N/A,#N/A,FALSE,"단축3";#N/A,#N/A,FALSE,"장축";#N/A,#N/A,FALSE,"4WD"}</definedName>
    <definedName name="박스">#REF!</definedName>
    <definedName name="박신">#REF!</definedName>
    <definedName name="박신규">#REF!</definedName>
    <definedName name="박지호" localSheetId="0" hidden="1">{#N/A,#N/A,FALSE,"단축1";#N/A,#N/A,FALSE,"단축2";#N/A,#N/A,FALSE,"단축3";#N/A,#N/A,FALSE,"장축";#N/A,#N/A,FALSE,"4WD"}</definedName>
    <definedName name="박지호" hidden="1">{#N/A,#N/A,FALSE,"단축1";#N/A,#N/A,FALSE,"단축2";#N/A,#N/A,FALSE,"단축3";#N/A,#N/A,FALSE,"장축";#N/A,#N/A,FALSE,"4WD"}</definedName>
    <definedName name="박형식">#REF!</definedName>
    <definedName name="반기매입97">#REF!</definedName>
    <definedName name="반별" localSheetId="2">[1]!BlankMacro1</definedName>
    <definedName name="반별">[1]!BlankMacro1</definedName>
    <definedName name="반영">#REF!</definedName>
    <definedName name="반영1">#REF!</definedName>
    <definedName name="반영2">#REF!</definedName>
    <definedName name="반영3">#REF!</definedName>
    <definedName name="반영결과">#REF!</definedName>
    <definedName name="반영현황">#REF!</definedName>
    <definedName name="반원포상추천인">#REF!</definedName>
    <definedName name="반원호현">#REF!</definedName>
    <definedName name="반포현황">#REF!</definedName>
    <definedName name="받" localSheetId="0" hidden="1">{#N/A,#N/A,TRUE,"Y생산";#N/A,#N/A,TRUE,"Y판매";#N/A,#N/A,TRUE,"Y총물량";#N/A,#N/A,TRUE,"Y능력";#N/A,#N/A,TRUE,"YKD"}</definedName>
    <definedName name="받" hidden="1">{#N/A,#N/A,TRUE,"Y생산";#N/A,#N/A,TRUE,"Y판매";#N/A,#N/A,TRUE,"Y총물량";#N/A,#N/A,TRUE,"Y능력";#N/A,#N/A,TRUE,"YKD"}</definedName>
    <definedName name="발">#REF!</definedName>
    <definedName name="방안1">#REF!</definedName>
    <definedName name="방진고무" localSheetId="0" hidden="1">{#N/A,#N/A,FALSE,"단축1";#N/A,#N/A,FALSE,"단축2";#N/A,#N/A,FALSE,"단축3";#N/A,#N/A,FALSE,"장축";#N/A,#N/A,FALSE,"4WD"}</definedName>
    <definedName name="방진고무" hidden="1">{#N/A,#N/A,FALSE,"단축1";#N/A,#N/A,FALSE,"단축2";#N/A,#N/A,FALSE,"단축3";#N/A,#N/A,FALSE,"장축";#N/A,#N/A,FALSE,"4WD"}</definedName>
    <definedName name="방청A">#REF!</definedName>
    <definedName name="방청B">#REF!</definedName>
    <definedName name="배개덕트">#REF!</definedName>
    <definedName name="배도호" localSheetId="0">#REF!,#REF!</definedName>
    <definedName name="배도호">#REF!,#REF!</definedName>
    <definedName name="배점표">#REF!</definedName>
    <definedName name="백만">1000000</definedName>
    <definedName name="버가" localSheetId="0" hidden="1">{#N/A,#N/A,FALSE,"96 3월물량표";#N/A,#N/A,FALSE,"96 4월물량표";#N/A,#N/A,FALSE,"96 5월물량표"}</definedName>
    <definedName name="버가" hidden="1">{#N/A,#N/A,FALSE,"96 3월물량표";#N/A,#N/A,FALSE,"96 4월물량표";#N/A,#N/A,FALSE,"96 5월물량표"}</definedName>
    <definedName name="벗">#REF!</definedName>
    <definedName name="베타" localSheetId="0" hidden="1">{#N/A,#N/A,FALSE,"단축1";#N/A,#N/A,FALSE,"단축2";#N/A,#N/A,FALSE,"단축3";#N/A,#N/A,FALSE,"장축";#N/A,#N/A,FALSE,"4WD"}</definedName>
    <definedName name="베타" hidden="1">{#N/A,#N/A,FALSE,"단축1";#N/A,#N/A,FALSE,"단축2";#N/A,#N/A,FALSE,"단축3";#N/A,#N/A,FALSE,"장축";#N/A,#N/A,FALSE,"4WD"}</definedName>
    <definedName name="벨환율">#REF!</definedName>
    <definedName name="변경">#REF!</definedName>
    <definedName name="변경1">#REF!</definedName>
    <definedName name="변경목차" localSheetId="0" hidden="1">{#N/A,#N/A,FALSE,"단축1";#N/A,#N/A,FALSE,"단축2";#N/A,#N/A,FALSE,"단축3";#N/A,#N/A,FALSE,"장축";#N/A,#N/A,FALSE,"4WD"}</definedName>
    <definedName name="변경목차" hidden="1">{#N/A,#N/A,FALSE,"단축1";#N/A,#N/A,FALSE,"단축2";#N/A,#N/A,FALSE,"단축3";#N/A,#N/A,FALSE,"장축";#N/A,#N/A,FALSE,"4WD"}</definedName>
    <definedName name="변경범위">#REF!</definedName>
    <definedName name="변경범위2" localSheetId="0" hidden="1">{#N/A,#N/A,FALSE,"단축1";#N/A,#N/A,FALSE,"단축2";#N/A,#N/A,FALSE,"단축3";#N/A,#N/A,FALSE,"장축";#N/A,#N/A,FALSE,"4WD"}</definedName>
    <definedName name="변경범위2" hidden="1">{#N/A,#N/A,FALSE,"단축1";#N/A,#N/A,FALSE,"단축2";#N/A,#N/A,FALSE,"단축3";#N/A,#N/A,FALSE,"장축";#N/A,#N/A,FALSE,"4WD"}</definedName>
    <definedName name="변경범위3">#REF!</definedName>
    <definedName name="변경후" localSheetId="0" hidden="1">{#N/A,#N/A,FALSE,"단축1";#N/A,#N/A,FALSE,"단축2";#N/A,#N/A,FALSE,"단축3";#N/A,#N/A,FALSE,"장축";#N/A,#N/A,FALSE,"4WD"}</definedName>
    <definedName name="변경후" hidden="1">{#N/A,#N/A,FALSE,"단축1";#N/A,#N/A,FALSE,"단축2";#N/A,#N/A,FALSE,"단축3";#N/A,#N/A,FALSE,"장축";#N/A,#N/A,FALSE,"4WD"}</definedName>
    <definedName name="변동비">#REF!</definedName>
    <definedName name="변동비TKD">#REF!</definedName>
    <definedName name="변동율기준표" localSheetId="2">[1]!BlankMacro1</definedName>
    <definedName name="변동율기준표">[1]!BlankMacro1</definedName>
    <definedName name="변동재료비2" localSheetId="0" hidden="1">{#N/A,#N/A,FALSE,"단축1";#N/A,#N/A,FALSE,"단축2";#N/A,#N/A,FALSE,"단축3";#N/A,#N/A,FALSE,"장축";#N/A,#N/A,FALSE,"4WD"}</definedName>
    <definedName name="변동재료비2" hidden="1">{#N/A,#N/A,FALSE,"단축1";#N/A,#N/A,FALSE,"단축2";#N/A,#N/A,FALSE,"단축3";#N/A,#N/A,FALSE,"장축";#N/A,#N/A,FALSE,"4WD"}</definedName>
    <definedName name="변동조건">#REF!</definedName>
    <definedName name="별도">#N/A</definedName>
    <definedName name="별도투자비" localSheetId="0" hidden="1">{#N/A,#N/A,FALSE,"단축1";#N/A,#N/A,FALSE,"단축2";#N/A,#N/A,FALSE,"단축3";#N/A,#N/A,FALSE,"장축";#N/A,#N/A,FALSE,"4WD"}</definedName>
    <definedName name="별도투자비" hidden="1">{#N/A,#N/A,FALSE,"단축1";#N/A,#N/A,FALSE,"단축2";#N/A,#N/A,FALSE,"단축3";#N/A,#N/A,FALSE,"장축";#N/A,#N/A,FALSE,"4WD"}</definedName>
    <definedName name="병" localSheetId="0" hidden="1">{#N/A,#N/A,FALSE,"단축1";#N/A,#N/A,FALSE,"단축2";#N/A,#N/A,FALSE,"단축3";#N/A,#N/A,FALSE,"장축";#N/A,#N/A,FALSE,"4WD"}</definedName>
    <definedName name="병" hidden="1">{#N/A,#N/A,FALSE,"단축1";#N/A,#N/A,FALSE,"단축2";#N/A,#N/A,FALSE,"단축3";#N/A,#N/A,FALSE,"장축";#N/A,#N/A,FALSE,"4WD"}</definedName>
    <definedName name="병균">#REF!</definedName>
    <definedName name="보고" localSheetId="0" hidden="1">{#N/A,#N/A,FALSE,"단축1";#N/A,#N/A,FALSE,"단축2";#N/A,#N/A,FALSE,"단축3";#N/A,#N/A,FALSE,"장축";#N/A,#N/A,FALSE,"4WD"}</definedName>
    <definedName name="보고" hidden="1">{#N/A,#N/A,FALSE,"단축1";#N/A,#N/A,FALSE,"단축2";#N/A,#N/A,FALSE,"단축3";#N/A,#N/A,FALSE,"장축";#N/A,#N/A,FALSE,"4WD"}</definedName>
    <definedName name="보고1" localSheetId="0" hidden="1">{#N/A,#N/A,FALSE,"단축1";#N/A,#N/A,FALSE,"단축2";#N/A,#N/A,FALSE,"단축3";#N/A,#N/A,FALSE,"장축";#N/A,#N/A,FALSE,"4WD"}</definedName>
    <definedName name="보고1" hidden="1">{#N/A,#N/A,FALSE,"단축1";#N/A,#N/A,FALSE,"단축2";#N/A,#N/A,FALSE,"단축3";#N/A,#N/A,FALSE,"장축";#N/A,#N/A,FALSE,"4WD"}</definedName>
    <definedName name="보고서1">#REF!</definedName>
    <definedName name="보고서2">#REF!</definedName>
    <definedName name="보고용" localSheetId="0">#REF!,#REF!,#REF!,#REF!,#REF!,#REF!,#REF!,#REF!,#REF!,#REF!,#REF!,#REF!,#REF!</definedName>
    <definedName name="보고용">#REF!,#REF!,#REF!,#REF!,#REF!,#REF!,#REF!,#REF!,#REF!,#REF!,#REF!,#REF!,#REF!</definedName>
    <definedName name="보미" localSheetId="0" hidden="1">{#N/A,#N/A,FALSE,"단축1";#N/A,#N/A,FALSE,"단축2";#N/A,#N/A,FALSE,"단축3";#N/A,#N/A,FALSE,"장축";#N/A,#N/A,FALSE,"4WD"}</definedName>
    <definedName name="보미" hidden="1">{#N/A,#N/A,FALSE,"단축1";#N/A,#N/A,FALSE,"단축2";#N/A,#N/A,FALSE,"단축3";#N/A,#N/A,FALSE,"장축";#N/A,#N/A,FALSE,"4WD"}</definedName>
    <definedName name="보안투자세부사항" localSheetId="0">{#N/A,#N/A,FALSE,"단축1";#N/A,#N/A,FALSE,"단축2";#N/A,#N/A,FALSE,"단축3";#N/A,#N/A,FALSE,"장축";#N/A,#N/A,FALSE,"4WD"}</definedName>
    <definedName name="보안투자세부사항">{#N/A,#N/A,FALSE,"단축1";#N/A,#N/A,FALSE,"단축2";#N/A,#N/A,FALSE,"단축3";#N/A,#N/A,FALSE,"장축";#N/A,#N/A,FALSE,"4WD"}</definedName>
    <definedName name="보완">#REF!</definedName>
    <definedName name="보완투자세부CC" localSheetId="0">{#N/A,#N/A,FALSE,"단축1";#N/A,#N/A,FALSE,"단축2";#N/A,#N/A,FALSE,"단축3";#N/A,#N/A,FALSE,"장축";#N/A,#N/A,FALSE,"4WD"}</definedName>
    <definedName name="보완투자세부CC">{#N/A,#N/A,FALSE,"단축1";#N/A,#N/A,FALSE,"단축2";#N/A,#N/A,FALSE,"단축3";#N/A,#N/A,FALSE,"장축";#N/A,#N/A,FALSE,"4WD"}</definedName>
    <definedName name="보전1">#REF!</definedName>
    <definedName name="보츠와나">#REF!</definedName>
    <definedName name="본문1" localSheetId="0" hidden="1">{#N/A,#N/A,FALSE,"단축1";#N/A,#N/A,FALSE,"단축2";#N/A,#N/A,FALSE,"단축3";#N/A,#N/A,FALSE,"장축";#N/A,#N/A,FALSE,"4WD"}</definedName>
    <definedName name="본문1" hidden="1">{#N/A,#N/A,FALSE,"단축1";#N/A,#N/A,FALSE,"단축2";#N/A,#N/A,FALSE,"단축3";#N/A,#N/A,FALSE,"장축";#N/A,#N/A,FALSE,"4WD"}</definedName>
    <definedName name="본부목표계">#REF!</definedName>
    <definedName name="볼트수정" localSheetId="0" hidden="1">{#N/A,#N/A,FALSE,"단축1";#N/A,#N/A,FALSE,"단축2";#N/A,#N/A,FALSE,"단축3";#N/A,#N/A,FALSE,"장축";#N/A,#N/A,FALSE,"4WD"}</definedName>
    <definedName name="볼트수정" hidden="1">{#N/A,#N/A,FALSE,"단축1";#N/A,#N/A,FALSE,"단축2";#N/A,#N/A,FALSE,"단축3";#N/A,#N/A,FALSE,"장축";#N/A,#N/A,FALSE,"4WD"}</definedName>
    <definedName name="봅" localSheetId="2">BlankMacro1</definedName>
    <definedName name="봅" localSheetId="0">BlankMacro1</definedName>
    <definedName name="봅">BlankMacro1</definedName>
    <definedName name="부" localSheetId="0" hidden="1">{#N/A,#N/A,FALSE,"단축1";#N/A,#N/A,FALSE,"단축2";#N/A,#N/A,FALSE,"단축3";#N/A,#N/A,FALSE,"장축";#N/A,#N/A,FALSE,"4WD"}</definedName>
    <definedName name="부" hidden="1">{#N/A,#N/A,FALSE,"단축1";#N/A,#N/A,FALSE,"단축2";#N/A,#N/A,FALSE,"단축3";#N/A,#N/A,FALSE,"장축";#N/A,#N/A,FALSE,"4WD"}</definedName>
    <definedName name="부___문">#REF!</definedName>
    <definedName name="부개팀2" localSheetId="0" hidden="1">{#N/A,#N/A,FALSE,"단축1";#N/A,#N/A,FALSE,"단축2";#N/A,#N/A,FALSE,"단축3";#N/A,#N/A,FALSE,"장축";#N/A,#N/A,FALSE,"4WD"}</definedName>
    <definedName name="부개팀2" hidden="1">{#N/A,#N/A,FALSE,"단축1";#N/A,#N/A,FALSE,"단축2";#N/A,#N/A,FALSE,"단축3";#N/A,#N/A,FALSE,"장축";#N/A,#N/A,FALSE,"4WD"}</definedName>
    <definedName name="부분" localSheetId="0">{#N/A,#N/A,FALSE,"단축1";#N/A,#N/A,FALSE,"단축2";#N/A,#N/A,FALSE,"단축3";#N/A,#N/A,FALSE,"장축";#N/A,#N/A,FALSE,"4WD"}</definedName>
    <definedName name="부분">{#N/A,#N/A,FALSE,"단축1";#N/A,#N/A,FALSE,"단축2";#N/A,#N/A,FALSE,"단축3";#N/A,#N/A,FALSE,"장축";#N/A,#N/A,FALSE,"4WD"}</definedName>
    <definedName name="부서">#REF!</definedName>
    <definedName name="부서_팀__현장자율경영_진단기준____2002.________________▣직종">#REF!</definedName>
    <definedName name="부서교육계">#REF!</definedName>
    <definedName name="부서별">#REF!</definedName>
    <definedName name="부서별예산">#REF!</definedName>
    <definedName name="부서정보경비용">#REF!</definedName>
    <definedName name="부석" localSheetId="0" hidden="1">{#N/A,#N/A,FALSE,"단축1";#N/A,#N/A,FALSE,"단축2";#N/A,#N/A,FALSE,"단축3";#N/A,#N/A,FALSE,"장축";#N/A,#N/A,FALSE,"4WD"}</definedName>
    <definedName name="부석" hidden="1">{#N/A,#N/A,FALSE,"단축1";#N/A,#N/A,FALSE,"단축2";#N/A,#N/A,FALSE,"단축3";#N/A,#N/A,FALSE,"장축";#N/A,#N/A,FALSE,"4WD"}</definedName>
    <definedName name="부품1" localSheetId="0" hidden="1">{#N/A,#N/A,FALSE,"해외크레임";#N/A,#N/A,FALSE,"ACCENT현황";#N/A,#N/A,FALSE,"AVANTE";#N/A,#N/A,FALSE,"SONATA(3)";#N/A,#N/A,FALSE,"국내크레임"}</definedName>
    <definedName name="부품1" hidden="1">{#N/A,#N/A,FALSE,"해외크레임";#N/A,#N/A,FALSE,"ACCENT현황";#N/A,#N/A,FALSE,"AVANTE";#N/A,#N/A,FALSE,"SONATA(3)";#N/A,#N/A,FALSE,"국내크레임"}</definedName>
    <definedName name="부품문제" localSheetId="0" hidden="1">{#N/A,#N/A,FALSE,"단축1";#N/A,#N/A,FALSE,"단축2";#N/A,#N/A,FALSE,"단축3";#N/A,#N/A,FALSE,"장축";#N/A,#N/A,FALSE,"4WD"}</definedName>
    <definedName name="부품문제" hidden="1">{#N/A,#N/A,FALSE,"단축1";#N/A,#N/A,FALSE,"단축2";#N/A,#N/A,FALSE,"단축3";#N/A,#N/A,FALSE,"장축";#N/A,#N/A,FALSE,"4WD"}</definedName>
    <definedName name="부품이력대장을" localSheetId="0" hidden="1">{#N/A,#N/A,FALSE,"단축1";#N/A,#N/A,FALSE,"단축2";#N/A,#N/A,FALSE,"단축3";#N/A,#N/A,FALSE,"장축";#N/A,#N/A,FALSE,"4WD"}</definedName>
    <definedName name="부품이력대장을" hidden="1">{#N/A,#N/A,FALSE,"단축1";#N/A,#N/A,FALSE,"단축2";#N/A,#N/A,FALSE,"단축3";#N/A,#N/A,FALSE,"장축";#N/A,#N/A,FALSE,"4WD"}</definedName>
    <definedName name="부품자료표">#REF!</definedName>
    <definedName name="부품현황" localSheetId="0" hidden="1">{#N/A,#N/A,FALSE,"단축1";#N/A,#N/A,FALSE,"단축2";#N/A,#N/A,FALSE,"단축3";#N/A,#N/A,FALSE,"장축";#N/A,#N/A,FALSE,"4WD"}</definedName>
    <definedName name="부품현황" hidden="1">{#N/A,#N/A,FALSE,"단축1";#N/A,#N/A,FALSE,"단축2";#N/A,#N/A,FALSE,"단축3";#N/A,#N/A,FALSE,"장축";#N/A,#N/A,FALSE,"4WD"}</definedName>
    <definedName name="분" localSheetId="0" hidden="1">{#N/A,#N/A,FALSE,"단축1";#N/A,#N/A,FALSE,"단축2";#N/A,#N/A,FALSE,"단축3";#N/A,#N/A,FALSE,"장축";#N/A,#N/A,FALSE,"4WD"}</definedName>
    <definedName name="분" hidden="1">{#N/A,#N/A,FALSE,"단축1";#N/A,#N/A,FALSE,"단축2";#N/A,#N/A,FALSE,"단축3";#N/A,#N/A,FALSE,"장축";#N/A,#N/A,FALSE,"4WD"}</definedName>
    <definedName name="분기별" localSheetId="0" hidden="1">{#N/A,#N/A,TRUE,"Y생산";#N/A,#N/A,TRUE,"Y판매";#N/A,#N/A,TRUE,"Y총물량";#N/A,#N/A,TRUE,"Y능력";#N/A,#N/A,TRUE,"YKD"}</definedName>
    <definedName name="분기별" hidden="1">{#N/A,#N/A,TRUE,"Y생산";#N/A,#N/A,TRUE,"Y판매";#N/A,#N/A,TRUE,"Y총물량";#N/A,#N/A,TRUE,"Y능력";#N/A,#N/A,TRUE,"YKD"}</definedName>
    <definedName name="분포도">#REF!</definedName>
    <definedName name="불량율">#REF!</definedName>
    <definedName name="불량재고경비실적" localSheetId="0" hidden="1">{#N/A,#N/A,TRUE,"Y생산";#N/A,#N/A,TRUE,"Y판매";#N/A,#N/A,TRUE,"Y총물량";#N/A,#N/A,TRUE,"Y능력";#N/A,#N/A,TRUE,"YKD"}</definedName>
    <definedName name="불량재고경비실적" hidden="1">{#N/A,#N/A,TRUE,"Y생산";#N/A,#N/A,TRUE,"Y판매";#N/A,#N/A,TRUE,"Y총물량";#N/A,#N/A,TRUE,"Y능력";#N/A,#N/A,TRUE,"YKD"}</definedName>
    <definedName name="브레이크">#REF!</definedName>
    <definedName name="비겨">#REF!</definedName>
    <definedName name="비교">#REF!</definedName>
    <definedName name="비교111">#REF!</definedName>
    <definedName name="비교A">#REF!</definedName>
    <definedName name="비교차종" localSheetId="0" hidden="1">{#N/A,#N/A,FALSE,"단축1";#N/A,#N/A,FALSE,"단축2";#N/A,#N/A,FALSE,"단축3";#N/A,#N/A,FALSE,"장축";#N/A,#N/A,FALSE,"4WD"}</definedName>
    <definedName name="비교차종" hidden="1">{#N/A,#N/A,FALSE,"단축1";#N/A,#N/A,FALSE,"단축2";#N/A,#N/A,FALSE,"단축3";#N/A,#N/A,FALSE,"장축";#N/A,#N/A,FALSE,"4WD"}</definedName>
    <definedName name="비목요약">#REF!</definedName>
    <definedName name="비비" localSheetId="0" hidden="1">{#N/A,#N/A,FALSE,"단축1";#N/A,#N/A,FALSE,"단축2";#N/A,#N/A,FALSE,"단축3";#N/A,#N/A,FALSE,"장축";#N/A,#N/A,FALSE,"4WD"}</definedName>
    <definedName name="비비" hidden="1">{#N/A,#N/A,FALSE,"단축1";#N/A,#N/A,FALSE,"단축2";#N/A,#N/A,FALSE,"단축3";#N/A,#N/A,FALSE,"장축";#N/A,#N/A,FALSE,"4WD"}</definedName>
    <definedName name="빈" localSheetId="0" hidden="1">{#N/A,#N/A,FALSE,"단축1";#N/A,#N/A,FALSE,"단축2";#N/A,#N/A,FALSE,"단축3";#N/A,#N/A,FALSE,"장축";#N/A,#N/A,FALSE,"4WD"}</definedName>
    <definedName name="빈" hidden="1">{#N/A,#N/A,FALSE,"단축1";#N/A,#N/A,FALSE,"단축2";#N/A,#N/A,FALSE,"단축3";#N/A,#N/A,FALSE,"장축";#N/A,#N/A,FALSE,"4WD"}</definedName>
    <definedName name="빈양결과">#REF!</definedName>
    <definedName name="ㅃ" localSheetId="0" hidden="1">{#N/A,#N/A,FALSE,"단축1";#N/A,#N/A,FALSE,"단축2";#N/A,#N/A,FALSE,"단축3";#N/A,#N/A,FALSE,"장축";#N/A,#N/A,FALSE,"4WD"}</definedName>
    <definedName name="ㅃ" hidden="1">{#N/A,#N/A,FALSE,"단축1";#N/A,#N/A,FALSE,"단축2";#N/A,#N/A,FALSE,"단축3";#N/A,#N/A,FALSE,"장축";#N/A,#N/A,FALSE,"4WD"}</definedName>
    <definedName name="ㅅ">#REF!</definedName>
    <definedName name="ㅅㄱ">#REF!</definedName>
    <definedName name="ㅅ겨ㅛ">#N/A</definedName>
    <definedName name="ㅅ교" localSheetId="0" hidden="1">{#N/A,#N/A,FALSE,"단축1";#N/A,#N/A,FALSE,"단축2";#N/A,#N/A,FALSE,"단축3";#N/A,#N/A,FALSE,"장축";#N/A,#N/A,FALSE,"4WD"}</definedName>
    <definedName name="ㅅ교" hidden="1">{#N/A,#N/A,FALSE,"단축1";#N/A,#N/A,FALSE,"단축2";#N/A,#N/A,FALSE,"단축3";#N/A,#N/A,FALSE,"장축";#N/A,#N/A,FALSE,"4WD"}</definedName>
    <definedName name="ㅅㄷㅈㅈㅈㅈ" localSheetId="0" hidden="1">{#N/A,#N/A,FALSE,"신규dep";#N/A,#N/A,FALSE,"신규dep-금형상각후";#N/A,#N/A,FALSE,"신규dep-연구비상각후";#N/A,#N/A,FALSE,"신규dep-기계,공구상각후"}</definedName>
    <definedName name="ㅅㄷㅈㅈㅈㅈ" hidden="1">{#N/A,#N/A,FALSE,"신규dep";#N/A,#N/A,FALSE,"신규dep-금형상각후";#N/A,#N/A,FALSE,"신규dep-연구비상각후";#N/A,#N/A,FALSE,"신규dep-기계,공구상각후"}</definedName>
    <definedName name="ㅅㅅ">#REF!</definedName>
    <definedName name="ㅅㅅㅅ" localSheetId="0" hidden="1">{#N/A,#N/A,FALSE,"단축1";#N/A,#N/A,FALSE,"단축2";#N/A,#N/A,FALSE,"단축3";#N/A,#N/A,FALSE,"장축";#N/A,#N/A,FALSE,"4WD"}</definedName>
    <definedName name="ㅅㅅㅅ" hidden="1">{#N/A,#N/A,FALSE,"단축1";#N/A,#N/A,FALSE,"단축2";#N/A,#N/A,FALSE,"단축3";#N/A,#N/A,FALSE,"장축";#N/A,#N/A,FALSE,"4WD"}</definedName>
    <definedName name="ㅅㅅㅅㅅ" localSheetId="0" hidden="1">{#N/A,#N/A,FALSE,"단축1";#N/A,#N/A,FALSE,"단축2";#N/A,#N/A,FALSE,"단축3";#N/A,#N/A,FALSE,"장축";#N/A,#N/A,FALSE,"4WD"}</definedName>
    <definedName name="ㅅㅅㅅㅅ" hidden="1">{#N/A,#N/A,FALSE,"단축1";#N/A,#N/A,FALSE,"단축2";#N/A,#N/A,FALSE,"단축3";#N/A,#N/A,FALSE,"장축";#N/A,#N/A,FALSE,"4WD"}</definedName>
    <definedName name="ㅅㅅㅅㅅㅅ" localSheetId="0" hidden="1">{#N/A,#N/A,FALSE,"단축1";#N/A,#N/A,FALSE,"단축2";#N/A,#N/A,FALSE,"단축3";#N/A,#N/A,FALSE,"장축";#N/A,#N/A,FALSE,"4WD"}</definedName>
    <definedName name="ㅅㅅㅅㅅㅅ" hidden="1">{#N/A,#N/A,FALSE,"단축1";#N/A,#N/A,FALSE,"단축2";#N/A,#N/A,FALSE,"단축3";#N/A,#N/A,FALSE,"장축";#N/A,#N/A,FALSE,"4WD"}</definedName>
    <definedName name="사">#REF!</definedName>
    <definedName name="사고뭉치" localSheetId="0" hidden="1">{#N/A,#N/A,FALSE,"96 3월물량표";#N/A,#N/A,FALSE,"96 4월물량표";#N/A,#N/A,FALSE,"96 5월물량표"}</definedName>
    <definedName name="사고뭉치" hidden="1">{#N/A,#N/A,FALSE,"96 3월물량표";#N/A,#N/A,FALSE,"96 4월물량표";#N/A,#N/A,FALSE,"96 5월물량표"}</definedName>
    <definedName name="사랑" localSheetId="0" hidden="1">{#N/A,#N/A,FALSE,"단축1";#N/A,#N/A,FALSE,"단축2";#N/A,#N/A,FALSE,"단축3";#N/A,#N/A,FALSE,"장축";#N/A,#N/A,FALSE,"4WD"}</definedName>
    <definedName name="사랑" hidden="1">{#N/A,#N/A,FALSE,"단축1";#N/A,#N/A,FALSE,"단축2";#N/A,#N/A,FALSE,"단축3";#N/A,#N/A,FALSE,"장축";#N/A,#N/A,FALSE,"4WD"}</definedName>
    <definedName name="사사사">#REF!</definedName>
    <definedName name="사사사삿">#REF!</definedName>
    <definedName name="사상공수" localSheetId="0" hidden="1">{#N/A,#N/A,FALSE,"신규dep";#N/A,#N/A,FALSE,"신규dep-금형상각후";#N/A,#N/A,FALSE,"신규dep-연구비상각후";#N/A,#N/A,FALSE,"신규dep-기계,공구상각후"}</definedName>
    <definedName name="사상공수" hidden="1">{#N/A,#N/A,FALSE,"신규dep";#N/A,#N/A,FALSE,"신규dep-금형상각후";#N/A,#N/A,FALSE,"신규dep-연구비상각후";#N/A,#N/A,FALSE,"신규dep-기계,공구상각후"}</definedName>
    <definedName name="사서" localSheetId="0" hidden="1">{#N/A,#N/A,FALSE,"단축1";#N/A,#N/A,FALSE,"단축2";#N/A,#N/A,FALSE,"단축3";#N/A,#N/A,FALSE,"장축";#N/A,#N/A,FALSE,"4WD"}</definedName>
    <definedName name="사서" hidden="1">{#N/A,#N/A,FALSE,"단축1";#N/A,#N/A,FALSE,"단축2";#N/A,#N/A,FALSE,"단축3";#N/A,#N/A,FALSE,"장축";#N/A,#N/A,FALSE,"4WD"}</definedName>
    <definedName name="사양" localSheetId="0" hidden="1">{#N/A,#N/A,FALSE,"신규dep";#N/A,#N/A,FALSE,"신규dep-금형상각후";#N/A,#N/A,FALSE,"신규dep-연구비상각후";#N/A,#N/A,FALSE,"신규dep-기계,공구상각후"}</definedName>
    <definedName name="사양" hidden="1">{#N/A,#N/A,FALSE,"신규dep";#N/A,#N/A,FALSE,"신규dep-금형상각후";#N/A,#N/A,FALSE,"신규dep-연구비상각후";#N/A,#N/A,FALSE,"신규dep-기계,공구상각후"}</definedName>
    <definedName name="사양NO">#REF!</definedName>
    <definedName name="사업">#REF!</definedName>
    <definedName name="사업별" localSheetId="2">[0]!BlankMacro1</definedName>
    <definedName name="사업별" localSheetId="0">[0]!BlankMacro1</definedName>
    <definedName name="사업별">[0]!BlankMacro1</definedName>
    <definedName name="사업부" localSheetId="0">#REF!</definedName>
    <definedName name="사업부">#REF!</definedName>
    <definedName name="사업부문">#REF!</definedName>
    <definedName name="사업투자">#REF!</definedName>
    <definedName name="사업투자1">#REF!</definedName>
    <definedName name="사자" localSheetId="0" hidden="1">{#N/A,#N/A,FALSE,"단축1";#N/A,#N/A,FALSE,"단축2";#N/A,#N/A,FALSE,"단축3";#N/A,#N/A,FALSE,"장축";#N/A,#N/A,FALSE,"4WD"}</definedName>
    <definedName name="사자" hidden="1">{#N/A,#N/A,FALSE,"단축1";#N/A,#N/A,FALSE,"단축2";#N/A,#N/A,FALSE,"단축3";#N/A,#N/A,FALSE,"장축";#N/A,#N/A,FALSE,"4WD"}</definedName>
    <definedName name="사진" localSheetId="0" hidden="1">{#N/A,#N/A,FALSE,"단축1";#N/A,#N/A,FALSE,"단축2";#N/A,#N/A,FALSE,"단축3";#N/A,#N/A,FALSE,"장축";#N/A,#N/A,FALSE,"4WD"}</definedName>
    <definedName name="사진" hidden="1">{#N/A,#N/A,FALSE,"단축1";#N/A,#N/A,FALSE,"단축2";#N/A,#N/A,FALSE,"단축3";#N/A,#N/A,FALSE,"장축";#N/A,#N/A,FALSE,"4WD"}</definedName>
    <definedName name="사진1" localSheetId="0" hidden="1">{#N/A,#N/A,FALSE,"단축1";#N/A,#N/A,FALSE,"단축2";#N/A,#N/A,FALSE,"단축3";#N/A,#N/A,FALSE,"장축";#N/A,#N/A,FALSE,"4WD"}</definedName>
    <definedName name="사진1" hidden="1">{#N/A,#N/A,FALSE,"단축1";#N/A,#N/A,FALSE,"단축2";#N/A,#N/A,FALSE,"단축3";#N/A,#N/A,FALSE,"장축";#N/A,#N/A,FALSE,"4WD"}</definedName>
    <definedName name="사진2" localSheetId="0" hidden="1">{#N/A,#N/A,FALSE,"단축1";#N/A,#N/A,FALSE,"단축2";#N/A,#N/A,FALSE,"단축3";#N/A,#N/A,FALSE,"장축";#N/A,#N/A,FALSE,"4WD"}</definedName>
    <definedName name="사진2" hidden="1">{#N/A,#N/A,FALSE,"단축1";#N/A,#N/A,FALSE,"단축2";#N/A,#N/A,FALSE,"단축3";#N/A,#N/A,FALSE,"장축";#N/A,#N/A,FALSE,"4WD"}</definedName>
    <definedName name="사진3" localSheetId="2">BlankMacro1</definedName>
    <definedName name="사진3" localSheetId="0">BlankMacro1</definedName>
    <definedName name="사진3">BlankMacro1</definedName>
    <definedName name="삼" localSheetId="0">#REF!</definedName>
    <definedName name="삼">#REF!</definedName>
    <definedName name="三工場_運營_組織圖">#REF!</definedName>
    <definedName name="삼삼삼삼" localSheetId="0" hidden="1">{#N/A,#N/A,FALSE,"단축1";#N/A,#N/A,FALSE,"단축2";#N/A,#N/A,FALSE,"단축3";#N/A,#N/A,FALSE,"장축";#N/A,#N/A,FALSE,"4WD"}</definedName>
    <definedName name="삼삼삼삼" hidden="1">{#N/A,#N/A,FALSE,"단축1";#N/A,#N/A,FALSE,"단축2";#N/A,#N/A,FALSE,"단축3";#N/A,#N/A,FALSE,"장축";#N/A,#N/A,FALSE,"4WD"}</definedName>
    <definedName name="삼성" localSheetId="0" hidden="1">{#N/A,#N/A,FALSE,"정공"}</definedName>
    <definedName name="삼성" hidden="1">{#N/A,#N/A,FALSE,"정공"}</definedName>
    <definedName name="상" localSheetId="2">[1]!BlankMacro1</definedName>
    <definedName name="상">[1]!BlankMacro1</definedName>
    <definedName name="상각" localSheetId="0" hidden="1">{#N/A,#N/A,FALSE,"단축1";#N/A,#N/A,FALSE,"단축2";#N/A,#N/A,FALSE,"단축3";#N/A,#N/A,FALSE,"장축";#N/A,#N/A,FALSE,"4WD"}</definedName>
    <definedName name="상각" hidden="1">{#N/A,#N/A,FALSE,"단축1";#N/A,#N/A,FALSE,"단축2";#N/A,#N/A,FALSE,"단축3";#N/A,#N/A,FALSE,"장축";#N/A,#N/A,FALSE,"4WD"}</definedName>
    <definedName name="상도2" localSheetId="0" hidden="1">{#N/A,#N/A,FALSE,"단축1";#N/A,#N/A,FALSE,"단축2";#N/A,#N/A,FALSE,"단축3";#N/A,#N/A,FALSE,"장축";#N/A,#N/A,FALSE,"4WD"}</definedName>
    <definedName name="상도2" hidden="1">{#N/A,#N/A,FALSE,"단축1";#N/A,#N/A,FALSE,"단축2";#N/A,#N/A,FALSE,"단축3";#N/A,#N/A,FALSE,"장축";#N/A,#N/A,FALSE,"4WD"}</definedName>
    <definedName name="상세코드">#REF!</definedName>
    <definedName name="상세코드1">#REF!</definedName>
    <definedName name="상용">0.19</definedName>
    <definedName name="상품성1" localSheetId="0" hidden="1">{#N/A,#N/A,FALSE,"단축1";#N/A,#N/A,FALSE,"단축2";#N/A,#N/A,FALSE,"단축3";#N/A,#N/A,FALSE,"장축";#N/A,#N/A,FALSE,"4WD"}</definedName>
    <definedName name="상품성1" hidden="1">{#N/A,#N/A,FALSE,"단축1";#N/A,#N/A,FALSE,"단축2";#N/A,#N/A,FALSE,"단축3";#N/A,#N/A,FALSE,"장축";#N/A,#N/A,FALSE,"4WD"}</definedName>
    <definedName name="상품성보고" hidden="1">'[2]#REF'!#REF!</definedName>
    <definedName name="새">#REF!</definedName>
    <definedName name="새로운" localSheetId="0" hidden="1">{#N/A,#N/A,FALSE,"단축1";#N/A,#N/A,FALSE,"단축2";#N/A,#N/A,FALSE,"단축3";#N/A,#N/A,FALSE,"장축";#N/A,#N/A,FALSE,"4WD"}</definedName>
    <definedName name="새로운" hidden="1">{#N/A,#N/A,FALSE,"단축1";#N/A,#N/A,FALSE,"단축2";#N/A,#N/A,FALSE,"단축3";#N/A,#N/A,FALSE,"장축";#N/A,#N/A,FALSE,"4WD"}</definedName>
    <definedName name="새부" localSheetId="0" hidden="1">{#N/A,#N/A,TRUE,"Y생산";#N/A,#N/A,TRUE,"Y판매";#N/A,#N/A,TRUE,"Y총물량";#N/A,#N/A,TRUE,"Y능력";#N/A,#N/A,TRUE,"YKD"}</definedName>
    <definedName name="새부" hidden="1">{#N/A,#N/A,TRUE,"Y생산";#N/A,#N/A,TRUE,"Y판매";#N/A,#N/A,TRUE,"Y총물량";#N/A,#N/A,TRUE,"Y능력";#N/A,#N/A,TRUE,"YKD"}</definedName>
    <definedName name="새세" localSheetId="0" hidden="1">{#N/A,#N/A,FALSE,"단축1";#N/A,#N/A,FALSE,"단축2";#N/A,#N/A,FALSE,"단축3";#N/A,#N/A,FALSE,"장축";#N/A,#N/A,FALSE,"4WD"}</definedName>
    <definedName name="새세" hidden="1">{#N/A,#N/A,FALSE,"단축1";#N/A,#N/A,FALSE,"단축2";#N/A,#N/A,FALSE,"단축3";#N/A,#N/A,FALSE,"장축";#N/A,#N/A,FALSE,"4WD"}</definedName>
    <definedName name="새시">#N/A</definedName>
    <definedName name="새이름" localSheetId="0" hidden="1">{#N/A,#N/A,FALSE,"단축1";#N/A,#N/A,FALSE,"단축2";#N/A,#N/A,FALSE,"단축3";#N/A,#N/A,FALSE,"장축";#N/A,#N/A,FALSE,"4WD"}</definedName>
    <definedName name="새이름" hidden="1">{#N/A,#N/A,FALSE,"단축1";#N/A,#N/A,FALSE,"단축2";#N/A,#N/A,FALSE,"단축3";#N/A,#N/A,FALSE,"장축";#N/A,#N/A,FALSE,"4WD"}</definedName>
    <definedName name="새천년" localSheetId="0" hidden="1">{#N/A,#N/A,TRUE,"Y생산";#N/A,#N/A,TRUE,"Y판매";#N/A,#N/A,TRUE,"Y총물량";#N/A,#N/A,TRUE,"Y능력";#N/A,#N/A,TRUE,"YKD"}</definedName>
    <definedName name="새천년" hidden="1">{#N/A,#N/A,TRUE,"Y생산";#N/A,#N/A,TRUE,"Y판매";#N/A,#N/A,TRUE,"Y총물량";#N/A,#N/A,TRUE,"Y능력";#N/A,#N/A,TRUE,"YKD"}</definedName>
    <definedName name="생기양식" localSheetId="0" hidden="1">{#N/A,#N/A,TRUE,"Y생산";#N/A,#N/A,TRUE,"Y판매";#N/A,#N/A,TRUE,"Y총물량";#N/A,#N/A,TRUE,"Y능력";#N/A,#N/A,TRUE,"YKD"}</definedName>
    <definedName name="생기양식" hidden="1">{#N/A,#N/A,TRUE,"Y생산";#N/A,#N/A,TRUE,"Y판매";#N/A,#N/A,TRUE,"Y총물량";#N/A,#N/A,TRUE,"Y능력";#N/A,#N/A,TRUE,"YKD"}</definedName>
    <definedName name="생산" localSheetId="0" hidden="1">{#N/A,#N/A,TRUE,"Y생산";#N/A,#N/A,TRUE,"Y판매";#N/A,#N/A,TRUE,"Y총물량";#N/A,#N/A,TRUE,"Y능력";#N/A,#N/A,TRUE,"YKD"}</definedName>
    <definedName name="생산" hidden="1">{#N/A,#N/A,TRUE,"Y생산";#N/A,#N/A,TRUE,"Y판매";#N/A,#N/A,TRUE,"Y총물량";#N/A,#N/A,TRUE,"Y능력";#N/A,#N/A,TRUE,"YKD"}</definedName>
    <definedName name="생산1" localSheetId="0" hidden="1">{#N/A,#N/A,FALSE,"96 3월물량표";#N/A,#N/A,FALSE,"96 4월물량표";#N/A,#N/A,FALSE,"96 5월물량표"}</definedName>
    <definedName name="생산1" hidden="1">{#N/A,#N/A,FALSE,"96 3월물량표";#N/A,#N/A,FALSE,"96 4월물량표";#N/A,#N/A,FALSE,"96 5월물량표"}</definedName>
    <definedName name="생산TON" localSheetId="0" hidden="1">{#N/A,#N/A,TRUE,"Y생산";#N/A,#N/A,TRUE,"Y판매";#N/A,#N/A,TRUE,"Y총물량";#N/A,#N/A,TRUE,"Y능력";#N/A,#N/A,TRUE,"YKD"}</definedName>
    <definedName name="생산TON" hidden="1">{#N/A,#N/A,TRUE,"Y생산";#N/A,#N/A,TRUE,"Y판매";#N/A,#N/A,TRUE,"Y총물량";#N/A,#N/A,TRUE,"Y능력";#N/A,#N/A,TRUE,"YKD"}</definedName>
    <definedName name="생산계획1" localSheetId="2">BlankMacro1</definedName>
    <definedName name="생산계획1" localSheetId="0">BlankMacro1</definedName>
    <definedName name="생산계획1">BlankMacro1</definedName>
    <definedName name="생산관리팀절감세부계획" localSheetId="2">[1]!BlankMacro1</definedName>
    <definedName name="생산관리팀절감세부계획">[1]!BlankMacro1</definedName>
    <definedName name="생산성향상" localSheetId="0" hidden="1">{#N/A,#N/A,TRUE,"Y생산";#N/A,#N/A,TRUE,"Y판매";#N/A,#N/A,TRUE,"Y총물량";#N/A,#N/A,TRUE,"Y능력";#N/A,#N/A,TRUE,"YKD"}</definedName>
    <definedName name="생산성향상" hidden="1">{#N/A,#N/A,TRUE,"Y생산";#N/A,#N/A,TRUE,"Y판매";#N/A,#N/A,TRUE,"Y총물량";#N/A,#N/A,TRUE,"Y능력";#N/A,#N/A,TRUE,"YKD"}</definedName>
    <definedName name="생산직2월급여">#REF!</definedName>
    <definedName name="생산직3월급여">#REF!</definedName>
    <definedName name="생산직계좌">#REF!</definedName>
    <definedName name="생산특장2" localSheetId="0" hidden="1">{#N/A,#N/A,TRUE,"Y생산";#N/A,#N/A,TRUE,"Y판매";#N/A,#N/A,TRUE,"Y총물량";#N/A,#N/A,TRUE,"Y능력";#N/A,#N/A,TRUE,"YKD"}</definedName>
    <definedName name="생산특장2" hidden="1">{#N/A,#N/A,TRUE,"Y생산";#N/A,#N/A,TRUE,"Y판매";#N/A,#N/A,TRUE,"Y총물량";#N/A,#N/A,TRUE,"Y능력";#N/A,#N/A,TRUE,"YKD"}</definedName>
    <definedName name="생산합격" localSheetId="0" hidden="1">{#N/A,#N/A,TRUE,"Y생산";#N/A,#N/A,TRUE,"Y판매";#N/A,#N/A,TRUE,"Y총물량";#N/A,#N/A,TRUE,"Y능력";#N/A,#N/A,TRUE,"YKD"}</definedName>
    <definedName name="생산합격" hidden="1">{#N/A,#N/A,TRUE,"Y생산";#N/A,#N/A,TRUE,"Y판매";#N/A,#N/A,TRUE,"Y총물량";#N/A,#N/A,TRUE,"Y능력";#N/A,#N/A,TRUE,"YKD"}</definedName>
    <definedName name="생조조직도" localSheetId="0" hidden="1">{#N/A,#N/A,TRUE,"Y생산";#N/A,#N/A,TRUE,"Y판매";#N/A,#N/A,TRUE,"Y총물량";#N/A,#N/A,TRUE,"Y능력";#N/A,#N/A,TRUE,"YKD"}</definedName>
    <definedName name="생조조직도" hidden="1">{#N/A,#N/A,TRUE,"Y생산";#N/A,#N/A,TRUE,"Y판매";#N/A,#N/A,TRUE,"Y총물량";#N/A,#N/A,TRUE,"Y능력";#N/A,#N/A,TRUE,"YKD"}</definedName>
    <definedName name="샤시">#REF!</definedName>
    <definedName name="샤시.문제">#REF!</definedName>
    <definedName name="샤시Ⅲ">#REF!</definedName>
    <definedName name="샤시M">#N/A</definedName>
    <definedName name="샤시MD일">#N/A</definedName>
    <definedName name="샹크" localSheetId="2">BlankMacro1</definedName>
    <definedName name="샹크" localSheetId="0">BlankMacro1</definedName>
    <definedName name="샹크">BlankMacro1</definedName>
    <definedName name="서" localSheetId="0">#REF!</definedName>
    <definedName name="서">#REF!</definedName>
    <definedName name="서류" localSheetId="0">#REF!</definedName>
    <definedName name="서류">#REF!</definedName>
    <definedName name="서승수" localSheetId="0" hidden="1">{#N/A,#N/A,TRUE,"Y생산";#N/A,#N/A,TRUE,"Y판매";#N/A,#N/A,TRUE,"Y총물량";#N/A,#N/A,TRUE,"Y능력";#N/A,#N/A,TRUE,"YKD"}</definedName>
    <definedName name="서승수" hidden="1">{#N/A,#N/A,TRUE,"Y생산";#N/A,#N/A,TRUE,"Y판매";#N/A,#N/A,TRUE,"Y총물량";#N/A,#N/A,TRUE,"Y능력";#N/A,#N/A,TRUE,"YKD"}</definedName>
    <definedName name="서울" localSheetId="0" hidden="1">{#N/A,#N/A,FALSE,"단축1";#N/A,#N/A,FALSE,"단축2";#N/A,#N/A,FALSE,"단축3";#N/A,#N/A,FALSE,"장축";#N/A,#N/A,FALSE,"4WD"}</definedName>
    <definedName name="서울" hidden="1">{#N/A,#N/A,FALSE,"단축1";#N/A,#N/A,FALSE,"단축2";#N/A,#N/A,FALSE,"단축3";#N/A,#N/A,FALSE,"장축";#N/A,#N/A,FALSE,"4WD"}</definedName>
    <definedName name="서천" localSheetId="0" hidden="1">{#N/A,#N/A,FALSE,"표지";#N/A,#N/A,FALSE,"전제";#N/A,#N/A,FALSE,"손익-자 (2)";#N/A,#N/A,FALSE,"손익-자";#N/A,#N/A,FALSE,"손익-마 (2)";#N/A,#N/A,FALSE,"손익-마";#N/A,#N/A,FALSE,"총손최종"}</definedName>
    <definedName name="서천" hidden="1">{#N/A,#N/A,FALSE,"표지";#N/A,#N/A,FALSE,"전제";#N/A,#N/A,FALSE,"손익-자 (2)";#N/A,#N/A,FALSE,"손익-자";#N/A,#N/A,FALSE,"손익-마 (2)";#N/A,#N/A,FALSE,"손익-마";#N/A,#N/A,FALSE,"총손최종"}</definedName>
    <definedName name="서천통일관광" localSheetId="0" hidden="1">{#N/A,#N/A,FALSE,"품의서";#N/A,#N/A,FALSE,"전제";#N/A,#N/A,FALSE,"총손";#N/A,#N/A,FALSE,"손익";#N/A,#N/A,FALSE,"대당";#N/A,#N/A,FALSE,"가공비";#N/A,#N/A,FALSE,"재료비";#N/A,#N/A,FALSE,"판비";#N/A,#N/A,FALSE,"가격"}</definedName>
    <definedName name="서천통일관광" hidden="1">{#N/A,#N/A,FALSE,"품의서";#N/A,#N/A,FALSE,"전제";#N/A,#N/A,FALSE,"총손";#N/A,#N/A,FALSE,"손익";#N/A,#N/A,FALSE,"대당";#N/A,#N/A,FALSE,"가공비";#N/A,#N/A,FALSE,"재료비";#N/A,#N/A,FALSE,"판비";#N/A,#N/A,FALSE,"가격"}</definedName>
    <definedName name="석빈" localSheetId="0" hidden="1">{#N/A,#N/A,FALSE,"단축1";#N/A,#N/A,FALSE,"단축2";#N/A,#N/A,FALSE,"단축3";#N/A,#N/A,FALSE,"장축";#N/A,#N/A,FALSE,"4WD"}</definedName>
    <definedName name="석빈" hidden="1">{#N/A,#N/A,FALSE,"단축1";#N/A,#N/A,FALSE,"단축2";#N/A,#N/A,FALSE,"단축3";#N/A,#N/A,FALSE,"장축";#N/A,#N/A,FALSE,"4WD"}</definedName>
    <definedName name="선ㄹ허">#N/A</definedName>
    <definedName name="선정사유" localSheetId="0" hidden="1">{#N/A,#N/A,FALSE,"단축1";#N/A,#N/A,FALSE,"단축2";#N/A,#N/A,FALSE,"단축3";#N/A,#N/A,FALSE,"장축";#N/A,#N/A,FALSE,"4WD"}</definedName>
    <definedName name="선정사유" hidden="1">{#N/A,#N/A,FALSE,"단축1";#N/A,#N/A,FALSE,"단축2";#N/A,#N/A,FALSE,"단축3";#N/A,#N/A,FALSE,"장축";#N/A,#N/A,FALSE,"4WD"}</definedName>
    <definedName name="선택교과" localSheetId="2">BlankMacro1</definedName>
    <definedName name="선택교과" localSheetId="0">BlankMacro1</definedName>
    <definedName name="선택교과">BlankMacro1</definedName>
    <definedName name="선행시작팀" localSheetId="0">#REF!</definedName>
    <definedName name="선행시작팀">#REF!</definedName>
    <definedName name="설" localSheetId="0" hidden="1">{#N/A,#N/A,FALSE,"단축1";#N/A,#N/A,FALSE,"단축2";#N/A,#N/A,FALSE,"단축3";#N/A,#N/A,FALSE,"장축";#N/A,#N/A,FALSE,"4WD"}</definedName>
    <definedName name="설" hidden="1">{#N/A,#N/A,FALSE,"단축1";#N/A,#N/A,FALSE,"단축2";#N/A,#N/A,FALSE,"단축3";#N/A,#N/A,FALSE,"장축";#N/A,#N/A,FALSE,"4WD"}</definedName>
    <definedName name="설계_고">#REF!</definedName>
    <definedName name="설계_저">#REF!</definedName>
    <definedName name="설계_중">#REF!</definedName>
    <definedName name="설계FMEA" localSheetId="0" hidden="1">{#N/A,#N/A,FALSE,"단축1";#N/A,#N/A,FALSE,"단축2";#N/A,#N/A,FALSE,"단축3";#N/A,#N/A,FALSE,"장축";#N/A,#N/A,FALSE,"4WD"}</definedName>
    <definedName name="설계FMEA" hidden="1">{#N/A,#N/A,FALSE,"단축1";#N/A,#N/A,FALSE,"단축2";#N/A,#N/A,FALSE,"단축3";#N/A,#N/A,FALSE,"장축";#N/A,#N/A,FALSE,"4WD"}</definedName>
    <definedName name="설계fmea요구사항">#REF!</definedName>
    <definedName name="설계업무">#REF!</definedName>
    <definedName name="설계팀">#REF!</definedName>
    <definedName name="설변" localSheetId="0" hidden="1">{#N/A,#N/A,FALSE,"단축1";#N/A,#N/A,FALSE,"단축2";#N/A,#N/A,FALSE,"단축3";#N/A,#N/A,FALSE,"장축";#N/A,#N/A,FALSE,"4WD"}</definedName>
    <definedName name="설변" hidden="1">{#N/A,#N/A,FALSE,"단축1";#N/A,#N/A,FALSE,"단축2";#N/A,#N/A,FALSE,"단축3";#N/A,#N/A,FALSE,"장축";#N/A,#N/A,FALSE,"4WD"}</definedName>
    <definedName name="설변사항">#REF!</definedName>
    <definedName name="설변요청" localSheetId="0" hidden="1">{#N/A,#N/A,FALSE,"단축1";#N/A,#N/A,FALSE,"단축2";#N/A,#N/A,FALSE,"단축3";#N/A,#N/A,FALSE,"장축";#N/A,#N/A,FALSE,"4WD"}</definedName>
    <definedName name="설변요청" hidden="1">{#N/A,#N/A,FALSE,"단축1";#N/A,#N/A,FALSE,"단축2";#N/A,#N/A,FALSE,"단축3";#N/A,#N/A,FALSE,"장축";#N/A,#N/A,FALSE,"4WD"}</definedName>
    <definedName name="설비">#N/A</definedName>
    <definedName name="설비절감방안" localSheetId="0" hidden="1">{#N/A,#N/A,FALSE,"단축1";#N/A,#N/A,FALSE,"단축2";#N/A,#N/A,FALSE,"단축3";#N/A,#N/A,FALSE,"장축";#N/A,#N/A,FALSE,"4WD"}</definedName>
    <definedName name="설비절감방안" hidden="1">{#N/A,#N/A,FALSE,"단축1";#N/A,#N/A,FALSE,"단축2";#N/A,#N/A,FALSE,"단축3";#N/A,#N/A,FALSE,"장축";#N/A,#N/A,FALSE,"4WD"}</definedName>
    <definedName name="설설" localSheetId="0" hidden="1">{#N/A,#N/A,FALSE,"단축1";#N/A,#N/A,FALSE,"단축2";#N/A,#N/A,FALSE,"단축3";#N/A,#N/A,FALSE,"장축";#N/A,#N/A,FALSE,"4WD"}</definedName>
    <definedName name="설설" hidden="1">{#N/A,#N/A,FALSE,"단축1";#N/A,#N/A,FALSE,"단축2";#N/A,#N/A,FALSE,"단축3";#N/A,#N/A,FALSE,"장축";#N/A,#N/A,FALSE,"4WD"}</definedName>
    <definedName name="설치일정" localSheetId="0" hidden="1">{#N/A,#N/A,FALSE,"단축1";#N/A,#N/A,FALSE,"단축2";#N/A,#N/A,FALSE,"단축3";#N/A,#N/A,FALSE,"장축";#N/A,#N/A,FALSE,"4WD"}</definedName>
    <definedName name="설치일정" hidden="1">{#N/A,#N/A,FALSE,"단축1";#N/A,#N/A,FALSE,"단축2";#N/A,#N/A,FALSE,"단축3";#N/A,#N/A,FALSE,"장축";#N/A,#N/A,FALSE,"4WD"}</definedName>
    <definedName name="성구" localSheetId="0" hidden="1">{#N/A,#N/A,FALSE,"단축1";#N/A,#N/A,FALSE,"단축2";#N/A,#N/A,FALSE,"단축3";#N/A,#N/A,FALSE,"장축";#N/A,#N/A,FALSE,"4WD"}</definedName>
    <definedName name="성구" hidden="1">{#N/A,#N/A,FALSE,"단축1";#N/A,#N/A,FALSE,"단축2";#N/A,#N/A,FALSE,"단축3";#N/A,#N/A,FALSE,"장축";#N/A,#N/A,FALSE,"4WD"}</definedName>
    <definedName name="성능시험2" localSheetId="0" hidden="1">{#N/A,#N/A,FALSE,"단축1";#N/A,#N/A,FALSE,"단축2";#N/A,#N/A,FALSE,"단축3";#N/A,#N/A,FALSE,"장축";#N/A,#N/A,FALSE,"4WD"}</definedName>
    <definedName name="성능시험2" hidden="1">{#N/A,#N/A,FALSE,"단축1";#N/A,#N/A,FALSE,"단축2";#N/A,#N/A,FALSE,"단축3";#N/A,#N/A,FALSE,"장축";#N/A,#N/A,FALSE,"4WD"}</definedName>
    <definedName name="성적서">#REF!</definedName>
    <definedName name="성치환">#REF!</definedName>
    <definedName name="세금">#REF!</definedName>
    <definedName name="세금2">#REF!</definedName>
    <definedName name="세부6월" localSheetId="0" hidden="1">{#N/A,#N/A,FALSE,"단축1";#N/A,#N/A,FALSE,"단축2";#N/A,#N/A,FALSE,"단축3";#N/A,#N/A,FALSE,"장축";#N/A,#N/A,FALSE,"4WD"}</definedName>
    <definedName name="세부6월" hidden="1">{#N/A,#N/A,FALSE,"단축1";#N/A,#N/A,FALSE,"단축2";#N/A,#N/A,FALSE,"단축3";#N/A,#N/A,FALSE,"장축";#N/A,#N/A,FALSE,"4WD"}</definedName>
    <definedName name="세부LIST2" localSheetId="0" hidden="1">{#N/A,#N/A,FALSE,"단축1";#N/A,#N/A,FALSE,"단축2";#N/A,#N/A,FALSE,"단축3";#N/A,#N/A,FALSE,"장축";#N/A,#N/A,FALSE,"4WD"}</definedName>
    <definedName name="세부LIST2" hidden="1">{#N/A,#N/A,FALSE,"단축1";#N/A,#N/A,FALSE,"단축2";#N/A,#N/A,FALSE,"단축3";#N/A,#N/A,FALSE,"장축";#N/A,#N/A,FALSE,"4WD"}</definedName>
    <definedName name="세부생산계획" localSheetId="0" hidden="1">{#N/A,#N/A,TRUE,"Y생산";#N/A,#N/A,TRUE,"Y판매";#N/A,#N/A,TRUE,"Y총물량";#N/A,#N/A,TRUE,"Y능력";#N/A,#N/A,TRUE,"YKD"}</definedName>
    <definedName name="세부생산계획" hidden="1">{#N/A,#N/A,TRUE,"Y생산";#N/A,#N/A,TRUE,"Y판매";#N/A,#N/A,TRUE,"Y총물량";#N/A,#N/A,TRUE,"Y능력";#N/A,#N/A,TRUE,"YKD"}</definedName>
    <definedName name="세부일정" localSheetId="0" hidden="1">{#N/A,#N/A,FALSE,"단축1";#N/A,#N/A,FALSE,"단축2";#N/A,#N/A,FALSE,"단축3";#N/A,#N/A,FALSE,"장축";#N/A,#N/A,FALSE,"4WD"}</definedName>
    <definedName name="세부일정" hidden="1">{#N/A,#N/A,FALSE,"단축1";#N/A,#N/A,FALSE,"단축2";#N/A,#N/A,FALSE,"단축3";#N/A,#N/A,FALSE,"장축";#N/A,#N/A,FALSE,"4WD"}</definedName>
    <definedName name="세부일정.1" localSheetId="0" hidden="1">{#N/A,#N/A,FALSE,"단축1";#N/A,#N/A,FALSE,"단축2";#N/A,#N/A,FALSE,"단축3";#N/A,#N/A,FALSE,"장축";#N/A,#N/A,FALSE,"4WD"}</definedName>
    <definedName name="세부일정.1" hidden="1">{#N/A,#N/A,FALSE,"단축1";#N/A,#N/A,FALSE,"단축2";#N/A,#N/A,FALSE,"단축3";#N/A,#N/A,FALSE,"장축";#N/A,#N/A,FALSE,"4WD"}</definedName>
    <definedName name="세왕123" localSheetId="0" hidden="1">{#N/A,#N/A,FALSE,"단축1";#N/A,#N/A,FALSE,"단축2";#N/A,#N/A,FALSE,"단축3";#N/A,#N/A,FALSE,"장축";#N/A,#N/A,FALSE,"4WD"}</definedName>
    <definedName name="세왕123" hidden="1">{#N/A,#N/A,FALSE,"단축1";#N/A,#N/A,FALSE,"단축2";#N/A,#N/A,FALSE,"단축3";#N/A,#N/A,FALSE,"장축";#N/A,#N/A,FALSE,"4WD"}</definedName>
    <definedName name="洗精">#N/A</definedName>
    <definedName name="세피아축소" localSheetId="0" hidden="1">{#N/A,#N/A,TRUE,"Y생산";#N/A,#N/A,TRUE,"Y판매";#N/A,#N/A,TRUE,"Y총물량";#N/A,#N/A,TRUE,"Y능력";#N/A,#N/A,TRUE,"YKD"}</definedName>
    <definedName name="세피아축소" hidden="1">{#N/A,#N/A,TRUE,"Y생산";#N/A,#N/A,TRUE,"Y판매";#N/A,#N/A,TRUE,"Y총물량";#N/A,#N/A,TRUE,"Y능력";#N/A,#N/A,TRUE,"YKD"}</definedName>
    <definedName name="센타" localSheetId="0" hidden="1">{#N/A,#N/A,FALSE,"단축1";#N/A,#N/A,FALSE,"단축2";#N/A,#N/A,FALSE,"단축3";#N/A,#N/A,FALSE,"장축";#N/A,#N/A,FALSE,"4WD"}</definedName>
    <definedName name="센타" hidden="1">{#N/A,#N/A,FALSE,"단축1";#N/A,#N/A,FALSE,"단축2";#N/A,#N/A,FALSE,"단축3";#N/A,#N/A,FALSE,"장축";#N/A,#N/A,FALSE,"4WD"}</definedName>
    <definedName name="셀리카" hidden="1">#REF!</definedName>
    <definedName name="소">#REF!</definedName>
    <definedName name="小">#REF!</definedName>
    <definedName name="素__材">#N/A</definedName>
    <definedName name="소나타" localSheetId="0" hidden="1">{#N/A,#N/A,FALSE,"100PPM";#N/A,#N/A,FALSE,"3차원대책서";#N/A,#N/A,FALSE,"개선사례"}</definedName>
    <definedName name="소나타" hidden="1">{#N/A,#N/A,FALSE,"100PPM";#N/A,#N/A,FALSE,"3차원대책서";#N/A,#N/A,FALSE,"개선사례"}</definedName>
    <definedName name="소리" localSheetId="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소리"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소모품" localSheetId="2">[1]!BlankMacro1</definedName>
    <definedName name="소모품">[1]!BlankMacro1</definedName>
    <definedName name="소물_BRKT_SUB_용접RH">#REF!</definedName>
    <definedName name="소뮨" localSheetId="0" hidden="1">{#N/A,#N/A,FALSE,"단축1";#N/A,#N/A,FALSE,"단축2";#N/A,#N/A,FALSE,"단축3";#N/A,#N/A,FALSE,"장축";#N/A,#N/A,FALSE,"4WD"}</definedName>
    <definedName name="소뮨" hidden="1">{#N/A,#N/A,FALSE,"단축1";#N/A,#N/A,FALSE,"단축2";#N/A,#N/A,FALSE,"단축3";#N/A,#N/A,FALSE,"장축";#N/A,#N/A,FALSE,"4WD"}</definedName>
    <definedName name="소요">#REF!</definedName>
    <definedName name="소요계획" localSheetId="2">BlankMacro1</definedName>
    <definedName name="소요계획" localSheetId="0">BlankMacro1</definedName>
    <definedName name="소요계획">BlankMacro1</definedName>
    <definedName name="소요금액" localSheetId="0" hidden="1">{#N/A,#N/A,FALSE,"단축1";#N/A,#N/A,FALSE,"단축2";#N/A,#N/A,FALSE,"단축3";#N/A,#N/A,FALSE,"장축";#N/A,#N/A,FALSE,"4WD"}</definedName>
    <definedName name="소요금액" hidden="1">{#N/A,#N/A,FALSE,"단축1";#N/A,#N/A,FALSE,"단축2";#N/A,#N/A,FALSE,"단축3";#N/A,#N/A,FALSE,"장축";#N/A,#N/A,FALSE,"4WD"}</definedName>
    <definedName name="소재검토">#REF!</definedName>
    <definedName name="소하" localSheetId="2">BlankMacro1</definedName>
    <definedName name="소하" localSheetId="0">BlankMacro1</definedName>
    <definedName name="소하">BlankMacro1</definedName>
    <definedName name="소하단가">89064</definedName>
    <definedName name="소하리" localSheetId="2">BlankMacro1</definedName>
    <definedName name="소하리" localSheetId="0">BlankMacro1</definedName>
    <definedName name="소하리">BlankMacro1</definedName>
    <definedName name="소하프로젝트" localSheetId="0" hidden="1">{#N/A,#N/A,FALSE,"단축1";#N/A,#N/A,FALSE,"단축2";#N/A,#N/A,FALSE,"단축3";#N/A,#N/A,FALSE,"장축";#N/A,#N/A,FALSE,"4WD"}</definedName>
    <definedName name="소하프로젝트" hidden="1">{#N/A,#N/A,FALSE,"단축1";#N/A,#N/A,FALSE,"단축2";#N/A,#N/A,FALSE,"단축3";#N/A,#N/A,FALSE,"장축";#N/A,#N/A,FALSE,"4WD"}</definedName>
    <definedName name="소화주철장판" localSheetId="0" hidden="1">{#N/A,#N/A,FALSE,"단축1";#N/A,#N/A,FALSE,"단축2";#N/A,#N/A,FALSE,"단축3";#N/A,#N/A,FALSE,"장축";#N/A,#N/A,FALSE,"4WD"}</definedName>
    <definedName name="소화주철장판" hidden="1">{#N/A,#N/A,FALSE,"단축1";#N/A,#N/A,FALSE,"단축2";#N/A,#N/A,FALSE,"단축3";#N/A,#N/A,FALSE,"장축";#N/A,#N/A,FALSE,"4WD"}</definedName>
    <definedName name="소ㅗㅗㅗ">#REF!</definedName>
    <definedName name="손">#REF!</definedName>
    <definedName name="송" localSheetId="0" hidden="1">{#N/A,#N/A,TRUE,"Y생산";#N/A,#N/A,TRUE,"Y판매";#N/A,#N/A,TRUE,"Y총물량";#N/A,#N/A,TRUE,"Y능력";#N/A,#N/A,TRUE,"YKD"}</definedName>
    <definedName name="송" hidden="1">{#N/A,#N/A,TRUE,"Y생산";#N/A,#N/A,TRUE,"Y판매";#N/A,#N/A,TRUE,"Y총물량";#N/A,#N/A,TRUE,"Y능력";#N/A,#N/A,TRUE,"YKD"}</definedName>
    <definedName name="송순">#REF!</definedName>
    <definedName name="송창기" localSheetId="0" hidden="1">{#N/A,#N/A,TRUE,"Y생산";#N/A,#N/A,TRUE,"Y판매";#N/A,#N/A,TRUE,"Y총물량";#N/A,#N/A,TRUE,"Y능력";#N/A,#N/A,TRUE,"YKD"}</definedName>
    <definedName name="송창기" hidden="1">{#N/A,#N/A,TRUE,"Y생산";#N/A,#N/A,TRUE,"Y판매";#N/A,#N/A,TRUE,"Y총물량";#N/A,#N/A,TRUE,"Y능력";#N/A,#N/A,TRUE,"YKD"}</definedName>
    <definedName name="쇼">#REF!</definedName>
    <definedName name="쇼바2" localSheetId="0" hidden="1">{#N/A,#N/A,FALSE,"단축1";#N/A,#N/A,FALSE,"단축2";#N/A,#N/A,FALSE,"단축3";#N/A,#N/A,FALSE,"장축";#N/A,#N/A,FALSE,"4WD"}</definedName>
    <definedName name="쇼바2" hidden="1">{#N/A,#N/A,FALSE,"단축1";#N/A,#N/A,FALSE,"단축2";#N/A,#N/A,FALSE,"단축3";#N/A,#N/A,FALSE,"장축";#N/A,#N/A,FALSE,"4WD"}</definedName>
    <definedName name="쇼쇼쇼" localSheetId="0" hidden="1">{#N/A,#N/A,FALSE,"단축1";#N/A,#N/A,FALSE,"단축2";#N/A,#N/A,FALSE,"단축3";#N/A,#N/A,FALSE,"장축";#N/A,#N/A,FALSE,"4WD"}</definedName>
    <definedName name="쇼쇼쇼" hidden="1">{#N/A,#N/A,FALSE,"단축1";#N/A,#N/A,FALSE,"단축2";#N/A,#N/A,FALSE,"단축3";#N/A,#N/A,FALSE,"장축";#N/A,#N/A,FALSE,"4WD"}</definedName>
    <definedName name="쇼쇼쇼쇼쇼쇼쇼쇼쇼쇼" localSheetId="0" hidden="1">{#N/A,#N/A,FALSE,"단축1";#N/A,#N/A,FALSE,"단축2";#N/A,#N/A,FALSE,"단축3";#N/A,#N/A,FALSE,"장축";#N/A,#N/A,FALSE,"4WD"}</definedName>
    <definedName name="쇼쇼쇼쇼쇼쇼쇼쇼쇼쇼" hidden="1">{#N/A,#N/A,FALSE,"단축1";#N/A,#N/A,FALSE,"단축2";#N/A,#N/A,FALSE,"단축3";#N/A,#N/A,FALSE,"장축";#N/A,#N/A,FALSE,"4WD"}</definedName>
    <definedName name="쇼ㅓ">#REF!</definedName>
    <definedName name="쇼ㅓㅅ">#REF!</definedName>
    <definedName name="쇼ㅕㅛㅅ">#REF!</definedName>
    <definedName name="쇼ㅗ" localSheetId="2">BlankMacro1</definedName>
    <definedName name="쇼ㅗ" localSheetId="0">BlankMacro1</definedName>
    <definedName name="쇼ㅗ">BlankMacro1</definedName>
    <definedName name="쇼ㅗㅛㅕㅓ" localSheetId="0">#REF!</definedName>
    <definedName name="쇼ㅗㅛㅕㅓ">#REF!</definedName>
    <definedName name="쇼ㅛㄱ" localSheetId="0" hidden="1">{#N/A,#N/A,FALSE,"단축1";#N/A,#N/A,FALSE,"단축2";#N/A,#N/A,FALSE,"단축3";#N/A,#N/A,FALSE,"장축";#N/A,#N/A,FALSE,"4WD"}</definedName>
    <definedName name="쇼ㅛㄱ" hidden="1">{#N/A,#N/A,FALSE,"단축1";#N/A,#N/A,FALSE,"단축2";#N/A,#N/A,FALSE,"단축3";#N/A,#N/A,FALSE,"장축";#N/A,#N/A,FALSE,"4WD"}</definedName>
    <definedName name="쇽">#REF!</definedName>
    <definedName name="수급">#REF!</definedName>
    <definedName name="수선비세부" hidden="1">#REF!</definedName>
    <definedName name="수익4속" localSheetId="0" hidden="1">{#N/A,#N/A,FALSE,"단축1";#N/A,#N/A,FALSE,"단축2";#N/A,#N/A,FALSE,"단축3";#N/A,#N/A,FALSE,"장축";#N/A,#N/A,FALSE,"4WD"}</definedName>
    <definedName name="수익4속" hidden="1">{#N/A,#N/A,FALSE,"단축1";#N/A,#N/A,FALSE,"단축2";#N/A,#N/A,FALSE,"단축3";#N/A,#N/A,FALSE,"장축";#N/A,#N/A,FALSE,"4WD"}</definedName>
    <definedName name="수정" localSheetId="0" hidden="1">{#N/A,#N/A,FALSE,"단축1";#N/A,#N/A,FALSE,"단축2";#N/A,#N/A,FALSE,"단축3";#N/A,#N/A,FALSE,"장축";#N/A,#N/A,FALSE,"4WD"}</definedName>
    <definedName name="수정" hidden="1">{#N/A,#N/A,FALSE,"단축1";#N/A,#N/A,FALSE,"단축2";#N/A,#N/A,FALSE,"단축3";#N/A,#N/A,FALSE,"장축";#N/A,#N/A,FALSE,"4WD"}</definedName>
    <definedName name="수정1" localSheetId="0" hidden="1">{#N/A,#N/A,FALSE,"단축1";#N/A,#N/A,FALSE,"단축2";#N/A,#N/A,FALSE,"단축3";#N/A,#N/A,FALSE,"장축";#N/A,#N/A,FALSE,"4WD"}</definedName>
    <definedName name="수정1" hidden="1">{#N/A,#N/A,FALSE,"단축1";#N/A,#N/A,FALSE,"단축2";#N/A,#N/A,FALSE,"단축3";#N/A,#N/A,FALSE,"장축";#N/A,#N/A,FALSE,"4WD"}</definedName>
    <definedName name="수정3" localSheetId="0" hidden="1">{#N/A,#N/A,FALSE,"단축1";#N/A,#N/A,FALSE,"단축2";#N/A,#N/A,FALSE,"단축3";#N/A,#N/A,FALSE,"장축";#N/A,#N/A,FALSE,"4WD"}</definedName>
    <definedName name="수정3" hidden="1">{#N/A,#N/A,FALSE,"단축1";#N/A,#N/A,FALSE,"단축2";#N/A,#N/A,FALSE,"단축3";#N/A,#N/A,FALSE,"장축";#N/A,#N/A,FALSE,"4WD"}</definedName>
    <definedName name="수정물량" localSheetId="0" hidden="1">{#N/A,#N/A,TRUE,"Y생산";#N/A,#N/A,TRUE,"Y판매";#N/A,#N/A,TRUE,"Y총물량";#N/A,#N/A,TRUE,"Y능력";#N/A,#N/A,TRUE,"YKD"}</definedName>
    <definedName name="수정물량" hidden="1">{#N/A,#N/A,TRUE,"Y생산";#N/A,#N/A,TRUE,"Y판매";#N/A,#N/A,TRUE,"Y총물량";#N/A,#N/A,TRUE,"Y능력";#N/A,#N/A,TRUE,"YKD"}</definedName>
    <definedName name="수정일정020121" localSheetId="0" hidden="1">{#N/A,#N/A,FALSE,"신규dep";#N/A,#N/A,FALSE,"신규dep-금형상각후";#N/A,#N/A,FALSE,"신규dep-연구비상각후";#N/A,#N/A,FALSE,"신규dep-기계,공구상각후"}</definedName>
    <definedName name="수정일정020121" hidden="1">{#N/A,#N/A,FALSE,"신규dep";#N/A,#N/A,FALSE,"신규dep-금형상각후";#N/A,#N/A,FALSE,"신규dep-연구비상각후";#N/A,#N/A,FALSE,"신규dep-기계,공구상각후"}</definedName>
    <definedName name="수출2">#REF!</definedName>
    <definedName name="수출오더현황12월" localSheetId="0" hidden="1">{#N/A,#N/A,TRUE,"Y생산";#N/A,#N/A,TRUE,"Y판매";#N/A,#N/A,TRUE,"Y총물량";#N/A,#N/A,TRUE,"Y능력";#N/A,#N/A,TRUE,"YKD"}</definedName>
    <definedName name="수출오더현황12월" hidden="1">{#N/A,#N/A,TRUE,"Y생산";#N/A,#N/A,TRUE,"Y판매";#N/A,#N/A,TRUE,"Y총물량";#N/A,#N/A,TRUE,"Y능력";#N/A,#N/A,TRUE,"YKD"}</definedName>
    <definedName name="수출판촉비총괄" hidden="1">#N/A</definedName>
    <definedName name="수통" localSheetId="0" hidden="1">{#N/A,#N/A,FALSE,"단축1";#N/A,#N/A,FALSE,"단축2";#N/A,#N/A,FALSE,"단축3";#N/A,#N/A,FALSE,"장축";#N/A,#N/A,FALSE,"4WD"}</definedName>
    <definedName name="수통" hidden="1">{#N/A,#N/A,FALSE,"단축1";#N/A,#N/A,FALSE,"단축2";#N/A,#N/A,FALSE,"단축3";#N/A,#N/A,FALSE,"장축";#N/A,#N/A,FALSE,"4WD"}</definedName>
    <definedName name="순서">#REF!</definedName>
    <definedName name="순위">#REF!</definedName>
    <definedName name="스타렉스2" localSheetId="0" hidden="1">{#N/A,#N/A,FALSE,"단축1";#N/A,#N/A,FALSE,"단축2";#N/A,#N/A,FALSE,"단축3";#N/A,#N/A,FALSE,"장축";#N/A,#N/A,FALSE,"4WD"}</definedName>
    <definedName name="스타렉스2" hidden="1">{#N/A,#N/A,FALSE,"단축1";#N/A,#N/A,FALSE,"단축2";#N/A,#N/A,FALSE,"단축3";#N/A,#N/A,FALSE,"장축";#N/A,#N/A,FALSE,"4WD"}</definedName>
    <definedName name="스티어">#REF!</definedName>
    <definedName name="스팩">#REF!</definedName>
    <definedName name="스환율">#REF!</definedName>
    <definedName name="스환율2">#REF!</definedName>
    <definedName name="승용">0.17</definedName>
    <definedName name="승용2">#REF!</definedName>
    <definedName name="승인권한2" localSheetId="0" hidden="1">{#N/A,#N/A,FALSE,"단축1";#N/A,#N/A,FALSE,"단축2";#N/A,#N/A,FALSE,"단축3";#N/A,#N/A,FALSE,"장축";#N/A,#N/A,FALSE,"4WD"}</definedName>
    <definedName name="승인권한2" hidden="1">{#N/A,#N/A,FALSE,"단축1";#N/A,#N/A,FALSE,"단축2";#N/A,#N/A,FALSE,"단축3";#N/A,#N/A,FALSE,"장축";#N/A,#N/A,FALSE,"4WD"}</definedName>
    <definedName name="시" localSheetId="0" hidden="1">{#N/A,#N/A,FALSE,"단축1";#N/A,#N/A,FALSE,"단축2";#N/A,#N/A,FALSE,"단축3";#N/A,#N/A,FALSE,"장축";#N/A,#N/A,FALSE,"4WD"}</definedName>
    <definedName name="시" hidden="1">{#N/A,#N/A,FALSE,"단축1";#N/A,#N/A,FALSE,"단축2";#N/A,#N/A,FALSE,"단축3";#N/A,#N/A,FALSE,"장축";#N/A,#N/A,FALSE,"4WD"}</definedName>
    <definedName name="시간" localSheetId="0" hidden="1">{#N/A,#N/A,TRUE,"Y생산";#N/A,#N/A,TRUE,"Y판매";#N/A,#N/A,TRUE,"Y총물량";#N/A,#N/A,TRUE,"Y능력";#N/A,#N/A,TRUE,"YKD"}</definedName>
    <definedName name="시간" hidden="1">{#N/A,#N/A,TRUE,"Y생산";#N/A,#N/A,TRUE,"Y판매";#N/A,#N/A,TRUE,"Y총물량";#N/A,#N/A,TRUE,"Y능력";#N/A,#N/A,TRUE,"YKD"}</definedName>
    <definedName name="시스템">#REF!</definedName>
    <definedName name="시장동향" localSheetId="0" hidden="1">{#N/A,#N/A,TRUE,"Y생산";#N/A,#N/A,TRUE,"Y판매";#N/A,#N/A,TRUE,"Y총물량";#N/A,#N/A,TRUE,"Y능력";#N/A,#N/A,TRUE,"YKD"}</definedName>
    <definedName name="시장동향" hidden="1">{#N/A,#N/A,TRUE,"Y생산";#N/A,#N/A,TRUE,"Y판매";#N/A,#N/A,TRUE,"Y총물량";#N/A,#N/A,TRUE,"Y능력";#N/A,#N/A,TRUE,"YKD"}</definedName>
    <definedName name="시트">#N/A</definedName>
    <definedName name="시트평점">#REF!</definedName>
    <definedName name="시행">#REF!</definedName>
    <definedName name="신">#REF!</definedName>
    <definedName name="신12월보고">#REF!</definedName>
    <definedName name="신AT종합" localSheetId="0" hidden="1">{#N/A,#N/A,FALSE,"단축1";#N/A,#N/A,FALSE,"단축2";#N/A,#N/A,FALSE,"단축3";#N/A,#N/A,FALSE,"장축";#N/A,#N/A,FALSE,"4WD"}</definedName>
    <definedName name="신AT종합" hidden="1">{#N/A,#N/A,FALSE,"단축1";#N/A,#N/A,FALSE,"단축2";#N/A,#N/A,FALSE,"단축3";#N/A,#N/A,FALSE,"장축";#N/A,#N/A,FALSE,"4WD"}</definedName>
    <definedName name="新NO">#N/A</definedName>
    <definedName name="신과장" localSheetId="2">[0]!BlankMacro1</definedName>
    <definedName name="신과장" localSheetId="0">[0]!BlankMacro1</definedName>
    <definedName name="신과장">[0]!BlankMacro1</definedName>
    <definedName name="신규" localSheetId="0" hidden="1">{#N/A,#N/A,FALSE,"신규dep";#N/A,#N/A,FALSE,"신규dep-금형상각후";#N/A,#N/A,FALSE,"신규dep-연구비상각후";#N/A,#N/A,FALSE,"신규dep-기계,공구상각후"}</definedName>
    <definedName name="신규" hidden="1">{#N/A,#N/A,FALSE,"신규dep";#N/A,#N/A,FALSE,"신규dep-금형상각후";#N/A,#N/A,FALSE,"신규dep-연구비상각후";#N/A,#N/A,FALSE,"신규dep-기계,공구상각후"}</definedName>
    <definedName name="신근태">#REF!</definedName>
    <definedName name="신기술_신공법" localSheetId="0" hidden="1">{#N/A,#N/A,FALSE,"단축1";#N/A,#N/A,FALSE,"단축2";#N/A,#N/A,FALSE,"단축3";#N/A,#N/A,FALSE,"장축";#N/A,#N/A,FALSE,"4WD"}</definedName>
    <definedName name="신기술_신공법" hidden="1">{#N/A,#N/A,FALSE,"단축1";#N/A,#N/A,FALSE,"단축2";#N/A,#N/A,FALSE,"단축3";#N/A,#N/A,FALSE,"장축";#N/A,#N/A,FALSE,"4WD"}</definedName>
    <definedName name="신기술2" localSheetId="0" hidden="1">{#N/A,#N/A,FALSE,"단축1";#N/A,#N/A,FALSE,"단축2";#N/A,#N/A,FALSE,"단축3";#N/A,#N/A,FALSE,"장축";#N/A,#N/A,FALSE,"4WD"}</definedName>
    <definedName name="신기술2" hidden="1">{#N/A,#N/A,FALSE,"단축1";#N/A,#N/A,FALSE,"단축2";#N/A,#N/A,FALSE,"단축3";#N/A,#N/A,FALSE,"장축";#N/A,#N/A,FALSE,"4WD"}</definedName>
    <definedName name="신뢰">#N/A</definedName>
    <definedName name="신뢰성">#N/A</definedName>
    <definedName name="신뢰성설비">#N/A</definedName>
    <definedName name="신뢰성세부">#REF!</definedName>
    <definedName name="신세대종합" localSheetId="0" hidden="1">{#N/A,#N/A,FALSE,"단축1";#N/A,#N/A,FALSE,"단축2";#N/A,#N/A,FALSE,"단축3";#N/A,#N/A,FALSE,"장축";#N/A,#N/A,FALSE,"4WD"}</definedName>
    <definedName name="신세대종합" hidden="1">{#N/A,#N/A,FALSE,"단축1";#N/A,#N/A,FALSE,"단축2";#N/A,#N/A,FALSE,"단축3";#N/A,#N/A,FALSE,"장축";#N/A,#N/A,FALSE,"4WD"}</definedName>
    <definedName name="신양" localSheetId="0" hidden="1">{#N/A,#N/A,FALSE,"단축1";#N/A,#N/A,FALSE,"단축2";#N/A,#N/A,FALSE,"단축3";#N/A,#N/A,FALSE,"장축";#N/A,#N/A,FALSE,"4WD"}</definedName>
    <definedName name="신양" hidden="1">{#N/A,#N/A,FALSE,"단축1";#N/A,#N/A,FALSE,"단축2";#N/A,#N/A,FALSE,"단축3";#N/A,#N/A,FALSE,"장축";#N/A,#N/A,FALSE,"4WD"}</definedName>
    <definedName name="신양식1">#REF!</definedName>
    <definedName name="신양식2">#REF!</definedName>
    <definedName name="신양식3">#REF!</definedName>
    <definedName name="신양식4">#REF!</definedName>
    <definedName name="신양식5">#REF!</definedName>
    <definedName name="신영">#REF!</definedName>
    <definedName name="신용" localSheetId="0" hidden="1">{#N/A,#N/A,FALSE,"인원";#N/A,#N/A,FALSE,"비용2";#N/A,#N/A,FALSE,"비용1";#N/A,#N/A,FALSE,"비용";#N/A,#N/A,FALSE,"보증2";#N/A,#N/A,FALSE,"보증1";#N/A,#N/A,FALSE,"보증";#N/A,#N/A,FALSE,"손익1";#N/A,#N/A,FALSE,"손익";#N/A,#N/A,FALSE,"부서별매출";#N/A,#N/A,FALSE,"매출"}</definedName>
    <definedName name="신용" hidden="1">{#N/A,#N/A,FALSE,"인원";#N/A,#N/A,FALSE,"비용2";#N/A,#N/A,FALSE,"비용1";#N/A,#N/A,FALSE,"비용";#N/A,#N/A,FALSE,"보증2";#N/A,#N/A,FALSE,"보증1";#N/A,#N/A,FALSE,"보증";#N/A,#N/A,FALSE,"손익1";#N/A,#N/A,FALSE,"손익";#N/A,#N/A,FALSE,"부서별매출";#N/A,#N/A,FALSE,"매출"}</definedName>
    <definedName name="신용1" localSheetId="0" hidden="1">{#N/A,#N/A,FALSE,"인원";#N/A,#N/A,FALSE,"비용2";#N/A,#N/A,FALSE,"비용1";#N/A,#N/A,FALSE,"비용";#N/A,#N/A,FALSE,"보증2";#N/A,#N/A,FALSE,"보증1";#N/A,#N/A,FALSE,"보증";#N/A,#N/A,FALSE,"손익1";#N/A,#N/A,FALSE,"손익";#N/A,#N/A,FALSE,"부서별매출";#N/A,#N/A,FALSE,"매출"}</definedName>
    <definedName name="신용1" hidden="1">{#N/A,#N/A,FALSE,"인원";#N/A,#N/A,FALSE,"비용2";#N/A,#N/A,FALSE,"비용1";#N/A,#N/A,FALSE,"비용";#N/A,#N/A,FALSE,"보증2";#N/A,#N/A,FALSE,"보증1";#N/A,#N/A,FALSE,"보증";#N/A,#N/A,FALSE,"손익1";#N/A,#N/A,FALSE,"손익";#N/A,#N/A,FALSE,"부서별매출";#N/A,#N/A,FALSE,"매출"}</definedName>
    <definedName name="신일정">#REF!</definedName>
    <definedName name="신임사장보고0813">#REF!</definedName>
    <definedName name="신종기">#REF!</definedName>
    <definedName name="신차">#REF!</definedName>
    <definedName name="신차담당자">#REF!</definedName>
    <definedName name="신차팀">#REF!</definedName>
    <definedName name="신차품질일정" localSheetId="0" hidden="1">{#N/A,#N/A,FALSE,"단축1";#N/A,#N/A,FALSE,"단축2";#N/A,#N/A,FALSE,"단축3";#N/A,#N/A,FALSE,"장축";#N/A,#N/A,FALSE,"4WD"}</definedName>
    <definedName name="신차품질일정" hidden="1">{#N/A,#N/A,FALSE,"단축1";#N/A,#N/A,FALSE,"단축2";#N/A,#N/A,FALSE,"단축3";#N/A,#N/A,FALSE,"장축";#N/A,#N/A,FALSE,"4WD"}</definedName>
    <definedName name="신추진사업" localSheetId="0" hidden="1">{#N/A,#N/A,TRUE,"Y생산";#N/A,#N/A,TRUE,"Y판매";#N/A,#N/A,TRUE,"Y총물량";#N/A,#N/A,TRUE,"Y능력";#N/A,#N/A,TRUE,"YKD"}</definedName>
    <definedName name="신추진사업" hidden="1">{#N/A,#N/A,TRUE,"Y생산";#N/A,#N/A,TRUE,"Y판매";#N/A,#N/A,TRUE,"Y총물량";#N/A,#N/A,TRUE,"Y능력";#N/A,#N/A,TRUE,"YKD"}</definedName>
    <definedName name="신코드">#REF!</definedName>
    <definedName name="실">#REF!</definedName>
    <definedName name="실담당">#REF!</definedName>
    <definedName name="실명S">#REF!</definedName>
    <definedName name="실명제">#REF!</definedName>
    <definedName name="실명제996">#REF!</definedName>
    <definedName name="실사VIN">#REF!</definedName>
    <definedName name="실시" localSheetId="0" hidden="1">{#N/A,#N/A,FALSE,"단축1";#N/A,#N/A,FALSE,"단축2";#N/A,#N/A,FALSE,"단축3";#N/A,#N/A,FALSE,"장축";#N/A,#N/A,FALSE,"4WD"}</definedName>
    <definedName name="실시" hidden="1">{#N/A,#N/A,FALSE,"단축1";#N/A,#N/A,FALSE,"단축2";#N/A,#N/A,FALSE,"단축3";#N/A,#N/A,FALSE,"장축";#N/A,#N/A,FALSE,"4WD"}</definedName>
    <definedName name="실적">#REF!</definedName>
    <definedName name="실적1">#REF!</definedName>
    <definedName name="실적10">#REF!</definedName>
    <definedName name="실적11">#REF!</definedName>
    <definedName name="실적12">#REF!</definedName>
    <definedName name="실적13">#REF!</definedName>
    <definedName name="실적2">#REF!</definedName>
    <definedName name="실적3">#REF!</definedName>
    <definedName name="실적4">#REF!</definedName>
    <definedName name="실적5">#REF!</definedName>
    <definedName name="실적6">#REF!</definedName>
    <definedName name="실적7">#REF!</definedName>
    <definedName name="실적8">#REF!</definedName>
    <definedName name="실적9">#REF!</definedName>
    <definedName name="실적원" localSheetId="0" hidden="1">{#N/A,#N/A,TRUE,"Y생산";#N/A,#N/A,TRUE,"Y판매";#N/A,#N/A,TRUE,"Y총물량";#N/A,#N/A,TRUE,"Y능력";#N/A,#N/A,TRUE,"YKD"}</definedName>
    <definedName name="실적원" hidden="1">{#N/A,#N/A,TRUE,"Y생산";#N/A,#N/A,TRUE,"Y판매";#N/A,#N/A,TRUE,"Y총물량";#N/A,#N/A,TRUE,"Y능력";#N/A,#N/A,TRUE,"YKD"}</definedName>
    <definedName name="실적집계" localSheetId="0" hidden="1">{#N/A,#N/A,FALSE,"단축1";#N/A,#N/A,FALSE,"단축2";#N/A,#N/A,FALSE,"단축3";#N/A,#N/A,FALSE,"장축";#N/A,#N/A,FALSE,"4WD"}</definedName>
    <definedName name="실적집계" hidden="1">{#N/A,#N/A,FALSE,"단축1";#N/A,#N/A,FALSE,"단축2";#N/A,#N/A,FALSE,"단축3";#N/A,#N/A,FALSE,"장축";#N/A,#N/A,FALSE,"4WD"}</definedName>
    <definedName name="심상묵" localSheetId="0" hidden="1">{#N/A,#N/A,TRUE,"Y생산";#N/A,#N/A,TRUE,"Y판매";#N/A,#N/A,TRUE,"Y총물량";#N/A,#N/A,TRUE,"Y능력";#N/A,#N/A,TRUE,"YKD"}</definedName>
    <definedName name="심상묵" hidden="1">{#N/A,#N/A,TRUE,"Y생산";#N/A,#N/A,TRUE,"Y판매";#N/A,#N/A,TRUE,"Y총물량";#N/A,#N/A,TRUE,"Y능력";#N/A,#N/A,TRUE,"YKD"}</definedName>
    <definedName name="심의보고단기종합" localSheetId="0" hidden="1">{#N/A,#N/A,FALSE,"단축1";#N/A,#N/A,FALSE,"단축2";#N/A,#N/A,FALSE,"단축3";#N/A,#N/A,FALSE,"장축";#N/A,#N/A,FALSE,"4WD"}</definedName>
    <definedName name="심의보고단기종합" hidden="1">{#N/A,#N/A,FALSE,"단축1";#N/A,#N/A,FALSE,"단축2";#N/A,#N/A,FALSE,"단축3";#N/A,#N/A,FALSE,"장축";#N/A,#N/A,FALSE,"4WD"}</definedName>
    <definedName name="십이월">#REF!</definedName>
    <definedName name="싱환율">#REF!</definedName>
    <definedName name="싱환율2">#REF!</definedName>
    <definedName name="ㅆ" localSheetId="0" hidden="1">{#N/A,#N/A,FALSE,"단축1";#N/A,#N/A,FALSE,"단축2";#N/A,#N/A,FALSE,"단축3";#N/A,#N/A,FALSE,"장축";#N/A,#N/A,FALSE,"4WD"}</definedName>
    <definedName name="ㅆ" hidden="1">{#N/A,#N/A,FALSE,"단축1";#N/A,#N/A,FALSE,"단축2";#N/A,#N/A,FALSE,"단축3";#N/A,#N/A,FALSE,"장축";#N/A,#N/A,FALSE,"4WD"}</definedName>
    <definedName name="ㅇ" localSheetId="0" hidden="1">{#N/A,#N/A,FALSE,"96 3월물량표";#N/A,#N/A,FALSE,"96 4월물량표";#N/A,#N/A,FALSE,"96 5월물량표"}</definedName>
    <definedName name="ㅇ" hidden="1">{#N/A,#N/A,FALSE,"96 3월물량표";#N/A,#N/A,FALSE,"96 4월물량표";#N/A,#N/A,FALSE,"96 5월물량표"}</definedName>
    <definedName name="ㅇGFGFH" localSheetId="0" hidden="1">{#N/A,#N/A,FALSE,"96 3월물량표";#N/A,#N/A,FALSE,"96 4월물량표";#N/A,#N/A,FALSE,"96 5월물량표"}</definedName>
    <definedName name="ㅇGFGFH" hidden="1">{#N/A,#N/A,FALSE,"96 3월물량표";#N/A,#N/A,FALSE,"96 4월물량표";#N/A,#N/A,FALSE,"96 5월물량표"}</definedName>
    <definedName name="ㅇㄴ" localSheetId="0" hidden="1">{#N/A,#N/A,FALSE,"10월"}</definedName>
    <definedName name="ㅇㄴ" hidden="1">{#N/A,#N/A,FALSE,"10월"}</definedName>
    <definedName name="ㅇㄴㄹㄴㄹ" localSheetId="0" hidden="1">{#N/A,#N/A,FALSE,"단축1";#N/A,#N/A,FALSE,"단축2";#N/A,#N/A,FALSE,"단축3";#N/A,#N/A,FALSE,"장축";#N/A,#N/A,FALSE,"4WD"}</definedName>
    <definedName name="ㅇㄴㄹㄴㄹ" hidden="1">{#N/A,#N/A,FALSE,"단축1";#N/A,#N/A,FALSE,"단축2";#N/A,#N/A,FALSE,"단축3";#N/A,#N/A,FALSE,"장축";#N/A,#N/A,FALSE,"4WD"}</definedName>
    <definedName name="ㅇㄴㅀㅁ" localSheetId="0">{"XLSHEET.XLA"}</definedName>
    <definedName name="ㅇㄴㅀㅁ">{"XLSHEET.XLA"}</definedName>
    <definedName name="ㅇㄴㅁㄹ">#N/A</definedName>
    <definedName name="ㅇㄴㅁㄻㄴㅇㄹㄴㅇㅁ">#REF!</definedName>
    <definedName name="ㅇㄷㄷ" localSheetId="0" hidden="1">{#N/A,#N/A,TRUE,"Y생산";#N/A,#N/A,TRUE,"Y판매";#N/A,#N/A,TRUE,"Y총물량";#N/A,#N/A,TRUE,"Y능력";#N/A,#N/A,TRUE,"YKD"}</definedName>
    <definedName name="ㅇㄷㄷ" hidden="1">{#N/A,#N/A,TRUE,"Y생산";#N/A,#N/A,TRUE,"Y판매";#N/A,#N/A,TRUE,"Y총물량";#N/A,#N/A,TRUE,"Y능력";#N/A,#N/A,TRUE,"YKD"}</definedName>
    <definedName name="ㅇㄹ" localSheetId="0" hidden="1">{#N/A,#N/A,FALSE,"단축1";#N/A,#N/A,FALSE,"단축2";#N/A,#N/A,FALSE,"단축3";#N/A,#N/A,FALSE,"장축";#N/A,#N/A,FALSE,"4WD"}</definedName>
    <definedName name="ㅇㄹ" hidden="1">{#N/A,#N/A,FALSE,"단축1";#N/A,#N/A,FALSE,"단축2";#N/A,#N/A,FALSE,"단축3";#N/A,#N/A,FALSE,"장축";#N/A,#N/A,FALSE,"4WD"}</definedName>
    <definedName name="ㅇㄹㄴ" localSheetId="0" hidden="1">{#N/A,#N/A,FALSE,"단축1";#N/A,#N/A,FALSE,"단축2";#N/A,#N/A,FALSE,"단축3";#N/A,#N/A,FALSE,"장축";#N/A,#N/A,FALSE,"4WD"}</definedName>
    <definedName name="ㅇㄹㄴ" hidden="1">{#N/A,#N/A,FALSE,"단축1";#N/A,#N/A,FALSE,"단축2";#N/A,#N/A,FALSE,"단축3";#N/A,#N/A,FALSE,"장축";#N/A,#N/A,FALSE,"4WD"}</definedName>
    <definedName name="ㅇㄹㄴㅇㄹ" localSheetId="0" hidden="1">{#N/A,#N/A,FALSE,"단축1";#N/A,#N/A,FALSE,"단축2";#N/A,#N/A,FALSE,"단축3";#N/A,#N/A,FALSE,"장축";#N/A,#N/A,FALSE,"4WD"}</definedName>
    <definedName name="ㅇㄹㄴㅇㄹ" hidden="1">{#N/A,#N/A,FALSE,"단축1";#N/A,#N/A,FALSE,"단축2";#N/A,#N/A,FALSE,"단축3";#N/A,#N/A,FALSE,"장축";#N/A,#N/A,FALSE,"4WD"}</definedName>
    <definedName name="ㅇㄹㄹ">#N/A</definedName>
    <definedName name="ㅇㄹㅇ">#REF!</definedName>
    <definedName name="ㅇㄹㅇㄹㅇㄹ">#N/A</definedName>
    <definedName name="ㅇㄹㅇㄻㅇㅎㅁㅇㅎ" localSheetId="0" hidden="1">{#N/A,#N/A,FALSE,"단축1";#N/A,#N/A,FALSE,"단축2";#N/A,#N/A,FALSE,"단축3";#N/A,#N/A,FALSE,"장축";#N/A,#N/A,FALSE,"4WD"}</definedName>
    <definedName name="ㅇㄹㅇㄻㅇㅎㅁㅇㅎ" hidden="1">{#N/A,#N/A,FALSE,"단축1";#N/A,#N/A,FALSE,"단축2";#N/A,#N/A,FALSE,"단축3";#N/A,#N/A,FALSE,"장축";#N/A,#N/A,FALSE,"4WD"}</definedName>
    <definedName name="ㅇㄹㅇㅁㄹ" localSheetId="0" hidden="1">{#N/A,#N/A,FALSE,"단축1";#N/A,#N/A,FALSE,"단축2";#N/A,#N/A,FALSE,"단축3";#N/A,#N/A,FALSE,"장축";#N/A,#N/A,FALSE,"4WD"}</definedName>
    <definedName name="ㅇㄹㅇㅁㄹ" hidden="1">{#N/A,#N/A,FALSE,"단축1";#N/A,#N/A,FALSE,"단축2";#N/A,#N/A,FALSE,"단축3";#N/A,#N/A,FALSE,"장축";#N/A,#N/A,FALSE,"4WD"}</definedName>
    <definedName name="ㅇㄹ호" localSheetId="0" hidden="1">{#N/A,#N/A,FALSE,"단축1";#N/A,#N/A,FALSE,"단축2";#N/A,#N/A,FALSE,"단축3";#N/A,#N/A,FALSE,"장축";#N/A,#N/A,FALSE,"4WD"}</definedName>
    <definedName name="ㅇㄹ호" hidden="1">{#N/A,#N/A,FALSE,"단축1";#N/A,#N/A,FALSE,"단축2";#N/A,#N/A,FALSE,"단축3";#N/A,#N/A,FALSE,"장축";#N/A,#N/A,FALSE,"4WD"}</definedName>
    <definedName name="ㅇ로ㅗㅇㄹ" localSheetId="2">BlankMacro1</definedName>
    <definedName name="ㅇ로ㅗㅇㄹ" localSheetId="0">BlankMacro1</definedName>
    <definedName name="ㅇ로ㅗㅇㄹ">BlankMacro1</definedName>
    <definedName name="ㅇ롱" localSheetId="0" hidden="1">{#N/A,#N/A,FALSE,"단축1";#N/A,#N/A,FALSE,"단축2";#N/A,#N/A,FALSE,"단축3";#N/A,#N/A,FALSE,"장축";#N/A,#N/A,FALSE,"4WD"}</definedName>
    <definedName name="ㅇ롱" hidden="1">{#N/A,#N/A,FALSE,"단축1";#N/A,#N/A,FALSE,"단축2";#N/A,#N/A,FALSE,"단축3";#N/A,#N/A,FALSE,"장축";#N/A,#N/A,FALSE,"4WD"}</definedName>
    <definedName name="ㅇ롱ㄹ">#REF!</definedName>
    <definedName name="ㅇ롱로">#REF!</definedName>
    <definedName name="ㅇ류" localSheetId="0" hidden="1">{#N/A,#N/A,FALSE,"단축1";#N/A,#N/A,FALSE,"단축2";#N/A,#N/A,FALSE,"단축3";#N/A,#N/A,FALSE,"장축";#N/A,#N/A,FALSE,"4WD"}</definedName>
    <definedName name="ㅇ류" hidden="1">{#N/A,#N/A,FALSE,"단축1";#N/A,#N/A,FALSE,"단축2";#N/A,#N/A,FALSE,"단축3";#N/A,#N/A,FALSE,"장축";#N/A,#N/A,FALSE,"4WD"}</definedName>
    <definedName name="ㅇ륭" localSheetId="0" hidden="1">{#N/A,#N/A,FALSE,"단축1";#N/A,#N/A,FALSE,"단축2";#N/A,#N/A,FALSE,"단축3";#N/A,#N/A,FALSE,"장축";#N/A,#N/A,FALSE,"4WD"}</definedName>
    <definedName name="ㅇ륭" hidden="1">{#N/A,#N/A,FALSE,"단축1";#N/A,#N/A,FALSE,"단축2";#N/A,#N/A,FALSE,"단축3";#N/A,#N/A,FALSE,"장축";#N/A,#N/A,FALSE,"4WD"}</definedName>
    <definedName name="ㅇㄻㄴㅇ롸ㅣ" localSheetId="0" hidden="1">{#N/A,#N/A,FALSE,"단축1";#N/A,#N/A,FALSE,"단축2";#N/A,#N/A,FALSE,"단축3";#N/A,#N/A,FALSE,"장축";#N/A,#N/A,FALSE,"4WD"}</definedName>
    <definedName name="ㅇㄻㄴㅇ롸ㅣ" hidden="1">{#N/A,#N/A,FALSE,"단축1";#N/A,#N/A,FALSE,"단축2";#N/A,#N/A,FALSE,"단축3";#N/A,#N/A,FALSE,"장축";#N/A,#N/A,FALSE,"4WD"}</definedName>
    <definedName name="ㅇㄻㄴㅇㄻㄴ">#REF!</definedName>
    <definedName name="ㅇㅀ">#REF!</definedName>
    <definedName name="ㅇㅀㅁ" localSheetId="0" hidden="1">{#N/A,#N/A,FALSE,"단축1";#N/A,#N/A,FALSE,"단축2";#N/A,#N/A,FALSE,"단축3";#N/A,#N/A,FALSE,"장축";#N/A,#N/A,FALSE,"4WD"}</definedName>
    <definedName name="ㅇㅀㅁ" hidden="1">{#N/A,#N/A,FALSE,"단축1";#N/A,#N/A,FALSE,"단축2";#N/A,#N/A,FALSE,"단축3";#N/A,#N/A,FALSE,"장축";#N/A,#N/A,FALSE,"4WD"}</definedName>
    <definedName name="ㅇㅀㅎ" localSheetId="0" hidden="1">{#N/A,#N/A,FALSE,"단축1";#N/A,#N/A,FALSE,"단축2";#N/A,#N/A,FALSE,"단축3";#N/A,#N/A,FALSE,"장축";#N/A,#N/A,FALSE,"4WD"}</definedName>
    <definedName name="ㅇㅀㅎ" hidden="1">{#N/A,#N/A,FALSE,"단축1";#N/A,#N/A,FALSE,"단축2";#N/A,#N/A,FALSE,"단축3";#N/A,#N/A,FALSE,"장축";#N/A,#N/A,FALSE,"4WD"}</definedName>
    <definedName name="ㅇㅀ호" localSheetId="0" hidden="1">{#N/A,#N/A,FALSE,"단축1";#N/A,#N/A,FALSE,"단축2";#N/A,#N/A,FALSE,"단축3";#N/A,#N/A,FALSE,"장축";#N/A,#N/A,FALSE,"4WD"}</definedName>
    <definedName name="ㅇㅀ호" hidden="1">{#N/A,#N/A,FALSE,"단축1";#N/A,#N/A,FALSE,"단축2";#N/A,#N/A,FALSE,"단축3";#N/A,#N/A,FALSE,"장축";#N/A,#N/A,FALSE,"4WD"}</definedName>
    <definedName name="ㅇㅁㄴㅇ" localSheetId="0" hidden="1">{#N/A,#N/A,FALSE,"단축1";#N/A,#N/A,FALSE,"단축2";#N/A,#N/A,FALSE,"단축3";#N/A,#N/A,FALSE,"장축";#N/A,#N/A,FALSE,"4WD"}</definedName>
    <definedName name="ㅇㅁㄴㅇ" hidden="1">{#N/A,#N/A,FALSE,"단축1";#N/A,#N/A,FALSE,"단축2";#N/A,#N/A,FALSE,"단축3";#N/A,#N/A,FALSE,"장축";#N/A,#N/A,FALSE,"4WD"}</definedName>
    <definedName name="ㅇ쇼ㅓ">#N/A</definedName>
    <definedName name="ㅇㅇ" localSheetId="0" hidden="1">{#N/A,#N/A,FALSE,"단축1";#N/A,#N/A,FALSE,"단축2";#N/A,#N/A,FALSE,"단축3";#N/A,#N/A,FALSE,"장축";#N/A,#N/A,FALSE,"4WD"}</definedName>
    <definedName name="ㅇㅇ" hidden="1">{#N/A,#N/A,FALSE,"단축1";#N/A,#N/A,FALSE,"단축2";#N/A,#N/A,FALSE,"단축3";#N/A,#N/A,FALSE,"장축";#N/A,#N/A,FALSE,"4WD"}</definedName>
    <definedName name="ㅇㅇㄹㄹ" localSheetId="0" hidden="1">{#N/A,#N/A,FALSE,"표지";#N/A,#N/A,FALSE,"전제";#N/A,#N/A,FALSE,"손익-자 (2)";#N/A,#N/A,FALSE,"손익-자";#N/A,#N/A,FALSE,"손익-마 (2)";#N/A,#N/A,FALSE,"손익-마";#N/A,#N/A,FALSE,"총손최종"}</definedName>
    <definedName name="ㅇㅇㄹㄹ" hidden="1">{#N/A,#N/A,FALSE,"표지";#N/A,#N/A,FALSE,"전제";#N/A,#N/A,FALSE,"손익-자 (2)";#N/A,#N/A,FALSE,"손익-자";#N/A,#N/A,FALSE,"손익-마 (2)";#N/A,#N/A,FALSE,"손익-마";#N/A,#N/A,FALSE,"총손최종"}</definedName>
    <definedName name="ㅇㅇㅇ" localSheetId="0" hidden="1">{#N/A,#N/A,FALSE,"단축1";#N/A,#N/A,FALSE,"단축2";#N/A,#N/A,FALSE,"단축3";#N/A,#N/A,FALSE,"장축";#N/A,#N/A,FALSE,"4WD"}</definedName>
    <definedName name="ㅇㅇㅇ" hidden="1">{#N/A,#N/A,FALSE,"단축1";#N/A,#N/A,FALSE,"단축2";#N/A,#N/A,FALSE,"단축3";#N/A,#N/A,FALSE,"장축";#N/A,#N/A,FALSE,"4WD"}</definedName>
    <definedName name="ㅇㅇㅇㅇ">#REF!</definedName>
    <definedName name="ㅇㅇㅇㅇㅇ">#N/A</definedName>
    <definedName name="ㅇㅇㅇㅇㅇㅇ" localSheetId="0" hidden="1">{#N/A,#N/A,FALSE,"단축1";#N/A,#N/A,FALSE,"단축2";#N/A,#N/A,FALSE,"단축3";#N/A,#N/A,FALSE,"장축";#N/A,#N/A,FALSE,"4WD"}</definedName>
    <definedName name="ㅇㅇㅇㅇㅇㅇ" hidden="1">{#N/A,#N/A,FALSE,"단축1";#N/A,#N/A,FALSE,"단축2";#N/A,#N/A,FALSE,"단축3";#N/A,#N/A,FALSE,"장축";#N/A,#N/A,FALSE,"4WD"}</definedName>
    <definedName name="ㅇㅇㅇㅇㅇㅇㅇㅇㅇ" localSheetId="0" hidden="1">{#N/A,#N/A,FALSE,"단축1";#N/A,#N/A,FALSE,"단축2";#N/A,#N/A,FALSE,"단축3";#N/A,#N/A,FALSE,"장축";#N/A,#N/A,FALSE,"4WD"}</definedName>
    <definedName name="ㅇㅇㅇㅇㅇㅇㅇㅇㅇ" hidden="1">{#N/A,#N/A,FALSE,"단축1";#N/A,#N/A,FALSE,"단축2";#N/A,#N/A,FALSE,"단축3";#N/A,#N/A,FALSE,"장축";#N/A,#N/A,FALSE,"4WD"}</definedName>
    <definedName name="ㅇ아아ㅏ앙" localSheetId="0" hidden="1">{#N/A,#N/A,TRUE,"Y생산";#N/A,#N/A,TRUE,"Y판매";#N/A,#N/A,TRUE,"Y총물량";#N/A,#N/A,TRUE,"Y능력";#N/A,#N/A,TRUE,"YKD"}</definedName>
    <definedName name="ㅇ아아ㅏ앙" hidden="1">{#N/A,#N/A,TRUE,"Y생산";#N/A,#N/A,TRUE,"Y판매";#N/A,#N/A,TRUE,"Y총물량";#N/A,#N/A,TRUE,"Y능력";#N/A,#N/A,TRUE,"YKD"}</definedName>
    <definedName name="ㅇㅈㅂ">#REF!</definedName>
    <definedName name="ㅇㅎ" localSheetId="0" hidden="1">{#N/A,#N/A,FALSE,"단축1";#N/A,#N/A,FALSE,"단축2";#N/A,#N/A,FALSE,"단축3";#N/A,#N/A,FALSE,"장축";#N/A,#N/A,FALSE,"4WD"}</definedName>
    <definedName name="ㅇㅎ" hidden="1">{#N/A,#N/A,FALSE,"단축1";#N/A,#N/A,FALSE,"단축2";#N/A,#N/A,FALSE,"단축3";#N/A,#N/A,FALSE,"장축";#N/A,#N/A,FALSE,"4WD"}</definedName>
    <definedName name="ㅇㅎㄹ" localSheetId="0" hidden="1">{#N/A,#N/A,FALSE,"단축1";#N/A,#N/A,FALSE,"단축2";#N/A,#N/A,FALSE,"단축3";#N/A,#N/A,FALSE,"장축";#N/A,#N/A,FALSE,"4WD"}</definedName>
    <definedName name="ㅇㅎㄹ" hidden="1">{#N/A,#N/A,FALSE,"단축1";#N/A,#N/A,FALSE,"단축2";#N/A,#N/A,FALSE,"단축3";#N/A,#N/A,FALSE,"장축";#N/A,#N/A,FALSE,"4WD"}</definedName>
    <definedName name="ㅇㅎㄹㅀ" localSheetId="0" hidden="1">{#N/A,#N/A,FALSE,"단축1";#N/A,#N/A,FALSE,"단축2";#N/A,#N/A,FALSE,"단축3";#N/A,#N/A,FALSE,"장축";#N/A,#N/A,FALSE,"4WD"}</definedName>
    <definedName name="ㅇㅎㄹㅀ" hidden="1">{#N/A,#N/A,FALSE,"단축1";#N/A,#N/A,FALSE,"단축2";#N/A,#N/A,FALSE,"단축3";#N/A,#N/A,FALSE,"장축";#N/A,#N/A,FALSE,"4WD"}</definedName>
    <definedName name="ㅇㅎㅇ로ㅓ">#REF!</definedName>
    <definedName name="ㅇ허">#REF!</definedName>
    <definedName name="ㅇ호" localSheetId="2">[0]!BlankMacro1</definedName>
    <definedName name="ㅇ호" localSheetId="0">[0]!BlankMacro1</definedName>
    <definedName name="ㅇ호">[0]!BlankMacro1</definedName>
    <definedName name="ㅇ홍" localSheetId="0" hidden="1">{#N/A,#N/A,FALSE,"단축1";#N/A,#N/A,FALSE,"단축2";#N/A,#N/A,FALSE,"단축3";#N/A,#N/A,FALSE,"장축";#N/A,#N/A,FALSE,"4WD"}</definedName>
    <definedName name="ㅇ홍" hidden="1">{#N/A,#N/A,FALSE,"단축1";#N/A,#N/A,FALSE,"단축2";#N/A,#N/A,FALSE,"단축3";#N/A,#N/A,FALSE,"장축";#N/A,#N/A,FALSE,"4WD"}</definedName>
    <definedName name="아" localSheetId="2">BlankMacro1</definedName>
    <definedName name="아" localSheetId="0">BlankMacro1</definedName>
    <definedName name="아">BlankMacro1</definedName>
    <definedName name="아님" localSheetId="0">#REF!</definedName>
    <definedName name="아님">#REF!</definedName>
    <definedName name="아라" localSheetId="2">BlankMacro1</definedName>
    <definedName name="아라" localSheetId="0">BlankMacro1</definedName>
    <definedName name="아라">BlankMacro1</definedName>
    <definedName name="아름다운" localSheetId="2">[0]!BlankMacro1</definedName>
    <definedName name="아름다운" localSheetId="0">[0]!BlankMacro1</definedName>
    <definedName name="아름다운">[0]!BlankMacro1</definedName>
    <definedName name="아아아아아아아" localSheetId="0" hidden="1">{#N/A,#N/A,FALSE,"초도품";#N/A,#N/A,FALSE,"초도품 (2)";#N/A,#N/A,FALSE,"초도품 (3)";#N/A,#N/A,FALSE,"초도품 (4)";#N/A,#N/A,FALSE,"초도품 (5)";#N/A,#N/A,FALSE,"초도품 (6)"}</definedName>
    <definedName name="아아아아아아아" hidden="1">{#N/A,#N/A,FALSE,"초도품";#N/A,#N/A,FALSE,"초도품 (2)";#N/A,#N/A,FALSE,"초도품 (3)";#N/A,#N/A,FALSE,"초도품 (4)";#N/A,#N/A,FALSE,"초도품 (5)";#N/A,#N/A,FALSE,"초도품 (6)"}</definedName>
    <definedName name="아아아아아아아앙" localSheetId="0" hidden="1">{#N/A,#N/A,FALSE,"신규dep";#N/A,#N/A,FALSE,"신규dep-금형상각후";#N/A,#N/A,FALSE,"신규dep-연구비상각후";#N/A,#N/A,FALSE,"신규dep-기계,공구상각후"}</definedName>
    <definedName name="아아아아아아아앙" hidden="1">{#N/A,#N/A,FALSE,"신규dep";#N/A,#N/A,FALSE,"신규dep-금형상각후";#N/A,#N/A,FALSE,"신규dep-연구비상각후";#N/A,#N/A,FALSE,"신규dep-기계,공구상각후"}</definedName>
    <definedName name="아아앙">#REF!</definedName>
    <definedName name="아이다" localSheetId="0" hidden="1">{#N/A,#N/A,TRUE,"Y생산";#N/A,#N/A,TRUE,"Y판매";#N/A,#N/A,TRUE,"Y총물량";#N/A,#N/A,TRUE,"Y능력";#N/A,#N/A,TRUE,"YKD"}</definedName>
    <definedName name="아이다" hidden="1">{#N/A,#N/A,TRUE,"Y생산";#N/A,#N/A,TRUE,"Y판매";#N/A,#N/A,TRUE,"Y총물량";#N/A,#N/A,TRUE,"Y능력";#N/A,#N/A,TRUE,"YKD"}</definedName>
    <definedName name="아폴로" localSheetId="0" hidden="1">{#N/A,#N/A,FALSE,"해외크레임";#N/A,#N/A,FALSE,"ACCENT현황";#N/A,#N/A,FALSE,"AVANTE";#N/A,#N/A,FALSE,"SONATA(3)";#N/A,#N/A,FALSE,"국내크레임"}</definedName>
    <definedName name="아폴로" hidden="1">{#N/A,#N/A,FALSE,"해외크레임";#N/A,#N/A,FALSE,"ACCENT현황";#N/A,#N/A,FALSE,"AVANTE";#N/A,#N/A,FALSE,"SONATA(3)";#N/A,#N/A,FALSE,"국내크레임"}</definedName>
    <definedName name="아휴" localSheetId="2">BlankMacro1</definedName>
    <definedName name="아휴" localSheetId="0">BlankMacro1</definedName>
    <definedName name="아휴">BlankMacro1</definedName>
    <definedName name="아ㅓㅣ니" localSheetId="0" hidden="1">{#N/A,#N/A,TRUE,"Y생산";#N/A,#N/A,TRUE,"Y판매";#N/A,#N/A,TRUE,"Y총물량";#N/A,#N/A,TRUE,"Y능력";#N/A,#N/A,TRUE,"YKD"}</definedName>
    <definedName name="아ㅓㅣ니" hidden="1">{#N/A,#N/A,TRUE,"Y생산";#N/A,#N/A,TRUE,"Y판매";#N/A,#N/A,TRUE,"Y총물량";#N/A,#N/A,TRUE,"Y능력";#N/A,#N/A,TRUE,"YKD"}</definedName>
    <definedName name="안" localSheetId="0" hidden="1">{#N/A,#N/A,FALSE,"단축1";#N/A,#N/A,FALSE,"단축2";#N/A,#N/A,FALSE,"단축3";#N/A,#N/A,FALSE,"장축";#N/A,#N/A,FALSE,"4WD"}</definedName>
    <definedName name="안" hidden="1">{#N/A,#N/A,FALSE,"단축1";#N/A,#N/A,FALSE,"단축2";#N/A,#N/A,FALSE,"단축3";#N/A,#N/A,FALSE,"장축";#N/A,#N/A,FALSE,"4WD"}</definedName>
    <definedName name="안국국원" localSheetId="0">{#N/A,#N/A,FALSE,"단축1";#N/A,#N/A,FALSE,"단축2";#N/A,#N/A,FALSE,"단축3";#N/A,#N/A,FALSE,"장축";#N/A,#N/A,FALSE,"4WD"}</definedName>
    <definedName name="안국국원">{#N/A,#N/A,FALSE,"단축1";#N/A,#N/A,FALSE,"단축2";#N/A,#N/A,FALSE,"단축3";#N/A,#N/A,FALSE,"장축";#N/A,#N/A,FALSE,"4WD"}</definedName>
    <definedName name="안국원" localSheetId="0">{#N/A,#N/A,FALSE,"단축1";#N/A,#N/A,FALSE,"단축2";#N/A,#N/A,FALSE,"단축3";#N/A,#N/A,FALSE,"장축";#N/A,#N/A,FALSE,"4WD"}</definedName>
    <definedName name="안국원">{#N/A,#N/A,FALSE,"단축1";#N/A,#N/A,FALSE,"단축2";#N/A,#N/A,FALSE,"단축3";#N/A,#N/A,FALSE,"장축";#N/A,#N/A,FALSE,"4WD"}</definedName>
    <definedName name="안국원1" localSheetId="0">{#N/A,#N/A,FALSE,"단축1";#N/A,#N/A,FALSE,"단축2";#N/A,#N/A,FALSE,"단축3";#N/A,#N/A,FALSE,"장축";#N/A,#N/A,FALSE,"4WD"}</definedName>
    <definedName name="안국원1">{#N/A,#N/A,FALSE,"단축1";#N/A,#N/A,FALSE,"단축2";#N/A,#N/A,FALSE,"단축3";#N/A,#N/A,FALSE,"장축";#N/A,#N/A,FALSE,"4WD"}</definedName>
    <definedName name="안국원12" localSheetId="0">{#N/A,#N/A,FALSE,"단축1";#N/A,#N/A,FALSE,"단축2";#N/A,#N/A,FALSE,"단축3";#N/A,#N/A,FALSE,"장축";#N/A,#N/A,FALSE,"4WD"}</definedName>
    <definedName name="안국원12">{#N/A,#N/A,FALSE,"단축1";#N/A,#N/A,FALSE,"단축2";#N/A,#N/A,FALSE,"단축3";#N/A,#N/A,FALSE,"장축";#N/A,#N/A,FALSE,"4WD"}</definedName>
    <definedName name="안국원2" localSheetId="0">{#N/A,#N/A,FALSE,"단축1";#N/A,#N/A,FALSE,"단축2";#N/A,#N/A,FALSE,"단축3";#N/A,#N/A,FALSE,"장축";#N/A,#N/A,FALSE,"4WD"}</definedName>
    <definedName name="안국원2">{#N/A,#N/A,FALSE,"단축1";#N/A,#N/A,FALSE,"단축2";#N/A,#N/A,FALSE,"단축3";#N/A,#N/A,FALSE,"장축";#N/A,#N/A,FALSE,"4WD"}</definedName>
    <definedName name="안국원45" localSheetId="0">{#N/A,#N/A,FALSE,"단축1";#N/A,#N/A,FALSE,"단축2";#N/A,#N/A,FALSE,"단축3";#N/A,#N/A,FALSE,"장축";#N/A,#N/A,FALSE,"4WD"}</definedName>
    <definedName name="안국원45">{#N/A,#N/A,FALSE,"단축1";#N/A,#N/A,FALSE,"단축2";#N/A,#N/A,FALSE,"단축3";#N/A,#N/A,FALSE,"장축";#N/A,#N/A,FALSE,"4WD"}</definedName>
    <definedName name="안산자작" localSheetId="0" hidden="1">{#N/A,#N/A,FALSE,"단축1";#N/A,#N/A,FALSE,"단축2";#N/A,#N/A,FALSE,"단축3";#N/A,#N/A,FALSE,"장축";#N/A,#N/A,FALSE,"4WD"}</definedName>
    <definedName name="안산자작" hidden="1">{#N/A,#N/A,FALSE,"단축1";#N/A,#N/A,FALSE,"단축2";#N/A,#N/A,FALSE,"단축3";#N/A,#N/A,FALSE,"장축";#N/A,#N/A,FALSE,"4WD"}</definedName>
    <definedName name="안전" localSheetId="2">[0]!BlankMacro1</definedName>
    <definedName name="안전" localSheetId="0">[0]!BlankMacro1</definedName>
    <definedName name="안전">[0]!BlankMacro1</definedName>
    <definedName name="안현모" localSheetId="0" hidden="1">{#N/A,#N/A,FALSE,"단축1";#N/A,#N/A,FALSE,"단축2";#N/A,#N/A,FALSE,"단축3";#N/A,#N/A,FALSE,"장축";#N/A,#N/A,FALSE,"4WD"}</definedName>
    <definedName name="안현모" hidden="1">{#N/A,#N/A,FALSE,"단축1";#N/A,#N/A,FALSE,"단축2";#N/A,#N/A,FALSE,"단축3";#N/A,#N/A,FALSE,"장축";#N/A,#N/A,FALSE,"4WD"}</definedName>
    <definedName name="알루미늄" localSheetId="0" hidden="1">{#N/A,#N/A,FALSE,"협조전";#N/A,#N/A,FALSE,"원가절감계획 ";#N/A,#N/A,FALSE,"항목별원가절감계획"}</definedName>
    <definedName name="알루미늄" hidden="1">{#N/A,#N/A,FALSE,"협조전";#N/A,#N/A,FALSE,"원가절감계획 ";#N/A,#N/A,FALSE,"항목별원가절감계획"}</definedName>
    <definedName name="앙">#REF!</definedName>
    <definedName name="액슬" localSheetId="0" hidden="1">{#N/A,#N/A,FALSE,"단축1";#N/A,#N/A,FALSE,"단축2";#N/A,#N/A,FALSE,"단축3";#N/A,#N/A,FALSE,"장축";#N/A,#N/A,FALSE,"4WD"}</definedName>
    <definedName name="액슬" hidden="1">{#N/A,#N/A,FALSE,"단축1";#N/A,#N/A,FALSE,"단축2";#N/A,#N/A,FALSE,"단축3";#N/A,#N/A,FALSE,"장축";#N/A,#N/A,FALSE,"4WD"}</definedName>
    <definedName name="야" localSheetId="0" hidden="1">{#N/A,#N/A,TRUE,"Y생산";#N/A,#N/A,TRUE,"Y판매";#N/A,#N/A,TRUE,"Y총물량";#N/A,#N/A,TRUE,"Y능력";#N/A,#N/A,TRUE,"YKD"}</definedName>
    <definedName name="야" hidden="1">{#N/A,#N/A,TRUE,"Y생산";#N/A,#N/A,TRUE,"Y판매";#N/A,#N/A,TRUE,"Y총물량";#N/A,#N/A,TRUE,"Y능력";#N/A,#N/A,TRUE,"YKD"}</definedName>
    <definedName name="야다야" localSheetId="2">BlankMacro1</definedName>
    <definedName name="야다야" localSheetId="0">BlankMacro1</definedName>
    <definedName name="야다야">BlankMacro1</definedName>
    <definedName name="양" localSheetId="0">#REF!</definedName>
    <definedName name="양">#REF!</definedName>
    <definedName name="양대호" localSheetId="0" hidden="1">{#N/A,#N/A,FALSE,"단축1";#N/A,#N/A,FALSE,"단축2";#N/A,#N/A,FALSE,"단축3";#N/A,#N/A,FALSE,"장축";#N/A,#N/A,FALSE,"4WD"}</definedName>
    <definedName name="양대호" hidden="1">{#N/A,#N/A,FALSE,"단축1";#N/A,#N/A,FALSE,"단축2";#N/A,#N/A,FALSE,"단축3";#N/A,#N/A,FALSE,"장축";#N/A,#N/A,FALSE,"4WD"}</definedName>
    <definedName name="양식" localSheetId="0" hidden="1">{#N/A,#N/A,FALSE,"단축1";#N/A,#N/A,FALSE,"단축2";#N/A,#N/A,FALSE,"단축3";#N/A,#N/A,FALSE,"장축";#N/A,#N/A,FALSE,"4WD"}</definedName>
    <definedName name="양식" hidden="1">{#N/A,#N/A,FALSE,"단축1";#N/A,#N/A,FALSE,"단축2";#N/A,#N/A,FALSE,"단축3";#N/A,#N/A,FALSE,"장축";#N/A,#N/A,FALSE,"4WD"}</definedName>
    <definedName name="양식1">#REF!</definedName>
    <definedName name="양식4" localSheetId="0"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양식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양식이동" localSheetId="2">[0]!BlankMacro1</definedName>
    <definedName name="양식이동" localSheetId="0">[0]!BlankMacro1</definedName>
    <definedName name="양식이동">[0]!BlankMacro1</definedName>
    <definedName name="양음" localSheetId="0">#REF!</definedName>
    <definedName name="양음">#REF!</definedName>
    <definedName name="어쩌구">#REF!</definedName>
    <definedName name="어ㅓㅇ" localSheetId="0" hidden="1">{#N/A,#N/A,FALSE,"단축1";#N/A,#N/A,FALSE,"단축2";#N/A,#N/A,FALSE,"단축3";#N/A,#N/A,FALSE,"장축";#N/A,#N/A,FALSE,"4WD"}</definedName>
    <definedName name="어ㅓㅇ" hidden="1">{#N/A,#N/A,FALSE,"단축1";#N/A,#N/A,FALSE,"단축2";#N/A,#N/A,FALSE,"단축3";#N/A,#N/A,FALSE,"장축";#N/A,#N/A,FALSE,"4WD"}</definedName>
    <definedName name="업무" localSheetId="2">[0]!BlankMacro1</definedName>
    <definedName name="업무" localSheetId="0">[0]!BlankMacro1</definedName>
    <definedName name="업무">[0]!BlankMacro1</definedName>
    <definedName name="업무2" localSheetId="2">[0]!BlankMacro1</definedName>
    <definedName name="업무2" localSheetId="0">[0]!BlankMacro1</definedName>
    <definedName name="업무2">[0]!BlankMacro1</definedName>
    <definedName name="업무3" localSheetId="2">[0]!BlankMacro1</definedName>
    <definedName name="업무3" localSheetId="0">[0]!BlankMacro1</definedName>
    <definedName name="업무3">[0]!BlankMacro1</definedName>
    <definedName name="업무FLOW">#N/A</definedName>
    <definedName name="업무분장" localSheetId="0">#REF!</definedName>
    <definedName name="업무분장">#REF!</definedName>
    <definedName name="업체" localSheetId="0" hidden="1">{#N/A,#N/A,FALSE,"단축1";#N/A,#N/A,FALSE,"단축2";#N/A,#N/A,FALSE,"단축3";#N/A,#N/A,FALSE,"장축";#N/A,#N/A,FALSE,"4WD"}</definedName>
    <definedName name="업체" hidden="1">{#N/A,#N/A,FALSE,"단축1";#N/A,#N/A,FALSE,"단축2";#N/A,#N/A,FALSE,"단축3";#N/A,#N/A,FALSE,"장축";#N/A,#N/A,FALSE,"4WD"}</definedName>
    <definedName name="업체CODE">#N/A</definedName>
    <definedName name="업체명">#REF!</definedName>
    <definedName name="업체방문" localSheetId="0" hidden="1">{#N/A,#N/A,FALSE,"단축1";#N/A,#N/A,FALSE,"단축2";#N/A,#N/A,FALSE,"단축3";#N/A,#N/A,FALSE,"장축";#N/A,#N/A,FALSE,"4WD"}</definedName>
    <definedName name="업체방문" hidden="1">{#N/A,#N/A,FALSE,"단축1";#N/A,#N/A,FALSE,"단축2";#N/A,#N/A,FALSE,"단축3";#N/A,#N/A,FALSE,"장축";#N/A,#N/A,FALSE,"4WD"}</definedName>
    <definedName name="업체선정">#REF!</definedName>
    <definedName name="업체실적">#REF!</definedName>
    <definedName name="업체주소">#REF!</definedName>
    <definedName name="업체카파" localSheetId="0" hidden="1">{#N/A,#N/A,FALSE,"단축1";#N/A,#N/A,FALSE,"단축2";#N/A,#N/A,FALSE,"단축3";#N/A,#N/A,FALSE,"장축";#N/A,#N/A,FALSE,"4WD"}</definedName>
    <definedName name="업체카파" hidden="1">{#N/A,#N/A,FALSE,"단축1";#N/A,#N/A,FALSE,"단축2";#N/A,#N/A,FALSE,"단축3";#N/A,#N/A,FALSE,"장축";#N/A,#N/A,FALSE,"4WD"}</definedName>
    <definedName name="엉댜ㄷㅈ">#REF!</definedName>
    <definedName name="엉댜ㄷㅈ1">#N/A</definedName>
    <definedName name="에산">#REF!</definedName>
    <definedName name="에어벤트" localSheetId="0" hidden="1">{#N/A,#N/A,FALSE,"단축1";#N/A,#N/A,FALSE,"단축2";#N/A,#N/A,FALSE,"단축3";#N/A,#N/A,FALSE,"장축";#N/A,#N/A,FALSE,"4WD"}</definedName>
    <definedName name="에어벤트" hidden="1">{#N/A,#N/A,FALSE,"단축1";#N/A,#N/A,FALSE,"단축2";#N/A,#N/A,FALSE,"단축3";#N/A,#N/A,FALSE,"장축";#N/A,#N/A,FALSE,"4WD"}</definedName>
    <definedName name="에이" localSheetId="0" hidden="1">{#N/A,#N/A,TRUE,"Y생산";#N/A,#N/A,TRUE,"Y판매";#N/A,#N/A,TRUE,"Y총물량";#N/A,#N/A,TRUE,"Y능력";#N/A,#N/A,TRUE,"YKD"}</definedName>
    <definedName name="에이" hidden="1">{#N/A,#N/A,TRUE,"Y생산";#N/A,#N/A,TRUE,"Y판매";#N/A,#N/A,TRUE,"Y총물량";#N/A,#N/A,TRUE,"Y능력";#N/A,#N/A,TRUE,"YKD"}</definedName>
    <definedName name="엔">#REF!</definedName>
    <definedName name="엔비용">#REF!</definedName>
    <definedName name="엔진" localSheetId="0" hidden="1">{#N/A,#N/A,FALSE,"단축1";#N/A,#N/A,FALSE,"단축2";#N/A,#N/A,FALSE,"단축3";#N/A,#N/A,FALSE,"장축";#N/A,#N/A,FALSE,"4WD"}</definedName>
    <definedName name="엔진" hidden="1">{#N/A,#N/A,FALSE,"단축1";#N/A,#N/A,FALSE,"단축2";#N/A,#N/A,FALSE,"단축3";#N/A,#N/A,FALSE,"장축";#N/A,#N/A,FALSE,"4WD"}</definedName>
    <definedName name="엔진별">#REF!</definedName>
    <definedName name="여력" localSheetId="0" hidden="1">{#N/A,#N/A,TRUE,"Y생산";#N/A,#N/A,TRUE,"Y판매";#N/A,#N/A,TRUE,"Y총물량";#N/A,#N/A,TRUE,"Y능력";#N/A,#N/A,TRUE,"YKD"}</definedName>
    <definedName name="여력" hidden="1">{#N/A,#N/A,TRUE,"Y생산";#N/A,#N/A,TRUE,"Y판매";#N/A,#N/A,TRUE,"Y총물량";#N/A,#N/A,TRUE,"Y능력";#N/A,#N/A,TRUE,"YKD"}</definedName>
    <definedName name="여력인원" localSheetId="0" hidden="1">{#N/A,#N/A,FALSE,"96 3월물량표";#N/A,#N/A,FALSE,"96 4월물량표";#N/A,#N/A,FALSE,"96 5월물량표"}</definedName>
    <definedName name="여력인원" hidden="1">{#N/A,#N/A,FALSE,"96 3월물량표";#N/A,#N/A,FALSE,"96 4월물량표";#N/A,#N/A,FALSE,"96 5월물량표"}</definedName>
    <definedName name="여여영">#REF!</definedName>
    <definedName name="여우">#REF!</definedName>
    <definedName name="연료2" localSheetId="0" hidden="1">{#N/A,#N/A,FALSE,"단축1";#N/A,#N/A,FALSE,"단축2";#N/A,#N/A,FALSE,"단축3";#N/A,#N/A,FALSE,"장축";#N/A,#N/A,FALSE,"4WD"}</definedName>
    <definedName name="연료2" hidden="1">{#N/A,#N/A,FALSE,"단축1";#N/A,#N/A,FALSE,"단축2";#N/A,#N/A,FALSE,"단축3";#N/A,#N/A,FALSE,"장축";#N/A,#N/A,FALSE,"4WD"}</definedName>
    <definedName name="연말공사">#REF!</definedName>
    <definedName name="연수계">#REF!</definedName>
    <definedName name="열처리" localSheetId="0" hidden="1">{#N/A,#N/A,FALSE,"단축1";#N/A,#N/A,FALSE,"단축2";#N/A,#N/A,FALSE,"단축3";#N/A,#N/A,FALSE,"장축";#N/A,#N/A,FALSE,"4WD"}</definedName>
    <definedName name="열처리" hidden="1">{#N/A,#N/A,FALSE,"단축1";#N/A,#N/A,FALSE,"단축2";#N/A,#N/A,FALSE,"단축3";#N/A,#N/A,FALSE,"장축";#N/A,#N/A,FALSE,"4WD"}</definedName>
    <definedName name="엿">#REF!</definedName>
    <definedName name="영">#REF!</definedName>
    <definedName name="영업" hidden="1">#REF!</definedName>
    <definedName name="영업통보">#REF!</definedName>
    <definedName name="영환율">#REF!</definedName>
    <definedName name="영환율2">#REF!</definedName>
    <definedName name="예">#REF!</definedName>
    <definedName name="예산" localSheetId="0" hidden="1">{#N/A,#N/A,FALSE,"단축1";#N/A,#N/A,FALSE,"단축2";#N/A,#N/A,FALSE,"단축3";#N/A,#N/A,FALSE,"장축";#N/A,#N/A,FALSE,"4WD"}</definedName>
    <definedName name="예산" hidden="1">{#N/A,#N/A,FALSE,"단축1";#N/A,#N/A,FALSE,"단축2";#N/A,#N/A,FALSE,"단축3";#N/A,#N/A,FALSE,"장축";#N/A,#N/A,FALSE,"4WD"}</definedName>
    <definedName name="예산.1">#REF!</definedName>
    <definedName name="예산.2">#REF!</definedName>
    <definedName name="예산4" localSheetId="0" hidden="1">{#N/A,#N/A,TRUE,"Y생산";#N/A,#N/A,TRUE,"Y판매";#N/A,#N/A,TRUE,"Y총물량";#N/A,#N/A,TRUE,"Y능력";#N/A,#N/A,TRUE,"YKD"}</definedName>
    <definedName name="예산4" hidden="1">{#N/A,#N/A,TRUE,"Y생산";#N/A,#N/A,TRUE,"Y판매";#N/A,#N/A,TRUE,"Y총물량";#N/A,#N/A,TRUE,"Y능력";#N/A,#N/A,TRUE,"YKD"}</definedName>
    <definedName name="예산수정" localSheetId="0" hidden="1">{#N/A,#N/A,TRUE,"Y생산";#N/A,#N/A,TRUE,"Y판매";#N/A,#N/A,TRUE,"Y총물량";#N/A,#N/A,TRUE,"Y능력";#N/A,#N/A,TRUE,"YKD"}</definedName>
    <definedName name="예산수정" hidden="1">{#N/A,#N/A,TRUE,"Y생산";#N/A,#N/A,TRUE,"Y판매";#N/A,#N/A,TRUE,"Y총물량";#N/A,#N/A,TRUE,"Y능력";#N/A,#N/A,TRUE,"YKD"}</definedName>
    <definedName name="예산종합">#REF!</definedName>
    <definedName name="예산집행2">#REF!</definedName>
    <definedName name="예산총괄시트설ONLY">#REF!</definedName>
    <definedName name="예측근거2">#N/A</definedName>
    <definedName name="오" localSheetId="0" hidden="1">{#N/A,#N/A,FALSE,"단축1";#N/A,#N/A,FALSE,"단축2";#N/A,#N/A,FALSE,"단축3";#N/A,#N/A,FALSE,"장축";#N/A,#N/A,FALSE,"4WD"}</definedName>
    <definedName name="오" hidden="1">{#N/A,#N/A,FALSE,"단축1";#N/A,#N/A,FALSE,"단축2";#N/A,#N/A,FALSE,"단축3";#N/A,#N/A,FALSE,"장축";#N/A,#N/A,FALSE,"4WD"}</definedName>
    <definedName name="오늘" localSheetId="0" hidden="1">{#N/A,#N/A,TRUE,"Y생산";#N/A,#N/A,TRUE,"Y판매";#N/A,#N/A,TRUE,"Y총물량";#N/A,#N/A,TRUE,"Y능력";#N/A,#N/A,TRUE,"YKD"}</definedName>
    <definedName name="오늘" hidden="1">{#N/A,#N/A,TRUE,"Y생산";#N/A,#N/A,TRUE,"Y판매";#N/A,#N/A,TRUE,"Y총물량";#N/A,#N/A,TRUE,"Y능력";#N/A,#N/A,TRUE,"YKD"}</definedName>
    <definedName name="오디트문제점" localSheetId="0" hidden="1">{#N/A,#N/A,FALSE,"단축1";#N/A,#N/A,FALSE,"단축2";#N/A,#N/A,FALSE,"단축3";#N/A,#N/A,FALSE,"장축";#N/A,#N/A,FALSE,"4WD"}</definedName>
    <definedName name="오디트문제점" hidden="1">{#N/A,#N/A,FALSE,"단축1";#N/A,#N/A,FALSE,"단축2";#N/A,#N/A,FALSE,"단축3";#N/A,#N/A,FALSE,"장축";#N/A,#N/A,FALSE,"4WD"}</definedName>
    <definedName name="오릉" localSheetId="2">[0]!BlankMacro1</definedName>
    <definedName name="오릉" localSheetId="0">[0]!BlankMacro1</definedName>
    <definedName name="오릉">[0]!BlankMacro1</definedName>
    <definedName name="오성협" localSheetId="0" hidden="1">{#N/A,#N/A,TRUE,"Y생산";#N/A,#N/A,TRUE,"Y판매";#N/A,#N/A,TRUE,"Y총물량";#N/A,#N/A,TRUE,"Y능력";#N/A,#N/A,TRUE,"YKD"}</definedName>
    <definedName name="오성협" hidden="1">{#N/A,#N/A,TRUE,"Y생산";#N/A,#N/A,TRUE,"Y판매";#N/A,#N/A,TRUE,"Y총물량";#N/A,#N/A,TRUE,"Y능력";#N/A,#N/A,TRUE,"YKD"}</definedName>
    <definedName name="오익환" localSheetId="0" hidden="1">{#N/A,#N/A,FALSE,"단축1";#N/A,#N/A,FALSE,"단축2";#N/A,#N/A,FALSE,"단축3";#N/A,#N/A,FALSE,"장축";#N/A,#N/A,FALSE,"4WD"}</definedName>
    <definedName name="오익환" hidden="1">{#N/A,#N/A,FALSE,"단축1";#N/A,#N/A,FALSE,"단축2";#N/A,#N/A,FALSE,"단축3";#N/A,#N/A,FALSE,"장축";#N/A,#N/A,FALSE,"4WD"}</definedName>
    <definedName name="오인원">#REF!</definedName>
    <definedName name="오정진" localSheetId="0" hidden="1">{#N/A,#N/A,FALSE,"96 3월물량표";#N/A,#N/A,FALSE,"96 4월물량표";#N/A,#N/A,FALSE,"96 5월물량표"}</definedName>
    <definedName name="오정진" hidden="1">{#N/A,#N/A,FALSE,"96 3월물량표";#N/A,#N/A,FALSE,"96 4월물량표";#N/A,#N/A,FALSE,"96 5월물량표"}</definedName>
    <definedName name="오지">#REF!</definedName>
    <definedName name="오ㅎㄹ노ㅗㅓㅓ">#REF!</definedName>
    <definedName name="오호" localSheetId="2">BlankMacro1</definedName>
    <definedName name="오호" localSheetId="0">BlankMacro1</definedName>
    <definedName name="오호">BlankMacro1</definedName>
    <definedName name="옹" localSheetId="2">BlankMacro1</definedName>
    <definedName name="옹" localSheetId="0">BlankMacro1</definedName>
    <definedName name="옹">BlankMacro1</definedName>
    <definedName name="와" localSheetId="0">#REF!</definedName>
    <definedName name="와">#REF!</definedName>
    <definedName name="와이퍼일" localSheetId="0" hidden="1">{#N/A,#N/A,FALSE,"단축1";#N/A,#N/A,FALSE,"단축2";#N/A,#N/A,FALSE,"단축3";#N/A,#N/A,FALSE,"장축";#N/A,#N/A,FALSE,"4WD"}</definedName>
    <definedName name="와이퍼일" hidden="1">{#N/A,#N/A,FALSE,"단축1";#N/A,#N/A,FALSE,"단축2";#N/A,#N/A,FALSE,"단축3";#N/A,#N/A,FALSE,"장축";#N/A,#N/A,FALSE,"4WD"}</definedName>
    <definedName name="완">#REF!</definedName>
    <definedName name="완성차불만" localSheetId="2">[0]!BlankMacro1</definedName>
    <definedName name="완성차불만" localSheetId="0">[0]!BlankMacro1</definedName>
    <definedName name="완성차불만">[0]!BlankMacro1</definedName>
    <definedName name="외" localSheetId="0" hidden="1">{#N/A,#N/A,FALSE,"단축1";#N/A,#N/A,FALSE,"단축2";#N/A,#N/A,FALSE,"단축3";#N/A,#N/A,FALSE,"장축";#N/A,#N/A,FALSE,"4WD"}</definedName>
    <definedName name="외" hidden="1">{#N/A,#N/A,FALSE,"단축1";#N/A,#N/A,FALSE,"단축2";#N/A,#N/A,FALSE,"단축3";#N/A,#N/A,FALSE,"장축";#N/A,#N/A,FALSE,"4WD"}</definedName>
    <definedName name="외__감">#REF!</definedName>
    <definedName name="외부소음">#REF!</definedName>
    <definedName name="외부소음영향" localSheetId="0" hidden="1">{#N/A,#N/A,FALSE,"단축1";#N/A,#N/A,FALSE,"단축2";#N/A,#N/A,FALSE,"단축3";#N/A,#N/A,FALSE,"장축";#N/A,#N/A,FALSE,"4WD"}</definedName>
    <definedName name="외부소음영향" hidden="1">{#N/A,#N/A,FALSE,"단축1";#N/A,#N/A,FALSE,"단축2";#N/A,#N/A,FALSE,"단축3";#N/A,#N/A,FALSE,"장축";#N/A,#N/A,FALSE,"4WD"}</definedName>
    <definedName name="외주계획" localSheetId="0" hidden="1">{#N/A,#N/A,TRUE,"Y생산";#N/A,#N/A,TRUE,"Y판매";#N/A,#N/A,TRUE,"Y총물량";#N/A,#N/A,TRUE,"Y능력";#N/A,#N/A,TRUE,"YKD"}</definedName>
    <definedName name="외주계획" hidden="1">{#N/A,#N/A,TRUE,"Y생산";#N/A,#N/A,TRUE,"Y판매";#N/A,#N/A,TRUE,"Y총물량";#N/A,#N/A,TRUE,"Y능력";#N/A,#N/A,TRUE,"YKD"}</definedName>
    <definedName name="요약" hidden="1">#REF!</definedName>
    <definedName name="요약2" localSheetId="0" hidden="1">{#N/A,#N/A,FALSE,"단축1";#N/A,#N/A,FALSE,"단축2";#N/A,#N/A,FALSE,"단축3";#N/A,#N/A,FALSE,"장축";#N/A,#N/A,FALSE,"4WD"}</definedName>
    <definedName name="요약2" hidden="1">{#N/A,#N/A,FALSE,"단축1";#N/A,#N/A,FALSE,"단축2";#N/A,#N/A,FALSE,"단축3";#N/A,#N/A,FALSE,"장축";#N/A,#N/A,FALSE,"4WD"}</definedName>
    <definedName name="요인비교차종1" localSheetId="0" hidden="1">{#N/A,#N/A,FALSE,"단축1";#N/A,#N/A,FALSE,"단축2";#N/A,#N/A,FALSE,"단축3";#N/A,#N/A,FALSE,"장축";#N/A,#N/A,FALSE,"4WD"}</definedName>
    <definedName name="요인비교차종1" hidden="1">{#N/A,#N/A,FALSE,"단축1";#N/A,#N/A,FALSE,"단축2";#N/A,#N/A,FALSE,"단축3";#N/A,#N/A,FALSE,"장축";#N/A,#N/A,FALSE,"4WD"}</definedName>
    <definedName name="요인비교차종별1" localSheetId="0" hidden="1">{#N/A,#N/A,FALSE,"단축1";#N/A,#N/A,FALSE,"단축2";#N/A,#N/A,FALSE,"단축3";#N/A,#N/A,FALSE,"장축";#N/A,#N/A,FALSE,"4WD"}</definedName>
    <definedName name="요인비교차종별1" hidden="1">{#N/A,#N/A,FALSE,"단축1";#N/A,#N/A,FALSE,"단축2";#N/A,#N/A,FALSE,"단축3";#N/A,#N/A,FALSE,"장축";#N/A,#N/A,FALSE,"4WD"}</definedName>
    <definedName name="용도" localSheetId="0" hidden="1">{#N/A,#N/A,FALSE,"단축1";#N/A,#N/A,FALSE,"단축2";#N/A,#N/A,FALSE,"단축3";#N/A,#N/A,FALSE,"장축";#N/A,#N/A,FALSE,"4WD"}</definedName>
    <definedName name="용도" hidden="1">{#N/A,#N/A,FALSE,"단축1";#N/A,#N/A,FALSE,"단축2";#N/A,#N/A,FALSE,"단축3";#N/A,#N/A,FALSE,"장축";#N/A,#N/A,FALSE,"4WD"}</definedName>
    <definedName name="용도94">#REF!</definedName>
    <definedName name="용도95">#REF!</definedName>
    <definedName name="용도96">#REF!</definedName>
    <definedName name="용도차" localSheetId="0" hidden="1">{#N/A,#N/A,FALSE,"단축1";#N/A,#N/A,FALSE,"단축2";#N/A,#N/A,FALSE,"단축3";#N/A,#N/A,FALSE,"장축";#N/A,#N/A,FALSE,"4WD"}</definedName>
    <definedName name="용도차" hidden="1">{#N/A,#N/A,FALSE,"단축1";#N/A,#N/A,FALSE,"단축2";#N/A,#N/A,FALSE,"단축3";#N/A,#N/A,FALSE,"장축";#N/A,#N/A,FALSE,"4WD"}</definedName>
    <definedName name="용역" localSheetId="2">[0]!BlankMacro1</definedName>
    <definedName name="용역" localSheetId="0">[0]!BlankMacro1</definedName>
    <definedName name="용역">[0]!BlankMacro1</definedName>
    <definedName name="용역경비" localSheetId="0">#REF!</definedName>
    <definedName name="용역경비">#REF!</definedName>
    <definedName name="우끝">#REF!</definedName>
    <definedName name="우리" localSheetId="0" hidden="1">{#N/A,#N/A,FALSE,"단축1";#N/A,#N/A,FALSE,"단축2";#N/A,#N/A,FALSE,"단축3";#N/A,#N/A,FALSE,"장축";#N/A,#N/A,FALSE,"4WD"}</definedName>
    <definedName name="우리" hidden="1">{#N/A,#N/A,FALSE,"단축1";#N/A,#N/A,FALSE,"단축2";#N/A,#N/A,FALSE,"단축3";#N/A,#N/A,FALSE,"장축";#N/A,#N/A,FALSE,"4WD"}</definedName>
    <definedName name="우리가" localSheetId="0" hidden="1">{#N/A,#N/A,TRUE,"Y생산";#N/A,#N/A,TRUE,"Y판매";#N/A,#N/A,TRUE,"Y총물량";#N/A,#N/A,TRUE,"Y능력";#N/A,#N/A,TRUE,"YKD"}</definedName>
    <definedName name="우리가" hidden="1">{#N/A,#N/A,TRUE,"Y생산";#N/A,#N/A,TRUE,"Y판매";#N/A,#N/A,TRUE,"Y총물량";#N/A,#N/A,TRUE,"Y능력";#N/A,#N/A,TRUE,"YKD"}</definedName>
    <definedName name="우리나라" localSheetId="0" hidden="1">{#N/A,#N/A,TRUE,"Y생산";#N/A,#N/A,TRUE,"Y판매";#N/A,#N/A,TRUE,"Y총물량";#N/A,#N/A,TRUE,"Y능력";#N/A,#N/A,TRUE,"YKD"}</definedName>
    <definedName name="우리나라" hidden="1">{#N/A,#N/A,TRUE,"Y생산";#N/A,#N/A,TRUE,"Y판매";#N/A,#N/A,TRUE,"Y총물량";#N/A,#N/A,TRUE,"Y능력";#N/A,#N/A,TRUE,"YKD"}</definedName>
    <definedName name="우리별" localSheetId="2">[0]!BlankMacro1</definedName>
    <definedName name="우리별" localSheetId="0">[0]!BlankMacro1</definedName>
    <definedName name="우리별">[0]!BlankMacro1</definedName>
    <definedName name="우리별은" localSheetId="2">[1]!BlankMacro1</definedName>
    <definedName name="우리별은">[1]!BlankMacro1</definedName>
    <definedName name="우수반원9906">#REF!</definedName>
    <definedName name="우수반총평">#REF!</definedName>
    <definedName name="운영">#REF!</definedName>
    <definedName name="운영1" localSheetId="0" hidden="1">{#N/A,#N/A,FALSE,"단축1";#N/A,#N/A,FALSE,"단축2";#N/A,#N/A,FALSE,"단축3";#N/A,#N/A,FALSE,"장축";#N/A,#N/A,FALSE,"4WD"}</definedName>
    <definedName name="운영1" hidden="1">{#N/A,#N/A,FALSE,"단축1";#N/A,#N/A,FALSE,"단축2";#N/A,#N/A,FALSE,"단축3";#N/A,#N/A,FALSE,"장축";#N/A,#N/A,FALSE,"4WD"}</definedName>
    <definedName name="운영2" localSheetId="0" hidden="1">{#N/A,#N/A,FALSE,"단축1";#N/A,#N/A,FALSE,"단축2";#N/A,#N/A,FALSE,"단축3";#N/A,#N/A,FALSE,"장축";#N/A,#N/A,FALSE,"4WD"}</definedName>
    <definedName name="운영2" hidden="1">{#N/A,#N/A,FALSE,"단축1";#N/A,#N/A,FALSE,"단축2";#N/A,#N/A,FALSE,"단축3";#N/A,#N/A,FALSE,"장축";#N/A,#N/A,FALSE,"4WD"}</definedName>
    <definedName name="운영구도2" localSheetId="0" hidden="1">{#N/A,#N/A,FALSE,"단축1";#N/A,#N/A,FALSE,"단축2";#N/A,#N/A,FALSE,"단축3";#N/A,#N/A,FALSE,"장축";#N/A,#N/A,FALSE,"4WD"}</definedName>
    <definedName name="운영구도2" hidden="1">{#N/A,#N/A,FALSE,"단축1";#N/A,#N/A,FALSE,"단축2";#N/A,#N/A,FALSE,"단축3";#N/A,#N/A,FALSE,"장축";#N/A,#N/A,FALSE,"4WD"}</definedName>
    <definedName name="운영구도3" localSheetId="0" hidden="1">{#N/A,#N/A,FALSE,"단축1";#N/A,#N/A,FALSE,"단축2";#N/A,#N/A,FALSE,"단축3";#N/A,#N/A,FALSE,"장축";#N/A,#N/A,FALSE,"4WD"}</definedName>
    <definedName name="운영구도3" hidden="1">{#N/A,#N/A,FALSE,"단축1";#N/A,#N/A,FALSE,"단축2";#N/A,#N/A,FALSE,"단축3";#N/A,#N/A,FALSE,"장축";#N/A,#N/A,FALSE,"4WD"}</definedName>
    <definedName name="운영방침1" localSheetId="0" hidden="1">{#N/A,#N/A,FALSE,"협조전";#N/A,#N/A,FALSE,"원가절감계획 ";#N/A,#N/A,FALSE,"항목별원가절감계획"}</definedName>
    <definedName name="운영방침1" hidden="1">{#N/A,#N/A,FALSE,"협조전";#N/A,#N/A,FALSE,"원가절감계획 ";#N/A,#N/A,FALSE,"항목별원가절감계획"}</definedName>
    <definedName name="울">#REF!</definedName>
    <definedName name="울산공장만" localSheetId="0" hidden="1">{#N/A,#N/A,FALSE,"단축1";#N/A,#N/A,FALSE,"단축2";#N/A,#N/A,FALSE,"단축3";#N/A,#N/A,FALSE,"장축";#N/A,#N/A,FALSE,"4WD"}</definedName>
    <definedName name="울산공장만" hidden="1">{#N/A,#N/A,FALSE,"단축1";#N/A,#N/A,FALSE,"단축2";#N/A,#N/A,FALSE,"단축3";#N/A,#N/A,FALSE,"장축";#N/A,#N/A,FALSE,"4WD"}</definedName>
    <definedName name="울산중역1" hidden="1">#REF!</definedName>
    <definedName name="원">1</definedName>
    <definedName name="원가1">#REF!</definedName>
    <definedName name="원가2" localSheetId="0" hidden="1">{#N/A,#N/A,FALSE,"신규dep";#N/A,#N/A,FALSE,"신규dep-금형상각후";#N/A,#N/A,FALSE,"신규dep-연구비상각후";#N/A,#N/A,FALSE,"신규dep-기계,공구상각후"}</definedName>
    <definedName name="원가2" hidden="1">{#N/A,#N/A,FALSE,"신규dep";#N/A,#N/A,FALSE,"신규dep-금형상각후";#N/A,#N/A,FALSE,"신규dep-연구비상각후";#N/A,#N/A,FALSE,"신규dep-기계,공구상각후"}</definedName>
    <definedName name="원가개선">#REF!</definedName>
    <definedName name="원가화" localSheetId="0" hidden="1">{#N/A,#N/A,TRUE,"Y생산";#N/A,#N/A,TRUE,"Y판매";#N/A,#N/A,TRUE,"Y총물량";#N/A,#N/A,TRUE,"Y능력";#N/A,#N/A,TRUE,"YKD"}</definedName>
    <definedName name="원가화" hidden="1">{#N/A,#N/A,TRUE,"Y생산";#N/A,#N/A,TRUE,"Y판매";#N/A,#N/A,TRUE,"Y총물량";#N/A,#N/A,TRUE,"Y능력";#N/A,#N/A,TRUE,"YKD"}</definedName>
    <definedName name="원단" localSheetId="0" hidden="1">{#N/A,#N/A,TRUE,"Y생산";#N/A,#N/A,TRUE,"Y판매";#N/A,#N/A,TRUE,"Y총물량";#N/A,#N/A,TRUE,"Y능력";#N/A,#N/A,TRUE,"YKD"}</definedName>
    <definedName name="원단" hidden="1">{#N/A,#N/A,TRUE,"Y생산";#N/A,#N/A,TRUE,"Y판매";#N/A,#N/A,TRUE,"Y총물량";#N/A,#N/A,TRUE,"Y능력";#N/A,#N/A,TRUE,"YKD"}</definedName>
    <definedName name="원단운영안" localSheetId="0" hidden="1">{#N/A,#N/A,FALSE,"단축1";#N/A,#N/A,FALSE,"단축2";#N/A,#N/A,FALSE,"단축3";#N/A,#N/A,FALSE,"장축";#N/A,#N/A,FALSE,"4WD"}</definedName>
    <definedName name="원단운영안" hidden="1">{#N/A,#N/A,FALSE,"단축1";#N/A,#N/A,FALSE,"단축2";#N/A,#N/A,FALSE,"단축3";#N/A,#N/A,FALSE,"장축";#N/A,#N/A,FALSE,"4WD"}</definedName>
    <definedName name="원인" localSheetId="2">[1]!BlankMacro1</definedName>
    <definedName name="원인">[1]!BlankMacro1</definedName>
    <definedName name="원인분석2" localSheetId="2">[1]!BlankMacro1</definedName>
    <definedName name="원인분석2">[1]!BlankMacro1</definedName>
    <definedName name="월별보전비">#REF!</definedName>
    <definedName name="월별분배" localSheetId="2">[1]!BlankMacro1</definedName>
    <definedName name="월별분배">[1]!BlankMacro1</definedName>
    <definedName name="월별영업">#REF!</definedName>
    <definedName name="월별일정" localSheetId="0" hidden="1">{#N/A,#N/A,FALSE,"단축1";#N/A,#N/A,FALSE,"단축2";#N/A,#N/A,FALSE,"단축3";#N/A,#N/A,FALSE,"장축";#N/A,#N/A,FALSE,"4WD"}</definedName>
    <definedName name="월별일정" hidden="1">{#N/A,#N/A,FALSE,"단축1";#N/A,#N/A,FALSE,"단축2";#N/A,#N/A,FALSE,"단축3";#N/A,#N/A,FALSE,"장축";#N/A,#N/A,FALSE,"4WD"}</definedName>
    <definedName name="월영역">#REF!</definedName>
    <definedName name="월평균" localSheetId="0">#REF!,#REF!,#REF!,#REF!,#REF!,#REF!,#REF!,#REF!</definedName>
    <definedName name="월평균">#REF!,#REF!,#REF!,#REF!,#REF!,#REF!,#REF!,#REF!</definedName>
    <definedName name="유">#REF!</definedName>
    <definedName name="유럽" localSheetId="0" hidden="1">{#N/A,#N/A,FALSE,"단축1";#N/A,#N/A,FALSE,"단축2";#N/A,#N/A,FALSE,"단축3";#N/A,#N/A,FALSE,"장축";#N/A,#N/A,FALSE,"4WD"}</definedName>
    <definedName name="유럽" hidden="1">{#N/A,#N/A,FALSE,"단축1";#N/A,#N/A,FALSE,"단축2";#N/A,#N/A,FALSE,"단축3";#N/A,#N/A,FALSE,"장축";#N/A,#N/A,FALSE,"4WD"}</definedName>
    <definedName name="유리" localSheetId="0" hidden="1">{#N/A,#N/A,FALSE,"단축1";#N/A,#N/A,FALSE,"단축2";#N/A,#N/A,FALSE,"단축3";#N/A,#N/A,FALSE,"장축";#N/A,#N/A,FALSE,"4WD"}</definedName>
    <definedName name="유리" hidden="1">{#N/A,#N/A,FALSE,"단축1";#N/A,#N/A,FALSE,"단축2";#N/A,#N/A,FALSE,"단축3";#N/A,#N/A,FALSE,"장축";#N/A,#N/A,FALSE,"4WD"}</definedName>
    <definedName name="유사차" localSheetId="0" hidden="1">{#N/A,#N/A,FALSE,"신규dep";#N/A,#N/A,FALSE,"신규dep-금형상각후";#N/A,#N/A,FALSE,"신규dep-연구비상각후";#N/A,#N/A,FALSE,"신규dep-기계,공구상각후"}</definedName>
    <definedName name="유사차" hidden="1">{#N/A,#N/A,FALSE,"신규dep";#N/A,#N/A,FALSE,"신규dep-금형상각후";#N/A,#N/A,FALSE,"신규dep-연구비상각후";#N/A,#N/A,FALSE,"신규dep-기계,공구상각후"}</definedName>
    <definedName name="유첨.투자비2" localSheetId="0" hidden="1">{#N/A,#N/A,FALSE,"단축1";#N/A,#N/A,FALSE,"단축2";#N/A,#N/A,FALSE,"단축3";#N/A,#N/A,FALSE,"장축";#N/A,#N/A,FALSE,"4WD"}</definedName>
    <definedName name="유첨.투자비2" hidden="1">{#N/A,#N/A,FALSE,"단축1";#N/A,#N/A,FALSE,"단축2";#N/A,#N/A,FALSE,"단축3";#N/A,#N/A,FALSE,"장축";#N/A,#N/A,FALSE,"4WD"}</definedName>
    <definedName name="육">#REF!</definedName>
    <definedName name="윤경삼">#REF!</definedName>
    <definedName name="을">#REF!</definedName>
    <definedName name="을지" localSheetId="0" hidden="1">{#N/A,#N/A,FALSE,"단축1";#N/A,#N/A,FALSE,"단축2";#N/A,#N/A,FALSE,"단축3";#N/A,#N/A,FALSE,"장축";#N/A,#N/A,FALSE,"4WD"}</definedName>
    <definedName name="을지" hidden="1">{#N/A,#N/A,FALSE,"단축1";#N/A,#N/A,FALSE,"단축2";#N/A,#N/A,FALSE,"단축3";#N/A,#N/A,FALSE,"장축";#N/A,#N/A,FALSE,"4WD"}</definedName>
    <definedName name="음양">#REF!</definedName>
    <definedName name="음질">#REF!</definedName>
    <definedName name="의1">#REF!</definedName>
    <definedName name="의뢰">#REF!</definedName>
    <definedName name="의장설계">#REF!</definedName>
    <definedName name="의장현황">#N/A</definedName>
    <definedName name="의전">#REF!</definedName>
    <definedName name="이" localSheetId="0" hidden="1">{#N/A,#N/A,FALSE,"단축1";#N/A,#N/A,FALSE,"단축2";#N/A,#N/A,FALSE,"단축3";#N/A,#N/A,FALSE,"장축";#N/A,#N/A,FALSE,"4WD"}</definedName>
    <definedName name="이" hidden="1">{#N/A,#N/A,FALSE,"단축1";#N/A,#N/A,FALSE,"단축2";#N/A,#N/A,FALSE,"단축3";#N/A,#N/A,FALSE,"장축";#N/A,#N/A,FALSE,"4WD"}</definedName>
    <definedName name="이규덕" localSheetId="0" hidden="1">{#N/A,#N/A,FALSE,"단축1";#N/A,#N/A,FALSE,"단축2";#N/A,#N/A,FALSE,"단축3";#N/A,#N/A,FALSE,"장축";#N/A,#N/A,FALSE,"4WD"}</definedName>
    <definedName name="이규덕" hidden="1">{#N/A,#N/A,FALSE,"단축1";#N/A,#N/A,FALSE,"단축2";#N/A,#N/A,FALSE,"단축3";#N/A,#N/A,FALSE,"장축";#N/A,#N/A,FALSE,"4WD"}</definedName>
    <definedName name="이근" localSheetId="0" hidden="1">{#N/A,#N/A,FALSE,"단축1";#N/A,#N/A,FALSE,"단축2";#N/A,#N/A,FALSE,"단축3";#N/A,#N/A,FALSE,"장축";#N/A,#N/A,FALSE,"4WD"}</definedName>
    <definedName name="이근" hidden="1">{#N/A,#N/A,FALSE,"단축1";#N/A,#N/A,FALSE,"단축2";#N/A,#N/A,FALSE,"단축3";#N/A,#N/A,FALSE,"장축";#N/A,#N/A,FALSE,"4WD"}</definedName>
    <definedName name="이근한" localSheetId="0" hidden="1">{#N/A,#N/A,FALSE,"단축1";#N/A,#N/A,FALSE,"단축2";#N/A,#N/A,FALSE,"단축3";#N/A,#N/A,FALSE,"장축";#N/A,#N/A,FALSE,"4WD"}</definedName>
    <definedName name="이근한" hidden="1">{#N/A,#N/A,FALSE,"단축1";#N/A,#N/A,FALSE,"단축2";#N/A,#N/A,FALSE,"단축3";#N/A,#N/A,FALSE,"장축";#N/A,#N/A,FALSE,"4WD"}</definedName>
    <definedName name="이동">#REF!</definedName>
    <definedName name="이란" localSheetId="0" hidden="1">{#N/A,#N/A,FALSE,"단축1";#N/A,#N/A,FALSE,"단축2";#N/A,#N/A,FALSE,"단축3";#N/A,#N/A,FALSE,"장축";#N/A,#N/A,FALSE,"4WD"}</definedName>
    <definedName name="이란" hidden="1">{#N/A,#N/A,FALSE,"단축1";#N/A,#N/A,FALSE,"단축2";#N/A,#N/A,FALSE,"단축3";#N/A,#N/A,FALSE,"장축";#N/A,#N/A,FALSE,"4WD"}</definedName>
    <definedName name="이를충돌" localSheetId="0" hidden="1">{#N/A,#N/A,TRUE,"Y생산";#N/A,#N/A,TRUE,"Y판매";#N/A,#N/A,TRUE,"Y총물량";#N/A,#N/A,TRUE,"Y능력";#N/A,#N/A,TRUE,"YKD"}</definedName>
    <definedName name="이를충돌" hidden="1">{#N/A,#N/A,TRUE,"Y생산";#N/A,#N/A,TRUE,"Y판매";#N/A,#N/A,TRUE,"Y총물량";#N/A,#N/A,TRUE,"Y능력";#N/A,#N/A,TRUE,"YKD"}</definedName>
    <definedName name="이름">#REF!,#REF!,#REF!,#REF!,#REF!,#REF!,#REF!,#REF!,#REF!</definedName>
    <definedName name="이름이" localSheetId="2">[1]!BlankMacro1</definedName>
    <definedName name="이름이">[1]!BlankMacro1</definedName>
    <definedName name="이름충돌\" localSheetId="0" hidden="1">{#N/A,#N/A,TRUE,"Y생산";#N/A,#N/A,TRUE,"Y판매";#N/A,#N/A,TRUE,"Y총물량";#N/A,#N/A,TRUE,"Y능력";#N/A,#N/A,TRUE,"YKD"}</definedName>
    <definedName name="이름충돌\" hidden="1">{#N/A,#N/A,TRUE,"Y생산";#N/A,#N/A,TRUE,"Y판매";#N/A,#N/A,TRUE,"Y총물량";#N/A,#N/A,TRUE,"Y능력";#N/A,#N/A,TRUE,"YKD"}</definedName>
    <definedName name="이명수">#REF!</definedName>
    <definedName name="이미" localSheetId="0" hidden="1">{#N/A,#N/A,FALSE,"단축1";#N/A,#N/A,FALSE,"단축2";#N/A,#N/A,FALSE,"단축3";#N/A,#N/A,FALSE,"장축";#N/A,#N/A,FALSE,"4WD"}</definedName>
    <definedName name="이미" hidden="1">{#N/A,#N/A,FALSE,"단축1";#N/A,#N/A,FALSE,"단축2";#N/A,#N/A,FALSE,"단축3";#N/A,#N/A,FALSE,"장축";#N/A,#N/A,FALSE,"4WD"}</definedName>
    <definedName name="이상하군">#REF!</definedName>
    <definedName name="이영호">#REF!</definedName>
    <definedName name="이원배" localSheetId="0" hidden="1">{#N/A,#N/A,FALSE,"단축1";#N/A,#N/A,FALSE,"단축2";#N/A,#N/A,FALSE,"단축3";#N/A,#N/A,FALSE,"장축";#N/A,#N/A,FALSE,"4WD"}</definedName>
    <definedName name="이원배" hidden="1">{#N/A,#N/A,FALSE,"단축1";#N/A,#N/A,FALSE,"단축2";#N/A,#N/A,FALSE,"단축3";#N/A,#N/A,FALSE,"장축";#N/A,#N/A,FALSE,"4WD"}</definedName>
    <definedName name="이전" localSheetId="0" hidden="1">{#N/A,#N/A,FALSE,"단축1";#N/A,#N/A,FALSE,"단축2";#N/A,#N/A,FALSE,"단축3";#N/A,#N/A,FALSE,"장축";#N/A,#N/A,FALSE,"4WD"}</definedName>
    <definedName name="이전" hidden="1">{#N/A,#N/A,FALSE,"단축1";#N/A,#N/A,FALSE,"단축2";#N/A,#N/A,FALSE,"단축3";#N/A,#N/A,FALSE,"장축";#N/A,#N/A,FALSE,"4WD"}</definedName>
    <definedName name="이정">#REF!</definedName>
    <definedName name="이제">#REF!</definedName>
    <definedName name="이창현">#REF!</definedName>
    <definedName name="이천년" localSheetId="2">[1]!BlankMacro1</definedName>
    <definedName name="이천년">[1]!BlankMacro1</definedName>
    <definedName name="이혁준" localSheetId="0" hidden="1">{#N/A,#N/A,FALSE,"단축1";#N/A,#N/A,FALSE,"단축2";#N/A,#N/A,FALSE,"단축3";#N/A,#N/A,FALSE,"장축";#N/A,#N/A,FALSE,"4WD"}</definedName>
    <definedName name="이혁준" hidden="1">{#N/A,#N/A,FALSE,"단축1";#N/A,#N/A,FALSE,"단축2";#N/A,#N/A,FALSE,"단축3";#N/A,#N/A,FALSE,"장축";#N/A,#N/A,FALSE,"4WD"}</definedName>
    <definedName name="이환율">#REF!</definedName>
    <definedName name="인">#REF!</definedName>
    <definedName name="인계" localSheetId="0" hidden="1">{#N/A,#N/A,TRUE,"Y생산";#N/A,#N/A,TRUE,"Y판매";#N/A,#N/A,TRUE,"Y총물량";#N/A,#N/A,TRUE,"Y능력";#N/A,#N/A,TRUE,"YKD"}</definedName>
    <definedName name="인계" hidden="1">{#N/A,#N/A,TRUE,"Y생산";#N/A,#N/A,TRUE,"Y판매";#N/A,#N/A,TRUE,"Y총물량";#N/A,#N/A,TRUE,"Y능력";#N/A,#N/A,TRUE,"YKD"}</definedName>
    <definedName name="인계획" localSheetId="0" hidden="1">{#N/A,#N/A,TRUE,"Y생산";#N/A,#N/A,TRUE,"Y판매";#N/A,#N/A,TRUE,"Y총물량";#N/A,#N/A,TRUE,"Y능력";#N/A,#N/A,TRUE,"YKD"}</definedName>
    <definedName name="인계획" hidden="1">{#N/A,#N/A,TRUE,"Y생산";#N/A,#N/A,TRUE,"Y판매";#N/A,#N/A,TRUE,"Y총물량";#N/A,#N/A,TRUE,"Y능력";#N/A,#N/A,TRUE,"YKD"}</definedName>
    <definedName name="인당월교육시간">#REF!</definedName>
    <definedName name="인동초" localSheetId="0" hidden="1">{#N/A,#N/A,TRUE,"Y생산";#N/A,#N/A,TRUE,"Y판매";#N/A,#N/A,TRUE,"Y총물량";#N/A,#N/A,TRUE,"Y능력";#N/A,#N/A,TRUE,"YKD"}</definedName>
    <definedName name="인동초" hidden="1">{#N/A,#N/A,TRUE,"Y생산";#N/A,#N/A,TRUE,"Y판매";#N/A,#N/A,TRUE,"Y총물량";#N/A,#N/A,TRUE,"Y능력";#N/A,#N/A,TRUE,"YKD"}</definedName>
    <definedName name="인몰드2" localSheetId="0" hidden="1">{#N/A,#N/A,FALSE,"단축1";#N/A,#N/A,FALSE,"단축2";#N/A,#N/A,FALSE,"단축3";#N/A,#N/A,FALSE,"장축";#N/A,#N/A,FALSE,"4WD"}</definedName>
    <definedName name="인몰드2" hidden="1">{#N/A,#N/A,FALSE,"단축1";#N/A,#N/A,FALSE,"단축2";#N/A,#N/A,FALSE,"단축3";#N/A,#N/A,FALSE,"장축";#N/A,#N/A,FALSE,"4WD"}</definedName>
    <definedName name="인몰드성형" localSheetId="0" hidden="1">{#N/A,#N/A,FALSE,"단축1";#N/A,#N/A,FALSE,"단축2";#N/A,#N/A,FALSE,"단축3";#N/A,#N/A,FALSE,"장축";#N/A,#N/A,FALSE,"4WD"}</definedName>
    <definedName name="인몰드성형" hidden="1">{#N/A,#N/A,FALSE,"단축1";#N/A,#N/A,FALSE,"단축2";#N/A,#N/A,FALSE,"단축3";#N/A,#N/A,FALSE,"장축";#N/A,#N/A,FALSE,"4WD"}</definedName>
    <definedName name="인쇄영역">#REF!</definedName>
    <definedName name="인쇄제목">#REF!</definedName>
    <definedName name="인원3">#REF!</definedName>
    <definedName name="인원배치">#REF!</definedName>
    <definedName name="인원세부" localSheetId="0" hidden="1">{#N/A,#N/A,TRUE,"Y생산";#N/A,#N/A,TRUE,"Y판매";#N/A,#N/A,TRUE,"Y총물량";#N/A,#N/A,TRUE,"Y능력";#N/A,#N/A,TRUE,"YKD"}</definedName>
    <definedName name="인원세부" hidden="1">{#N/A,#N/A,TRUE,"Y생산";#N/A,#N/A,TRUE,"Y판매";#N/A,#N/A,TRUE,"Y총물량";#N/A,#N/A,TRUE,"Y능력";#N/A,#N/A,TRUE,"YKD"}</definedName>
    <definedName name="인원운영" localSheetId="2">[0]!BlankMacro1</definedName>
    <definedName name="인원운영" localSheetId="0">[0]!BlankMacro1</definedName>
    <definedName name="인원운영">[0]!BlankMacro1</definedName>
    <definedName name="인천" localSheetId="0">#REF!</definedName>
    <definedName name="인천">#REF!</definedName>
    <definedName name="일">#REF!</definedName>
    <definedName name="일경비">#REF!</definedName>
    <definedName name="일동" localSheetId="0" hidden="1">{#N/A,#N/A,TRUE,"Y생산";#N/A,#N/A,TRUE,"Y판매";#N/A,#N/A,TRUE,"Y총물량";#N/A,#N/A,TRUE,"Y능력";#N/A,#N/A,TRUE,"YKD"}</definedName>
    <definedName name="일동" hidden="1">{#N/A,#N/A,TRUE,"Y생산";#N/A,#N/A,TRUE,"Y판매";#N/A,#N/A,TRUE,"Y총물량";#N/A,#N/A,TRUE,"Y능력";#N/A,#N/A,TRUE,"YKD"}</definedName>
    <definedName name="일동성" localSheetId="0" hidden="1">{#N/A,#N/A,TRUE,"Y생산";#N/A,#N/A,TRUE,"Y판매";#N/A,#N/A,TRUE,"Y총물량";#N/A,#N/A,TRUE,"Y능력";#N/A,#N/A,TRUE,"YKD"}</definedName>
    <definedName name="일동성" hidden="1">{#N/A,#N/A,TRUE,"Y생산";#N/A,#N/A,TRUE,"Y판매";#N/A,#N/A,TRUE,"Y총물량";#N/A,#N/A,TRUE,"Y능력";#N/A,#N/A,TRUE,"YKD"}</definedName>
    <definedName name="일등국민" localSheetId="2">[0]!BlankMacro1</definedName>
    <definedName name="일등국민" localSheetId="0">[0]!BlankMacro1</definedName>
    <definedName name="일등국민">[0]!BlankMacro1</definedName>
    <definedName name="일면" localSheetId="0" hidden="1">{#N/A,#N/A,FALSE,"96 3월물량표";#N/A,#N/A,FALSE,"96 4월물량표";#N/A,#N/A,FALSE,"96 5월물량표"}</definedName>
    <definedName name="일면" hidden="1">{#N/A,#N/A,FALSE,"96 3월물량표";#N/A,#N/A,FALSE,"96 4월물량표";#N/A,#N/A,FALSE,"96 5월물량표"}</definedName>
    <definedName name="일반">#REF!</definedName>
    <definedName name="일반직2월급여">#REF!</definedName>
    <definedName name="일반직3월5월">#REF!</definedName>
    <definedName name="일반직3월급여">#REF!</definedName>
    <definedName name="일반직계좌">#REF!</definedName>
    <definedName name="일복" localSheetId="2">[0]!BlankMacro1</definedName>
    <definedName name="일복" localSheetId="0">[0]!BlankMacro1</definedName>
    <definedName name="일복">[0]!BlankMacro1</definedName>
    <definedName name="일이ㅏㄹ" localSheetId="0" hidden="1">{#N/A,#N/A,FALSE,"단축1";#N/A,#N/A,FALSE,"단축2";#N/A,#N/A,FALSE,"단축3";#N/A,#N/A,FALSE,"장축";#N/A,#N/A,FALSE,"4WD"}</definedName>
    <definedName name="일이ㅏㄹ" hidden="1">{#N/A,#N/A,FALSE,"단축1";#N/A,#N/A,FALSE,"단축2";#N/A,#N/A,FALSE,"단축3";#N/A,#N/A,FALSE,"장축";#N/A,#N/A,FALSE,"4WD"}</definedName>
    <definedName name="일일" localSheetId="0" hidden="1">{#N/A,#N/A,TRUE,"Y생산";#N/A,#N/A,TRUE,"Y판매";#N/A,#N/A,TRUE,"Y총물량";#N/A,#N/A,TRUE,"Y능력";#N/A,#N/A,TRUE,"YKD"}</definedName>
    <definedName name="일일" hidden="1">{#N/A,#N/A,TRUE,"Y생산";#N/A,#N/A,TRUE,"Y판매";#N/A,#N/A,TRUE,"Y총물량";#N/A,#N/A,TRUE,"Y능력";#N/A,#N/A,TRUE,"YKD"}</definedName>
    <definedName name="일자별" localSheetId="0" hidden="1">{#N/A,#N/A,TRUE,"Y생산";#N/A,#N/A,TRUE,"Y판매";#N/A,#N/A,TRUE,"Y총물량";#N/A,#N/A,TRUE,"Y능력";#N/A,#N/A,TRUE,"YKD"}</definedName>
    <definedName name="일자별" hidden="1">{#N/A,#N/A,TRUE,"Y생산";#N/A,#N/A,TRUE,"Y판매";#N/A,#N/A,TRUE,"Y총물량";#N/A,#N/A,TRUE,"Y능력";#N/A,#N/A,TRUE,"YKD"}</definedName>
    <definedName name="일전" localSheetId="0" hidden="1">{#N/A,#N/A,TRUE,"Y생산";#N/A,#N/A,TRUE,"Y판매";#N/A,#N/A,TRUE,"Y총물량";#N/A,#N/A,TRUE,"Y능력";#N/A,#N/A,TRUE,"YKD"}</definedName>
    <definedName name="일전" hidden="1">{#N/A,#N/A,TRUE,"Y생산";#N/A,#N/A,TRUE,"Y판매";#N/A,#N/A,TRUE,"Y총물량";#N/A,#N/A,TRUE,"Y능력";#N/A,#N/A,TRUE,"YKD"}</definedName>
    <definedName name="일정">#REF!</definedName>
    <definedName name="일정계획" localSheetId="0" hidden="1">{#N/A,#N/A,FALSE,"신규dep";#N/A,#N/A,FALSE,"신규dep-금형상각후";#N/A,#N/A,FALSE,"신규dep-연구비상각후";#N/A,#N/A,FALSE,"신규dep-기계,공구상각후"}</definedName>
    <definedName name="일정계획" hidden="1">{#N/A,#N/A,FALSE,"신규dep";#N/A,#N/A,FALSE,"신규dep-금형상각후";#N/A,#N/A,FALSE,"신규dep-연구비상각후";#N/A,#N/A,FALSE,"신규dep-기계,공구상각후"}</definedName>
    <definedName name="일정실적">#REF!</definedName>
    <definedName name="일정표" localSheetId="0" hidden="1">{#N/A,#N/A,FALSE,"단축1";#N/A,#N/A,FALSE,"단축2";#N/A,#N/A,FALSE,"단축3";#N/A,#N/A,FALSE,"장축";#N/A,#N/A,FALSE,"4WD"}</definedName>
    <definedName name="일정표" hidden="1">{#N/A,#N/A,FALSE,"단축1";#N/A,#N/A,FALSE,"단축2";#N/A,#N/A,FALSE,"단축3";#N/A,#N/A,FALSE,"장축";#N/A,#N/A,FALSE,"4WD"}</definedName>
    <definedName name="일정표2" localSheetId="0" hidden="1">{#N/A,#N/A,FALSE,"단축1";#N/A,#N/A,FALSE,"단축2";#N/A,#N/A,FALSE,"단축3";#N/A,#N/A,FALSE,"장축";#N/A,#N/A,FALSE,"4WD"}</definedName>
    <definedName name="일정표2" hidden="1">{#N/A,#N/A,FALSE,"단축1";#N/A,#N/A,FALSE,"단축2";#N/A,#N/A,FALSE,"단축3";#N/A,#N/A,FALSE,"장축";#N/A,#N/A,FALSE,"4WD"}</definedName>
    <definedName name="일총" localSheetId="0" hidden="1">{#N/A,#N/A,TRUE,"Y생산";#N/A,#N/A,TRUE,"Y판매";#N/A,#N/A,TRUE,"Y총물량";#N/A,#N/A,TRUE,"Y능력";#N/A,#N/A,TRUE,"YKD"}</definedName>
    <definedName name="일총" hidden="1">{#N/A,#N/A,TRUE,"Y생산";#N/A,#N/A,TRUE,"Y판매";#N/A,#N/A,TRUE,"Y총물량";#N/A,#N/A,TRUE,"Y능력";#N/A,#N/A,TRUE,"YKD"}</definedName>
    <definedName name="일판관비">#REF!</definedName>
    <definedName name="일환율">#REF!</definedName>
    <definedName name="임" localSheetId="0" hidden="1">{#N/A,#N/A,FALSE,"단축1";#N/A,#N/A,FALSE,"단축2";#N/A,#N/A,FALSE,"단축3";#N/A,#N/A,FALSE,"장축";#N/A,#N/A,FALSE,"4WD"}</definedName>
    <definedName name="임" hidden="1">{#N/A,#N/A,FALSE,"단축1";#N/A,#N/A,FALSE,"단축2";#N/A,#N/A,FALSE,"단축3";#N/A,#N/A,FALSE,"장축";#N/A,#N/A,FALSE,"4WD"}</definedName>
    <definedName name="임시">#REF!</definedName>
    <definedName name="입고화면">#REF!</definedName>
    <definedName name="입고화면2">#REF!</definedName>
    <definedName name="입력으로">#N/A</definedName>
    <definedName name="잉크" localSheetId="0" hidden="1">{#N/A,#N/A,FALSE,"단축1";#N/A,#N/A,FALSE,"단축2";#N/A,#N/A,FALSE,"단축3";#N/A,#N/A,FALSE,"장축";#N/A,#N/A,FALSE,"4WD"}</definedName>
    <definedName name="잉크" hidden="1">{#N/A,#N/A,FALSE,"단축1";#N/A,#N/A,FALSE,"단축2";#N/A,#N/A,FALSE,"단축3";#N/A,#N/A,FALSE,"장축";#N/A,#N/A,FALSE,"4WD"}</definedName>
    <definedName name="ㅈ">#REF!</definedName>
    <definedName name="ㅈWIIWIW" localSheetId="0" hidden="1">{#N/A,#N/A,FALSE,"96 3월물량표";#N/A,#N/A,FALSE,"96 4월물량표";#N/A,#N/A,FALSE,"96 5월물량표"}</definedName>
    <definedName name="ㅈWIIWIW" hidden="1">{#N/A,#N/A,FALSE,"96 3월물량표";#N/A,#N/A,FALSE,"96 4월물량표";#N/A,#N/A,FALSE,"96 5월물량표"}</definedName>
    <definedName name="ㅈㄱㄷ" localSheetId="0" hidden="1">{#N/A,#N/A,FALSE,"단축1";#N/A,#N/A,FALSE,"단축2";#N/A,#N/A,FALSE,"단축3";#N/A,#N/A,FALSE,"장축";#N/A,#N/A,FALSE,"4WD"}</definedName>
    <definedName name="ㅈㄱㄷ" hidden="1">{#N/A,#N/A,FALSE,"단축1";#N/A,#N/A,FALSE,"단축2";#N/A,#N/A,FALSE,"단축3";#N/A,#N/A,FALSE,"장축";#N/A,#N/A,FALSE,"4WD"}</definedName>
    <definedName name="ㅈㄱㄹ" localSheetId="0" hidden="1">{#N/A,#N/A,FALSE,"단축1";#N/A,#N/A,FALSE,"단축2";#N/A,#N/A,FALSE,"단축3";#N/A,#N/A,FALSE,"장축";#N/A,#N/A,FALSE,"4WD"}</definedName>
    <definedName name="ㅈㄱㄹ" hidden="1">{#N/A,#N/A,FALSE,"단축1";#N/A,#N/A,FALSE,"단축2";#N/A,#N/A,FALSE,"단축3";#N/A,#N/A,FALSE,"장축";#N/A,#N/A,FALSE,"4WD"}</definedName>
    <definedName name="ㅈ구" localSheetId="0" hidden="1">{#N/A,#N/A,FALSE,"단축1";#N/A,#N/A,FALSE,"단축2";#N/A,#N/A,FALSE,"단축3";#N/A,#N/A,FALSE,"장축";#N/A,#N/A,FALSE,"4WD"}</definedName>
    <definedName name="ㅈ구" hidden="1">{#N/A,#N/A,FALSE,"단축1";#N/A,#N/A,FALSE,"단축2";#N/A,#N/A,FALSE,"단축3";#N/A,#N/A,FALSE,"장축";#N/A,#N/A,FALSE,"4WD"}</definedName>
    <definedName name="ㅈㄴㄴ" localSheetId="0" hidden="1">{#N/A,#N/A,FALSE,"단축1";#N/A,#N/A,FALSE,"단축2";#N/A,#N/A,FALSE,"단축3";#N/A,#N/A,FALSE,"장축";#N/A,#N/A,FALSE,"4WD"}</definedName>
    <definedName name="ㅈㄴㄴ" hidden="1">{#N/A,#N/A,FALSE,"단축1";#N/A,#N/A,FALSE,"단축2";#N/A,#N/A,FALSE,"단축3";#N/A,#N/A,FALSE,"장축";#N/A,#N/A,FALSE,"4WD"}</definedName>
    <definedName name="ㅈㄵ" localSheetId="0" hidden="1">{#N/A,#N/A,FALSE,"단축1";#N/A,#N/A,FALSE,"단축2";#N/A,#N/A,FALSE,"단축3";#N/A,#N/A,FALSE,"장축";#N/A,#N/A,FALSE,"4WD"}</definedName>
    <definedName name="ㅈㄵ" hidden="1">{#N/A,#N/A,FALSE,"단축1";#N/A,#N/A,FALSE,"단축2";#N/A,#N/A,FALSE,"단축3";#N/A,#N/A,FALSE,"장축";#N/A,#N/A,FALSE,"4WD"}</definedName>
    <definedName name="ㅈㄷ" localSheetId="0" hidden="1">{#N/A,#N/A,TRUE,"Y생산";#N/A,#N/A,TRUE,"Y판매";#N/A,#N/A,TRUE,"Y총물량";#N/A,#N/A,TRUE,"Y능력";#N/A,#N/A,TRUE,"YKD"}</definedName>
    <definedName name="ㅈㄷ" hidden="1">{#N/A,#N/A,TRUE,"Y생산";#N/A,#N/A,TRUE,"Y판매";#N/A,#N/A,TRUE,"Y총물량";#N/A,#N/A,TRUE,"Y능력";#N/A,#N/A,TRUE,"YKD"}</definedName>
    <definedName name="ㅈㄷㄱ" localSheetId="0" hidden="1">{#N/A,#N/A,FALSE,"단축1";#N/A,#N/A,FALSE,"단축2";#N/A,#N/A,FALSE,"단축3";#N/A,#N/A,FALSE,"장축";#N/A,#N/A,FALSE,"4WD"}</definedName>
    <definedName name="ㅈㄷㄱ" hidden="1">{#N/A,#N/A,FALSE,"단축1";#N/A,#N/A,FALSE,"단축2";#N/A,#N/A,FALSE,"단축3";#N/A,#N/A,FALSE,"장축";#N/A,#N/A,FALSE,"4WD"}</definedName>
    <definedName name="ㅈㄷㄳ" localSheetId="0" hidden="1">{#N/A,#N/A,FALSE,"신규dep";#N/A,#N/A,FALSE,"신규dep-금형상각후";#N/A,#N/A,FALSE,"신규dep-연구비상각후";#N/A,#N/A,FALSE,"신규dep-기계,공구상각후"}</definedName>
    <definedName name="ㅈㄷㄳ" hidden="1">{#N/A,#N/A,FALSE,"신규dep";#N/A,#N/A,FALSE,"신규dep-금형상각후";#N/A,#N/A,FALSE,"신규dep-연구비상각후";#N/A,#N/A,FALSE,"신규dep-기계,공구상각후"}</definedName>
    <definedName name="ㅈㄷㄴ" localSheetId="0" hidden="1">{#N/A,#N/A,FALSE,"단축1";#N/A,#N/A,FALSE,"단축2";#N/A,#N/A,FALSE,"단축3";#N/A,#N/A,FALSE,"장축";#N/A,#N/A,FALSE,"4WD"}</definedName>
    <definedName name="ㅈㄷㄴ" hidden="1">{#N/A,#N/A,FALSE,"단축1";#N/A,#N/A,FALSE,"단축2";#N/A,#N/A,FALSE,"단축3";#N/A,#N/A,FALSE,"장축";#N/A,#N/A,FALSE,"4WD"}</definedName>
    <definedName name="ㅈㄷㅎㄴㄴㄷㅎ">#N/A</definedName>
    <definedName name="ㅈㄹ" localSheetId="0" hidden="1">{#N/A,#N/A,FALSE,"단축1";#N/A,#N/A,FALSE,"단축2";#N/A,#N/A,FALSE,"단축3";#N/A,#N/A,FALSE,"장축";#N/A,#N/A,FALSE,"4WD"}</definedName>
    <definedName name="ㅈㄹ" hidden="1">{#N/A,#N/A,FALSE,"단축1";#N/A,#N/A,FALSE,"단축2";#N/A,#N/A,FALSE,"단축3";#N/A,#N/A,FALSE,"장축";#N/A,#N/A,FALSE,"4WD"}</definedName>
    <definedName name="ㅈㅇㅇㅇㅇㅇㅈ" localSheetId="0" hidden="1">{#N/A,#N/A,FALSE,"단축1";#N/A,#N/A,FALSE,"단축2";#N/A,#N/A,FALSE,"단축3";#N/A,#N/A,FALSE,"장축";#N/A,#N/A,FALSE,"4WD"}</definedName>
    <definedName name="ㅈㅇㅇㅇㅇㅇㅈ" hidden="1">{#N/A,#N/A,FALSE,"단축1";#N/A,#N/A,FALSE,"단축2";#N/A,#N/A,FALSE,"단축3";#N/A,#N/A,FALSE,"장축";#N/A,#N/A,FALSE,"4WD"}</definedName>
    <definedName name="ㅈㅈ">#N/A</definedName>
    <definedName name="ㅈㅈㅂㅈㄷ" localSheetId="0" hidden="1">{#N/A,#N/A,FALSE,"단축1";#N/A,#N/A,FALSE,"단축2";#N/A,#N/A,FALSE,"단축3";#N/A,#N/A,FALSE,"장축";#N/A,#N/A,FALSE,"4WD"}</definedName>
    <definedName name="ㅈㅈㅂㅈㄷ" hidden="1">{#N/A,#N/A,FALSE,"단축1";#N/A,#N/A,FALSE,"단축2";#N/A,#N/A,FALSE,"단축3";#N/A,#N/A,FALSE,"장축";#N/A,#N/A,FALSE,"4WD"}</definedName>
    <definedName name="ㅈㅈㅈ" localSheetId="0" hidden="1">{#N/A,#N/A,FALSE,"단축1";#N/A,#N/A,FALSE,"단축2";#N/A,#N/A,FALSE,"단축3";#N/A,#N/A,FALSE,"장축";#N/A,#N/A,FALSE,"4WD"}</definedName>
    <definedName name="ㅈㅈㅈ" hidden="1">{#N/A,#N/A,FALSE,"단축1";#N/A,#N/A,FALSE,"단축2";#N/A,#N/A,FALSE,"단축3";#N/A,#N/A,FALSE,"장축";#N/A,#N/A,FALSE,"4WD"}</definedName>
    <definedName name="ㅈㅈㅈㅈ" localSheetId="0" hidden="1">{#N/A,#N/A,FALSE,"단축1";#N/A,#N/A,FALSE,"단축2";#N/A,#N/A,FALSE,"단축3";#N/A,#N/A,FALSE,"장축";#N/A,#N/A,FALSE,"4WD"}</definedName>
    <definedName name="ㅈㅈㅈㅈ" hidden="1">{#N/A,#N/A,FALSE,"단축1";#N/A,#N/A,FALSE,"단축2";#N/A,#N/A,FALSE,"단축3";#N/A,#N/A,FALSE,"장축";#N/A,#N/A,FALSE,"4WD"}</definedName>
    <definedName name="자" localSheetId="0" hidden="1">{#N/A,#N/A,TRUE,"Y생산";#N/A,#N/A,TRUE,"Y판매";#N/A,#N/A,TRUE,"Y총물량";#N/A,#N/A,TRUE,"Y능력";#N/A,#N/A,TRUE,"YKD"}</definedName>
    <definedName name="자" hidden="1">{#N/A,#N/A,TRUE,"Y생산";#N/A,#N/A,TRUE,"Y판매";#N/A,#N/A,TRUE,"Y총물량";#N/A,#N/A,TRUE,"Y능력";#N/A,#N/A,TRUE,"YKD"}</definedName>
    <definedName name="自_外">#N/A</definedName>
    <definedName name="자랑" localSheetId="2">[1]!BlankMacro1</definedName>
    <definedName name="자랑">[1]!BlankMacro1</definedName>
    <definedName name="자료" localSheetId="2">[0]!BlankMacro1</definedName>
    <definedName name="자료" localSheetId="0">[0]!BlankMacro1</definedName>
    <definedName name="자료">[0]!BlankMacro1</definedName>
    <definedName name="자료정리" localSheetId="0" hidden="1">{#N/A,#N/A,FALSE,"단축1";#N/A,#N/A,FALSE,"단축2";#N/A,#N/A,FALSE,"단축3";#N/A,#N/A,FALSE,"장축";#N/A,#N/A,FALSE,"4WD"}</definedName>
    <definedName name="자료정리" hidden="1">{#N/A,#N/A,FALSE,"단축1";#N/A,#N/A,FALSE,"단축2";#N/A,#N/A,FALSE,"단축3";#N/A,#N/A,FALSE,"장축";#N/A,#N/A,FALSE,"4WD"}</definedName>
    <definedName name="자산순">#REF!</definedName>
    <definedName name="자자자">#N/A</definedName>
    <definedName name="자작3" localSheetId="0" hidden="1">{#N/A,#N/A,FALSE,"단축1";#N/A,#N/A,FALSE,"단축2";#N/A,#N/A,FALSE,"단축3";#N/A,#N/A,FALSE,"장축";#N/A,#N/A,FALSE,"4WD"}</definedName>
    <definedName name="자작3" hidden="1">{#N/A,#N/A,FALSE,"단축1";#N/A,#N/A,FALSE,"단축2";#N/A,#N/A,FALSE,"단축3";#N/A,#N/A,FALSE,"장축";#N/A,#N/A,FALSE,"4WD"}</definedName>
    <definedName name="자작사급원자재수불" localSheetId="0" hidden="1">{#N/A,#N/A,FALSE,"단축1";#N/A,#N/A,FALSE,"단축2";#N/A,#N/A,FALSE,"단축3";#N/A,#N/A,FALSE,"장축";#N/A,#N/A,FALSE,"4WD"}</definedName>
    <definedName name="자작사급원자재수불" hidden="1">{#N/A,#N/A,FALSE,"단축1";#N/A,#N/A,FALSE,"단축2";#N/A,#N/A,FALSE,"단축3";#N/A,#N/A,FALSE,"장축";#N/A,#N/A,FALSE,"4WD"}</definedName>
    <definedName name="자잦" localSheetId="0" hidden="1">{#N/A,#N/A,FALSE,"단축1";#N/A,#N/A,FALSE,"단축2";#N/A,#N/A,FALSE,"단축3";#N/A,#N/A,FALSE,"장축";#N/A,#N/A,FALSE,"4WD"}</definedName>
    <definedName name="자잦" hidden="1">{#N/A,#N/A,FALSE,"단축1";#N/A,#N/A,FALSE,"단축2";#N/A,#N/A,FALSE,"단축3";#N/A,#N/A,FALSE,"장축";#N/A,#N/A,FALSE,"4WD"}</definedName>
    <definedName name="자재_고">#REF!</definedName>
    <definedName name="자재_저">#REF!</definedName>
    <definedName name="자재_중">#REF!</definedName>
    <definedName name="자재기준" localSheetId="0" hidden="1">{#N/A,#N/A,TRUE,"Y생산";#N/A,#N/A,TRUE,"Y판매";#N/A,#N/A,TRUE,"Y총물량";#N/A,#N/A,TRUE,"Y능력";#N/A,#N/A,TRUE,"YKD"}</definedName>
    <definedName name="자재기준" hidden="1">{#N/A,#N/A,TRUE,"Y생산";#N/A,#N/A,TRUE,"Y판매";#N/A,#N/A,TRUE,"Y총물량";#N/A,#N/A,TRUE,"Y능력";#N/A,#N/A,TRUE,"YKD"}</definedName>
    <definedName name="작" localSheetId="2">BlankMacro1</definedName>
    <definedName name="작" localSheetId="0">BlankMacro1</definedName>
    <definedName name="작">BlankMacro1</definedName>
    <definedName name="작성" localSheetId="0" hidden="1">{#N/A,#N/A,FALSE,"단축1";#N/A,#N/A,FALSE,"단축2";#N/A,#N/A,FALSE,"단축3";#N/A,#N/A,FALSE,"장축";#N/A,#N/A,FALSE,"4WD"}</definedName>
    <definedName name="작성" hidden="1">{#N/A,#N/A,FALSE,"단축1";#N/A,#N/A,FALSE,"단축2";#N/A,#N/A,FALSE,"단축3";#N/A,#N/A,FALSE,"장축";#N/A,#N/A,FALSE,"4WD"}</definedName>
    <definedName name="잔" localSheetId="2">BlankMacro1</definedName>
    <definedName name="잔" localSheetId="0">BlankMacro1</definedName>
    <definedName name="잔">BlankMacro1</definedName>
    <definedName name="잗" localSheetId="2">BlankMacro1</definedName>
    <definedName name="잗" localSheetId="0">BlankMacro1</definedName>
    <definedName name="잗">BlankMacro1</definedName>
    <definedName name="잘" localSheetId="2">BlankMacro1</definedName>
    <definedName name="잘" localSheetId="0">BlankMacro1</definedName>
    <definedName name="잘">BlankMacro1</definedName>
    <definedName name="잡봉가" localSheetId="0" hidden="1">{#N/A,#N/A,FALSE,"단축1";#N/A,#N/A,FALSE,"단축2";#N/A,#N/A,FALSE,"단축3";#N/A,#N/A,FALSE,"장축";#N/A,#N/A,FALSE,"4WD"}</definedName>
    <definedName name="잡봉가" hidden="1">{#N/A,#N/A,FALSE,"단축1";#N/A,#N/A,FALSE,"단축2";#N/A,#N/A,FALSE,"단축3";#N/A,#N/A,FALSE,"장축";#N/A,#N/A,FALSE,"4WD"}</definedName>
    <definedName name="잣" localSheetId="2">BlankMacro1</definedName>
    <definedName name="잣" localSheetId="0">BlankMacro1</definedName>
    <definedName name="잣">BlankMacro1</definedName>
    <definedName name="장" localSheetId="0" hidden="1">{#N/A,#N/A,FALSE,"단축1";#N/A,#N/A,FALSE,"단축2";#N/A,#N/A,FALSE,"단축3";#N/A,#N/A,FALSE,"장축";#N/A,#N/A,FALSE,"4WD"}</definedName>
    <definedName name="장" hidden="1">{#N/A,#N/A,FALSE,"단축1";#N/A,#N/A,FALSE,"단축2";#N/A,#N/A,FALSE,"단축3";#N/A,#N/A,FALSE,"장축";#N/A,#N/A,FALSE,"4WD"}</definedName>
    <definedName name="장기">#REF!</definedName>
    <definedName name="장기투자.94.BB">#REF!</definedName>
    <definedName name="장민ㄹ" localSheetId="0" hidden="1">{#N/A,#N/A,FALSE,"단축1";#N/A,#N/A,FALSE,"단축2";#N/A,#N/A,FALSE,"단축3";#N/A,#N/A,FALSE,"장축";#N/A,#N/A,FALSE,"4WD"}</definedName>
    <definedName name="장민ㄹ" hidden="1">{#N/A,#N/A,FALSE,"단축1";#N/A,#N/A,FALSE,"단축2";#N/A,#N/A,FALSE,"단축3";#N/A,#N/A,FALSE,"장축";#N/A,#N/A,FALSE,"4WD"}</definedName>
    <definedName name="장비순">#REF!</definedName>
    <definedName name="장중혁" localSheetId="0">{"XLSHEET.XLA"}</definedName>
    <definedName name="장중혁">{"XLSHEET.XLA"}</definedName>
    <definedName name="잦" localSheetId="2">BlankMacro1</definedName>
    <definedName name="잦" localSheetId="0">BlankMacro1</definedName>
    <definedName name="잦">BlankMacro1</definedName>
    <definedName name="잧" localSheetId="2">BlankMacro1</definedName>
    <definedName name="잧" localSheetId="0">BlankMacro1</definedName>
    <definedName name="잧">BlankMacro1</definedName>
    <definedName name="잩" localSheetId="2">BlankMacro1</definedName>
    <definedName name="잩" localSheetId="0">BlankMacro1</definedName>
    <definedName name="잩">BlankMacro1</definedName>
    <definedName name="잪" localSheetId="2">BlankMacro1</definedName>
    <definedName name="잪" localSheetId="0">BlankMacro1</definedName>
    <definedName name="잪">BlankMacro1</definedName>
    <definedName name="잫" localSheetId="2">BlankMacro1</definedName>
    <definedName name="잫" localSheetId="0">BlankMacro1</definedName>
    <definedName name="잫">BlankMacro1</definedName>
    <definedName name="재고1" localSheetId="0">#REF!</definedName>
    <definedName name="재고1">#REF!</definedName>
    <definedName name="재고2" localSheetId="0">#REF!</definedName>
    <definedName name="재고2">#REF!</definedName>
    <definedName name="재고관리" localSheetId="0" hidden="1">{#N/A,#N/A,TRUE,"Y생산";#N/A,#N/A,TRUE,"Y판매";#N/A,#N/A,TRUE,"Y총물량";#N/A,#N/A,TRUE,"Y능력";#N/A,#N/A,TRUE,"YKD"}</definedName>
    <definedName name="재고관리" hidden="1">{#N/A,#N/A,TRUE,"Y생산";#N/A,#N/A,TRUE,"Y판매";#N/A,#N/A,TRUE,"Y총물량";#N/A,#N/A,TRUE,"Y능력";#N/A,#N/A,TRUE,"YKD"}</definedName>
    <definedName name="재정">#REF!</definedName>
    <definedName name="재털이">#N/A</definedName>
    <definedName name="재평가" localSheetId="2">[0]!BlankMacro1</definedName>
    <definedName name="재평가" localSheetId="0">[0]!BlankMacro1</definedName>
    <definedName name="재평가">[0]!BlankMacro1</definedName>
    <definedName name="저아" localSheetId="0">#REF!</definedName>
    <definedName name="저아">#REF!</definedName>
    <definedName name="저쩌구">#REF!</definedName>
    <definedName name="적" localSheetId="2">BlankMacro1</definedName>
    <definedName name="적" localSheetId="0">BlankMacro1</definedName>
    <definedName name="적">BlankMacro1</definedName>
    <definedName name="적용구분" localSheetId="0">#REF!</definedName>
    <definedName name="적용구분">#REF!</definedName>
    <definedName name="적용환율">1.7207</definedName>
    <definedName name="전" localSheetId="0" hidden="1">{#N/A,#N/A,FALSE,"신규dep";#N/A,#N/A,FALSE,"신규dep-금형상각후";#N/A,#N/A,FALSE,"신규dep-연구비상각후";#N/A,#N/A,FALSE,"신규dep-기계,공구상각후"}</definedName>
    <definedName name="전" hidden="1">{#N/A,#N/A,FALSE,"신규dep";#N/A,#N/A,FALSE,"신규dep-금형상각후";#N/A,#N/A,FALSE,"신규dep-연구비상각후";#N/A,#N/A,FALSE,"신규dep-기계,공구상각후"}</definedName>
    <definedName name="전_망">#REF!</definedName>
    <definedName name="전개계획" localSheetId="0" hidden="1">{#N/A,#N/A,FALSE,"단축1";#N/A,#N/A,FALSE,"단축2";#N/A,#N/A,FALSE,"단축3";#N/A,#N/A,FALSE,"장축";#N/A,#N/A,FALSE,"4WD"}</definedName>
    <definedName name="전개계획" hidden="1">{#N/A,#N/A,FALSE,"단축1";#N/A,#N/A,FALSE,"단축2";#N/A,#N/A,FALSE,"단축3";#N/A,#N/A,FALSE,"장축";#N/A,#N/A,FALSE,"4WD"}</definedName>
    <definedName name="전개방안10" localSheetId="0" hidden="1">{#N/A,#N/A,FALSE,"단축1";#N/A,#N/A,FALSE,"단축2";#N/A,#N/A,FALSE,"단축3";#N/A,#N/A,FALSE,"장축";#N/A,#N/A,FALSE,"4WD"}</definedName>
    <definedName name="전개방안10" hidden="1">{#N/A,#N/A,FALSE,"단축1";#N/A,#N/A,FALSE,"단축2";#N/A,#N/A,FALSE,"단축3";#N/A,#N/A,FALSE,"장축";#N/A,#N/A,FALSE,"4WD"}</definedName>
    <definedName name="전개방안2" localSheetId="0" hidden="1">{#N/A,#N/A,FALSE,"단축1";#N/A,#N/A,FALSE,"단축2";#N/A,#N/A,FALSE,"단축3";#N/A,#N/A,FALSE,"장축";#N/A,#N/A,FALSE,"4WD"}</definedName>
    <definedName name="전개방안2" hidden="1">{#N/A,#N/A,FALSE,"단축1";#N/A,#N/A,FALSE,"단축2";#N/A,#N/A,FALSE,"단축3";#N/A,#N/A,FALSE,"장축";#N/A,#N/A,FALSE,"4WD"}</definedName>
    <definedName name="전개방안3" localSheetId="0" hidden="1">{#N/A,#N/A,FALSE,"단축1";#N/A,#N/A,FALSE,"단축2";#N/A,#N/A,FALSE,"단축3";#N/A,#N/A,FALSE,"장축";#N/A,#N/A,FALSE,"4WD"}</definedName>
    <definedName name="전개방안3" hidden="1">{#N/A,#N/A,FALSE,"단축1";#N/A,#N/A,FALSE,"단축2";#N/A,#N/A,FALSE,"단축3";#N/A,#N/A,FALSE,"장축";#N/A,#N/A,FALSE,"4WD"}</definedName>
    <definedName name="전개방안4" localSheetId="0" hidden="1">{#N/A,#N/A,FALSE,"단축1";#N/A,#N/A,FALSE,"단축2";#N/A,#N/A,FALSE,"단축3";#N/A,#N/A,FALSE,"장축";#N/A,#N/A,FALSE,"4WD"}</definedName>
    <definedName name="전개방안4" hidden="1">{#N/A,#N/A,FALSE,"단축1";#N/A,#N/A,FALSE,"단축2";#N/A,#N/A,FALSE,"단축3";#N/A,#N/A,FALSE,"장축";#N/A,#N/A,FALSE,"4WD"}</definedName>
    <definedName name="전결권자">#REF!</definedName>
    <definedName name="전공장간접" localSheetId="0" hidden="1">{#N/A,#N/A,TRUE,"Y생산";#N/A,#N/A,TRUE,"Y판매";#N/A,#N/A,TRUE,"Y총물량";#N/A,#N/A,TRUE,"Y능력";#N/A,#N/A,TRUE,"YKD"}</definedName>
    <definedName name="전공장간접" hidden="1">{#N/A,#N/A,TRUE,"Y생산";#N/A,#N/A,TRUE,"Y판매";#N/A,#N/A,TRUE,"Y총물량";#N/A,#N/A,TRUE,"Y능력";#N/A,#N/A,TRUE,"YKD"}</definedName>
    <definedName name="전동장비">#REF!</definedName>
    <definedName name="전략">#REF!</definedName>
    <definedName name="전략1">#REF!</definedName>
    <definedName name="전략기획" localSheetId="0" hidden="1">{"컬러",#N/A,FALSE,"표지";"컬러",#N/A,FALSE,"조직1";"컬러",#N/A,FALSE,"인원1";"컬러",#N/A,FALSE,"노무비1";"컬러",#N/A,FALSE,"손익1";"컬러",#N/A,FALSE,"손익2";"컬러",#N/A,FALSE,"관리체계";"컬러",#N/A,FALSE,"직수출";"컬러",#N/A,FALSE,"개발";"컬러",#N/A,FALSE,"품질1";"컬러",#N/A,FALSE,"품질2"}</definedName>
    <definedName name="전략기획" hidden="1">{"컬러",#N/A,FALSE,"표지";"컬러",#N/A,FALSE,"조직1";"컬러",#N/A,FALSE,"인원1";"컬러",#N/A,FALSE,"노무비1";"컬러",#N/A,FALSE,"손익1";"컬러",#N/A,FALSE,"손익2";"컬러",#N/A,FALSE,"관리체계";"컬러",#N/A,FALSE,"직수출";"컬러",#N/A,FALSE,"개발";"컬러",#N/A,FALSE,"품질1";"컬러",#N/A,FALSE,"품질2"}</definedName>
    <definedName name="전력값">#REF!</definedName>
    <definedName name="전력부하">#REF!</definedName>
    <definedName name="전문">#REF!</definedName>
    <definedName name="전병호">#REF!</definedName>
    <definedName name="전부" localSheetId="0" hidden="1">{#N/A,#N/A,FALSE,"단축1";#N/A,#N/A,FALSE,"단축2";#N/A,#N/A,FALSE,"단축3";#N/A,#N/A,FALSE,"장축";#N/A,#N/A,FALSE,"4WD"}</definedName>
    <definedName name="전부" hidden="1">{#N/A,#N/A,FALSE,"단축1";#N/A,#N/A,FALSE,"단축2";#N/A,#N/A,FALSE,"단축3";#N/A,#N/A,FALSE,"장축";#N/A,#N/A,FALSE,"4WD"}</definedName>
    <definedName name="전사">#REF!</definedName>
    <definedName name="전산VIN">#REF!</definedName>
    <definedName name="전자시">#REF!</definedName>
    <definedName name="전장">#REF!</definedName>
    <definedName name="전장.문">#REF!</definedName>
    <definedName name="전차종" localSheetId="0" hidden="1">{#N/A,#N/A,FALSE,"표지";#N/A,#N/A,FALSE,"전제";#N/A,#N/A,FALSE,"대당";#N/A,#N/A,FALSE,"가공비";#N/A,#N/A,FALSE,"재료비";#N/A,#N/A,FALSE,"손익"}</definedName>
    <definedName name="전차종" hidden="1">{#N/A,#N/A,FALSE,"표지";#N/A,#N/A,FALSE,"전제";#N/A,#N/A,FALSE,"대당";#N/A,#N/A,FALSE,"가공비";#N/A,#N/A,FALSE,"재료비";#N/A,#N/A,FALSE,"손익"}</definedName>
    <definedName name="전체">#REF!</definedName>
    <definedName name="전체1" localSheetId="0" hidden="1">{#N/A,#N/A,FALSE,"단축1";#N/A,#N/A,FALSE,"단축2";#N/A,#N/A,FALSE,"단축3";#N/A,#N/A,FALSE,"장축";#N/A,#N/A,FALSE,"4WD"}</definedName>
    <definedName name="전체1" hidden="1">{#N/A,#N/A,FALSE,"단축1";#N/A,#N/A,FALSE,"단축2";#N/A,#N/A,FALSE,"단축3";#N/A,#N/A,FALSE,"장축";#N/A,#N/A,FALSE,"4WD"}</definedName>
    <definedName name="전체2" localSheetId="0" hidden="1">{#N/A,#N/A,FALSE,"단축1";#N/A,#N/A,FALSE,"단축2";#N/A,#N/A,FALSE,"단축3";#N/A,#N/A,FALSE,"장축";#N/A,#N/A,FALSE,"4WD"}</definedName>
    <definedName name="전체2" hidden="1">{#N/A,#N/A,FALSE,"단축1";#N/A,#N/A,FALSE,"단축2";#N/A,#N/A,FALSE,"단축3";#N/A,#N/A,FALSE,"장축";#N/A,#N/A,FALSE,"4WD"}</definedName>
    <definedName name="전체24">#REF!</definedName>
    <definedName name="전체시간">#REF!</definedName>
    <definedName name="전체종합2" localSheetId="0" hidden="1">{#N/A,#N/A,FALSE,"단축1";#N/A,#N/A,FALSE,"단축2";#N/A,#N/A,FALSE,"단축3";#N/A,#N/A,FALSE,"장축";#N/A,#N/A,FALSE,"4WD"}</definedName>
    <definedName name="전체종합2" hidden="1">{#N/A,#N/A,FALSE,"단축1";#N/A,#N/A,FALSE,"단축2";#N/A,#N/A,FALSE,"단축3";#N/A,#N/A,FALSE,"장축";#N/A,#N/A,FALSE,"4WD"}</definedName>
    <definedName name="전체현황" localSheetId="0" hidden="1">{#N/A,#N/A,FALSE,"단축1";#N/A,#N/A,FALSE,"단축2";#N/A,#N/A,FALSE,"단축3";#N/A,#N/A,FALSE,"장축";#N/A,#N/A,FALSE,"4WD"}</definedName>
    <definedName name="전체현황" hidden="1">{#N/A,#N/A,FALSE,"단축1";#N/A,#N/A,FALSE,"단축2";#N/A,#N/A,FALSE,"단축3";#N/A,#N/A,FALSE,"장축";#N/A,#N/A,FALSE,"4WD"}</definedName>
    <definedName name="전체현황1">#N/A</definedName>
    <definedName name="전후분석" localSheetId="0" hidden="1">{#N/A,#N/A,FALSE,"단축1";#N/A,#N/A,FALSE,"단축2";#N/A,#N/A,FALSE,"단축3";#N/A,#N/A,FALSE,"장축";#N/A,#N/A,FALSE,"4WD"}</definedName>
    <definedName name="전후분석" hidden="1">{#N/A,#N/A,FALSE,"단축1";#N/A,#N/A,FALSE,"단축2";#N/A,#N/A,FALSE,"단축3";#N/A,#N/A,FALSE,"장축";#N/A,#N/A,FALSE,"4WD"}</definedName>
    <definedName name="전후분석2" localSheetId="0" hidden="1">{#N/A,#N/A,FALSE,"단축1";#N/A,#N/A,FALSE,"단축2";#N/A,#N/A,FALSE,"단축3";#N/A,#N/A,FALSE,"장축";#N/A,#N/A,FALSE,"4WD"}</definedName>
    <definedName name="전후분석2" hidden="1">{#N/A,#N/A,FALSE,"단축1";#N/A,#N/A,FALSE,"단축2";#N/A,#N/A,FALSE,"단축3";#N/A,#N/A,FALSE,"장축";#N/A,#N/A,FALSE,"4WD"}</definedName>
    <definedName name="전후분석을" localSheetId="0" hidden="1">{#N/A,#N/A,FALSE,"단축1";#N/A,#N/A,FALSE,"단축2";#N/A,#N/A,FALSE,"단축3";#N/A,#N/A,FALSE,"장축";#N/A,#N/A,FALSE,"4WD"}</definedName>
    <definedName name="전후분석을" hidden="1">{#N/A,#N/A,FALSE,"단축1";#N/A,#N/A,FALSE,"단축2";#N/A,#N/A,FALSE,"단축3";#N/A,#N/A,FALSE,"장축";#N/A,#N/A,FALSE,"4WD"}</definedName>
    <definedName name="젇" localSheetId="2">BlankMacro1</definedName>
    <definedName name="젇" localSheetId="0">BlankMacro1</definedName>
    <definedName name="젇">BlankMacro1</definedName>
    <definedName name="절감" localSheetId="0" hidden="1">{#N/A,#N/A,FALSE,"단축1";#N/A,#N/A,FALSE,"단축2";#N/A,#N/A,FALSE,"단축3";#N/A,#N/A,FALSE,"장축";#N/A,#N/A,FALSE,"4WD"}</definedName>
    <definedName name="절감" hidden="1">{#N/A,#N/A,FALSE,"단축1";#N/A,#N/A,FALSE,"단축2";#N/A,#N/A,FALSE,"단축3";#N/A,#N/A,FALSE,"장축";#N/A,#N/A,FALSE,"4WD"}</definedName>
    <definedName name="절감계산2" localSheetId="0" hidden="1">{#N/A,#N/A,FALSE,"단축1";#N/A,#N/A,FALSE,"단축2";#N/A,#N/A,FALSE,"단축3";#N/A,#N/A,FALSE,"장축";#N/A,#N/A,FALSE,"4WD"}</definedName>
    <definedName name="절감계산2" hidden="1">{#N/A,#N/A,FALSE,"단축1";#N/A,#N/A,FALSE,"단축2";#N/A,#N/A,FALSE,"단축3";#N/A,#N/A,FALSE,"장축";#N/A,#N/A,FALSE,"4WD"}</definedName>
    <definedName name="절기명">#REF!</definedName>
    <definedName name="절대일정" localSheetId="0" hidden="1">{#N/A,#N/A,FALSE,"신규dep";#N/A,#N/A,FALSE,"신규dep-금형상각후";#N/A,#N/A,FALSE,"신규dep-연구비상각후";#N/A,#N/A,FALSE,"신규dep-기계,공구상각후"}</definedName>
    <definedName name="절대일정" hidden="1">{#N/A,#N/A,FALSE,"신규dep";#N/A,#N/A,FALSE,"신규dep-금형상각후";#N/A,#N/A,FALSE,"신규dep-연구비상각후";#N/A,#N/A,FALSE,"신규dep-기계,공구상각후"}</definedName>
    <definedName name="절대일정3" localSheetId="0" hidden="1">{#N/A,#N/A,FALSE,"신규dep";#N/A,#N/A,FALSE,"신규dep-금형상각후";#N/A,#N/A,FALSE,"신규dep-연구비상각후";#N/A,#N/A,FALSE,"신규dep-기계,공구상각후"}</definedName>
    <definedName name="절대일정3" hidden="1">{#N/A,#N/A,FALSE,"신규dep";#N/A,#N/A,FALSE,"신규dep-금형상각후";#N/A,#N/A,FALSE,"신규dep-연구비상각후";#N/A,#N/A,FALSE,"신규dep-기계,공구상각후"}</definedName>
    <definedName name="점호" localSheetId="0" hidden="1">{#N/A,#N/A,FALSE,"단축1";#N/A,#N/A,FALSE,"단축2";#N/A,#N/A,FALSE,"단축3";#N/A,#N/A,FALSE,"장축";#N/A,#N/A,FALSE,"4WD"}</definedName>
    <definedName name="점호" hidden="1">{#N/A,#N/A,FALSE,"단축1";#N/A,#N/A,FALSE,"단축2";#N/A,#N/A,FALSE,"단축3";#N/A,#N/A,FALSE,"장축";#N/A,#N/A,FALSE,"4WD"}</definedName>
    <definedName name="젓" localSheetId="2">BlankMacro1</definedName>
    <definedName name="젓" localSheetId="0">BlankMacro1</definedName>
    <definedName name="젓">BlankMacro1</definedName>
    <definedName name="정" localSheetId="0" hidden="1">{#N/A,#N/A,FALSE,"단축1";#N/A,#N/A,FALSE,"단축2";#N/A,#N/A,FALSE,"단축3";#N/A,#N/A,FALSE,"장축";#N/A,#N/A,FALSE,"4WD"}</definedName>
    <definedName name="정" hidden="1">{#N/A,#N/A,FALSE,"단축1";#N/A,#N/A,FALSE,"단축2";#N/A,#N/A,FALSE,"단축3";#N/A,#N/A,FALSE,"장축";#N/A,#N/A,FALSE,"4WD"}</definedName>
    <definedName name="정건">#REF!</definedName>
    <definedName name="정규이동후" localSheetId="2">[0]!BlankMacro1</definedName>
    <definedName name="정규이동후" localSheetId="0">[0]!BlankMacro1</definedName>
    <definedName name="정규이동후">[0]!BlankMacro1</definedName>
    <definedName name="정도" localSheetId="0">#REF!</definedName>
    <definedName name="정도">#REF!</definedName>
    <definedName name="정민수" localSheetId="0" hidden="1">{#N/A,#N/A,TRUE,"Y생산";#N/A,#N/A,TRUE,"Y판매";#N/A,#N/A,TRUE,"Y총물량";#N/A,#N/A,TRUE,"Y능력";#N/A,#N/A,TRUE,"YKD"}</definedName>
    <definedName name="정민수" hidden="1">{#N/A,#N/A,TRUE,"Y생산";#N/A,#N/A,TRUE,"Y판매";#N/A,#N/A,TRUE,"Y총물량";#N/A,#N/A,TRUE,"Y능력";#N/A,#N/A,TRUE,"YKD"}</definedName>
    <definedName name="정비대수" localSheetId="0" hidden="1">{#N/A,#N/A,FALSE,"인원";#N/A,#N/A,FALSE,"비용2";#N/A,#N/A,FALSE,"비용1";#N/A,#N/A,FALSE,"비용";#N/A,#N/A,FALSE,"보증2";#N/A,#N/A,FALSE,"보증1";#N/A,#N/A,FALSE,"보증";#N/A,#N/A,FALSE,"손익1";#N/A,#N/A,FALSE,"손익";#N/A,#N/A,FALSE,"부서별매출";#N/A,#N/A,FALSE,"매출"}</definedName>
    <definedName name="정비대수" hidden="1">{#N/A,#N/A,FALSE,"인원";#N/A,#N/A,FALSE,"비용2";#N/A,#N/A,FALSE,"비용1";#N/A,#N/A,FALSE,"비용";#N/A,#N/A,FALSE,"보증2";#N/A,#N/A,FALSE,"보증1";#N/A,#N/A,FALSE,"보증";#N/A,#N/A,FALSE,"손익1";#N/A,#N/A,FALSE,"손익";#N/A,#N/A,FALSE,"부서별매출";#N/A,#N/A,FALSE,"매출"}</definedName>
    <definedName name="정산7">#REF!</definedName>
    <definedName name="정산분">#REF!</definedName>
    <definedName name="정수용" localSheetId="0" hidden="1">{#N/A,#N/A,TRUE,"Y생산";#N/A,#N/A,TRUE,"Y판매";#N/A,#N/A,TRUE,"Y총물량";#N/A,#N/A,TRUE,"Y능력";#N/A,#N/A,TRUE,"YKD"}</definedName>
    <definedName name="정수용" hidden="1">{#N/A,#N/A,TRUE,"Y생산";#N/A,#N/A,TRUE,"Y판매";#N/A,#N/A,TRUE,"Y총물량";#N/A,#N/A,TRUE,"Y능력";#N/A,#N/A,TRUE,"YKD"}</definedName>
    <definedName name="정영출">#REF!</definedName>
    <definedName name="정왕자" localSheetId="0" hidden="1">{#N/A,#N/A,TRUE,"Y생산";#N/A,#N/A,TRUE,"Y판매";#N/A,#N/A,TRUE,"Y총물량";#N/A,#N/A,TRUE,"Y능력";#N/A,#N/A,TRUE,"YKD"}</definedName>
    <definedName name="정왕자" hidden="1">{#N/A,#N/A,TRUE,"Y생산";#N/A,#N/A,TRUE,"Y판매";#N/A,#N/A,TRUE,"Y총물량";#N/A,#N/A,TRUE,"Y능력";#N/A,#N/A,TRUE,"YKD"}</definedName>
    <definedName name="정의" localSheetId="0" hidden="1">{#N/A,#N/A,FALSE,"신규dep";#N/A,#N/A,FALSE,"신규dep-금형상각후";#N/A,#N/A,FALSE,"신규dep-연구비상각후";#N/A,#N/A,FALSE,"신규dep-기계,공구상각후"}</definedName>
    <definedName name="정의" hidden="1">{#N/A,#N/A,FALSE,"신규dep";#N/A,#N/A,FALSE,"신규dep-금형상각후";#N/A,#N/A,FALSE,"신규dep-연구비상각후";#N/A,#N/A,FALSE,"신규dep-기계,공구상각후"}</definedName>
    <definedName name="정지훈" localSheetId="0" hidden="1">{#N/A,#N/A,TRUE,"Y생산";#N/A,#N/A,TRUE,"Y판매";#N/A,#N/A,TRUE,"Y총물량";#N/A,#N/A,TRUE,"Y능력";#N/A,#N/A,TRUE,"YKD"}</definedName>
    <definedName name="정지훈" hidden="1">{#N/A,#N/A,TRUE,"Y생산";#N/A,#N/A,TRUE,"Y판매";#N/A,#N/A,TRUE,"Y총물량";#N/A,#N/A,TRUE,"Y능력";#N/A,#N/A,TRUE,"YKD"}</definedName>
    <definedName name="정징" localSheetId="0" hidden="1">{#N/A,#N/A,TRUE,"Y생산";#N/A,#N/A,TRUE,"Y판매";#N/A,#N/A,TRUE,"Y총물량";#N/A,#N/A,TRUE,"Y능력";#N/A,#N/A,TRUE,"YKD"}</definedName>
    <definedName name="정징" hidden="1">{#N/A,#N/A,TRUE,"Y생산";#N/A,#N/A,TRUE,"Y판매";#N/A,#N/A,TRUE,"Y총물량";#N/A,#N/A,TRUE,"Y능력";#N/A,#N/A,TRUE,"YKD"}</definedName>
    <definedName name="정치" localSheetId="0" hidden="1">{#N/A,#N/A,FALSE,"단축1";#N/A,#N/A,FALSE,"단축2";#N/A,#N/A,FALSE,"단축3";#N/A,#N/A,FALSE,"장축";#N/A,#N/A,FALSE,"4WD"}</definedName>
    <definedName name="정치" hidden="1">{#N/A,#N/A,FALSE,"단축1";#N/A,#N/A,FALSE,"단축2";#N/A,#N/A,FALSE,"단축3";#N/A,#N/A,FALSE,"장축";#N/A,#N/A,FALSE,"4WD"}</definedName>
    <definedName name="정치.AA">#REF!</definedName>
    <definedName name="정치문제">#REF!</definedName>
    <definedName name="정치문제추가" localSheetId="0" hidden="1">{#N/A,#N/A,FALSE,"단축1";#N/A,#N/A,FALSE,"단축2";#N/A,#N/A,FALSE,"단축3";#N/A,#N/A,FALSE,"장축";#N/A,#N/A,FALSE,"4WD"}</definedName>
    <definedName name="정치문제추가" hidden="1">{#N/A,#N/A,FALSE,"단축1";#N/A,#N/A,FALSE,"단축2";#N/A,#N/A,FALSE,"단축3";#N/A,#N/A,FALSE,"장축";#N/A,#N/A,FALSE,"4WD"}</definedName>
    <definedName name="정치설명">#REF!</definedName>
    <definedName name="정치평가0205" localSheetId="0" hidden="1">{#N/A,#N/A,FALSE,"단축1";#N/A,#N/A,FALSE,"단축2";#N/A,#N/A,FALSE,"단축3";#N/A,#N/A,FALSE,"장축";#N/A,#N/A,FALSE,"4WD"}</definedName>
    <definedName name="정치평가0205" hidden="1">{#N/A,#N/A,FALSE,"단축1";#N/A,#N/A,FALSE,"단축2";#N/A,#N/A,FALSE,"단축3";#N/A,#N/A,FALSE,"장축";#N/A,#N/A,FALSE,"4WD"}</definedName>
    <definedName name="정희석">#REF!</definedName>
    <definedName name="정히">#REF!</definedName>
    <definedName name="젖" localSheetId="0" hidden="1">{#N/A,#N/A,FALSE,"단축1";#N/A,#N/A,FALSE,"단축2";#N/A,#N/A,FALSE,"단축3";#N/A,#N/A,FALSE,"장축";#N/A,#N/A,FALSE,"4WD"}</definedName>
    <definedName name="젖" hidden="1">{#N/A,#N/A,FALSE,"단축1";#N/A,#N/A,FALSE,"단축2";#N/A,#N/A,FALSE,"단축3";#N/A,#N/A,FALSE,"장축";#N/A,#N/A,FALSE,"4WD"}</definedName>
    <definedName name="제2석굴암" localSheetId="0" hidden="1">{#N/A,#N/A,FALSE,"품의서";#N/A,#N/A,FALSE,"전제";#N/A,#N/A,FALSE,"총손";#N/A,#N/A,FALSE,"손익"}</definedName>
    <definedName name="제2석굴암" hidden="1">{#N/A,#N/A,FALSE,"품의서";#N/A,#N/A,FALSE,"전제";#N/A,#N/A,FALSE,"총손";#N/A,#N/A,FALSE,"손익"}</definedName>
    <definedName name="제기단계">#REF!</definedName>
    <definedName name="제동" localSheetId="0" hidden="1">{#N/A,#N/A,FALSE,"단축1";#N/A,#N/A,FALSE,"단축2";#N/A,#N/A,FALSE,"단축3";#N/A,#N/A,FALSE,"장축";#N/A,#N/A,FALSE,"4WD"}</definedName>
    <definedName name="제동" hidden="1">{#N/A,#N/A,FALSE,"단축1";#N/A,#N/A,FALSE,"단축2";#N/A,#N/A,FALSE,"단축3";#N/A,#N/A,FALSE,"장축";#N/A,#N/A,FALSE,"4WD"}</definedName>
    <definedName name="제목">#REF!</definedName>
    <definedName name="제안" localSheetId="2">[0]!BlankMacro1</definedName>
    <definedName name="제안" localSheetId="0">[0]!BlankMacro1</definedName>
    <definedName name="제안">[0]!BlankMacro1</definedName>
    <definedName name="제안2" localSheetId="0">#REF!</definedName>
    <definedName name="제안2">#REF!</definedName>
    <definedName name="제안실적">#REF!</definedName>
    <definedName name="제원종합" hidden="1">#REF!</definedName>
    <definedName name="제작cost">#REF!</definedName>
    <definedName name="제작현황" localSheetId="0" hidden="1">{#N/A,#N/A,FALSE,"단축1";#N/A,#N/A,FALSE,"단축2";#N/A,#N/A,FALSE,"단축3";#N/A,#N/A,FALSE,"장축";#N/A,#N/A,FALSE,"4WD"}</definedName>
    <definedName name="제작현황" hidden="1">{#N/A,#N/A,FALSE,"단축1";#N/A,#N/A,FALSE,"단축2";#N/A,#N/A,FALSE,"단축3";#N/A,#N/A,FALSE,"장축";#N/A,#N/A,FALSE,"4WD"}</definedName>
    <definedName name="조달단위전체">#REF!</definedName>
    <definedName name="조립">#REF!</definedName>
    <definedName name="조립2" localSheetId="0" hidden="1">{#N/A,#N/A,FALSE,"단축1";#N/A,#N/A,FALSE,"단축2";#N/A,#N/A,FALSE,"단축3";#N/A,#N/A,FALSE,"장축";#N/A,#N/A,FALSE,"4WD"}</definedName>
    <definedName name="조립2" hidden="1">{#N/A,#N/A,FALSE,"단축1";#N/A,#N/A,FALSE,"단축2";#N/A,#N/A,FALSE,"단축3";#N/A,#N/A,FALSE,"장축";#N/A,#N/A,FALSE,"4WD"}</definedName>
    <definedName name="조립공수" localSheetId="0" hidden="1">{#N/A,#N/A,TRUE,"Y생산";#N/A,#N/A,TRUE,"Y판매";#N/A,#N/A,TRUE,"Y총물량";#N/A,#N/A,TRUE,"Y능력";#N/A,#N/A,TRUE,"YKD"}</definedName>
    <definedName name="조립공수" hidden="1">{#N/A,#N/A,TRUE,"Y생산";#N/A,#N/A,TRUE,"Y판매";#N/A,#N/A,TRUE,"Y총물량";#N/A,#N/A,TRUE,"Y능력";#N/A,#N/A,TRUE,"YKD"}</definedName>
    <definedName name="조립순서">#REF!</definedName>
    <definedName name="조립실적">#REF!</definedName>
    <definedName name="조립치구" localSheetId="0" hidden="1">{#N/A,#N/A,FALSE,"단축1";#N/A,#N/A,FALSE,"단축2";#N/A,#N/A,FALSE,"단축3";#N/A,#N/A,FALSE,"장축";#N/A,#N/A,FALSE,"4WD"}</definedName>
    <definedName name="조립치구" hidden="1">{#N/A,#N/A,FALSE,"단축1";#N/A,#N/A,FALSE,"단축2";#N/A,#N/A,FALSE,"단축3";#N/A,#N/A,FALSE,"장축";#N/A,#N/A,FALSE,"4WD"}</definedName>
    <definedName name="조립현황">#REF!</definedName>
    <definedName name="조사">#REF!</definedName>
    <definedName name="조업변경" localSheetId="0" hidden="1">{#N/A,#N/A,TRUE,"Y생산";#N/A,#N/A,TRUE,"Y판매";#N/A,#N/A,TRUE,"Y총물량";#N/A,#N/A,TRUE,"Y능력";#N/A,#N/A,TRUE,"YKD"}</definedName>
    <definedName name="조업변경" hidden="1">{#N/A,#N/A,TRUE,"Y생산";#N/A,#N/A,TRUE,"Y판매";#N/A,#N/A,TRUE,"Y총물량";#N/A,#N/A,TRUE,"Y능력";#N/A,#N/A,TRUE,"YKD"}</definedName>
    <definedName name="조직">#REF!</definedName>
    <definedName name="조직1">#REF!</definedName>
    <definedName name="조직도">#REF!</definedName>
    <definedName name="조치" localSheetId="0" hidden="1">{#N/A,#N/A,FALSE,"단축1";#N/A,#N/A,FALSE,"단축2";#N/A,#N/A,FALSE,"단축3";#N/A,#N/A,FALSE,"장축";#N/A,#N/A,FALSE,"4WD"}</definedName>
    <definedName name="조치" hidden="1">{#N/A,#N/A,FALSE,"단축1";#N/A,#N/A,FALSE,"단축2";#N/A,#N/A,FALSE,"단축3";#N/A,#N/A,FALSE,"장축";#N/A,#N/A,FALSE,"4WD"}</definedName>
    <definedName name="조치부서">#REF!</definedName>
    <definedName name="존주">#REF!</definedName>
    <definedName name="종">#REF!</definedName>
    <definedName name="종합">#REF!</definedName>
    <definedName name="종합2">#N/A</definedName>
    <definedName name="종합그래프" localSheetId="0" hidden="1">{#N/A,#N/A,FALSE,"단축1";#N/A,#N/A,FALSE,"단축2";#N/A,#N/A,FALSE,"단축3";#N/A,#N/A,FALSE,"장축";#N/A,#N/A,FALSE,"4WD"}</definedName>
    <definedName name="종합그래프" hidden="1">{#N/A,#N/A,FALSE,"단축1";#N/A,#N/A,FALSE,"단축2";#N/A,#N/A,FALSE,"단축3";#N/A,#N/A,FALSE,"장축";#N/A,#N/A,FALSE,"4WD"}</definedName>
    <definedName name="종합시트">#REF!</definedName>
    <definedName name="종합추이" localSheetId="2">[0]!BlankMacro1</definedName>
    <definedName name="종합추이" localSheetId="0">[0]!BlankMacro1</definedName>
    <definedName name="종합추이">[0]!BlankMacro1</definedName>
    <definedName name="좆까" localSheetId="2">BlankMacro1</definedName>
    <definedName name="좆까" localSheetId="0">BlankMacro1</definedName>
    <definedName name="좆까">BlankMacro1</definedName>
    <definedName name="좌끝" localSheetId="0">#REF!</definedName>
    <definedName name="좌끝">#REF!</definedName>
    <definedName name="주" localSheetId="0" hidden="1">{#N/A,#N/A,FALSE,"단축1";#N/A,#N/A,FALSE,"단축2";#N/A,#N/A,FALSE,"단축3";#N/A,#N/A,FALSE,"장축";#N/A,#N/A,FALSE,"4WD"}</definedName>
    <definedName name="주" hidden="1">{#N/A,#N/A,FALSE,"단축1";#N/A,#N/A,FALSE,"단축2";#N/A,#N/A,FALSE,"단축3";#N/A,#N/A,FALSE,"장축";#N/A,#N/A,FALSE,"4WD"}</definedName>
    <definedName name="주민호" localSheetId="0" hidden="1">{#N/A,#N/A,TRUE,"Y생산";#N/A,#N/A,TRUE,"Y판매";#N/A,#N/A,TRUE,"Y총물량";#N/A,#N/A,TRUE,"Y능력";#N/A,#N/A,TRUE,"YKD"}</definedName>
    <definedName name="주민호" hidden="1">{#N/A,#N/A,TRUE,"Y생산";#N/A,#N/A,TRUE,"Y판매";#N/A,#N/A,TRUE,"Y총물량";#N/A,#N/A,TRUE,"Y능력";#N/A,#N/A,TRUE,"YKD"}</definedName>
    <definedName name="주소">#REF!</definedName>
    <definedName name="주요" localSheetId="0" hidden="1">{#N/A,#N/A,TRUE,"Y생산";#N/A,#N/A,TRUE,"Y판매";#N/A,#N/A,TRUE,"Y총물량";#N/A,#N/A,TRUE,"Y능력";#N/A,#N/A,TRUE,"YKD"}</definedName>
    <definedName name="주요" hidden="1">{#N/A,#N/A,TRUE,"Y생산";#N/A,#N/A,TRUE,"Y판매";#N/A,#N/A,TRUE,"Y총물량";#N/A,#N/A,TRUE,"Y능력";#N/A,#N/A,TRUE,"YKD"}</definedName>
    <definedName name="주요문제점">#REF!</definedName>
    <definedName name="주요문제점3" localSheetId="0" hidden="1">{#N/A,#N/A,FALSE,"단축1";#N/A,#N/A,FALSE,"단축2";#N/A,#N/A,FALSE,"단축3";#N/A,#N/A,FALSE,"장축";#N/A,#N/A,FALSE,"4WD"}</definedName>
    <definedName name="주요문제점3" hidden="1">{#N/A,#N/A,FALSE,"단축1";#N/A,#N/A,FALSE,"단축2";#N/A,#N/A,FALSE,"단축3";#N/A,#N/A,FALSE,"장축";#N/A,#N/A,FALSE,"4WD"}</definedName>
    <definedName name="주요문제점4" localSheetId="0" hidden="1">{#N/A,#N/A,FALSE,"단축1";#N/A,#N/A,FALSE,"단축2";#N/A,#N/A,FALSE,"단축3";#N/A,#N/A,FALSE,"장축";#N/A,#N/A,FALSE,"4WD"}</definedName>
    <definedName name="주요문제점4" hidden="1">{#N/A,#N/A,FALSE,"단축1";#N/A,#N/A,FALSE,"단축2";#N/A,#N/A,FALSE,"단축3";#N/A,#N/A,FALSE,"장축";#N/A,#N/A,FALSE,"4WD"}</definedName>
    <definedName name="주요업무" localSheetId="0" hidden="1">{#N/A,#N/A,TRUE,"Y생산";#N/A,#N/A,TRUE,"Y판매";#N/A,#N/A,TRUE,"Y총물량";#N/A,#N/A,TRUE,"Y능력";#N/A,#N/A,TRUE,"YKD"}</definedName>
    <definedName name="주요업무" hidden="1">{#N/A,#N/A,TRUE,"Y생산";#N/A,#N/A,TRUE,"Y판매";#N/A,#N/A,TRUE,"Y총물량";#N/A,#N/A,TRUE,"Y능력";#N/A,#N/A,TRUE,"YKD"}</definedName>
    <definedName name="주요업무1" localSheetId="2">[0]!BlankMacro1</definedName>
    <definedName name="주요업무1" localSheetId="0">[0]!BlankMacro1</definedName>
    <definedName name="주요업무1">[0]!BlankMacro1</definedName>
    <definedName name="주요업무2" localSheetId="0" hidden="1">{#N/A,#N/A,TRUE,"Y생산";#N/A,#N/A,TRUE,"Y판매";#N/A,#N/A,TRUE,"Y총물량";#N/A,#N/A,TRUE,"Y능력";#N/A,#N/A,TRUE,"YKD"}</definedName>
    <definedName name="주요업무2" hidden="1">{#N/A,#N/A,TRUE,"Y생산";#N/A,#N/A,TRUE,"Y판매";#N/A,#N/A,TRUE,"Y총물량";#N/A,#N/A,TRUE,"Y능력";#N/A,#N/A,TRUE,"YKD"}</definedName>
    <definedName name="주요업무3" localSheetId="0"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요제원" localSheetId="0" hidden="1">{#N/A,#N/A,FALSE,"단축1";#N/A,#N/A,FALSE,"단축2";#N/A,#N/A,FALSE,"단축3";#N/A,#N/A,FALSE,"장축";#N/A,#N/A,FALSE,"4WD"}</definedName>
    <definedName name="주요제원" hidden="1">{#N/A,#N/A,FALSE,"단축1";#N/A,#N/A,FALSE,"단축2";#N/A,#N/A,FALSE,"단축3";#N/A,#N/A,FALSE,"장축";#N/A,#N/A,FALSE,"4WD"}</definedName>
    <definedName name="주행P12GRP">#REF!</definedName>
    <definedName name="주행RATING표">#REF!</definedName>
    <definedName name="주행문제">#REF!</definedName>
    <definedName name="준비계획">#REF!</definedName>
    <definedName name="중단">#REF!</definedName>
    <definedName name="중ㅇ">#REF!</definedName>
    <definedName name="중앙" localSheetId="0" hidden="1">{#N/A,#N/A,FALSE,"단축1";#N/A,#N/A,FALSE,"단축2";#N/A,#N/A,FALSE,"단축3";#N/A,#N/A,FALSE,"장축";#N/A,#N/A,FALSE,"4WD"}</definedName>
    <definedName name="중앙" hidden="1">{#N/A,#N/A,FALSE,"단축1";#N/A,#N/A,FALSE,"단축2";#N/A,#N/A,FALSE,"단축3";#N/A,#N/A,FALSE,"장축";#N/A,#N/A,FALSE,"4WD"}</definedName>
    <definedName name="중전자">#REF!</definedName>
    <definedName name="중점3" localSheetId="0" hidden="1">{#N/A,#N/A,TRUE,"Y생산";#N/A,#N/A,TRUE,"Y판매";#N/A,#N/A,TRUE,"Y총물량";#N/A,#N/A,TRUE,"Y능력";#N/A,#N/A,TRUE,"YKD"}</definedName>
    <definedName name="중점3" hidden="1">{#N/A,#N/A,TRUE,"Y생산";#N/A,#N/A,TRUE,"Y판매";#N/A,#N/A,TRUE,"Y총물량";#N/A,#N/A,TRUE,"Y능력";#N/A,#N/A,TRUE,"YKD"}</definedName>
    <definedName name="즉">#REF!</definedName>
    <definedName name="즉시개">#REF!</definedName>
    <definedName name="즉시개선">#REF!,#REF!</definedName>
    <definedName name="즉시개선사례">#REF!</definedName>
    <definedName name="증가율">#REF!</definedName>
    <definedName name="지">#REF!</definedName>
    <definedName name="지그">#N/A</definedName>
    <definedName name="지랗하" localSheetId="0" hidden="1">{#N/A,#N/A,FALSE,"협조전";#N/A,#N/A,FALSE,"원가절감계획 ";#N/A,#N/A,FALSE,"항목별원가절감계획"}</definedName>
    <definedName name="지랗하" hidden="1">{#N/A,#N/A,FALSE,"협조전";#N/A,#N/A,FALSE,"원가절감계획 ";#N/A,#N/A,FALSE,"항목별원가절감계획"}</definedName>
    <definedName name="지역">#REF!</definedName>
    <definedName name="지연">#REF!</definedName>
    <definedName name="지적건수">#REF!</definedName>
    <definedName name="지태면" localSheetId="0" hidden="1">{#N/A,#N/A,TRUE,"Y생산";#N/A,#N/A,TRUE,"Y판매";#N/A,#N/A,TRUE,"Y총물량";#N/A,#N/A,TRUE,"Y능력";#N/A,#N/A,TRUE,"YKD"}</definedName>
    <definedName name="지태면" hidden="1">{#N/A,#N/A,TRUE,"Y생산";#N/A,#N/A,TRUE,"Y판매";#N/A,#N/A,TRUE,"Y총물량";#N/A,#N/A,TRUE,"Y능력";#N/A,#N/A,TRUE,"YKD"}</definedName>
    <definedName name="지호" localSheetId="0" hidden="1">{#N/A,#N/A,FALSE,"단축1";#N/A,#N/A,FALSE,"단축2";#N/A,#N/A,FALSE,"단축3";#N/A,#N/A,FALSE,"장축";#N/A,#N/A,FALSE,"4WD"}</definedName>
    <definedName name="지호" hidden="1">{#N/A,#N/A,FALSE,"단축1";#N/A,#N/A,FALSE,"단축2";#N/A,#N/A,FALSE,"단축3";#N/A,#N/A,FALSE,"장축";#N/A,#N/A,FALSE,"4WD"}</definedName>
    <definedName name="직접10">#REF!</definedName>
    <definedName name="직접9">#REF!</definedName>
    <definedName name="직준직접">#REF!</definedName>
    <definedName name="진급자">#REF!</definedName>
    <definedName name="진단">#REF!</definedName>
    <definedName name="진진진" localSheetId="2">[0]!BlankMacro1</definedName>
    <definedName name="진진진" localSheetId="0">[0]!BlankMacro1</definedName>
    <definedName name="진진진">[0]!BlankMacro1</definedName>
    <definedName name="진짜" localSheetId="2">[0]!BlankMacro1</definedName>
    <definedName name="진짜" localSheetId="0">[0]!BlankMacro1</definedName>
    <definedName name="진짜">[0]!BlankMacro1</definedName>
    <definedName name="진척현" localSheetId="0">#REF!</definedName>
    <definedName name="진척현">#REF!</definedName>
    <definedName name="진출의사보유" localSheetId="0" hidden="1">{#N/A,#N/A,FALSE,"단축1";#N/A,#N/A,FALSE,"단축2";#N/A,#N/A,FALSE,"단축3";#N/A,#N/A,FALSE,"장축";#N/A,#N/A,FALSE,"4WD"}</definedName>
    <definedName name="진출의사보유" hidden="1">{#N/A,#N/A,FALSE,"단축1";#N/A,#N/A,FALSE,"단축2";#N/A,#N/A,FALSE,"단축3";#N/A,#N/A,FALSE,"장축";#N/A,#N/A,FALSE,"4WD"}</definedName>
    <definedName name="진행순서5차">#REF!</definedName>
    <definedName name="집계2">#REF!</definedName>
    <definedName name="집행">#REF!</definedName>
    <definedName name="ㅉ" localSheetId="0" hidden="1">{#N/A,#N/A,TRUE,"Y생산";#N/A,#N/A,TRUE,"Y판매";#N/A,#N/A,TRUE,"Y총물량";#N/A,#N/A,TRUE,"Y능력";#N/A,#N/A,TRUE,"YKD"}</definedName>
    <definedName name="ㅉ" hidden="1">{#N/A,#N/A,TRUE,"Y생산";#N/A,#N/A,TRUE,"Y판매";#N/A,#N/A,TRUE,"Y총물량";#N/A,#N/A,TRUE,"Y능력";#N/A,#N/A,TRUE,"YKD"}</definedName>
    <definedName name="짜가" localSheetId="0" hidden="1">{#N/A,#N/A,FALSE,"단축1";#N/A,#N/A,FALSE,"단축2";#N/A,#N/A,FALSE,"단축3";#N/A,#N/A,FALSE,"장축";#N/A,#N/A,FALSE,"4WD"}</definedName>
    <definedName name="짜가" hidden="1">{#N/A,#N/A,FALSE,"단축1";#N/A,#N/A,FALSE,"단축2";#N/A,#N/A,FALSE,"단축3";#N/A,#N/A,FALSE,"장축";#N/A,#N/A,FALSE,"4WD"}</definedName>
    <definedName name="쪼당" localSheetId="0" hidden="1">{#N/A,#N/A,TRUE,"Y생산";#N/A,#N/A,TRUE,"Y판매";#N/A,#N/A,TRUE,"Y총물량";#N/A,#N/A,TRUE,"Y능력";#N/A,#N/A,TRUE,"YKD"}</definedName>
    <definedName name="쪼당" hidden="1">{#N/A,#N/A,TRUE,"Y생산";#N/A,#N/A,TRUE,"Y판매";#N/A,#N/A,TRUE,"Y총물량";#N/A,#N/A,TRUE,"Y능력";#N/A,#N/A,TRUE,"YKD"}</definedName>
    <definedName name="쫪즊">#REF!</definedName>
    <definedName name="ㅊ" localSheetId="0" hidden="1">{#N/A,#N/A,FALSE,"품의서";#N/A,#N/A,FALSE,"전제";#N/A,#N/A,FALSE,"총손";#N/A,#N/A,FALSE,"손익";#N/A,#N/A,FALSE,"대당";#N/A,#N/A,FALSE,"가공비";#N/A,#N/A,FALSE,"재료비";#N/A,#N/A,FALSE,"판비";#N/A,#N/A,FALSE,"가격"}</definedName>
    <definedName name="ㅊ" hidden="1">{#N/A,#N/A,FALSE,"품의서";#N/A,#N/A,FALSE,"전제";#N/A,#N/A,FALSE,"총손";#N/A,#N/A,FALSE,"손익";#N/A,#N/A,FALSE,"대당";#N/A,#N/A,FALSE,"가공비";#N/A,#N/A,FALSE,"재료비";#N/A,#N/A,FALSE,"판비";#N/A,#N/A,FALSE,"가격"}</definedName>
    <definedName name="ㅊㄹㄷㄱ">#REF!</definedName>
    <definedName name="ㅊㅇㄱ6">#REF!</definedName>
    <definedName name="ㅊㅊ" localSheetId="0" hidden="1">{#N/A,#N/A,FALSE,"단축1";#N/A,#N/A,FALSE,"단축2";#N/A,#N/A,FALSE,"단축3";#N/A,#N/A,FALSE,"장축";#N/A,#N/A,FALSE,"4WD"}</definedName>
    <definedName name="ㅊㅊ" hidden="1">{#N/A,#N/A,FALSE,"단축1";#N/A,#N/A,FALSE,"단축2";#N/A,#N/A,FALSE,"단축3";#N/A,#N/A,FALSE,"장축";#N/A,#N/A,FALSE,"4WD"}</definedName>
    <definedName name="ㅊㅊㅊ" localSheetId="0" hidden="1">{#N/A,#N/A,FALSE,"단축1";#N/A,#N/A,FALSE,"단축2";#N/A,#N/A,FALSE,"단축3";#N/A,#N/A,FALSE,"장축";#N/A,#N/A,FALSE,"4WD"}</definedName>
    <definedName name="ㅊㅊㅊ" hidden="1">{#N/A,#N/A,FALSE,"단축1";#N/A,#N/A,FALSE,"단축2";#N/A,#N/A,FALSE,"단축3";#N/A,#N/A,FALSE,"장축";#N/A,#N/A,FALSE,"4WD"}</definedName>
    <definedName name="ㅊㅌㅊㅊ">#REF!</definedName>
    <definedName name="ㅊㅍ">#REF!</definedName>
    <definedName name="차">#REF!</definedName>
    <definedName name="차량">#REF!</definedName>
    <definedName name="차량시험" localSheetId="0" hidden="1">{#N/A,#N/A,FALSE,"단축1";#N/A,#N/A,FALSE,"단축2";#N/A,#N/A,FALSE,"단축3";#N/A,#N/A,FALSE,"장축";#N/A,#N/A,FALSE,"4WD"}</definedName>
    <definedName name="차량시험" hidden="1">{#N/A,#N/A,FALSE,"단축1";#N/A,#N/A,FALSE,"단축2";#N/A,#N/A,FALSE,"단축3";#N/A,#N/A,FALSE,"장축";#N/A,#N/A,FALSE,"4WD"}</definedName>
    <definedName name="차병률" localSheetId="0" hidden="1">{#N/A,#N/A,TRUE,"Y생산";#N/A,#N/A,TRUE,"Y판매";#N/A,#N/A,TRUE,"Y총물량";#N/A,#N/A,TRUE,"Y능력";#N/A,#N/A,TRUE,"YKD"}</definedName>
    <definedName name="차병률" hidden="1">{#N/A,#N/A,TRUE,"Y생산";#N/A,#N/A,TRUE,"Y판매";#N/A,#N/A,TRUE,"Y총물량";#N/A,#N/A,TRUE,"Y능력";#N/A,#N/A,TRUE,"YKD"}</definedName>
    <definedName name="차종">#REF!</definedName>
    <definedName name="차종94">#REF!</definedName>
    <definedName name="차종95">#REF!</definedName>
    <definedName name="차종96">#REF!</definedName>
    <definedName name="차종별" localSheetId="0" hidden="1">{#N/A,#N/A,TRUE,"Y생산";#N/A,#N/A,TRUE,"Y판매";#N/A,#N/A,TRUE,"Y총물량";#N/A,#N/A,TRUE,"Y능력";#N/A,#N/A,TRUE,"YKD"}</definedName>
    <definedName name="차종별" hidden="1">{#N/A,#N/A,TRUE,"Y생산";#N/A,#N/A,TRUE,"Y판매";#N/A,#N/A,TRUE,"Y총물량";#N/A,#N/A,TRUE,"Y능력";#N/A,#N/A,TRUE,"YKD"}</definedName>
    <definedName name="차체">#REF!</definedName>
    <definedName name="차체1" localSheetId="0" hidden="1">{#N/A,#N/A,FALSE,"단축1";#N/A,#N/A,FALSE,"단축2";#N/A,#N/A,FALSE,"단축3";#N/A,#N/A,FALSE,"장축";#N/A,#N/A,FALSE,"4WD"}</definedName>
    <definedName name="차체1" hidden="1">{#N/A,#N/A,FALSE,"단축1";#N/A,#N/A,FALSE,"단축2";#N/A,#N/A,FALSE,"단축3";#N/A,#N/A,FALSE,"장축";#N/A,#N/A,FALSE,"4WD"}</definedName>
    <definedName name="차체공정">#REF!</definedName>
    <definedName name="차체기술부">#REF!</definedName>
    <definedName name="차트">#N/A</definedName>
    <definedName name="참고" localSheetId="0" hidden="1">{#N/A,#N/A,FALSE,"단축1";#N/A,#N/A,FALSE,"단축2";#N/A,#N/A,FALSE,"단축3";#N/A,#N/A,FALSE,"장축";#N/A,#N/A,FALSE,"4WD"}</definedName>
    <definedName name="참고" hidden="1">{#N/A,#N/A,FALSE,"단축1";#N/A,#N/A,FALSE,"단축2";#N/A,#N/A,FALSE,"단축3";#N/A,#N/A,FALSE,"장축";#N/A,#N/A,FALSE,"4WD"}</definedName>
    <definedName name="참고1" localSheetId="0" hidden="1">{#N/A,#N/A,FALSE,"단축1";#N/A,#N/A,FALSE,"단축2";#N/A,#N/A,FALSE,"단축3";#N/A,#N/A,FALSE,"장축";#N/A,#N/A,FALSE,"4WD"}</definedName>
    <definedName name="참고1" hidden="1">{#N/A,#N/A,FALSE,"단축1";#N/A,#N/A,FALSE,"단축2";#N/A,#N/A,FALSE,"단축3";#N/A,#N/A,FALSE,"장축";#N/A,#N/A,FALSE,"4WD"}</definedName>
    <definedName name="참석자명단" localSheetId="0" hidden="1">{#N/A,#N/A,FALSE,"단축1";#N/A,#N/A,FALSE,"단축2";#N/A,#N/A,FALSE,"단축3";#N/A,#N/A,FALSE,"장축";#N/A,#N/A,FALSE,"4WD"}</definedName>
    <definedName name="참석자명단" hidden="1">{#N/A,#N/A,FALSE,"단축1";#N/A,#N/A,FALSE,"단축2";#N/A,#N/A,FALSE,"단축3";#N/A,#N/A,FALSE,"장축";#N/A,#N/A,FALSE,"4WD"}</definedName>
    <definedName name="창">#REF!</definedName>
    <definedName name="천">#REF!</definedName>
    <definedName name="천리안">#REF!</definedName>
    <definedName name="첨" localSheetId="0" hidden="1">{#N/A,#N/A,FALSE,"단축1";#N/A,#N/A,FALSE,"단축2";#N/A,#N/A,FALSE,"단축3";#N/A,#N/A,FALSE,"장축";#N/A,#N/A,FALSE,"4WD"}</definedName>
    <definedName name="첨" hidden="1">{#N/A,#N/A,FALSE,"단축1";#N/A,#N/A,FALSE,"단축2";#N/A,#N/A,FALSE,"단축3";#N/A,#N/A,FALSE,"장축";#N/A,#N/A,FALSE,"4WD"}</definedName>
    <definedName name="첨부">#REF!</definedName>
    <definedName name="첨부0">#REF!</definedName>
    <definedName name="첨부1">#REF!</definedName>
    <definedName name="첨부1.공급방안">#REF!</definedName>
    <definedName name="첨부101" localSheetId="0" hidden="1">{#N/A,#N/A,FALSE,"단축1";#N/A,#N/A,FALSE,"단축2";#N/A,#N/A,FALSE,"단축3";#N/A,#N/A,FALSE,"장축";#N/A,#N/A,FALSE,"4WD"}</definedName>
    <definedName name="첨부101" hidden="1">{#N/A,#N/A,FALSE,"단축1";#N/A,#N/A,FALSE,"단축2";#N/A,#N/A,FALSE,"단축3";#N/A,#N/A,FALSE,"장축";#N/A,#N/A,FALSE,"4WD"}</definedName>
    <definedName name="첨부11">#REF!</definedName>
    <definedName name="첨부12">#REF!</definedName>
    <definedName name="첨부2">#REF!</definedName>
    <definedName name="첨부2일정">#REF!</definedName>
    <definedName name="첨부3" localSheetId="0" hidden="1">{#N/A,#N/A,FALSE,"단축1";#N/A,#N/A,FALSE,"단축2";#N/A,#N/A,FALSE,"단축3";#N/A,#N/A,FALSE,"장축";#N/A,#N/A,FALSE,"4WD"}</definedName>
    <definedName name="첨부3" hidden="1">{#N/A,#N/A,FALSE,"단축1";#N/A,#N/A,FALSE,"단축2";#N/A,#N/A,FALSE,"단축3";#N/A,#N/A,FALSE,"장축";#N/A,#N/A,FALSE,"4WD"}</definedName>
    <definedName name="첨부4" localSheetId="0" hidden="1">{#N/A,#N/A,FALSE,"단축1";#N/A,#N/A,FALSE,"단축2";#N/A,#N/A,FALSE,"단축3";#N/A,#N/A,FALSE,"장축";#N/A,#N/A,FALSE,"4WD"}</definedName>
    <definedName name="첨부4" hidden="1">{#N/A,#N/A,FALSE,"단축1";#N/A,#N/A,FALSE,"단축2";#N/A,#N/A,FALSE,"단축3";#N/A,#N/A,FALSE,"장축";#N/A,#N/A,FALSE,"4WD"}</definedName>
    <definedName name="첨부5">#REF!</definedName>
    <definedName name="첨부555">#REF!</definedName>
    <definedName name="첨부555공혈">#REF!</definedName>
    <definedName name="첨부55공혈">#REF!</definedName>
    <definedName name="첨부5공혈">#REF!</definedName>
    <definedName name="첨부공혈">#REF!</definedName>
    <definedName name="첨부신상">#REF!</definedName>
    <definedName name="첨첨11">#REF!</definedName>
    <definedName name="초">#REF!</definedName>
    <definedName name="초휴ㅜ">#REF!</definedName>
    <definedName name="총LIST">#REF!</definedName>
    <definedName name="총괄" localSheetId="0" hidden="1">{#N/A,#N/A,TRUE,"Y생산";#N/A,#N/A,TRUE,"Y판매";#N/A,#N/A,TRUE,"Y총물량";#N/A,#N/A,TRUE,"Y능력";#N/A,#N/A,TRUE,"YKD"}</definedName>
    <definedName name="총괄" hidden="1">{#N/A,#N/A,TRUE,"Y생산";#N/A,#N/A,TRUE,"Y판매";#N/A,#N/A,TRUE,"Y총물량";#N/A,#N/A,TRUE,"Y능력";#N/A,#N/A,TRUE,"YKD"}</definedName>
    <definedName name="총무3" localSheetId="0" hidden="1">{#N/A,#N/A,FALSE,"단축1";#N/A,#N/A,FALSE,"단축2";#N/A,#N/A,FALSE,"단축3";#N/A,#N/A,FALSE,"장축";#N/A,#N/A,FALSE,"4WD"}</definedName>
    <definedName name="총무3" hidden="1">{#N/A,#N/A,FALSE,"단축1";#N/A,#N/A,FALSE,"단축2";#N/A,#N/A,FALSE,"단축3";#N/A,#N/A,FALSE,"장축";#N/A,#N/A,FALSE,"4WD"}</definedName>
    <definedName name="총무팀총무팀" localSheetId="0" hidden="1">{#N/A,#N/A,TRUE,"Y생산";#N/A,#N/A,TRUE,"Y판매";#N/A,#N/A,TRUE,"Y총물량";#N/A,#N/A,TRUE,"Y능력";#N/A,#N/A,TRUE,"YKD"}</definedName>
    <definedName name="총무팀총무팀" hidden="1">{#N/A,#N/A,TRUE,"Y생산";#N/A,#N/A,TRUE,"Y판매";#N/A,#N/A,TRUE,"Y총물량";#N/A,#N/A,TRUE,"Y능력";#N/A,#N/A,TRUE,"YKD"}</definedName>
    <definedName name="총액">#REF!</definedName>
    <definedName name="총평2">#REF!</definedName>
    <definedName name="최신본">#REF!</definedName>
    <definedName name="최영" localSheetId="0" hidden="1">{#N/A,#N/A,FALSE,"정공"}</definedName>
    <definedName name="최영" hidden="1">{#N/A,#N/A,FALSE,"정공"}</definedName>
    <definedName name="최종" localSheetId="0" hidden="1">{#N/A,#N/A,FALSE,"단축1";#N/A,#N/A,FALSE,"단축2";#N/A,#N/A,FALSE,"단축3";#N/A,#N/A,FALSE,"장축";#N/A,#N/A,FALSE,"4WD"}</definedName>
    <definedName name="최종" hidden="1">{#N/A,#N/A,FALSE,"단축1";#N/A,#N/A,FALSE,"단축2";#N/A,#N/A,FALSE,"단축3";#N/A,#N/A,FALSE,"장축";#N/A,#N/A,FALSE,"4WD"}</definedName>
    <definedName name="추" localSheetId="0" hidden="1">{#N/A,#N/A,FALSE,"단축1";#N/A,#N/A,FALSE,"단축2";#N/A,#N/A,FALSE,"단축3";#N/A,#N/A,FALSE,"장축";#N/A,#N/A,FALSE,"4WD"}</definedName>
    <definedName name="추" hidden="1">{#N/A,#N/A,FALSE,"단축1";#N/A,#N/A,FALSE,"단축2";#N/A,#N/A,FALSE,"단축3";#N/A,#N/A,FALSE,"장축";#N/A,#N/A,FALSE,"4WD"}</definedName>
    <definedName name="추진계획">#REF!</definedName>
    <definedName name="추진과제" localSheetId="0" hidden="1">{#N/A,#N/A,FALSE,"단축1";#N/A,#N/A,FALSE,"단축2";#N/A,#N/A,FALSE,"단축3";#N/A,#N/A,FALSE,"장축";#N/A,#N/A,FALSE,"4WD"}</definedName>
    <definedName name="추진과제" hidden="1">{#N/A,#N/A,FALSE,"단축1";#N/A,#N/A,FALSE,"단축2";#N/A,#N/A,FALSE,"단축3";#N/A,#N/A,FALSE,"장축";#N/A,#N/A,FALSE,"4WD"}</definedName>
    <definedName name="추진일정1" localSheetId="0" hidden="1">{#N/A,#N/A,FALSE,"신규dep";#N/A,#N/A,FALSE,"신규dep-금형상각후";#N/A,#N/A,FALSE,"신규dep-연구비상각후";#N/A,#N/A,FALSE,"신규dep-기계,공구상각후"}</definedName>
    <definedName name="추진일정1" hidden="1">{#N/A,#N/A,FALSE,"신규dep";#N/A,#N/A,FALSE,"신규dep-금형상각후";#N/A,#N/A,FALSE,"신규dep-연구비상각후";#N/A,#N/A,FALSE,"신규dep-기계,공구상각후"}</definedName>
    <definedName name="추진장기" hidden="1">#REF!</definedName>
    <definedName name="추진현황ms">#REF!</definedName>
    <definedName name="추천서">#REF!</definedName>
    <definedName name="축">#REF!</definedName>
    <definedName name="출석부" localSheetId="2">BlankMacro1</definedName>
    <definedName name="출석부" localSheetId="0">BlankMacro1</definedName>
    <definedName name="출석부">BlankMacro1</definedName>
    <definedName name="출하" localSheetId="0" hidden="1">{#N/A,#N/A,FALSE,"96 3월물량표";#N/A,#N/A,FALSE,"96 4월물량표";#N/A,#N/A,FALSE,"96 5월물량표"}</definedName>
    <definedName name="출하" hidden="1">{#N/A,#N/A,FALSE,"96 3월물량표";#N/A,#N/A,FALSE,"96 4월물량표";#N/A,#N/A,FALSE,"96 5월물량표"}</definedName>
    <definedName name="충돌" localSheetId="0" hidden="1">{#N/A,#N/A,FALSE,"품의서";#N/A,#N/A,FALSE,"전제";#N/A,#N/A,FALSE,"총손";#N/A,#N/A,FALSE,"손익";#N/A,#N/A,FALSE,"대당";#N/A,#N/A,FALSE,"가공비";#N/A,#N/A,FALSE,"재료비";#N/A,#N/A,FALSE,"판비";#N/A,#N/A,FALSE,"가격"}</definedName>
    <definedName name="충돌" hidden="1">{#N/A,#N/A,FALSE,"품의서";#N/A,#N/A,FALSE,"전제";#N/A,#N/A,FALSE,"총손";#N/A,#N/A,FALSE,"손익";#N/A,#N/A,FALSE,"대당";#N/A,#N/A,FALSE,"가공비";#N/A,#N/A,FALSE,"재료비";#N/A,#N/A,FALSE,"판비";#N/A,#N/A,FALSE,"가격"}</definedName>
    <definedName name="칠">#REF!</definedName>
    <definedName name="ㅋ">#REF!</definedName>
    <definedName name="ㅋㄴㄴㅁ">#REF!</definedName>
    <definedName name="ㅋㅇㅍ" localSheetId="0" hidden="1">{#N/A,#N/A,FALSE,"단축1";#N/A,#N/A,FALSE,"단축2";#N/A,#N/A,FALSE,"단축3";#N/A,#N/A,FALSE,"장축";#N/A,#N/A,FALSE,"4WD"}</definedName>
    <definedName name="ㅋㅇㅍ" hidden="1">{#N/A,#N/A,FALSE,"단축1";#N/A,#N/A,FALSE,"단축2";#N/A,#N/A,FALSE,"단축3";#N/A,#N/A,FALSE,"장축";#N/A,#N/A,FALSE,"4WD"}</definedName>
    <definedName name="ㅋㅋ">#REF!</definedName>
    <definedName name="ㅋㅋㅋ" localSheetId="2">BlankMacro1</definedName>
    <definedName name="ㅋㅋㅋ" localSheetId="0">BlankMacro1</definedName>
    <definedName name="ㅋㅋㅋ">BlankMacro1</definedName>
    <definedName name="ㅋ후ㅊ" localSheetId="0">#REF!</definedName>
    <definedName name="ㅋ후ㅊ">#REF!</definedName>
    <definedName name="카니발연료누유" hidden="1">#REF!</definedName>
    <definedName name="카렌" localSheetId="0" hidden="1">{#N/A,#N/A,TRUE,"Y생산";#N/A,#N/A,TRUE,"Y판매";#N/A,#N/A,TRUE,"Y총물량";#N/A,#N/A,TRUE,"Y능력";#N/A,#N/A,TRUE,"YKD"}</definedName>
    <definedName name="카렌" hidden="1">{#N/A,#N/A,TRUE,"Y생산";#N/A,#N/A,TRUE,"Y판매";#N/A,#N/A,TRUE,"Y총물량";#N/A,#N/A,TRUE,"Y능력";#N/A,#N/A,TRUE,"YKD"}</definedName>
    <definedName name="카렌스" localSheetId="0" hidden="1">{#N/A,#N/A,FALSE,"단축1";#N/A,#N/A,FALSE,"단축2";#N/A,#N/A,FALSE,"단축3";#N/A,#N/A,FALSE,"장축";#N/A,#N/A,FALSE,"4WD"}</definedName>
    <definedName name="카렌스" hidden="1">{#N/A,#N/A,FALSE,"단축1";#N/A,#N/A,FALSE,"단축2";#N/A,#N/A,FALSE,"단축3";#N/A,#N/A,FALSE,"장축";#N/A,#N/A,FALSE,"4WD"}</definedName>
    <definedName name="카메라" localSheetId="0" hidden="1">{#N/A,#N/A,FALSE,"단축1";#N/A,#N/A,FALSE,"단축2";#N/A,#N/A,FALSE,"단축3";#N/A,#N/A,FALSE,"장축";#N/A,#N/A,FALSE,"4WD"}</definedName>
    <definedName name="카메라" hidden="1">{#N/A,#N/A,FALSE,"단축1";#N/A,#N/A,FALSE,"단축2";#N/A,#N/A,FALSE,"단축3";#N/A,#N/A,FALSE,"장축";#N/A,#N/A,FALSE,"4WD"}</definedName>
    <definedName name="카메라2" localSheetId="0" hidden="1">{#N/A,#N/A,FALSE,"단축1";#N/A,#N/A,FALSE,"단축2";#N/A,#N/A,FALSE,"단축3";#N/A,#N/A,FALSE,"장축";#N/A,#N/A,FALSE,"4WD"}</definedName>
    <definedName name="카메라2" hidden="1">{#N/A,#N/A,FALSE,"단축1";#N/A,#N/A,FALSE,"단축2";#N/A,#N/A,FALSE,"단축3";#N/A,#N/A,FALSE,"장축";#N/A,#N/A,FALSE,"4WD"}</definedName>
    <definedName name="카메라3">#REF!</definedName>
    <definedName name="카제기" localSheetId="0" hidden="1">{#N/A,#N/A,FALSE,"단축1";#N/A,#N/A,FALSE,"단축2";#N/A,#N/A,FALSE,"단축3";#N/A,#N/A,FALSE,"장축";#N/A,#N/A,FALSE,"4WD"}</definedName>
    <definedName name="카제기" hidden="1">{#N/A,#N/A,FALSE,"단축1";#N/A,#N/A,FALSE,"단축2";#N/A,#N/A,FALSE,"단축3";#N/A,#N/A,FALSE,"장축";#N/A,#N/A,FALSE,"4WD"}</definedName>
    <definedName name="카환율">#REF!</definedName>
    <definedName name="컬" localSheetId="0" hidden="1">{#N/A,#N/A,FALSE,"신규dep";#N/A,#N/A,FALSE,"신규dep-금형상각후";#N/A,#N/A,FALSE,"신규dep-연구비상각후";#N/A,#N/A,FALSE,"신규dep-기계,공구상각후"}</definedName>
    <definedName name="컬" hidden="1">{#N/A,#N/A,FALSE,"신규dep";#N/A,#N/A,FALSE,"신규dep-금형상각후";#N/A,#N/A,FALSE,"신규dep-연구비상각후";#N/A,#N/A,FALSE,"신규dep-기계,공구상각후"}</definedName>
    <definedName name="코">#REF!</definedName>
    <definedName name="코너">#N/A</definedName>
    <definedName name="코스트" localSheetId="0" hidden="1">{#N/A,#N/A,FALSE,"협조전";#N/A,#N/A,FALSE,"원가절감계획 ";#N/A,#N/A,FALSE,"항목별원가절감계획"}</definedName>
    <definedName name="코스트" hidden="1">{#N/A,#N/A,FALSE,"협조전";#N/A,#N/A,FALSE,"원가절감계획 ";#N/A,#N/A,FALSE,"항목별원가절감계획"}</definedName>
    <definedName name="쿨링">#REF!</definedName>
    <definedName name="쿼더" localSheetId="0" hidden="1">{#N/A,#N/A,FALSE,"단축1";#N/A,#N/A,FALSE,"단축2";#N/A,#N/A,FALSE,"단축3";#N/A,#N/A,FALSE,"장축";#N/A,#N/A,FALSE,"4WD"}</definedName>
    <definedName name="쿼더" hidden="1">{#N/A,#N/A,FALSE,"단축1";#N/A,#N/A,FALSE,"단축2";#N/A,#N/A,FALSE,"단축3";#N/A,#N/A,FALSE,"장축";#N/A,#N/A,FALSE,"4WD"}</definedName>
    <definedName name="쿼터" localSheetId="0" hidden="1">{#N/A,#N/A,FALSE,"단축1";#N/A,#N/A,FALSE,"단축2";#N/A,#N/A,FALSE,"단축3";#N/A,#N/A,FALSE,"장축";#N/A,#N/A,FALSE,"4WD"}</definedName>
    <definedName name="쿼터" hidden="1">{#N/A,#N/A,FALSE,"단축1";#N/A,#N/A,FALSE,"단축2";#N/A,#N/A,FALSE,"단축3";#N/A,#N/A,FALSE,"장축";#N/A,#N/A,FALSE,"4WD"}</definedName>
    <definedName name="크" localSheetId="0" hidden="1">{#N/A,#N/A,FALSE,"단축1";#N/A,#N/A,FALSE,"단축2";#N/A,#N/A,FALSE,"단축3";#N/A,#N/A,FALSE,"장축";#N/A,#N/A,FALSE,"4WD"}</definedName>
    <definedName name="크" hidden="1">{#N/A,#N/A,FALSE,"단축1";#N/A,#N/A,FALSE,"단축2";#N/A,#N/A,FALSE,"단축3";#N/A,#N/A,FALSE,"장축";#N/A,#N/A,FALSE,"4WD"}</definedName>
    <definedName name="크랑" localSheetId="0" hidden="1">{#N/A,#N/A,FALSE,"단축1";#N/A,#N/A,FALSE,"단축2";#N/A,#N/A,FALSE,"단축3";#N/A,#N/A,FALSE,"장축";#N/A,#N/A,FALSE,"4WD"}</definedName>
    <definedName name="크랑" hidden="1">{#N/A,#N/A,FALSE,"단축1";#N/A,#N/A,FALSE,"단축2";#N/A,#N/A,FALSE,"단축3";#N/A,#N/A,FALSE,"장축";#N/A,#N/A,FALSE,"4WD"}</definedName>
    <definedName name="키프코" localSheetId="0" hidden="1">{#N/A,#N/A,FALSE,"을지 (4)";#N/A,#N/A,FALSE,"을지 (5)";#N/A,#N/A,FALSE,"을지 (6)"}</definedName>
    <definedName name="키프코" hidden="1">{#N/A,#N/A,FALSE,"을지 (4)";#N/A,#N/A,FALSE,"을지 (5)";#N/A,#N/A,FALSE,"을지 (6)"}</definedName>
    <definedName name="킨사이다" localSheetId="0" hidden="1">{#N/A,#N/A,FALSE,"품의서";#N/A,#N/A,FALSE,"전제";#N/A,#N/A,FALSE,"총손";#N/A,#N/A,FALSE,"손익"}</definedName>
    <definedName name="킨사이다" hidden="1">{#N/A,#N/A,FALSE,"품의서";#N/A,#N/A,FALSE,"전제";#N/A,#N/A,FALSE,"총손";#N/A,#N/A,FALSE,"손익"}</definedName>
    <definedName name="ㅌ" localSheetId="0" hidden="1">{#N/A,#N/A,FALSE,"단축1";#N/A,#N/A,FALSE,"단축2";#N/A,#N/A,FALSE,"단축3";#N/A,#N/A,FALSE,"장축";#N/A,#N/A,FALSE,"4WD"}</definedName>
    <definedName name="ㅌ" hidden="1">{#N/A,#N/A,FALSE,"단축1";#N/A,#N/A,FALSE,"단축2";#N/A,#N/A,FALSE,"단축3";#N/A,#N/A,FALSE,"장축";#N/A,#N/A,FALSE,"4WD"}</definedName>
    <definedName name="ㅌㄴㅇ" localSheetId="0" hidden="1">{#N/A,#N/A,FALSE,"단축1";#N/A,#N/A,FALSE,"단축2";#N/A,#N/A,FALSE,"단축3";#N/A,#N/A,FALSE,"장축";#N/A,#N/A,FALSE,"4WD"}</definedName>
    <definedName name="ㅌㄴㅇ" hidden="1">{#N/A,#N/A,FALSE,"단축1";#N/A,#N/A,FALSE,"단축2";#N/A,#N/A,FALSE,"단축3";#N/A,#N/A,FALSE,"장축";#N/A,#N/A,FALSE,"4WD"}</definedName>
    <definedName name="ㅌ롤허ㅗ">#REF!</definedName>
    <definedName name="ㅌㅇ로" localSheetId="0" hidden="1">{#N/A,#N/A,FALSE,"단축1";#N/A,#N/A,FALSE,"단축2";#N/A,#N/A,FALSE,"단축3";#N/A,#N/A,FALSE,"장축";#N/A,#N/A,FALSE,"4WD"}</definedName>
    <definedName name="ㅌㅇ로" hidden="1">{#N/A,#N/A,FALSE,"단축1";#N/A,#N/A,FALSE,"단축2";#N/A,#N/A,FALSE,"단축3";#N/A,#N/A,FALSE,"장축";#N/A,#N/A,FALSE,"4WD"}</definedName>
    <definedName name="ㅌㅊ" localSheetId="0" hidden="1">{#N/A,#N/A,FALSE,"단축1";#N/A,#N/A,FALSE,"단축2";#N/A,#N/A,FALSE,"단축3";#N/A,#N/A,FALSE,"장축";#N/A,#N/A,FALSE,"4WD"}</definedName>
    <definedName name="ㅌㅊ" hidden="1">{#N/A,#N/A,FALSE,"단축1";#N/A,#N/A,FALSE,"단축2";#N/A,#N/A,FALSE,"단축3";#N/A,#N/A,FALSE,"장축";#N/A,#N/A,FALSE,"4WD"}</definedName>
    <definedName name="ㅌㅌㅌㅊㅍ">#REF!</definedName>
    <definedName name="타이어구입311월">#REF!</definedName>
    <definedName name="템플리트모듈1" localSheetId="2">[0]!BlankMacro1</definedName>
    <definedName name="템플리트모듈1" localSheetId="0">[0]!BlankMacro1</definedName>
    <definedName name="템플리트모듈1">[0]!BlankMacro1</definedName>
    <definedName name="템플리트모듈2" localSheetId="2">[0]!BlankMacro1</definedName>
    <definedName name="템플리트모듈2" localSheetId="0">[0]!BlankMacro1</definedName>
    <definedName name="템플리트모듈2">[0]!BlankMacro1</definedName>
    <definedName name="템플리트모듈3" localSheetId="2">[0]!BlankMacro1</definedName>
    <definedName name="템플리트모듈3" localSheetId="0">[0]!BlankMacro1</definedName>
    <definedName name="템플리트모듈3">[0]!BlankMacro1</definedName>
    <definedName name="템플리트모듈4" localSheetId="2">[0]!BlankMacro1</definedName>
    <definedName name="템플리트모듈4" localSheetId="0">[0]!BlankMacro1</definedName>
    <definedName name="템플리트모듈4">[0]!BlankMacro1</definedName>
    <definedName name="템플리트모듈5" localSheetId="2">[0]!BlankMacro1</definedName>
    <definedName name="템플리트모듈5" localSheetId="0">[0]!BlankMacro1</definedName>
    <definedName name="템플리트모듈5">[0]!BlankMacro1</definedName>
    <definedName name="템플리트모듈6" localSheetId="2">[0]!BlankMacro1</definedName>
    <definedName name="템플리트모듈6" localSheetId="0">[0]!BlankMacro1</definedName>
    <definedName name="템플리트모듈6">[0]!BlankMacro1</definedName>
    <definedName name="통일전세" localSheetId="0" hidden="1">{#N/A,#N/A,FALSE,"품의서";#N/A,#N/A,FALSE,"전제";#N/A,#N/A,FALSE,"총손";#N/A,#N/A,FALSE,"손익";#N/A,#N/A,FALSE,"대당";#N/A,#N/A,FALSE,"가공비";#N/A,#N/A,FALSE,"재료비";#N/A,#N/A,FALSE,"판비";#N/A,#N/A,FALSE,"가격"}</definedName>
    <definedName name="통일전세" hidden="1">{#N/A,#N/A,FALSE,"품의서";#N/A,#N/A,FALSE,"전제";#N/A,#N/A,FALSE,"총손";#N/A,#N/A,FALSE,"손익";#N/A,#N/A,FALSE,"대당";#N/A,#N/A,FALSE,"가공비";#N/A,#N/A,FALSE,"재료비";#N/A,#N/A,FALSE,"판비";#N/A,#N/A,FALSE,"가격"}</definedName>
    <definedName name="통합1장" localSheetId="0" hidden="1">{#N/A,#N/A,FALSE,"단축1";#N/A,#N/A,FALSE,"단축2";#N/A,#N/A,FALSE,"단축3";#N/A,#N/A,FALSE,"장축";#N/A,#N/A,FALSE,"4WD"}</definedName>
    <definedName name="통합1장" hidden="1">{#N/A,#N/A,FALSE,"단축1";#N/A,#N/A,FALSE,"단축2";#N/A,#N/A,FALSE,"단축3";#N/A,#N/A,FALSE,"장축";#N/A,#N/A,FALSE,"4WD"}</definedName>
    <definedName name="퇴직사유">#REF!</definedName>
    <definedName name="퇴직율">#REF!</definedName>
    <definedName name="투" localSheetId="2">BlankMacro1</definedName>
    <definedName name="투" localSheetId="0">BlankMacro1</definedName>
    <definedName name="투">BlankMacro1</definedName>
    <definedName name="투자" localSheetId="0" hidden="1">#REF!</definedName>
    <definedName name="투자" hidden="1">#REF!</definedName>
    <definedName name="투자CONC.182억" localSheetId="0" hidden="1">{#N/A,#N/A,FALSE,"단축1";#N/A,#N/A,FALSE,"단축2";#N/A,#N/A,FALSE,"단축3";#N/A,#N/A,FALSE,"장축";#N/A,#N/A,FALSE,"4WD"}</definedName>
    <definedName name="투자CONC.182억" hidden="1">{#N/A,#N/A,FALSE,"단축1";#N/A,#N/A,FALSE,"단축2";#N/A,#N/A,FALSE,"단축3";#N/A,#N/A,FALSE,"장축";#N/A,#N/A,FALSE,"4WD"}</definedName>
    <definedName name="투자감소분" localSheetId="0" hidden="1">{#N/A,#N/A,FALSE,"단축1";#N/A,#N/A,FALSE,"단축2";#N/A,#N/A,FALSE,"단축3";#N/A,#N/A,FALSE,"장축";#N/A,#N/A,FALSE,"4WD"}</definedName>
    <definedName name="투자감소분" hidden="1">{#N/A,#N/A,FALSE,"단축1";#N/A,#N/A,FALSE,"단축2";#N/A,#N/A,FALSE,"단축3";#N/A,#N/A,FALSE,"장축";#N/A,#N/A,FALSE,"4WD"}</definedName>
    <definedName name="투자금액1" localSheetId="0" hidden="1">{#N/A,#N/A,FALSE,"단축1";#N/A,#N/A,FALSE,"단축2";#N/A,#N/A,FALSE,"단축3";#N/A,#N/A,FALSE,"장축";#N/A,#N/A,FALSE,"4WD"}</definedName>
    <definedName name="투자금액1" hidden="1">{#N/A,#N/A,FALSE,"단축1";#N/A,#N/A,FALSE,"단축2";#N/A,#N/A,FALSE,"단축3";#N/A,#N/A,FALSE,"장축";#N/A,#N/A,FALSE,"4WD"}</definedName>
    <definedName name="투자내역EF">#REF!</definedName>
    <definedName name="투자비">#REF!</definedName>
    <definedName name="투자비.현재" localSheetId="0" hidden="1">{#N/A,#N/A,FALSE,"단축1";#N/A,#N/A,FALSE,"단축2";#N/A,#N/A,FALSE,"단축3";#N/A,#N/A,FALSE,"장축";#N/A,#N/A,FALSE,"4WD"}</definedName>
    <definedName name="투자비.현재" hidden="1">{#N/A,#N/A,FALSE,"단축1";#N/A,#N/A,FALSE,"단축2";#N/A,#N/A,FALSE,"단축3";#N/A,#N/A,FALSE,"장축";#N/A,#N/A,FALSE,"4WD"}</definedName>
    <definedName name="투자비000" localSheetId="0" hidden="1">{#N/A,#N/A,FALSE,"단축1";#N/A,#N/A,FALSE,"단축2";#N/A,#N/A,FALSE,"단축3";#N/A,#N/A,FALSE,"장축";#N/A,#N/A,FALSE,"4WD"}</definedName>
    <definedName name="투자비000" hidden="1">{#N/A,#N/A,FALSE,"단축1";#N/A,#N/A,FALSE,"단축2";#N/A,#N/A,FALSE,"단축3";#N/A,#N/A,FALSE,"장축";#N/A,#N/A,FALSE,"4WD"}</definedName>
    <definedName name="투자비3안" localSheetId="0" hidden="1">{#N/A,#N/A,FALSE,"단축1";#N/A,#N/A,FALSE,"단축2";#N/A,#N/A,FALSE,"단축3";#N/A,#N/A,FALSE,"장축";#N/A,#N/A,FALSE,"4WD"}</definedName>
    <definedName name="투자비3안" hidden="1">{#N/A,#N/A,FALSE,"단축1";#N/A,#N/A,FALSE,"단축2";#N/A,#N/A,FALSE,"단축3";#N/A,#N/A,FALSE,"장축";#N/A,#N/A,FALSE,"4WD"}</definedName>
    <definedName name="투자비복" localSheetId="0" hidden="1">{#N/A,#N/A,FALSE,"단축1";#N/A,#N/A,FALSE,"단축2";#N/A,#N/A,FALSE,"단축3";#N/A,#N/A,FALSE,"장축";#N/A,#N/A,FALSE,"4WD"}</definedName>
    <definedName name="투자비복" hidden="1">{#N/A,#N/A,FALSE,"단축1";#N/A,#N/A,FALSE,"단축2";#N/A,#N/A,FALSE,"단축3";#N/A,#N/A,FALSE,"장축";#N/A,#N/A,FALSE,"4WD"}</definedName>
    <definedName name="투자비비교" localSheetId="0" hidden="1">{#N/A,#N/A,FALSE,"단축1";#N/A,#N/A,FALSE,"단축2";#N/A,#N/A,FALSE,"단축3";#N/A,#N/A,FALSE,"장축";#N/A,#N/A,FALSE,"4WD"}</definedName>
    <definedName name="투자비비교" hidden="1">{#N/A,#N/A,FALSE,"단축1";#N/A,#N/A,FALSE,"단축2";#N/A,#N/A,FALSE,"단축3";#N/A,#N/A,FALSE,"장축";#N/A,#N/A,FALSE,"4WD"}</definedName>
    <definedName name="투자비실적" localSheetId="0" hidden="1">{#N/A,#N/A,FALSE,"단축1";#N/A,#N/A,FALSE,"단축2";#N/A,#N/A,FALSE,"단축3";#N/A,#N/A,FALSE,"장축";#N/A,#N/A,FALSE,"4WD"}</definedName>
    <definedName name="투자비실적" hidden="1">{#N/A,#N/A,FALSE,"단축1";#N/A,#N/A,FALSE,"단축2";#N/A,#N/A,FALSE,"단축3";#N/A,#N/A,FALSE,"장축";#N/A,#N/A,FALSE,"4WD"}</definedName>
    <definedName name="투자비종합" localSheetId="0" hidden="1">{#N/A,#N/A,FALSE,"단축1";#N/A,#N/A,FALSE,"단축2";#N/A,#N/A,FALSE,"단축3";#N/A,#N/A,FALSE,"장축";#N/A,#N/A,FALSE,"4WD"}</definedName>
    <definedName name="투자비종합" hidden="1">{#N/A,#N/A,FALSE,"단축1";#N/A,#N/A,FALSE,"단축2";#N/A,#N/A,FALSE,"단축3";#N/A,#N/A,FALSE,"장축";#N/A,#N/A,FALSE,"4WD"}</definedName>
    <definedName name="트럭p">#REF!</definedName>
    <definedName name="트럭차체부" localSheetId="0" hidden="1">{#N/A,#N/A,TRUE,"Y생산";#N/A,#N/A,TRUE,"Y판매";#N/A,#N/A,TRUE,"Y총물량";#N/A,#N/A,TRUE,"Y능력";#N/A,#N/A,TRUE,"YKD"}</definedName>
    <definedName name="트럭차체부" hidden="1">{#N/A,#N/A,TRUE,"Y생산";#N/A,#N/A,TRUE,"Y판매";#N/A,#N/A,TRUE,"Y총물량";#N/A,#N/A,TRUE,"Y능력";#N/A,#N/A,TRUE,"YKD"}</definedName>
    <definedName name="트럭차체부1" localSheetId="0" hidden="1">{#N/A,#N/A,TRUE,"Y생산";#N/A,#N/A,TRUE,"Y판매";#N/A,#N/A,TRUE,"Y총물량";#N/A,#N/A,TRUE,"Y능력";#N/A,#N/A,TRUE,"YKD"}</definedName>
    <definedName name="트럭차체부1" hidden="1">{#N/A,#N/A,TRUE,"Y생산";#N/A,#N/A,TRUE,"Y판매";#N/A,#N/A,TRUE,"Y총물량";#N/A,#N/A,TRUE,"Y능력";#N/A,#N/A,TRUE,"YKD"}</definedName>
    <definedName name="특수">#REF!</definedName>
    <definedName name="특장">#REF!</definedName>
    <definedName name="팀별">#REF!</definedName>
    <definedName name="ㅍ">#REF!</definedName>
    <definedName name="ㅍㅍ" localSheetId="0" hidden="1">{#N/A,#N/A,FALSE,"단축1";#N/A,#N/A,FALSE,"단축2";#N/A,#N/A,FALSE,"단축3";#N/A,#N/A,FALSE,"장축";#N/A,#N/A,FALSE,"4WD"}</definedName>
    <definedName name="ㅍㅍ" hidden="1">{#N/A,#N/A,FALSE,"단축1";#N/A,#N/A,FALSE,"단축2";#N/A,#N/A,FALSE,"단축3";#N/A,#N/A,FALSE,"장축";#N/A,#N/A,FALSE,"4WD"}</definedName>
    <definedName name="ㅍㅍㅍ" localSheetId="0" hidden="1">{#N/A,#N/A,FALSE,"단축1";#N/A,#N/A,FALSE,"단축2";#N/A,#N/A,FALSE,"단축3";#N/A,#N/A,FALSE,"장축";#N/A,#N/A,FALSE,"4WD"}</definedName>
    <definedName name="ㅍㅍㅍ" hidden="1">{#N/A,#N/A,FALSE,"단축1";#N/A,#N/A,FALSE,"단축2";#N/A,#N/A,FALSE,"단축3";#N/A,#N/A,FALSE,"장축";#N/A,#N/A,FALSE,"4WD"}</definedName>
    <definedName name="ㅍㅍㅍㅍ">#N/A</definedName>
    <definedName name="파키스탄">#REF!</definedName>
    <definedName name="파키진척2">#REF!</definedName>
    <definedName name="판매" localSheetId="0" hidden="1">{#N/A,#N/A,FALSE,"단축1";#N/A,#N/A,FALSE,"단축2";#N/A,#N/A,FALSE,"단축3";#N/A,#N/A,FALSE,"장축";#N/A,#N/A,FALSE,"4WD"}</definedName>
    <definedName name="판매" hidden="1">{#N/A,#N/A,FALSE,"단축1";#N/A,#N/A,FALSE,"단축2";#N/A,#N/A,FALSE,"단축3";#N/A,#N/A,FALSE,"장축";#N/A,#N/A,FALSE,"4WD"}</definedName>
    <definedName name="판매1" localSheetId="0" hidden="1">{#N/A,#N/A,TRUE,"Y생산";#N/A,#N/A,TRUE,"Y판매";#N/A,#N/A,TRUE,"Y총물량";#N/A,#N/A,TRUE,"Y능력";#N/A,#N/A,TRUE,"YKD"}</definedName>
    <definedName name="판매1" hidden="1">{#N/A,#N/A,TRUE,"Y생산";#N/A,#N/A,TRUE,"Y판매";#N/A,#N/A,TRUE,"Y총물량";#N/A,#N/A,TRUE,"Y능력";#N/A,#N/A,TRUE,"YKD"}</definedName>
    <definedName name="판매목표10" localSheetId="0" hidden="1">{#N/A,#N/A,FALSE,"단축1";#N/A,#N/A,FALSE,"단축2";#N/A,#N/A,FALSE,"단축3";#N/A,#N/A,FALSE,"장축";#N/A,#N/A,FALSE,"4WD"}</definedName>
    <definedName name="판매목표10" hidden="1">{#N/A,#N/A,FALSE,"단축1";#N/A,#N/A,FALSE,"단축2";#N/A,#N/A,FALSE,"단축3";#N/A,#N/A,FALSE,"장축";#N/A,#N/A,FALSE,"4WD"}</definedName>
    <definedName name="판매목표2" localSheetId="0" hidden="1">{#N/A,#N/A,FALSE,"단축1";#N/A,#N/A,FALSE,"단축2";#N/A,#N/A,FALSE,"단축3";#N/A,#N/A,FALSE,"장축";#N/A,#N/A,FALSE,"4WD"}</definedName>
    <definedName name="판매목표2" hidden="1">{#N/A,#N/A,FALSE,"단축1";#N/A,#N/A,FALSE,"단축2";#N/A,#N/A,FALSE,"단축3";#N/A,#N/A,FALSE,"장축";#N/A,#N/A,FALSE,"4WD"}</definedName>
    <definedName name="판매보증" localSheetId="0" hidden="1">{#N/A,#N/A,FALSE,"인원";#N/A,#N/A,FALSE,"비용2";#N/A,#N/A,FALSE,"비용1";#N/A,#N/A,FALSE,"비용";#N/A,#N/A,FALSE,"보증2";#N/A,#N/A,FALSE,"보증1";#N/A,#N/A,FALSE,"보증";#N/A,#N/A,FALSE,"손익1";#N/A,#N/A,FALSE,"손익";#N/A,#N/A,FALSE,"부서별매출";#N/A,#N/A,FALSE,"매출"}</definedName>
    <definedName name="판매보증" hidden="1">{#N/A,#N/A,FALSE,"인원";#N/A,#N/A,FALSE,"비용2";#N/A,#N/A,FALSE,"비용1";#N/A,#N/A,FALSE,"비용";#N/A,#N/A,FALSE,"보증2";#N/A,#N/A,FALSE,"보증1";#N/A,#N/A,FALSE,"보증";#N/A,#N/A,FALSE,"손익1";#N/A,#N/A,FALSE,"손익";#N/A,#N/A,FALSE,"부서별매출";#N/A,#N/A,FALSE,"매출"}</definedName>
    <definedName name="판매비">#REF!</definedName>
    <definedName name="팩키지">#REF!</definedName>
    <definedName name="팩키지2" localSheetId="0" hidden="1">{#N/A,#N/A,FALSE,"단축1";#N/A,#N/A,FALSE,"단축2";#N/A,#N/A,FALSE,"단축3";#N/A,#N/A,FALSE,"장축";#N/A,#N/A,FALSE,"4WD"}</definedName>
    <definedName name="팩키지2" hidden="1">{#N/A,#N/A,FALSE,"단축1";#N/A,#N/A,FALSE,"단축2";#N/A,#N/A,FALSE,"단축3";#N/A,#N/A,FALSE,"장축";#N/A,#N/A,FALSE,"4WD"}</definedName>
    <definedName name="팩키지3" localSheetId="0" hidden="1">{#N/A,#N/A,FALSE,"단축1";#N/A,#N/A,FALSE,"단축2";#N/A,#N/A,FALSE,"단축3";#N/A,#N/A,FALSE,"장축";#N/A,#N/A,FALSE,"4WD"}</definedName>
    <definedName name="팩키지3" hidden="1">{#N/A,#N/A,FALSE,"단축1";#N/A,#N/A,FALSE,"단축2";#N/A,#N/A,FALSE,"단축3";#N/A,#N/A,FALSE,"장축";#N/A,#N/A,FALSE,"4WD"}</definedName>
    <definedName name="팩키지5" localSheetId="0" hidden="1">{#N/A,#N/A,FALSE,"단축1";#N/A,#N/A,FALSE,"단축2";#N/A,#N/A,FALSE,"단축3";#N/A,#N/A,FALSE,"장축";#N/A,#N/A,FALSE,"4WD"}</definedName>
    <definedName name="팩키지5" hidden="1">{#N/A,#N/A,FALSE,"단축1";#N/A,#N/A,FALSE,"단축2";#N/A,#N/A,FALSE,"단축3";#N/A,#N/A,FALSE,"장축";#N/A,#N/A,FALSE,"4WD"}</definedName>
    <definedName name="편성">#REF!</definedName>
    <definedName name="평가대상">#REF!</definedName>
    <definedName name="포">#REF!</definedName>
    <definedName name="포상">#REF!</definedName>
    <definedName name="포상추천서">#REF!</definedName>
    <definedName name="표">#REF!</definedName>
    <definedName name="표1">#REF!</definedName>
    <definedName name="표11">#REF!</definedName>
    <definedName name="표어" localSheetId="0" hidden="1">{#N/A,#N/A,FALSE,"단축1";#N/A,#N/A,FALSE,"단축2";#N/A,#N/A,FALSE,"단축3";#N/A,#N/A,FALSE,"장축";#N/A,#N/A,FALSE,"4WD"}</definedName>
    <definedName name="표어" hidden="1">{#N/A,#N/A,FALSE,"단축1";#N/A,#N/A,FALSE,"단축2";#N/A,#N/A,FALSE,"단축3";#N/A,#N/A,FALSE,"장축";#N/A,#N/A,FALSE,"4WD"}</definedName>
    <definedName name="표준화실적99" localSheetId="0" hidden="1">{#N/A,#N/A,FALSE,"단축1";#N/A,#N/A,FALSE,"단축2";#N/A,#N/A,FALSE,"단축3";#N/A,#N/A,FALSE,"장축";#N/A,#N/A,FALSE,"4WD"}</definedName>
    <definedName name="표준화실적99" hidden="1">{#N/A,#N/A,FALSE,"단축1";#N/A,#N/A,FALSE,"단축2";#N/A,#N/A,FALSE,"단축3";#N/A,#N/A,FALSE,"장축";#N/A,#N/A,FALSE,"4WD"}</definedName>
    <definedName name="표지">#REF!</definedName>
    <definedName name="표지_PTN" localSheetId="0" hidden="1">{#N/A,#N/A,TRUE,"Y생산";#N/A,#N/A,TRUE,"Y판매";#N/A,#N/A,TRUE,"Y총물량";#N/A,#N/A,TRUE,"Y능력";#N/A,#N/A,TRUE,"YKD"}</definedName>
    <definedName name="표지_PTN" hidden="1">{#N/A,#N/A,TRUE,"Y생산";#N/A,#N/A,TRUE,"Y판매";#N/A,#N/A,TRUE,"Y총물량";#N/A,#N/A,TRUE,"Y능력";#N/A,#N/A,TRUE,"YKD"}</definedName>
    <definedName name="표지1" localSheetId="0" hidden="1">{#N/A,#N/A,FALSE,"단축1";#N/A,#N/A,FALSE,"단축2";#N/A,#N/A,FALSE,"단축3";#N/A,#N/A,FALSE,"장축";#N/A,#N/A,FALSE,"4WD"}</definedName>
    <definedName name="표지1" hidden="1">{#N/A,#N/A,FALSE,"단축1";#N/A,#N/A,FALSE,"단축2";#N/A,#N/A,FALSE,"단축3";#N/A,#N/A,FALSE,"장축";#N/A,#N/A,FALSE,"4WD"}</definedName>
    <definedName name="표지2">#N/A</definedName>
    <definedName name="푸" localSheetId="0" hidden="1">{#N/A,#N/A,FALSE,"단축1";#N/A,#N/A,FALSE,"단축2";#N/A,#N/A,FALSE,"단축3";#N/A,#N/A,FALSE,"장축";#N/A,#N/A,FALSE,"4WD"}</definedName>
    <definedName name="푸" hidden="1">{#N/A,#N/A,FALSE,"단축1";#N/A,#N/A,FALSE,"단축2";#N/A,#N/A,FALSE,"단축3";#N/A,#N/A,FALSE,"장축";#N/A,#N/A,FALSE,"4WD"}</definedName>
    <definedName name="품" localSheetId="0" hidden="1">{#N/A,#N/A,TRUE,"Y생산";#N/A,#N/A,TRUE,"Y판매";#N/A,#N/A,TRUE,"Y총물량";#N/A,#N/A,TRUE,"Y능력";#N/A,#N/A,TRUE,"YKD"}</definedName>
    <definedName name="품" hidden="1">{#N/A,#N/A,TRUE,"Y생산";#N/A,#N/A,TRUE,"Y판매";#N/A,#N/A,TRUE,"Y총물량";#N/A,#N/A,TRUE,"Y능력";#N/A,#N/A,TRUE,"YKD"}</definedName>
    <definedName name="품번">#REF!</definedName>
    <definedName name="품의2">#REF!</definedName>
    <definedName name="품의22">#REF!</definedName>
    <definedName name="품의을">#REF!</definedName>
    <definedName name="품질_고">#REF!</definedName>
    <definedName name="품질_저">#REF!</definedName>
    <definedName name="품질_중">#REF!</definedName>
    <definedName name="품질목표2000" localSheetId="0" hidden="1">{#N/A,#N/A,TRUE,"Y생산";#N/A,#N/A,TRUE,"Y판매";#N/A,#N/A,TRUE,"Y총물량";#N/A,#N/A,TRUE,"Y능력";#N/A,#N/A,TRUE,"YKD"}</definedName>
    <definedName name="품질목표2000" hidden="1">{#N/A,#N/A,TRUE,"Y생산";#N/A,#N/A,TRUE,"Y판매";#N/A,#N/A,TRUE,"Y총물량";#N/A,#N/A,TRUE,"Y능력";#N/A,#N/A,TRUE,"YKD"}</definedName>
    <definedName name="품질생산합격" localSheetId="0" hidden="1">{#N/A,#N/A,TRUE,"Y생산";#N/A,#N/A,TRUE,"Y판매";#N/A,#N/A,TRUE,"Y총물량";#N/A,#N/A,TRUE,"Y능력";#N/A,#N/A,TRUE,"YKD"}</definedName>
    <definedName name="품질생산합격" hidden="1">{#N/A,#N/A,TRUE,"Y생산";#N/A,#N/A,TRUE,"Y판매";#N/A,#N/A,TRUE,"Y총물량";#N/A,#N/A,TRUE,"Y능력";#N/A,#N/A,TRUE,"YKD"}</definedName>
    <definedName name="품질확보계획2" localSheetId="0" hidden="1">{#N/A,#N/A,FALSE,"단축1";#N/A,#N/A,FALSE,"단축2";#N/A,#N/A,FALSE,"단축3";#N/A,#N/A,FALSE,"장축";#N/A,#N/A,FALSE,"4WD"}</definedName>
    <definedName name="품질확보계획2" hidden="1">{#N/A,#N/A,FALSE,"단축1";#N/A,#N/A,FALSE,"단축2";#N/A,#N/A,FALSE,"단축3";#N/A,#N/A,FALSE,"장축";#N/A,#N/A,FALSE,"4WD"}</definedName>
    <definedName name="품확" localSheetId="0" hidden="1">{#N/A,#N/A,FALSE,"단축1";#N/A,#N/A,FALSE,"단축2";#N/A,#N/A,FALSE,"단축3";#N/A,#N/A,FALSE,"장축";#N/A,#N/A,FALSE,"4WD"}</definedName>
    <definedName name="품확" hidden="1">{#N/A,#N/A,FALSE,"단축1";#N/A,#N/A,FALSE,"단축2";#N/A,#N/A,FALSE,"단축3";#N/A,#N/A,FALSE,"장축";#N/A,#N/A,FALSE,"4WD"}</definedName>
    <definedName name="퓨" localSheetId="2">BlankMacro1</definedName>
    <definedName name="퓨" localSheetId="0">BlankMacro1</definedName>
    <definedName name="퓨">BlankMacro1</definedName>
    <definedName name="퓨ㅜ">#N/A</definedName>
    <definedName name="퓰호" localSheetId="0" hidden="1">{#N/A,#N/A,FALSE,"단축1";#N/A,#N/A,FALSE,"단축2";#N/A,#N/A,FALSE,"단축3";#N/A,#N/A,FALSE,"장축";#N/A,#N/A,FALSE,"4WD"}</definedName>
    <definedName name="퓰호" hidden="1">{#N/A,#N/A,FALSE,"단축1";#N/A,#N/A,FALSE,"단축2";#N/A,#N/A,FALSE,"단축3";#N/A,#N/A,FALSE,"장축";#N/A,#N/A,FALSE,"4WD"}</definedName>
    <definedName name="프" localSheetId="0" hidden="1">{#N/A,#N/A,FALSE,"단축1";#N/A,#N/A,FALSE,"단축2";#N/A,#N/A,FALSE,"단축3";#N/A,#N/A,FALSE,"장축";#N/A,#N/A,FALSE,"4WD"}</definedName>
    <definedName name="프" hidden="1">{#N/A,#N/A,FALSE,"단축1";#N/A,#N/A,FALSE,"단축2";#N/A,#N/A,FALSE,"단축3";#N/A,#N/A,FALSE,"장축";#N/A,#N/A,FALSE,"4WD"}</definedName>
    <definedName name="프레스" localSheetId="0" hidden="1">{#N/A,#N/A,FALSE,"단축1";#N/A,#N/A,FALSE,"단축2";#N/A,#N/A,FALSE,"단축3";#N/A,#N/A,FALSE,"장축";#N/A,#N/A,FALSE,"4WD"}</definedName>
    <definedName name="프레스" hidden="1">{#N/A,#N/A,FALSE,"단축1";#N/A,#N/A,FALSE,"단축2";#N/A,#N/A,FALSE,"단축3";#N/A,#N/A,FALSE,"장축";#N/A,#N/A,FALSE,"4WD"}</definedName>
    <definedName name="프레지오" localSheetId="0" hidden="1">{#N/A,#N/A,FALSE,"단축1";#N/A,#N/A,FALSE,"단축2";#N/A,#N/A,FALSE,"단축3";#N/A,#N/A,FALSE,"장축";#N/A,#N/A,FALSE,"4WD"}</definedName>
    <definedName name="프레지오" hidden="1">{#N/A,#N/A,FALSE,"단축1";#N/A,#N/A,FALSE,"단축2";#N/A,#N/A,FALSE,"단축3";#N/A,#N/A,FALSE,"장축";#N/A,#N/A,FALSE,"4WD"}</definedName>
    <definedName name="프렌지" localSheetId="0" hidden="1">{#N/A,#N/A,FALSE,"단축1";#N/A,#N/A,FALSE,"단축2";#N/A,#N/A,FALSE,"단축3";#N/A,#N/A,FALSE,"장축";#N/A,#N/A,FALSE,"4WD"}</definedName>
    <definedName name="프렌지" hidden="1">{#N/A,#N/A,FALSE,"단축1";#N/A,#N/A,FALSE,"단축2";#N/A,#N/A,FALSE,"단축3";#N/A,#N/A,FALSE,"장축";#N/A,#N/A,FALSE,"4WD"}</definedName>
    <definedName name="프로젝트" hidden="1">#REF!</definedName>
    <definedName name="프로토" localSheetId="0" hidden="1">{#N/A,#N/A,FALSE,"단축1";#N/A,#N/A,FALSE,"단축2";#N/A,#N/A,FALSE,"단축3";#N/A,#N/A,FALSE,"장축";#N/A,#N/A,FALSE,"4WD"}</definedName>
    <definedName name="프로토" hidden="1">{#N/A,#N/A,FALSE,"단축1";#N/A,#N/A,FALSE,"단축2";#N/A,#N/A,FALSE,"단축3";#N/A,#N/A,FALSE,"장축";#N/A,#N/A,FALSE,"4WD"}</definedName>
    <definedName name="프프퓨" localSheetId="0" hidden="1">{#N/A,#N/A,FALSE,"단축1";#N/A,#N/A,FALSE,"단축2";#N/A,#N/A,FALSE,"단축3";#N/A,#N/A,FALSE,"장축";#N/A,#N/A,FALSE,"4WD"}</definedName>
    <definedName name="프프퓨" hidden="1">{#N/A,#N/A,FALSE,"단축1";#N/A,#N/A,FALSE,"단축2";#N/A,#N/A,FALSE,"단축3";#N/A,#N/A,FALSE,"장축";#N/A,#N/A,FALSE,"4WD"}</definedName>
    <definedName name="프환율">#REF!</definedName>
    <definedName name="플라스틱금형일정">#REF!</definedName>
    <definedName name="피투" localSheetId="0" hidden="1">{#N/A,#N/A,FALSE,"단축1";#N/A,#N/A,FALSE,"단축2";#N/A,#N/A,FALSE,"단축3";#N/A,#N/A,FALSE,"장축";#N/A,#N/A,FALSE,"4WD"}</definedName>
    <definedName name="피투" hidden="1">{#N/A,#N/A,FALSE,"단축1";#N/A,#N/A,FALSE,"단축2";#N/A,#N/A,FALSE,"단축3";#N/A,#N/A,FALSE,"장축";#N/A,#N/A,FALSE,"4WD"}</definedName>
    <definedName name="ㅎ" localSheetId="0" hidden="1">{#N/A,#N/A,FALSE,"단축1";#N/A,#N/A,FALSE,"단축2";#N/A,#N/A,FALSE,"단축3";#N/A,#N/A,FALSE,"장축";#N/A,#N/A,FALSE,"4WD"}</definedName>
    <definedName name="ㅎ" hidden="1">{#N/A,#N/A,FALSE,"단축1";#N/A,#N/A,FALSE,"단축2";#N/A,#N/A,FALSE,"단축3";#N/A,#N/A,FALSE,"장축";#N/A,#N/A,FALSE,"4WD"}</definedName>
    <definedName name="ㅎ골호" localSheetId="0" hidden="1">{#N/A,#N/A,FALSE,"단축1";#N/A,#N/A,FALSE,"단축2";#N/A,#N/A,FALSE,"단축3";#N/A,#N/A,FALSE,"장축";#N/A,#N/A,FALSE,"4WD"}</definedName>
    <definedName name="ㅎ골호" hidden="1">{#N/A,#N/A,FALSE,"단축1";#N/A,#N/A,FALSE,"단축2";#N/A,#N/A,FALSE,"단축3";#N/A,#N/A,FALSE,"장축";#N/A,#N/A,FALSE,"4WD"}</definedName>
    <definedName name="ㅎㄷㅁㄱ" localSheetId="0" hidden="1">{#N/A,#N/A,FALSE,"단축1";#N/A,#N/A,FALSE,"단축2";#N/A,#N/A,FALSE,"단축3";#N/A,#N/A,FALSE,"장축";#N/A,#N/A,FALSE,"4WD"}</definedName>
    <definedName name="ㅎㄷㅁㄱ" hidden="1">{#N/A,#N/A,FALSE,"단축1";#N/A,#N/A,FALSE,"단축2";#N/A,#N/A,FALSE,"단축3";#N/A,#N/A,FALSE,"장축";#N/A,#N/A,FALSE,"4WD"}</definedName>
    <definedName name="ㅎㄹ" localSheetId="2">[0]!BlankMacro1</definedName>
    <definedName name="ㅎㄹ" localSheetId="0">[0]!BlankMacro1</definedName>
    <definedName name="ㅎㄹ">[0]!BlankMacro1</definedName>
    <definedName name="ㅎㄹㅇ" localSheetId="2">[0]!BlankMacro1</definedName>
    <definedName name="ㅎㄹㅇ" localSheetId="0">[0]!BlankMacro1</definedName>
    <definedName name="ㅎㄹㅇ">[0]!BlankMacro1</definedName>
    <definedName name="ㅎ라" localSheetId="0" hidden="1">{#N/A,#N/A,TRUE,"Y생산";#N/A,#N/A,TRUE,"Y판매";#N/A,#N/A,TRUE,"Y총물량";#N/A,#N/A,TRUE,"Y능력";#N/A,#N/A,TRUE,"YKD"}</definedName>
    <definedName name="ㅎ라" hidden="1">{#N/A,#N/A,TRUE,"Y생산";#N/A,#N/A,TRUE,"Y판매";#N/A,#N/A,TRUE,"Y총물량";#N/A,#N/A,TRUE,"Y능력";#N/A,#N/A,TRUE,"YKD"}</definedName>
    <definedName name="ㅎ라이" localSheetId="2">[0]!BlankMacro1</definedName>
    <definedName name="ㅎ라이" localSheetId="0">[0]!BlankMacro1</definedName>
    <definedName name="ㅎ라이">[0]!BlankMacro1</definedName>
    <definedName name="ㅎ러ㅗ" localSheetId="2">BlankMacro1</definedName>
    <definedName name="ㅎ러ㅗ" localSheetId="0">BlankMacro1</definedName>
    <definedName name="ㅎ러ㅗ">BlankMacro1</definedName>
    <definedName name="ㅎ러ㅗㅀ" localSheetId="0" hidden="1">{#N/A,#N/A,FALSE,"단축1";#N/A,#N/A,FALSE,"단축2";#N/A,#N/A,FALSE,"단축3";#N/A,#N/A,FALSE,"장축";#N/A,#N/A,FALSE,"4WD"}</definedName>
    <definedName name="ㅎ러ㅗㅀ" hidden="1">{#N/A,#N/A,FALSE,"단축1";#N/A,#N/A,FALSE,"단축2";#N/A,#N/A,FALSE,"단축3";#N/A,#N/A,FALSE,"장축";#N/A,#N/A,FALSE,"4WD"}</definedName>
    <definedName name="ㅎ럴허" localSheetId="2">BlankMacro1</definedName>
    <definedName name="ㅎ럴허" localSheetId="0">BlankMacro1</definedName>
    <definedName name="ㅎ럴허">BlankMacro1</definedName>
    <definedName name="ㅎ로" localSheetId="0" hidden="1">{#N/A,#N/A,FALSE,"단축1";#N/A,#N/A,FALSE,"단축2";#N/A,#N/A,FALSE,"단축3";#N/A,#N/A,FALSE,"장축";#N/A,#N/A,FALSE,"4WD"}</definedName>
    <definedName name="ㅎ로" hidden="1">{#N/A,#N/A,FALSE,"단축1";#N/A,#N/A,FALSE,"단축2";#N/A,#N/A,FALSE,"단축3";#N/A,#N/A,FALSE,"장축";#N/A,#N/A,FALSE,"4WD"}</definedName>
    <definedName name="ㅎ룰후ㅎㅎ" localSheetId="0" hidden="1">{#N/A,#N/A,FALSE,"단축1";#N/A,#N/A,FALSE,"단축2";#N/A,#N/A,FALSE,"단축3";#N/A,#N/A,FALSE,"장축";#N/A,#N/A,FALSE,"4WD"}</definedName>
    <definedName name="ㅎ룰후ㅎㅎ" hidden="1">{#N/A,#N/A,FALSE,"단축1";#N/A,#N/A,FALSE,"단축2";#N/A,#N/A,FALSE,"단축3";#N/A,#N/A,FALSE,"장축";#N/A,#N/A,FALSE,"4WD"}</definedName>
    <definedName name="ㅎㄺㅁㄴㅇ데허" localSheetId="2">[0]!BlankMacro1</definedName>
    <definedName name="ㅎㄺㅁㄴㅇ데허" localSheetId="0">[0]!BlankMacro1</definedName>
    <definedName name="ㅎㄺㅁㄴㅇ데허">[0]!BlankMacro1</definedName>
    <definedName name="ㅎㅅㄱ" localSheetId="0" hidden="1">{#N/A,#N/A,FALSE,"단축1";#N/A,#N/A,FALSE,"단축2";#N/A,#N/A,FALSE,"단축3";#N/A,#N/A,FALSE,"장축";#N/A,#N/A,FALSE,"4WD"}</definedName>
    <definedName name="ㅎㅅㄱ" hidden="1">{#N/A,#N/A,FALSE,"단축1";#N/A,#N/A,FALSE,"단축2";#N/A,#N/A,FALSE,"단축3";#N/A,#N/A,FALSE,"장축";#N/A,#N/A,FALSE,"4WD"}</definedName>
    <definedName name="ㅎㅎ">#REF!</definedName>
    <definedName name="ㅎㅎㄴ">#REF!</definedName>
    <definedName name="ㅎㅎㅎ" localSheetId="2">BlankMacro1</definedName>
    <definedName name="ㅎㅎㅎ" localSheetId="0">BlankMacro1</definedName>
    <definedName name="ㅎㅎㅎ">BlankMacro1</definedName>
    <definedName name="ㅎㅎㅎㅎ" localSheetId="0" hidden="1">{#N/A,#N/A,FALSE,"단축1";#N/A,#N/A,FALSE,"단축2";#N/A,#N/A,FALSE,"단축3";#N/A,#N/A,FALSE,"장축";#N/A,#N/A,FALSE,"4WD"}</definedName>
    <definedName name="ㅎㅎㅎㅎ" hidden="1">{#N/A,#N/A,FALSE,"단축1";#N/A,#N/A,FALSE,"단축2";#N/A,#N/A,FALSE,"단축3";#N/A,#N/A,FALSE,"장축";#N/A,#N/A,FALSE,"4WD"}</definedName>
    <definedName name="ㅎㅎㅎㅎㅎㅎ">#REF!</definedName>
    <definedName name="ㅎ호ㅓㅓㅗ" localSheetId="0" hidden="1">{#N/A,#N/A,FALSE,"단축1";#N/A,#N/A,FALSE,"단축2";#N/A,#N/A,FALSE,"단축3";#N/A,#N/A,FALSE,"장축";#N/A,#N/A,FALSE,"4WD"}</definedName>
    <definedName name="ㅎ호ㅓㅓㅗ" hidden="1">{#N/A,#N/A,FALSE,"단축1";#N/A,#N/A,FALSE,"단축2";#N/A,#N/A,FALSE,"단축3";#N/A,#N/A,FALSE,"장축";#N/A,#N/A,FALSE,"4WD"}</definedName>
    <definedName name="ㅎ호ㅗ">#N/A</definedName>
    <definedName name="하기">#REF!</definedName>
    <definedName name="하나" localSheetId="0" hidden="1">{#N/A,#N/A,FALSE,"단축1";#N/A,#N/A,FALSE,"단축2";#N/A,#N/A,FALSE,"단축3";#N/A,#N/A,FALSE,"장축";#N/A,#N/A,FALSE,"4WD"}</definedName>
    <definedName name="하나" hidden="1">{#N/A,#N/A,FALSE,"단축1";#N/A,#N/A,FALSE,"단축2";#N/A,#N/A,FALSE,"단축3";#N/A,#N/A,FALSE,"장축";#N/A,#N/A,FALSE,"4WD"}</definedName>
    <definedName name="하반기투ST" localSheetId="0" hidden="1">{#N/A,#N/A,TRUE,"Y생산";#N/A,#N/A,TRUE,"Y판매";#N/A,#N/A,TRUE,"Y총물량";#N/A,#N/A,TRUE,"Y능력";#N/A,#N/A,TRUE,"YKD"}</definedName>
    <definedName name="하반기투ST" hidden="1">{#N/A,#N/A,TRUE,"Y생산";#N/A,#N/A,TRUE,"Y판매";#N/A,#N/A,TRUE,"Y총물량";#N/A,#N/A,TRUE,"Y능력";#N/A,#N/A,TRUE,"YKD"}</definedName>
    <definedName name="하핳" localSheetId="0" hidden="1">{#N/A,#N/A,TRUE,"Y생산";#N/A,#N/A,TRUE,"Y판매";#N/A,#N/A,TRUE,"Y총물량";#N/A,#N/A,TRUE,"Y능력";#N/A,#N/A,TRUE,"YKD"}</definedName>
    <definedName name="하핳" hidden="1">{#N/A,#N/A,TRUE,"Y생산";#N/A,#N/A,TRUE,"Y판매";#N/A,#N/A,TRUE,"Y총물량";#N/A,#N/A,TRUE,"Y능력";#N/A,#N/A,TRUE,"YKD"}</definedName>
    <definedName name="학교" localSheetId="2">BlankMacro1</definedName>
    <definedName name="학교" localSheetId="0">BlankMacro1</definedName>
    <definedName name="학교">BlankMacro1</definedName>
    <definedName name="학급2" localSheetId="2">BlankMacro1</definedName>
    <definedName name="학급2" localSheetId="0">BlankMacro1</definedName>
    <definedName name="학급2">BlankMacro1</definedName>
    <definedName name="한" localSheetId="0" hidden="1">{#N/A,#N/A,FALSE,"단축1";#N/A,#N/A,FALSE,"단축2";#N/A,#N/A,FALSE,"단축3";#N/A,#N/A,FALSE,"장축";#N/A,#N/A,FALSE,"4WD"}</definedName>
    <definedName name="한" hidden="1">{#N/A,#N/A,FALSE,"단축1";#N/A,#N/A,FALSE,"단축2";#N/A,#N/A,FALSE,"단축3";#N/A,#N/A,FALSE,"장축";#N/A,#N/A,FALSE,"4WD"}</definedName>
    <definedName name="한국" localSheetId="0" hidden="1">{#N/A,#N/A,FALSE,"단축1";#N/A,#N/A,FALSE,"단축2";#N/A,#N/A,FALSE,"단축3";#N/A,#N/A,FALSE,"장축";#N/A,#N/A,FALSE,"4WD"}</definedName>
    <definedName name="한국" hidden="1">{#N/A,#N/A,FALSE,"단축1";#N/A,#N/A,FALSE,"단축2";#N/A,#N/A,FALSE,"단축3";#N/A,#N/A,FALSE,"장축";#N/A,#N/A,FALSE,"4WD"}</definedName>
    <definedName name="한글" localSheetId="0" hidden="1">{#N/A,#N/A,FALSE,"단축1";#N/A,#N/A,FALSE,"단축2";#N/A,#N/A,FALSE,"단축3";#N/A,#N/A,FALSE,"장축";#N/A,#N/A,FALSE,"4WD"}</definedName>
    <definedName name="한글" hidden="1">{#N/A,#N/A,FALSE,"단축1";#N/A,#N/A,FALSE,"단축2";#N/A,#N/A,FALSE,"단축3";#N/A,#N/A,FALSE,"장축";#N/A,#N/A,FALSE,"4WD"}</definedName>
    <definedName name="한뫼" localSheetId="0" hidden="1">{#N/A,#N/A,FALSE,"단축1";#N/A,#N/A,FALSE,"단축2";#N/A,#N/A,FALSE,"단축3";#N/A,#N/A,FALSE,"장축";#N/A,#N/A,FALSE,"4WD"}</definedName>
    <definedName name="한뫼" hidden="1">{#N/A,#N/A,FALSE,"단축1";#N/A,#N/A,FALSE,"단축2";#N/A,#N/A,FALSE,"단축3";#N/A,#N/A,FALSE,"장축";#N/A,#N/A,FALSE,"4WD"}</definedName>
    <definedName name="한영사전" localSheetId="0" hidden="1">{#N/A,#N/A,TRUE,"Y생산";#N/A,#N/A,TRUE,"Y판매";#N/A,#N/A,TRUE,"Y총물량";#N/A,#N/A,TRUE,"Y능력";#N/A,#N/A,TRUE,"YKD"}</definedName>
    <definedName name="한영사전" hidden="1">{#N/A,#N/A,TRUE,"Y생산";#N/A,#N/A,TRUE,"Y판매";#N/A,#N/A,TRUE,"Y총물량";#N/A,#N/A,TRUE,"Y능력";#N/A,#N/A,TRUE,"YKD"}</definedName>
    <definedName name="한장" localSheetId="0" hidden="1">{#N/A,#N/A,FALSE,"단축1";#N/A,#N/A,FALSE,"단축2";#N/A,#N/A,FALSE,"단축3";#N/A,#N/A,FALSE,"장축";#N/A,#N/A,FALSE,"4WD"}</definedName>
    <definedName name="한장" hidden="1">{#N/A,#N/A,FALSE,"단축1";#N/A,#N/A,FALSE,"단축2";#N/A,#N/A,FALSE,"단축3";#N/A,#N/A,FALSE,"장축";#N/A,#N/A,FALSE,"4WD"}</definedName>
    <definedName name="한총2" localSheetId="0" hidden="1">{#N/A,#N/A,FALSE,"을지 (4)";#N/A,#N/A,FALSE,"을지 (5)";#N/A,#N/A,FALSE,"을지 (6)"}</definedName>
    <definedName name="한총2" hidden="1">{#N/A,#N/A,FALSE,"을지 (4)";#N/A,#N/A,FALSE,"을지 (5)";#N/A,#N/A,FALSE,"을지 (6)"}</definedName>
    <definedName name="한화">#REF!</definedName>
    <definedName name="합">#REF!</definedName>
    <definedName name="합계_1월">#REF!</definedName>
    <definedName name="합계_2월">#REF!</definedName>
    <definedName name="합계_3월">#REF!</definedName>
    <definedName name="합계_4월">#REF!</definedName>
    <definedName name="합계_5월">#REF!</definedName>
    <definedName name="합계_6월">#REF!</definedName>
    <definedName name="합계_7월">#REF!</definedName>
    <definedName name="합의">#REF!</definedName>
    <definedName name="항" localSheetId="0" hidden="1">{#N/A,#N/A,FALSE,"단축1";#N/A,#N/A,FALSE,"단축2";#N/A,#N/A,FALSE,"단축3";#N/A,#N/A,FALSE,"장축";#N/A,#N/A,FALSE,"4WD"}</definedName>
    <definedName name="항" hidden="1">{#N/A,#N/A,FALSE,"단축1";#N/A,#N/A,FALSE,"단축2";#N/A,#N/A,FALSE,"단축3";#N/A,#N/A,FALSE,"장축";#N/A,#N/A,FALSE,"4WD"}</definedName>
    <definedName name="행복" localSheetId="0" hidden="1">{#N/A,#N/A,FALSE,"단축1";#N/A,#N/A,FALSE,"단축2";#N/A,#N/A,FALSE,"단축3";#N/A,#N/A,FALSE,"장축";#N/A,#N/A,FALSE,"4WD"}</definedName>
    <definedName name="행복" hidden="1">{#N/A,#N/A,FALSE,"단축1";#N/A,#N/A,FALSE,"단축2";#N/A,#N/A,FALSE,"단축3";#N/A,#N/A,FALSE,"장축";#N/A,#N/A,FALSE,"4WD"}</definedName>
    <definedName name="향" localSheetId="0" hidden="1">{#N/A,#N/A,FALSE,"단축1";#N/A,#N/A,FALSE,"단축2";#N/A,#N/A,FALSE,"단축3";#N/A,#N/A,FALSE,"장축";#N/A,#N/A,FALSE,"4WD"}</definedName>
    <definedName name="향" hidden="1">{#N/A,#N/A,FALSE,"단축1";#N/A,#N/A,FALSE,"단축2";#N/A,#N/A,FALSE,"단축3";#N/A,#N/A,FALSE,"장축";#N/A,#N/A,FALSE,"4WD"}</definedName>
    <definedName name="향후" localSheetId="0" hidden="1">{#N/A,#N/A,FALSE,"단축1";#N/A,#N/A,FALSE,"단축2";#N/A,#N/A,FALSE,"단축3";#N/A,#N/A,FALSE,"장축";#N/A,#N/A,FALSE,"4WD"}</definedName>
    <definedName name="향후" hidden="1">{#N/A,#N/A,FALSE,"단축1";#N/A,#N/A,FALSE,"단축2";#N/A,#N/A,FALSE,"단축3";#N/A,#N/A,FALSE,"장축";#N/A,#N/A,FALSE,"4WD"}</definedName>
    <definedName name="향후1" localSheetId="0" hidden="1">{#N/A,#N/A,FALSE,"단축1";#N/A,#N/A,FALSE,"단축2";#N/A,#N/A,FALSE,"단축3";#N/A,#N/A,FALSE,"장축";#N/A,#N/A,FALSE,"4WD"}</definedName>
    <definedName name="향후1" hidden="1">{#N/A,#N/A,FALSE,"단축1";#N/A,#N/A,FALSE,"단축2";#N/A,#N/A,FALSE,"단축3";#N/A,#N/A,FALSE,"장축";#N/A,#N/A,FALSE,"4WD"}</definedName>
    <definedName name="향후계획1" localSheetId="0" hidden="1">{#N/A,#N/A,FALSE,"단축1";#N/A,#N/A,FALSE,"단축2";#N/A,#N/A,FALSE,"단축3";#N/A,#N/A,FALSE,"장축";#N/A,#N/A,FALSE,"4WD"}</definedName>
    <definedName name="향후계획1" hidden="1">{#N/A,#N/A,FALSE,"단축1";#N/A,#N/A,FALSE,"단축2";#N/A,#N/A,FALSE,"단축3";#N/A,#N/A,FALSE,"장축";#N/A,#N/A,FALSE,"4WD"}</definedName>
    <definedName name="허">#REF!</definedName>
    <definedName name="허정훤" localSheetId="0" hidden="1">{#N/A,#N/A,TRUE,"Y생산";#N/A,#N/A,TRUE,"Y판매";#N/A,#N/A,TRUE,"Y총물량";#N/A,#N/A,TRUE,"Y능력";#N/A,#N/A,TRUE,"YKD"}</definedName>
    <definedName name="허정훤" hidden="1">{#N/A,#N/A,TRUE,"Y생산";#N/A,#N/A,TRUE,"Y판매";#N/A,#N/A,TRUE,"Y총물량";#N/A,#N/A,TRUE,"Y능력";#N/A,#N/A,TRUE,"YKD"}</definedName>
    <definedName name="허허" localSheetId="0" hidden="1">{#N/A,#N/A,TRUE,"Y생산";#N/A,#N/A,TRUE,"Y판매";#N/A,#N/A,TRUE,"Y총물량";#N/A,#N/A,TRUE,"Y능력";#N/A,#N/A,TRUE,"YKD"}</definedName>
    <definedName name="허허" hidden="1">{#N/A,#N/A,TRUE,"Y생산";#N/A,#N/A,TRUE,"Y판매";#N/A,#N/A,TRUE,"Y총물량";#N/A,#N/A,TRUE,"Y능력";#N/A,#N/A,TRUE,"YKD"}</definedName>
    <definedName name="허ㅓ" localSheetId="0" hidden="1">{#N/A,#N/A,FALSE,"단축1";#N/A,#N/A,FALSE,"단축2";#N/A,#N/A,FALSE,"단축3";#N/A,#N/A,FALSE,"장축";#N/A,#N/A,FALSE,"4WD"}</definedName>
    <definedName name="허ㅓ" hidden="1">{#N/A,#N/A,FALSE,"단축1";#N/A,#N/A,FALSE,"단축2";#N/A,#N/A,FALSE,"단축3";#N/A,#N/A,FALSE,"장축";#N/A,#N/A,FALSE,"4WD"}</definedName>
    <definedName name="허ㅛㅅ">#REF!</definedName>
    <definedName name="헗ㄹ" localSheetId="2">BlankMacro1</definedName>
    <definedName name="헗ㄹ" localSheetId="0">BlankMacro1</definedName>
    <definedName name="헗ㄹ">BlankMacro1</definedName>
    <definedName name="현경" localSheetId="2">[1]!BlankMacro1</definedName>
    <definedName name="현경">[1]!BlankMacro1</definedName>
    <definedName name="현기" localSheetId="0" hidden="1">{#N/A,#N/A,FALSE,"단축1";#N/A,#N/A,FALSE,"단축2";#N/A,#N/A,FALSE,"단축3";#N/A,#N/A,FALSE,"장축";#N/A,#N/A,FALSE,"4WD"}</definedName>
    <definedName name="현기" hidden="1">{#N/A,#N/A,FALSE,"단축1";#N/A,#N/A,FALSE,"단축2";#N/A,#N/A,FALSE,"단축3";#N/A,#N/A,FALSE,"장축";#N/A,#N/A,FALSE,"4WD"}</definedName>
    <definedName name="현대" localSheetId="0" hidden="1">{#N/A,#N/A,FALSE,"정공"}</definedName>
    <definedName name="현대" hidden="1">{#N/A,#N/A,FALSE,"정공"}</definedName>
    <definedName name="현대단가">107630</definedName>
    <definedName name="現代綜合商事經由分">#REF!</definedName>
    <definedName name="현상">#REF!</definedName>
    <definedName name="현재인원">#REF!</definedName>
    <definedName name="현지양산" localSheetId="0" hidden="1">{#N/A,#N/A,FALSE,"단축1";#N/A,#N/A,FALSE,"단축2";#N/A,#N/A,FALSE,"단축3";#N/A,#N/A,FALSE,"장축";#N/A,#N/A,FALSE,"4WD"}</definedName>
    <definedName name="현지양산" hidden="1">{#N/A,#N/A,FALSE,"단축1";#N/A,#N/A,FALSE,"단축2";#N/A,#N/A,FALSE,"단축3";#N/A,#N/A,FALSE,"장축";#N/A,#N/A,FALSE,"4WD"}</definedName>
    <definedName name="현황">#N/A</definedName>
    <definedName name="현황표2" localSheetId="0" hidden="1">{#N/A,#N/A,FALSE,"단축1";#N/A,#N/A,FALSE,"단축2";#N/A,#N/A,FALSE,"단축3";#N/A,#N/A,FALSE,"장축";#N/A,#N/A,FALSE,"4WD"}</definedName>
    <definedName name="현황표2" hidden="1">{#N/A,#N/A,FALSE,"단축1";#N/A,#N/A,FALSE,"단축2";#N/A,#N/A,FALSE,"단축3";#N/A,#N/A,FALSE,"장축";#N/A,#N/A,FALSE,"4WD"}</definedName>
    <definedName name="협력사현황">#REF!</definedName>
    <definedName name="협력업체">#REF!</definedName>
    <definedName name="협의" localSheetId="0" hidden="1">{#N/A,#N/A,FALSE,"단축1";#N/A,#N/A,FALSE,"단축2";#N/A,#N/A,FALSE,"단축3";#N/A,#N/A,FALSE,"장축";#N/A,#N/A,FALSE,"4WD"}</definedName>
    <definedName name="협의" hidden="1">{#N/A,#N/A,FALSE,"단축1";#N/A,#N/A,FALSE,"단축2";#N/A,#N/A,FALSE,"단축3";#N/A,#N/A,FALSE,"장축";#N/A,#N/A,FALSE,"4WD"}</definedName>
    <definedName name="협전">#REF!</definedName>
    <definedName name="협조전">#REF!</definedName>
    <definedName name="형지양산" localSheetId="0" hidden="1">{#N/A,#N/A,FALSE,"단축1";#N/A,#N/A,FALSE,"단축2";#N/A,#N/A,FALSE,"단축3";#N/A,#N/A,FALSE,"장축";#N/A,#N/A,FALSE,"4WD"}</definedName>
    <definedName name="형지양산" hidden="1">{#N/A,#N/A,FALSE,"단축1";#N/A,#N/A,FALSE,"단축2";#N/A,#N/A,FALSE,"단축3";#N/A,#N/A,FALSE,"장축";#N/A,#N/A,FALSE,"4WD"}</definedName>
    <definedName name="호">#N/A</definedName>
    <definedName name="호하ㅣHJHH" localSheetId="0" hidden="1">{#N/A,#N/A,TRUE,"Y생산";#N/A,#N/A,TRUE,"Y판매";#N/A,#N/A,TRUE,"Y총물량";#N/A,#N/A,TRUE,"Y능력";#N/A,#N/A,TRUE,"YKD"}</definedName>
    <definedName name="호하ㅣHJHH" hidden="1">{#N/A,#N/A,TRUE,"Y생산";#N/A,#N/A,TRUE,"Y판매";#N/A,#N/A,TRUE,"Y총물량";#N/A,#N/A,TRUE,"Y능력";#N/A,#N/A,TRUE,"YKD"}</definedName>
    <definedName name="호호호호호홓">#REF!</definedName>
    <definedName name="호환율">#REF!</definedName>
    <definedName name="호ㅓㅎ">#REF!</definedName>
    <definedName name="호ㅓ호ㅓ" localSheetId="0" hidden="1">{#N/A,#N/A,FALSE,"신규dep";#N/A,#N/A,FALSE,"신규dep-금형상각후";#N/A,#N/A,FALSE,"신규dep-연구비상각후";#N/A,#N/A,FALSE,"신규dep-기계,공구상각후"}</definedName>
    <definedName name="호ㅓ호ㅓ" hidden="1">{#N/A,#N/A,FALSE,"신규dep";#N/A,#N/A,FALSE,"신규dep-금형상각후";#N/A,#N/A,FALSE,"신규dep-연구비상각후";#N/A,#N/A,FALSE,"신규dep-기계,공구상각후"}</definedName>
    <definedName name="호ㅓㅏ" localSheetId="0" hidden="1">{#N/A,#N/A,FALSE,"96 3월물량표";#N/A,#N/A,FALSE,"96 4월물량표";#N/A,#N/A,FALSE,"96 5월물량표"}</definedName>
    <definedName name="호ㅓㅏ" hidden="1">{#N/A,#N/A,FALSE,"96 3월물량표";#N/A,#N/A,FALSE,"96 4월물량표";#N/A,#N/A,FALSE,"96 5월물량표"}</definedName>
    <definedName name="호ㅓㅗ" localSheetId="0" hidden="1">{#N/A,#N/A,FALSE,"단축1";#N/A,#N/A,FALSE,"단축2";#N/A,#N/A,FALSE,"단축3";#N/A,#N/A,FALSE,"장축";#N/A,#N/A,FALSE,"4WD"}</definedName>
    <definedName name="호ㅓㅗ" hidden="1">{#N/A,#N/A,FALSE,"단축1";#N/A,#N/A,FALSE,"단축2";#N/A,#N/A,FALSE,"단축3";#N/A,#N/A,FALSE,"장축";#N/A,#N/A,FALSE,"4WD"}</definedName>
    <definedName name="호ㅗ">#N/A</definedName>
    <definedName name="홀" localSheetId="0" hidden="1">{TRUE,TRUE,-0.8,-17,963.6,637.8,FALSE,TRUE,TRUE,TRUE,0,1,#N/A,1,#N/A,18.0487804878049,42.7727272727273,1,FALSE,FALSE,3,TRUE,1,FALSE,100,"Swvu.Komplett.","ACwvu.Komplett.",#N/A,FALSE,FALSE,0.78740157480315,0.393700787401575,0.984251968503937,0.984251968503937,1,"","&amp;RH.LehmhausVV54TQ&amp;D",TRUE,TRUE,FALSE,FALSE,1,#N/A,1,1,"=R1C1:R67C11",FALSE,#N/A,#N/A,FALSE,FALSE,FALSE,9,300,300,FALSE,FALSE,TRUE,TRUE,TRUE}</definedName>
    <definedName name="홀" hidden="1">{TRUE,TRUE,-0.8,-17,963.6,637.8,FALSE,TRUE,TRUE,TRUE,0,1,#N/A,1,#N/A,18.0487804878049,42.7727272727273,1,FALSE,FALSE,3,TRUE,1,FALSE,100,"Swvu.Komplett.","ACwvu.Komplett.",#N/A,FALSE,FALSE,0.78740157480315,0.393700787401575,0.984251968503937,0.984251968503937,1,"","&amp;RH.LehmhausVV54TQ&amp;D",TRUE,TRUE,FALSE,FALSE,1,#N/A,1,1,"=R1C1:R67C11",FALSE,#N/A,#N/A,FALSE,FALSE,FALSE,9,300,300,FALSE,FALSE,TRUE,TRUE,TRUE}</definedName>
    <definedName name="홍" localSheetId="0" hidden="1">{#N/A,#N/A,FALSE,"96 3월물량표";#N/A,#N/A,FALSE,"96 4월물량표";#N/A,#N/A,FALSE,"96 5월물량표"}</definedName>
    <definedName name="홍" hidden="1">{#N/A,#N/A,FALSE,"96 3월물량표";#N/A,#N/A,FALSE,"96 4월물량표";#N/A,#N/A,FALSE,"96 5월물량표"}</definedName>
    <definedName name="화성1월" localSheetId="2">BlankMacro1</definedName>
    <definedName name="화성1월" localSheetId="0">BlankMacro1</definedName>
    <definedName name="화성1월">BlankMacro1</definedName>
    <definedName name="화성2월" localSheetId="2">BlankMacro1</definedName>
    <definedName name="화성2월" localSheetId="0">BlankMacro1</definedName>
    <definedName name="화성2월">BlankMacro1</definedName>
    <definedName name="확정1115" localSheetId="0">{#N/A,#N/A,FALSE,"단축1";#N/A,#N/A,FALSE,"단축2";#N/A,#N/A,FALSE,"단축3";#N/A,#N/A,FALSE,"장축";#N/A,#N/A,FALSE,"4WD"}</definedName>
    <definedName name="확정1115">{#N/A,#N/A,FALSE,"단축1";#N/A,#N/A,FALSE,"단축2";#N/A,#N/A,FALSE,"단축3";#N/A,#N/A,FALSE,"장축";#N/A,#N/A,FALSE,"4WD"}</definedName>
    <definedName name="확정하여_보고할것.">#REF!</definedName>
    <definedName name="환율">#REF!</definedName>
    <definedName name="환율1">#REF!</definedName>
    <definedName name="활동이력">#REF!</definedName>
    <definedName name="황">#REF!</definedName>
    <definedName name="회수율">#REF!</definedName>
    <definedName name="회신현황" localSheetId="0" hidden="1">{#N/A,#N/A,TRUE,"Y생산";#N/A,#N/A,TRUE,"Y판매";#N/A,#N/A,TRUE,"Y총물량";#N/A,#N/A,TRUE,"Y능력";#N/A,#N/A,TRUE,"YKD"}</definedName>
    <definedName name="회신현황" hidden="1">{#N/A,#N/A,TRUE,"Y생산";#N/A,#N/A,TRUE,"Y판매";#N/A,#N/A,TRUE,"Y총물량";#N/A,#N/A,TRUE,"Y능력";#N/A,#N/A,TRUE,"YKD"}</definedName>
    <definedName name="회의자료">#REF!</definedName>
    <definedName name="회장1" localSheetId="0" hidden="1">{#N/A,#N/A,FALSE,"단축1";#N/A,#N/A,FALSE,"단축2";#N/A,#N/A,FALSE,"단축3";#N/A,#N/A,FALSE,"장축";#N/A,#N/A,FALSE,"4WD"}</definedName>
    <definedName name="회장1" hidden="1">{#N/A,#N/A,FALSE,"단축1";#N/A,#N/A,FALSE,"단축2";#N/A,#N/A,FALSE,"단축3";#N/A,#N/A,FALSE,"장축";#N/A,#N/A,FALSE,"4WD"}</definedName>
    <definedName name="회장님" localSheetId="0" hidden="1">{#N/A,#N/A,FALSE,"단축1";#N/A,#N/A,FALSE,"단축2";#N/A,#N/A,FALSE,"단축3";#N/A,#N/A,FALSE,"장축";#N/A,#N/A,FALSE,"4WD"}</definedName>
    <definedName name="회장님" hidden="1">{#N/A,#N/A,FALSE,"단축1";#N/A,#N/A,FALSE,"단축2";#N/A,#N/A,FALSE,"단축3";#N/A,#N/A,FALSE,"장축";#N/A,#N/A,FALSE,"4WD"}</definedName>
    <definedName name="효">#N/A</definedName>
    <definedName name="효율">#REF!</definedName>
    <definedName name="후드락">#N/A</definedName>
    <definedName name="후리휠">#REF!</definedName>
    <definedName name="흠">#N/A</definedName>
    <definedName name="흡">#REF!</definedName>
    <definedName name="흡2" localSheetId="0" hidden="1">{#N/A,#N/A,FALSE,"단축1";#N/A,#N/A,FALSE,"단축2";#N/A,#N/A,FALSE,"단축3";#N/A,#N/A,FALSE,"장축";#N/A,#N/A,FALSE,"4WD"}</definedName>
    <definedName name="흡2" hidden="1">{#N/A,#N/A,FALSE,"단축1";#N/A,#N/A,FALSE,"단축2";#N/A,#N/A,FALSE,"단축3";#N/A,#N/A,FALSE,"장축";#N/A,#N/A,FALSE,"4WD"}</definedName>
    <definedName name="흡기" localSheetId="0" hidden="1">{#N/A,#N/A,FALSE,"단축1";#N/A,#N/A,FALSE,"단축2";#N/A,#N/A,FALSE,"단축3";#N/A,#N/A,FALSE,"장축";#N/A,#N/A,FALSE,"4WD"}</definedName>
    <definedName name="흡기" hidden="1">{#N/A,#N/A,FALSE,"단축1";#N/A,#N/A,FALSE,"단축2";#N/A,#N/A,FALSE,"단축3";#N/A,#N/A,FALSE,"장축";#N/A,#N/A,FALSE,"4WD"}</definedName>
    <definedName name="흡기계2">#REF!</definedName>
    <definedName name="흡기계최적설계">#REF!</definedName>
    <definedName name="희송" localSheetId="0" hidden="1">{#N/A,#N/A,FALSE,"단축1";#N/A,#N/A,FALSE,"단축2";#N/A,#N/A,FALSE,"단축3";#N/A,#N/A,FALSE,"장축";#N/A,#N/A,FALSE,"4WD"}</definedName>
    <definedName name="희송" hidden="1">{#N/A,#N/A,FALSE,"단축1";#N/A,#N/A,FALSE,"단축2";#N/A,#N/A,FALSE,"단축3";#N/A,#N/A,FALSE,"장축";#N/A,#N/A,FALSE,"4WD"}</definedName>
    <definedName name="흵____R3_t">#REF!</definedName>
    <definedName name="ㅏ">#REF!</definedName>
    <definedName name="ㅏㅏ">#REF!</definedName>
    <definedName name="ㅏㅏㅏ">#REF!</definedName>
    <definedName name="ㅏㅏㅏㅏㅏ">#N/A</definedName>
    <definedName name="ㅏㅐ">#REF!</definedName>
    <definedName name="ㅏㅓ">#N/A</definedName>
    <definedName name="ㅏㅕㄵㄷㅎㄹ">#REF!</definedName>
    <definedName name="ㅏㅣ" localSheetId="0" hidden="1">{#N/A,#N/A,FALSE,"96 3월물량표";#N/A,#N/A,FALSE,"96 4월물량표";#N/A,#N/A,FALSE,"96 5월물량표"}</definedName>
    <definedName name="ㅏㅣ" hidden="1">{#N/A,#N/A,FALSE,"96 3월물량표";#N/A,#N/A,FALSE,"96 4월물량표";#N/A,#N/A,FALSE,"96 5월물량표"}</definedName>
    <definedName name="ㅏㅣㅣㅣ" localSheetId="0" hidden="1">{#N/A,#N/A,FALSE,"단축1";#N/A,#N/A,FALSE,"단축2";#N/A,#N/A,FALSE,"단축3";#N/A,#N/A,FALSE,"장축";#N/A,#N/A,FALSE,"4WD"}</definedName>
    <definedName name="ㅏㅣㅣㅣ" hidden="1">{#N/A,#N/A,FALSE,"단축1";#N/A,#N/A,FALSE,"단축2";#N/A,#N/A,FALSE,"단축3";#N/A,#N/A,FALSE,"장축";#N/A,#N/A,FALSE,"4WD"}</definedName>
    <definedName name="ㅐ">#REF!</definedName>
    <definedName name="ㅐㅐ" localSheetId="0" hidden="1">{#N/A,#N/A,FALSE,"단축1";#N/A,#N/A,FALSE,"단축2";#N/A,#N/A,FALSE,"단축3";#N/A,#N/A,FALSE,"장축";#N/A,#N/A,FALSE,"4WD"}</definedName>
    <definedName name="ㅐㅐ" hidden="1">{#N/A,#N/A,FALSE,"단축1";#N/A,#N/A,FALSE,"단축2";#N/A,#N/A,FALSE,"단축3";#N/A,#N/A,FALSE,"장축";#N/A,#N/A,FALSE,"4WD"}</definedName>
    <definedName name="ㅐㅐㅐ" localSheetId="2">BlankMacro1</definedName>
    <definedName name="ㅐㅐㅐ" localSheetId="0">BlankMacro1</definedName>
    <definedName name="ㅐㅐㅐ">BlankMacro1</definedName>
    <definedName name="ㅐㅐㅐㅐ" localSheetId="2">BlankMacro1</definedName>
    <definedName name="ㅐㅐㅐㅐ" localSheetId="0">BlankMacro1</definedName>
    <definedName name="ㅐㅐㅐㅐ">BlankMacro1</definedName>
    <definedName name="ㅐㅐㅐㅐㅐ" localSheetId="2">BlankMacro1</definedName>
    <definedName name="ㅐㅐㅐㅐㅐ" localSheetId="0">BlankMacro1</definedName>
    <definedName name="ㅐㅐㅐㅐㅐ">BlankMacro1</definedName>
    <definedName name="ㅐㅐㅐㅐㅐㅐ" localSheetId="2">BlankMacro1</definedName>
    <definedName name="ㅐㅐㅐㅐㅐㅐ" localSheetId="0">BlankMacro1</definedName>
    <definedName name="ㅐㅐㅐㅐㅐㅐ">BlankMacro1</definedName>
    <definedName name="ㅐㅑㅔ" localSheetId="0" hidden="1">{#N/A,#N/A,FALSE,"단축1";#N/A,#N/A,FALSE,"단축2";#N/A,#N/A,FALSE,"단축3";#N/A,#N/A,FALSE,"장축";#N/A,#N/A,FALSE,"4WD"}</definedName>
    <definedName name="ㅐㅑㅔ" hidden="1">{#N/A,#N/A,FALSE,"단축1";#N/A,#N/A,FALSE,"단축2";#N/A,#N/A,FALSE,"단축3";#N/A,#N/A,FALSE,"장축";#N/A,#N/A,FALSE,"4WD"}</definedName>
    <definedName name="ㅑ" localSheetId="0" hidden="1">{#N/A,#N/A,FALSE,"단축1";#N/A,#N/A,FALSE,"단축2";#N/A,#N/A,FALSE,"단축3";#N/A,#N/A,FALSE,"장축";#N/A,#N/A,FALSE,"4WD"}</definedName>
    <definedName name="ㅑ" hidden="1">{#N/A,#N/A,FALSE,"단축1";#N/A,#N/A,FALSE,"단축2";#N/A,#N/A,FALSE,"단축3";#N/A,#N/A,FALSE,"장축";#N/A,#N/A,FALSE,"4WD"}</definedName>
    <definedName name="ㅑㅎㄹㅇㅀㅀ" localSheetId="0" hidden="1">{#N/A,#N/A,FALSE,"단축1";#N/A,#N/A,FALSE,"단축2";#N/A,#N/A,FALSE,"단축3";#N/A,#N/A,FALSE,"장축";#N/A,#N/A,FALSE,"4WD"}</definedName>
    <definedName name="ㅑㅎㄹㅇㅀㅀ" hidden="1">{#N/A,#N/A,FALSE,"단축1";#N/A,#N/A,FALSE,"단축2";#N/A,#N/A,FALSE,"단축3";#N/A,#N/A,FALSE,"장축";#N/A,#N/A,FALSE,"4WD"}</definedName>
    <definedName name="ㅑㅐㅔㅕㅑㅐ" localSheetId="0" hidden="1">{#N/A,#N/A,FALSE,"단축1";#N/A,#N/A,FALSE,"단축2";#N/A,#N/A,FALSE,"단축3";#N/A,#N/A,FALSE,"장축";#N/A,#N/A,FALSE,"4WD"}</definedName>
    <definedName name="ㅑㅐㅔㅕㅑㅐ" hidden="1">{#N/A,#N/A,FALSE,"단축1";#N/A,#N/A,FALSE,"단축2";#N/A,#N/A,FALSE,"단축3";#N/A,#N/A,FALSE,"장축";#N/A,#N/A,FALSE,"4WD"}</definedName>
    <definedName name="ㅑㅑㅏㅏㅓ" localSheetId="0" hidden="1">{#N/A,#N/A,FALSE,"단축1";#N/A,#N/A,FALSE,"단축2";#N/A,#N/A,FALSE,"단축3";#N/A,#N/A,FALSE,"장축";#N/A,#N/A,FALSE,"4WD"}</definedName>
    <definedName name="ㅑㅑㅏㅏㅓ" hidden="1">{#N/A,#N/A,FALSE,"단축1";#N/A,#N/A,FALSE,"단축2";#N/A,#N/A,FALSE,"단축3";#N/A,#N/A,FALSE,"장축";#N/A,#N/A,FALSE,"4WD"}</definedName>
    <definedName name="ㅑㅑㅑ">#REF!</definedName>
    <definedName name="ㅑㅣㅐㅍ" localSheetId="0" hidden="1">{#N/A,#N/A,FALSE,"단축1";#N/A,#N/A,FALSE,"단축2";#N/A,#N/A,FALSE,"단축3";#N/A,#N/A,FALSE,"장축";#N/A,#N/A,FALSE,"4WD"}</definedName>
    <definedName name="ㅑㅣㅐㅍ" hidden="1">{#N/A,#N/A,FALSE,"단축1";#N/A,#N/A,FALSE,"단축2";#N/A,#N/A,FALSE,"단축3";#N/A,#N/A,FALSE,"장축";#N/A,#N/A,FALSE,"4WD"}</definedName>
    <definedName name="ㅓ" localSheetId="0" hidden="1">{#N/A,#N/A,FALSE,"단축1";#N/A,#N/A,FALSE,"단축2";#N/A,#N/A,FALSE,"단축3";#N/A,#N/A,FALSE,"장축";#N/A,#N/A,FALSE,"4WD"}</definedName>
    <definedName name="ㅓ" hidden="1">{#N/A,#N/A,FALSE,"단축1";#N/A,#N/A,FALSE,"단축2";#N/A,#N/A,FALSE,"단축3";#N/A,#N/A,FALSE,"장축";#N/A,#N/A,FALSE,"4WD"}</definedName>
    <definedName name="ㅓJ">#N/A</definedName>
    <definedName name="ㅓㄹ허허ㅏ허" localSheetId="0" hidden="1">{#N/A,#N/A,FALSE,"단축1";#N/A,#N/A,FALSE,"단축2";#N/A,#N/A,FALSE,"단축3";#N/A,#N/A,FALSE,"장축";#N/A,#N/A,FALSE,"4WD"}</definedName>
    <definedName name="ㅓㄹ허허ㅏ허" hidden="1">{#N/A,#N/A,FALSE,"단축1";#N/A,#N/A,FALSE,"단축2";#N/A,#N/A,FALSE,"단축3";#N/A,#N/A,FALSE,"장축";#N/A,#N/A,FALSE,"4WD"}</definedName>
    <definedName name="ㅓ로럴" localSheetId="0" hidden="1">{#N/A,#N/A,FALSE,"단축1";#N/A,#N/A,FALSE,"단축2";#N/A,#N/A,FALSE,"단축3";#N/A,#N/A,FALSE,"장축";#N/A,#N/A,FALSE,"4WD"}</definedName>
    <definedName name="ㅓ로럴" hidden="1">{#N/A,#N/A,FALSE,"단축1";#N/A,#N/A,FALSE,"단축2";#N/A,#N/A,FALSE,"단축3";#N/A,#N/A,FALSE,"장축";#N/A,#N/A,FALSE,"4WD"}</definedName>
    <definedName name="ㅓ샤">#REF!</definedName>
    <definedName name="ㅓㅇ영출">#REF!</definedName>
    <definedName name="ㅓ허" localSheetId="2">BlankMacro1</definedName>
    <definedName name="ㅓ허" localSheetId="0">BlankMacro1</definedName>
    <definedName name="ㅓ허">BlankMacro1</definedName>
    <definedName name="ㅓ허ㅗ허ㅗ허허ㅗㅎ" localSheetId="0" hidden="1">{#N/A,#N/A,FALSE,"단축1";#N/A,#N/A,FALSE,"단축2";#N/A,#N/A,FALSE,"단축3";#N/A,#N/A,FALSE,"장축";#N/A,#N/A,FALSE,"4WD"}</definedName>
    <definedName name="ㅓ허ㅗ허ㅗ허허ㅗㅎ" hidden="1">{#N/A,#N/A,FALSE,"단축1";#N/A,#N/A,FALSE,"단축2";#N/A,#N/A,FALSE,"단축3";#N/A,#N/A,FALSE,"장축";#N/A,#N/A,FALSE,"4WD"}</definedName>
    <definedName name="ㅓㅏ">#REF!</definedName>
    <definedName name="ㅓㅏㄷㄵㅀ">#REF!</definedName>
    <definedName name="ㅓㅏ로">#REF!</definedName>
    <definedName name="ㅓㅏㅀ" localSheetId="2">[0]!BlankMacro1</definedName>
    <definedName name="ㅓㅏㅀ" localSheetId="0">[0]!BlankMacro1</definedName>
    <definedName name="ㅓㅏㅀ">[0]!BlankMacro1</definedName>
    <definedName name="ㅓㅏㅑㅑ8" localSheetId="0">#REF!</definedName>
    <definedName name="ㅓㅏㅑㅑ8">#REF!</definedName>
    <definedName name="ㅓㅏㅗ" localSheetId="0" hidden="1">{#N/A,#N/A,FALSE,"단축1";#N/A,#N/A,FALSE,"단축2";#N/A,#N/A,FALSE,"단축3";#N/A,#N/A,FALSE,"장축";#N/A,#N/A,FALSE,"4WD"}</definedName>
    <definedName name="ㅓㅏㅗ" hidden="1">{#N/A,#N/A,FALSE,"단축1";#N/A,#N/A,FALSE,"단축2";#N/A,#N/A,FALSE,"단축3";#N/A,#N/A,FALSE,"장축";#N/A,#N/A,FALSE,"4WD"}</definedName>
    <definedName name="ㅓㅏㅛㅚㅓ">#REF!</definedName>
    <definedName name="ㅓㅏㅣ" localSheetId="0" hidden="1">{#N/A,#N/A,FALSE,"단축1";#N/A,#N/A,FALSE,"단축2";#N/A,#N/A,FALSE,"단축3";#N/A,#N/A,FALSE,"장축";#N/A,#N/A,FALSE,"4WD"}</definedName>
    <definedName name="ㅓㅏㅣ" hidden="1">{#N/A,#N/A,FALSE,"단축1";#N/A,#N/A,FALSE,"단축2";#N/A,#N/A,FALSE,"단축3";#N/A,#N/A,FALSE,"장축";#N/A,#N/A,FALSE,"4WD"}</definedName>
    <definedName name="ㅓㅏㅣㅕㅑㅔ" localSheetId="0" hidden="1">{#N/A,#N/A,FALSE,"단축1";#N/A,#N/A,FALSE,"단축2";#N/A,#N/A,FALSE,"단축3";#N/A,#N/A,FALSE,"장축";#N/A,#N/A,FALSE,"4WD"}</definedName>
    <definedName name="ㅓㅏㅣㅕㅑㅔ" hidden="1">{#N/A,#N/A,FALSE,"단축1";#N/A,#N/A,FALSE,"단축2";#N/A,#N/A,FALSE,"단축3";#N/A,#N/A,FALSE,"장축";#N/A,#N/A,FALSE,"4WD"}</definedName>
    <definedName name="ㅓㅓ">#REF!</definedName>
    <definedName name="ㅓㅓ로" localSheetId="0" hidden="1">{#N/A,#N/A,FALSE,"단축1";#N/A,#N/A,FALSE,"단축2";#N/A,#N/A,FALSE,"단축3";#N/A,#N/A,FALSE,"장축";#N/A,#N/A,FALSE,"4WD"}</definedName>
    <definedName name="ㅓㅓ로" hidden="1">{#N/A,#N/A,FALSE,"단축1";#N/A,#N/A,FALSE,"단축2";#N/A,#N/A,FALSE,"단축3";#N/A,#N/A,FALSE,"장축";#N/A,#N/A,FALSE,"4WD"}</definedName>
    <definedName name="ㅓㅓㅓ" localSheetId="2">BlankMacro1</definedName>
    <definedName name="ㅓㅓㅓ" localSheetId="0">BlankMacro1</definedName>
    <definedName name="ㅓㅓㅓ">BlankMacro1</definedName>
    <definedName name="ㅓㅓㅓㅓ">#N/A</definedName>
    <definedName name="ㅓㅓㅓㅓㅓ" localSheetId="2">BlankMacro1</definedName>
    <definedName name="ㅓㅓㅓㅓㅓ" localSheetId="0">BlankMacro1</definedName>
    <definedName name="ㅓㅓㅓㅓㅓ">BlankMacro1</definedName>
    <definedName name="ㅓㅓㅓㅓㅓㅓㅓ" localSheetId="2">BlankMacro1</definedName>
    <definedName name="ㅓㅓㅓㅓㅓㅓㅓ" localSheetId="0">BlankMacro1</definedName>
    <definedName name="ㅓㅓㅓㅓㅓㅓㅓ">BlankMacro1</definedName>
    <definedName name="ㅓㅓㅓㅓㅓㅓㅓㅓ" localSheetId="2">BlankMacro1</definedName>
    <definedName name="ㅓㅓㅓㅓㅓㅓㅓㅓ" localSheetId="0">BlankMacro1</definedName>
    <definedName name="ㅓㅓㅓㅓㅓㅓㅓㅓ">BlankMacro1</definedName>
    <definedName name="ㅓㅣㅓ" localSheetId="0" hidden="1">{#N/A,#N/A,FALSE,"단축1";#N/A,#N/A,FALSE,"단축2";#N/A,#N/A,FALSE,"단축3";#N/A,#N/A,FALSE,"장축";#N/A,#N/A,FALSE,"4WD"}</definedName>
    <definedName name="ㅓㅣㅓ" hidden="1">{#N/A,#N/A,FALSE,"단축1";#N/A,#N/A,FALSE,"단축2";#N/A,#N/A,FALSE,"단축3";#N/A,#N/A,FALSE,"장축";#N/A,#N/A,FALSE,"4WD"}</definedName>
    <definedName name="ㅔ">#REF!</definedName>
    <definedName name="ㅔㅐ">#REF!</definedName>
    <definedName name="ㅔㅑㅊ셕ㄷ15">#REF!</definedName>
    <definedName name="ㅔㅔ" localSheetId="0" hidden="1">{#N/A,#N/A,FALSE,"Status";#N/A,#N/A,FALSE,"Deckblatt 1";#N/A,#N/A,FALSE,"Deckblatt2"}</definedName>
    <definedName name="ㅔㅔ" hidden="1">{#N/A,#N/A,FALSE,"Status";#N/A,#N/A,FALSE,"Deckblatt 1";#N/A,#N/A,FALSE,"Deckblatt2"}</definedName>
    <definedName name="ㅔㅔㅔ" localSheetId="0" hidden="1">{#N/A,#N/A,FALSE,"단축1";#N/A,#N/A,FALSE,"단축2";#N/A,#N/A,FALSE,"단축3";#N/A,#N/A,FALSE,"장축";#N/A,#N/A,FALSE,"4WD"}</definedName>
    <definedName name="ㅔㅔㅔ" hidden="1">{#N/A,#N/A,FALSE,"단축1";#N/A,#N/A,FALSE,"단축2";#N/A,#N/A,FALSE,"단축3";#N/A,#N/A,FALSE,"장축";#N/A,#N/A,FALSE,"4WD"}</definedName>
    <definedName name="ㅔㅔㅔㅔ" localSheetId="0" hidden="1">{#N/A,#N/A,FALSE,"단축1";#N/A,#N/A,FALSE,"단축2";#N/A,#N/A,FALSE,"단축3";#N/A,#N/A,FALSE,"장축";#N/A,#N/A,FALSE,"4WD"}</definedName>
    <definedName name="ㅔㅔㅔㅔ" hidden="1">{#N/A,#N/A,FALSE,"단축1";#N/A,#N/A,FALSE,"단축2";#N/A,#N/A,FALSE,"단축3";#N/A,#N/A,FALSE,"장축";#N/A,#N/A,FALSE,"4WD"}</definedName>
    <definedName name="ㅕ" localSheetId="0" hidden="1">{#N/A,#N/A,FALSE,"단축1";#N/A,#N/A,FALSE,"단축2";#N/A,#N/A,FALSE,"단축3";#N/A,#N/A,FALSE,"장축";#N/A,#N/A,FALSE,"4WD"}</definedName>
    <definedName name="ㅕ" hidden="1">{#N/A,#N/A,FALSE,"단축1";#N/A,#N/A,FALSE,"단축2";#N/A,#N/A,FALSE,"단축3";#N/A,#N/A,FALSE,"장축";#N/A,#N/A,FALSE,"4WD"}</definedName>
    <definedName name="ㅕ6">#REF!</definedName>
    <definedName name="ㅕㅑㅕㅅㅗ">#REF!</definedName>
    <definedName name="ㅕㅓㅛㅗ료ㅓㅗㄹ허허" localSheetId="0" hidden="1">{#N/A,#N/A,FALSE,"신규dep";#N/A,#N/A,FALSE,"신규dep-금형상각후";#N/A,#N/A,FALSE,"신규dep-연구비상각후";#N/A,#N/A,FALSE,"신규dep-기계,공구상각후"}</definedName>
    <definedName name="ㅕㅓㅛㅗ료ㅓㅗㄹ허허" hidden="1">{#N/A,#N/A,FALSE,"신규dep";#N/A,#N/A,FALSE,"신규dep-금형상각후";#N/A,#N/A,FALSE,"신규dep-연구비상각후";#N/A,#N/A,FALSE,"신규dep-기계,공구상각후"}</definedName>
    <definedName name="ㅕㅕ">#REF!</definedName>
    <definedName name="ㅕㅛㄱ">#REF!</definedName>
    <definedName name="ㅕㅛ쇼">#REF!</definedName>
    <definedName name="ㅕㅣㅎ" localSheetId="0" hidden="1">{#N/A,#N/A,FALSE,"단축1";#N/A,#N/A,FALSE,"단축2";#N/A,#N/A,FALSE,"단축3";#N/A,#N/A,FALSE,"장축";#N/A,#N/A,FALSE,"4WD"}</definedName>
    <definedName name="ㅕㅣㅎ" hidden="1">{#N/A,#N/A,FALSE,"단축1";#N/A,#N/A,FALSE,"단축2";#N/A,#N/A,FALSE,"단축3";#N/A,#N/A,FALSE,"장축";#N/A,#N/A,FALSE,"4WD"}</definedName>
    <definedName name="ㅖ" localSheetId="0" hidden="1">{#N/A,#N/A,FALSE,"단축1";#N/A,#N/A,FALSE,"단축2";#N/A,#N/A,FALSE,"단축3";#N/A,#N/A,FALSE,"장축";#N/A,#N/A,FALSE,"4WD"}</definedName>
    <definedName name="ㅖ" hidden="1">{#N/A,#N/A,FALSE,"단축1";#N/A,#N/A,FALSE,"단축2";#N/A,#N/A,FALSE,"단축3";#N/A,#N/A,FALSE,"장축";#N/A,#N/A,FALSE,"4WD"}</definedName>
    <definedName name="ㅗ">#N/A</definedName>
    <definedName name="ㅗ쇼">#REF!</definedName>
    <definedName name="ㅗㅎ" localSheetId="0" hidden="1">{#N/A,#N/A,TRUE,"Y생산";#N/A,#N/A,TRUE,"Y판매";#N/A,#N/A,TRUE,"Y총물량";#N/A,#N/A,TRUE,"Y능력";#N/A,#N/A,TRUE,"YKD"}</definedName>
    <definedName name="ㅗㅎ" hidden="1">{#N/A,#N/A,TRUE,"Y생산";#N/A,#N/A,TRUE,"Y판매";#N/A,#N/A,TRUE,"Y총물량";#N/A,#N/A,TRUE,"Y능력";#N/A,#N/A,TRUE,"YKD"}</definedName>
    <definedName name="ㅗㅎ피ㅓ하ㅓㅠㅏ">#REF!</definedName>
    <definedName name="ㅗㅎㅓ" localSheetId="0" hidden="1">{#N/A,#N/A,FALSE,"단축1";#N/A,#N/A,FALSE,"단축2";#N/A,#N/A,FALSE,"단축3";#N/A,#N/A,FALSE,"장축";#N/A,#N/A,FALSE,"4WD"}</definedName>
    <definedName name="ㅗㅎㅓ" hidden="1">{#N/A,#N/A,FALSE,"단축1";#N/A,#N/A,FALSE,"단축2";#N/A,#N/A,FALSE,"단축3";#N/A,#N/A,FALSE,"장축";#N/A,#N/A,FALSE,"4WD"}</definedName>
    <definedName name="ㅗ허">#N/A</definedName>
    <definedName name="ㅗㅓ">#REF!</definedName>
    <definedName name="ㅗㅓㅏ" hidden="1">#REF!</definedName>
    <definedName name="ㅗㅓㅏㅣ" localSheetId="0" hidden="1">{#N/A,#N/A,FALSE,"단축1";#N/A,#N/A,FALSE,"단축2";#N/A,#N/A,FALSE,"단축3";#N/A,#N/A,FALSE,"장축";#N/A,#N/A,FALSE,"4WD"}</definedName>
    <definedName name="ㅗㅓㅏㅣ" hidden="1">{#N/A,#N/A,FALSE,"단축1";#N/A,#N/A,FALSE,"단축2";#N/A,#N/A,FALSE,"단축3";#N/A,#N/A,FALSE,"장축";#N/A,#N/A,FALSE,"4WD"}</definedName>
    <definedName name="ㅗㅓㅜ" localSheetId="0" hidden="1">{#N/A,#N/A,FALSE,"단축1";#N/A,#N/A,FALSE,"단축2";#N/A,#N/A,FALSE,"단축3";#N/A,#N/A,FALSE,"장축";#N/A,#N/A,FALSE,"4WD"}</definedName>
    <definedName name="ㅗㅓㅜ" hidden="1">{#N/A,#N/A,FALSE,"단축1";#N/A,#N/A,FALSE,"단축2";#N/A,#N/A,FALSE,"단축3";#N/A,#N/A,FALSE,"장축";#N/A,#N/A,FALSE,"4WD"}</definedName>
    <definedName name="ㅗㅗ" localSheetId="0" hidden="1">{#N/A,#N/A,FALSE,"단축1";#N/A,#N/A,FALSE,"단축2";#N/A,#N/A,FALSE,"단축3";#N/A,#N/A,FALSE,"장축";#N/A,#N/A,FALSE,"4WD"}</definedName>
    <definedName name="ㅗㅗ" hidden="1">{#N/A,#N/A,FALSE,"단축1";#N/A,#N/A,FALSE,"단축2";#N/A,#N/A,FALSE,"단축3";#N/A,#N/A,FALSE,"장축";#N/A,#N/A,FALSE,"4WD"}</definedName>
    <definedName name="ㅗㅗㅗ">#REF!</definedName>
    <definedName name="ㅗㅗㅗㅗ" localSheetId="2">[0]!BlankMacro1</definedName>
    <definedName name="ㅗㅗㅗㅗ" localSheetId="0">[0]!BlankMacro1</definedName>
    <definedName name="ㅗㅗㅗㅗ">[0]!BlankMacro1</definedName>
    <definedName name="ㅗㅗㅗㅗㅗ">#N/A</definedName>
    <definedName name="ㅗㅗㅗㅗㅜㅡㅏ" localSheetId="0" hidden="1">{#N/A,#N/A,FALSE,"단축1";#N/A,#N/A,FALSE,"단축2";#N/A,#N/A,FALSE,"단축3";#N/A,#N/A,FALSE,"장축";#N/A,#N/A,FALSE,"4WD"}</definedName>
    <definedName name="ㅗㅗㅗㅗㅜㅡㅏ" hidden="1">{#N/A,#N/A,FALSE,"단축1";#N/A,#N/A,FALSE,"단축2";#N/A,#N/A,FALSE,"단축3";#N/A,#N/A,FALSE,"장축";#N/A,#N/A,FALSE,"4WD"}</definedName>
    <definedName name="ㅗㅛㅅ" localSheetId="0" hidden="1">{#N/A,#N/A,FALSE,"단축1";#N/A,#N/A,FALSE,"단축2";#N/A,#N/A,FALSE,"단축3";#N/A,#N/A,FALSE,"장축";#N/A,#N/A,FALSE,"4WD"}</definedName>
    <definedName name="ㅗㅛㅅ" hidden="1">{#N/A,#N/A,FALSE,"단축1";#N/A,#N/A,FALSE,"단축2";#N/A,#N/A,FALSE,"단축3";#N/A,#N/A,FALSE,"장축";#N/A,#N/A,FALSE,"4WD"}</definedName>
    <definedName name="ㅛ">#REF!</definedName>
    <definedName name="ㅛㅅ" localSheetId="2">BlankMacro1</definedName>
    <definedName name="ㅛㅅ" localSheetId="0">BlankMacro1</definedName>
    <definedName name="ㅛㅅ">BlankMacro1</definedName>
    <definedName name="ㅛㅅㄱㄷㅈ" localSheetId="0" hidden="1">{#N/A,#N/A,FALSE,"단축1";#N/A,#N/A,FALSE,"단축2";#N/A,#N/A,FALSE,"단축3";#N/A,#N/A,FALSE,"장축";#N/A,#N/A,FALSE,"4WD"}</definedName>
    <definedName name="ㅛㅅㄱㄷㅈ" hidden="1">{#N/A,#N/A,FALSE,"단축1";#N/A,#N/A,FALSE,"단축2";#N/A,#N/A,FALSE,"단축3";#N/A,#N/A,FALSE,"장축";#N/A,#N/A,FALSE,"4WD"}</definedName>
    <definedName name="ㅛ셔">#N/A</definedName>
    <definedName name="ㅛ허ㅗ" localSheetId="0" hidden="1">{#N/A,#N/A,FALSE,"신규dep";#N/A,#N/A,FALSE,"신규dep-금형상각후";#N/A,#N/A,FALSE,"신규dep-연구비상각후";#N/A,#N/A,FALSE,"신규dep-기계,공구상각후"}</definedName>
    <definedName name="ㅛ허ㅗ" hidden="1">{#N/A,#N/A,FALSE,"신규dep";#N/A,#N/A,FALSE,"신규dep-금형상각후";#N/A,#N/A,FALSE,"신규dep-연구비상각후";#N/A,#N/A,FALSE,"신규dep-기계,공구상각후"}</definedName>
    <definedName name="ㅛㅐㅑㅐ" localSheetId="0" hidden="1">{#N/A,#N/A,FALSE,"단축1";#N/A,#N/A,FALSE,"단축2";#N/A,#N/A,FALSE,"단축3";#N/A,#N/A,FALSE,"장축";#N/A,#N/A,FALSE,"4WD"}</definedName>
    <definedName name="ㅛㅐㅑㅐ" hidden="1">{#N/A,#N/A,FALSE,"단축1";#N/A,#N/A,FALSE,"단축2";#N/A,#N/A,FALSE,"단축3";#N/A,#N/A,FALSE,"장축";#N/A,#N/A,FALSE,"4WD"}</definedName>
    <definedName name="ㅛㅓㅎ" localSheetId="2">BlankMacro1</definedName>
    <definedName name="ㅛㅓㅎ" localSheetId="0">BlankMacro1</definedName>
    <definedName name="ㅛㅓㅎ">BlankMacro1</definedName>
    <definedName name="ㅛㅕ셔" localSheetId="0" hidden="1">{#N/A,#N/A,FALSE,"단축1";#N/A,#N/A,FALSE,"단축2";#N/A,#N/A,FALSE,"단축3";#N/A,#N/A,FALSE,"장축";#N/A,#N/A,FALSE,"4WD"}</definedName>
    <definedName name="ㅛㅕ셔" hidden="1">{#N/A,#N/A,FALSE,"단축1";#N/A,#N/A,FALSE,"단축2";#N/A,#N/A,FALSE,"단축3";#N/A,#N/A,FALSE,"장축";#N/A,#N/A,FALSE,"4WD"}</definedName>
    <definedName name="ㅛㅕㅏㅓㅑㅎ">#REF!</definedName>
    <definedName name="ㅛㅕㅛ솧">#REF!</definedName>
    <definedName name="ㅛㅗㄱㄷ요" localSheetId="2">BlankMacro1</definedName>
    <definedName name="ㅛㅗㄱㄷ요" localSheetId="0">BlankMacro1</definedName>
    <definedName name="ㅛㅗㄱㄷ요">BlankMacro1</definedName>
    <definedName name="ㅛㅗㅕ" localSheetId="0">#REF!</definedName>
    <definedName name="ㅛㅗㅕ">#REF!</definedName>
    <definedName name="ㅛㅛ" localSheetId="0" hidden="1">{#N/A,#N/A,FALSE,"단축1";#N/A,#N/A,FALSE,"단축2";#N/A,#N/A,FALSE,"단축3";#N/A,#N/A,FALSE,"장축";#N/A,#N/A,FALSE,"4WD"}</definedName>
    <definedName name="ㅛㅛ" hidden="1">{#N/A,#N/A,FALSE,"단축1";#N/A,#N/A,FALSE,"단축2";#N/A,#N/A,FALSE,"단축3";#N/A,#N/A,FALSE,"장축";#N/A,#N/A,FALSE,"4WD"}</definedName>
    <definedName name="ㅛㅛㅕㅗㅓ" localSheetId="0" hidden="1">{#N/A,#N/A,FALSE,"단축1";#N/A,#N/A,FALSE,"단축2";#N/A,#N/A,FALSE,"단축3";#N/A,#N/A,FALSE,"장축";#N/A,#N/A,FALSE,"4WD"}</definedName>
    <definedName name="ㅛㅛㅕㅗㅓ" hidden="1">{#N/A,#N/A,FALSE,"단축1";#N/A,#N/A,FALSE,"단축2";#N/A,#N/A,FALSE,"단축3";#N/A,#N/A,FALSE,"장축";#N/A,#N/A,FALSE,"4WD"}</definedName>
    <definedName name="ㅛㅛㅛ">#REF!</definedName>
    <definedName name="ㅜ">#REF!</definedName>
    <definedName name="ㅜ리" localSheetId="0" hidden="1">{#N/A,#N/A,TRUE,"Y생산";#N/A,#N/A,TRUE,"Y판매";#N/A,#N/A,TRUE,"Y총물량";#N/A,#N/A,TRUE,"Y능력";#N/A,#N/A,TRUE,"YKD"}</definedName>
    <definedName name="ㅜ리" hidden="1">{#N/A,#N/A,TRUE,"Y생산";#N/A,#N/A,TRUE,"Y판매";#N/A,#N/A,TRUE,"Y총물량";#N/A,#N/A,TRUE,"Y능력";#N/A,#N/A,TRUE,"YKD"}</definedName>
    <definedName name="ㅜㅎ로ㅓ" localSheetId="0" hidden="1">{#N/A,#N/A,FALSE,"단축1";#N/A,#N/A,FALSE,"단축2";#N/A,#N/A,FALSE,"단축3";#N/A,#N/A,FALSE,"장축";#N/A,#N/A,FALSE,"4WD"}</definedName>
    <definedName name="ㅜㅎ로ㅓ" hidden="1">{#N/A,#N/A,FALSE,"단축1";#N/A,#N/A,FALSE,"단축2";#N/A,#N/A,FALSE,"단축3";#N/A,#N/A,FALSE,"장축";#N/A,#N/A,FALSE,"4WD"}</definedName>
    <definedName name="ㅜㅜ">#REF!</definedName>
    <definedName name="ㅜㅜㅜ">#REF!</definedName>
    <definedName name="ㅜㅜㅜㅜ">#REF!</definedName>
    <definedName name="ㅜㅜㅜㅜㅜ">#REF!</definedName>
    <definedName name="ㅜㅜㅜㅡ">#REF!</definedName>
    <definedName name="ㅜㅠㄷㄱ" localSheetId="0" hidden="1">{#N/A,#N/A,FALSE,"단축1";#N/A,#N/A,FALSE,"단축2";#N/A,#N/A,FALSE,"단축3";#N/A,#N/A,FALSE,"장축";#N/A,#N/A,FALSE,"4WD"}</definedName>
    <definedName name="ㅜㅠㄷㄱ" hidden="1">{#N/A,#N/A,FALSE,"단축1";#N/A,#N/A,FALSE,"단축2";#N/A,#N/A,FALSE,"단축3";#N/A,#N/A,FALSE,"장축";#N/A,#N/A,FALSE,"4WD"}</definedName>
    <definedName name="ㅜㅡㅓㅗㅎ" localSheetId="0" hidden="1">{#N/A,#N/A,FALSE,"신규dep";#N/A,#N/A,FALSE,"신규dep-금형상각후";#N/A,#N/A,FALSE,"신규dep-연구비상각후";#N/A,#N/A,FALSE,"신규dep-기계,공구상각후"}</definedName>
    <definedName name="ㅜㅡㅓㅗㅎ" hidden="1">{#N/A,#N/A,FALSE,"신규dep";#N/A,#N/A,FALSE,"신규dep-금형상각후";#N/A,#N/A,FALSE,"신규dep-연구비상각후";#N/A,#N/A,FALSE,"신규dep-기계,공구상각후"}</definedName>
    <definedName name="ㅟ">#REF!</definedName>
    <definedName name="ㅠ">#REF!</definedName>
    <definedName name="ㅠㅍㅇㅌㄹ" localSheetId="0" hidden="1">{#N/A,#N/A,FALSE,"단축1";#N/A,#N/A,FALSE,"단축2";#N/A,#N/A,FALSE,"단축3";#N/A,#N/A,FALSE,"장축";#N/A,#N/A,FALSE,"4WD"}</definedName>
    <definedName name="ㅠㅍㅇㅌㄹ" hidden="1">{#N/A,#N/A,FALSE,"단축1";#N/A,#N/A,FALSE,"단축2";#N/A,#N/A,FALSE,"단축3";#N/A,#N/A,FALSE,"장축";#N/A,#N/A,FALSE,"4WD"}</definedName>
    <definedName name="ㅠㅓㅣㅏ" localSheetId="0" hidden="1">{#N/A,#N/A,FALSE,"단축1";#N/A,#N/A,FALSE,"단축2";#N/A,#N/A,FALSE,"단축3";#N/A,#N/A,FALSE,"장축";#N/A,#N/A,FALSE,"4WD"}</definedName>
    <definedName name="ㅠㅓㅣㅏ" hidden="1">{#N/A,#N/A,FALSE,"단축1";#N/A,#N/A,FALSE,"단축2";#N/A,#N/A,FALSE,"단축3";#N/A,#N/A,FALSE,"장축";#N/A,#N/A,FALSE,"4WD"}</definedName>
    <definedName name="ㅠㅜ" localSheetId="2">BlankMacro1</definedName>
    <definedName name="ㅠㅜ" localSheetId="0">BlankMacro1</definedName>
    <definedName name="ㅠㅜ">BlankMacro1</definedName>
    <definedName name="ㅠㅜㅊ" localSheetId="0" hidden="1">{#N/A,#N/A,FALSE,"단축1";#N/A,#N/A,FALSE,"단축2";#N/A,#N/A,FALSE,"단축3";#N/A,#N/A,FALSE,"장축";#N/A,#N/A,FALSE,"4WD"}</definedName>
    <definedName name="ㅠㅜㅊ" hidden="1">{#N/A,#N/A,FALSE,"단축1";#N/A,#N/A,FALSE,"단축2";#N/A,#N/A,FALSE,"단축3";#N/A,#N/A,FALSE,"장축";#N/A,#N/A,FALSE,"4WD"}</definedName>
    <definedName name="ㅠㅜ푸" localSheetId="0" hidden="1">{#N/A,#N/A,FALSE,"단축1";#N/A,#N/A,FALSE,"단축2";#N/A,#N/A,FALSE,"단축3";#N/A,#N/A,FALSE,"장축";#N/A,#N/A,FALSE,"4WD"}</definedName>
    <definedName name="ㅠㅜ푸" hidden="1">{#N/A,#N/A,FALSE,"단축1";#N/A,#N/A,FALSE,"단축2";#N/A,#N/A,FALSE,"단축3";#N/A,#N/A,FALSE,"장축";#N/A,#N/A,FALSE,"4WD"}</definedName>
    <definedName name="ㅡ">#REF!</definedName>
    <definedName name="ㅡㅇ">#N/A</definedName>
    <definedName name="ㅡㅗ">#N/A</definedName>
    <definedName name="ㅡㅡ">#REF!</definedName>
    <definedName name="ㅡㅡㅡ">#REF!</definedName>
    <definedName name="ㅡㅡㅡㅡ">#REF!</definedName>
    <definedName name="ㅣ" localSheetId="0" hidden="1">{#N/A,#N/A,FALSE,"신규dep";#N/A,#N/A,FALSE,"신규dep-금형상각후";#N/A,#N/A,FALSE,"신규dep-연구비상각후";#N/A,#N/A,FALSE,"신규dep-기계,공구상각후"}</definedName>
    <definedName name="ㅣ" hidden="1">{#N/A,#N/A,FALSE,"신규dep";#N/A,#N/A,FALSE,"신규dep-금형상각후";#N/A,#N/A,FALSE,"신규dep-연구비상각후";#N/A,#N/A,FALSE,"신규dep-기계,공구상각후"}</definedName>
    <definedName name="ㅣㅏ" localSheetId="0" hidden="1">{#N/A,#N/A,FALSE,"단축1";#N/A,#N/A,FALSE,"단축2";#N/A,#N/A,FALSE,"단축3";#N/A,#N/A,FALSE,"장축";#N/A,#N/A,FALSE,"4WD"}</definedName>
    <definedName name="ㅣㅏ" hidden="1">{#N/A,#N/A,FALSE,"단축1";#N/A,#N/A,FALSE,"단축2";#N/A,#N/A,FALSE,"단축3";#N/A,#N/A,FALSE,"장축";#N/A,#N/A,FALSE,"4WD"}</definedName>
    <definedName name="ㅣㅏㅐ">#REF!</definedName>
    <definedName name="ㅣㅏㅓ일ㄴ어" localSheetId="0" hidden="1">{#N/A,#N/A,FALSE,"Status";#N/A,#N/A,FALSE,"Deckblatt 1";#N/A,#N/A,FALSE,"Deckblatt2"}</definedName>
    <definedName name="ㅣㅏㅓ일ㄴ어" hidden="1">{#N/A,#N/A,FALSE,"Status";#N/A,#N/A,FALSE,"Deckblatt 1";#N/A,#N/A,FALSE,"Deckblatt2"}</definedName>
    <definedName name="ㅣㅑㅓㅔ" hidden="1">#REF!</definedName>
    <definedName name="ㅣㅓㅏ" localSheetId="0" hidden="1">{#N/A,#N/A,FALSE,"단축1";#N/A,#N/A,FALSE,"단축2";#N/A,#N/A,FALSE,"단축3";#N/A,#N/A,FALSE,"장축";#N/A,#N/A,FALSE,"4WD"}</definedName>
    <definedName name="ㅣㅓㅏ" hidden="1">{#N/A,#N/A,FALSE,"단축1";#N/A,#N/A,FALSE,"단축2";#N/A,#N/A,FALSE,"단축3";#N/A,#N/A,FALSE,"장축";#N/A,#N/A,FALSE,"4WD"}</definedName>
    <definedName name="ㅣㅔ">#N/A</definedName>
    <definedName name="ㅣㅣ" localSheetId="0" hidden="1">{#N/A,#N/A,FALSE,"단축1";#N/A,#N/A,FALSE,"단축2";#N/A,#N/A,FALSE,"단축3";#N/A,#N/A,FALSE,"장축";#N/A,#N/A,FALSE,"4WD"}</definedName>
    <definedName name="ㅣㅣ" hidden="1">{#N/A,#N/A,FALSE,"단축1";#N/A,#N/A,FALSE,"단축2";#N/A,#N/A,FALSE,"단축3";#N/A,#N/A,FALSE,"장축";#N/A,#N/A,FALSE,"4WD"}</definedName>
    <definedName name="ㅣㅣㅐㅐㅔ">#REF!</definedName>
    <definedName name="ㅣㅣㅣ">#REF!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1" i="3" l="1"/>
  <c r="AK5" i="12"/>
  <c r="AJ5" i="12"/>
  <c r="N77" i="3"/>
  <c r="AH5" i="12"/>
  <c r="AD5" i="12"/>
  <c r="N221" i="3"/>
  <c r="N193" i="3"/>
  <c r="N157" i="3"/>
  <c r="N125" i="3"/>
  <c r="I62" i="13"/>
  <c r="I55" i="13"/>
  <c r="I54" i="13"/>
  <c r="BK54" i="13" s="1"/>
  <c r="BL54" i="13" s="1"/>
  <c r="BM54" i="13" s="1"/>
  <c r="BN54" i="13" s="1"/>
  <c r="BO54" i="13" s="1"/>
  <c r="BP54" i="13" s="1"/>
  <c r="BQ54" i="13" s="1"/>
  <c r="W73" i="13"/>
  <c r="AC194" i="3"/>
  <c r="AC193" i="3"/>
  <c r="N141" i="12"/>
  <c r="N137" i="12"/>
  <c r="AA5" i="12"/>
  <c r="N129" i="3"/>
  <c r="N105" i="3"/>
  <c r="N97" i="3"/>
  <c r="AA150" i="3"/>
  <c r="S55" i="13"/>
  <c r="X5" i="12"/>
  <c r="X146" i="3"/>
  <c r="P41" i="13"/>
  <c r="BK4" i="13"/>
  <c r="BL4" i="13"/>
  <c r="BM4" i="13" s="1"/>
  <c r="BN4" i="13" s="1"/>
  <c r="BO4" i="13" s="1"/>
  <c r="BP4" i="13" s="1"/>
  <c r="BQ4" i="13" s="1"/>
  <c r="BR4" i="13"/>
  <c r="BS4" i="13"/>
  <c r="BT4" i="13"/>
  <c r="BU4" i="13"/>
  <c r="BV4" i="13" s="1"/>
  <c r="BW4" i="13" s="1"/>
  <c r="BX4" i="13" s="1"/>
  <c r="BY4" i="13"/>
  <c r="BZ4" i="13"/>
  <c r="CA4" i="13" s="1"/>
  <c r="CB4" i="13" s="1"/>
  <c r="CC4" i="13" s="1"/>
  <c r="BK5" i="13"/>
  <c r="BL5" i="13"/>
  <c r="BM5" i="13"/>
  <c r="BN5" i="13"/>
  <c r="BO5" i="13" s="1"/>
  <c r="BP5" i="13" s="1"/>
  <c r="BQ5" i="13" s="1"/>
  <c r="BR5" i="13"/>
  <c r="BS5" i="13"/>
  <c r="BT5" i="13" s="1"/>
  <c r="BU5" i="13" s="1"/>
  <c r="BV5" i="13" s="1"/>
  <c r="BW5" i="13" s="1"/>
  <c r="BX5" i="13" s="1"/>
  <c r="BY5" i="13"/>
  <c r="BZ5" i="13"/>
  <c r="CA5" i="13" s="1"/>
  <c r="CB5" i="13" s="1"/>
  <c r="CC5" i="13" s="1"/>
  <c r="BK6" i="13"/>
  <c r="BL6" i="13"/>
  <c r="BM6" i="13" s="1"/>
  <c r="BN6" i="13" s="1"/>
  <c r="BO6" i="13" s="1"/>
  <c r="BP6" i="13" s="1"/>
  <c r="BQ6" i="13" s="1"/>
  <c r="BR6" i="13"/>
  <c r="BS6" i="13"/>
  <c r="BT6" i="13" s="1"/>
  <c r="BU6" i="13" s="1"/>
  <c r="BV6" i="13" s="1"/>
  <c r="BW6" i="13" s="1"/>
  <c r="BX6" i="13" s="1"/>
  <c r="BY6" i="13"/>
  <c r="BZ6" i="13"/>
  <c r="CA6" i="13" s="1"/>
  <c r="CB6" i="13" s="1"/>
  <c r="CC6" i="13" s="1"/>
  <c r="BK7" i="13"/>
  <c r="BL7" i="13"/>
  <c r="BM7" i="13" s="1"/>
  <c r="BN7" i="13" s="1"/>
  <c r="BO7" i="13" s="1"/>
  <c r="BP7" i="13" s="1"/>
  <c r="BQ7" i="13" s="1"/>
  <c r="BR7" i="13"/>
  <c r="BS7" i="13"/>
  <c r="BT7" i="13" s="1"/>
  <c r="BU7" i="13" s="1"/>
  <c r="BV7" i="13" s="1"/>
  <c r="BW7" i="13" s="1"/>
  <c r="BX7" i="13" s="1"/>
  <c r="BY7" i="13"/>
  <c r="BZ7" i="13"/>
  <c r="CA7" i="13" s="1"/>
  <c r="CB7" i="13" s="1"/>
  <c r="CC7" i="13" s="1"/>
  <c r="BK8" i="13"/>
  <c r="BL8" i="13"/>
  <c r="BM8" i="13" s="1"/>
  <c r="BN8" i="13" s="1"/>
  <c r="BO8" i="13" s="1"/>
  <c r="BP8" i="13" s="1"/>
  <c r="BQ8" i="13"/>
  <c r="BR8" i="13"/>
  <c r="BS8" i="13"/>
  <c r="BT8" i="13" s="1"/>
  <c r="BU8" i="13" s="1"/>
  <c r="BV8" i="13" s="1"/>
  <c r="BW8" i="13" s="1"/>
  <c r="BX8" i="13" s="1"/>
  <c r="BY8" i="13"/>
  <c r="BZ8" i="13"/>
  <c r="CA8" i="13"/>
  <c r="CB8" i="13"/>
  <c r="CC8" i="13"/>
  <c r="BK9" i="13"/>
  <c r="BL9" i="13"/>
  <c r="BM9" i="13" s="1"/>
  <c r="BN9" i="13" s="1"/>
  <c r="BO9" i="13" s="1"/>
  <c r="BP9" i="13" s="1"/>
  <c r="BQ9" i="13" s="1"/>
  <c r="BR9" i="13"/>
  <c r="BS9" i="13"/>
  <c r="BT9" i="13"/>
  <c r="BU9" i="13"/>
  <c r="BV9" i="13"/>
  <c r="BW9" i="13" s="1"/>
  <c r="BX9" i="13" s="1"/>
  <c r="BY9" i="13"/>
  <c r="BZ9" i="13"/>
  <c r="CA9" i="13"/>
  <c r="CB9" i="13" s="1"/>
  <c r="CC9" i="13" s="1"/>
  <c r="BK10" i="13"/>
  <c r="BL10" i="13"/>
  <c r="BM10" i="13"/>
  <c r="BN10" i="13"/>
  <c r="BO10" i="13"/>
  <c r="BP10" i="13" s="1"/>
  <c r="BQ10" i="13" s="1"/>
  <c r="BR10" i="13"/>
  <c r="BS10" i="13"/>
  <c r="BT10" i="13"/>
  <c r="BU10" i="13" s="1"/>
  <c r="BV10" i="13" s="1"/>
  <c r="BW10" i="13" s="1"/>
  <c r="BX10" i="13" s="1"/>
  <c r="BY10" i="13"/>
  <c r="BZ10" i="13"/>
  <c r="CA10" i="13"/>
  <c r="CB10" i="13" s="1"/>
  <c r="CC10" i="13" s="1"/>
  <c r="BK11" i="13"/>
  <c r="BL11" i="13"/>
  <c r="BM11" i="13"/>
  <c r="BN11" i="13" s="1"/>
  <c r="BO11" i="13" s="1"/>
  <c r="BP11" i="13" s="1"/>
  <c r="BQ11" i="13" s="1"/>
  <c r="BR11" i="13"/>
  <c r="BS11" i="13"/>
  <c r="BT11" i="13"/>
  <c r="BU11" i="13" s="1"/>
  <c r="BV11" i="13" s="1"/>
  <c r="BW11" i="13" s="1"/>
  <c r="BX11" i="13" s="1"/>
  <c r="BY11" i="13"/>
  <c r="BZ11" i="13"/>
  <c r="CA11" i="13"/>
  <c r="CB11" i="13" s="1"/>
  <c r="CC11" i="13" s="1"/>
  <c r="CD11" i="13" s="1"/>
  <c r="CE11" i="13" s="1"/>
  <c r="BK12" i="13"/>
  <c r="BL12" i="13"/>
  <c r="BM12" i="13"/>
  <c r="BN12" i="13" s="1"/>
  <c r="BO12" i="13" s="1"/>
  <c r="BP12" i="13" s="1"/>
  <c r="BQ12" i="13"/>
  <c r="BR12" i="13"/>
  <c r="BS12" i="13"/>
  <c r="BT12" i="13"/>
  <c r="BU12" i="13" s="1"/>
  <c r="BV12" i="13" s="1"/>
  <c r="BW12" i="13" s="1"/>
  <c r="BX12" i="13" s="1"/>
  <c r="BY12" i="13"/>
  <c r="BZ12" i="13" s="1"/>
  <c r="CA12" i="13" s="1"/>
  <c r="CB12" i="13" s="1"/>
  <c r="CC12" i="13" s="1"/>
  <c r="CD12" i="13" s="1"/>
  <c r="CE12" i="13" s="1"/>
  <c r="BK13" i="13"/>
  <c r="BL13" i="13"/>
  <c r="BM13" i="13"/>
  <c r="BN13" i="13" s="1"/>
  <c r="BO13" i="13" s="1"/>
  <c r="BP13" i="13" s="1"/>
  <c r="BQ13" i="13" s="1"/>
  <c r="BR13" i="13"/>
  <c r="BS13" i="13" s="1"/>
  <c r="BT13" i="13" s="1"/>
  <c r="BU13" i="13" s="1"/>
  <c r="BV13" i="13"/>
  <c r="BW13" i="13" s="1"/>
  <c r="BX13" i="13" s="1"/>
  <c r="BY13" i="13"/>
  <c r="BZ13" i="13"/>
  <c r="CA13" i="13"/>
  <c r="CB13" i="13"/>
  <c r="CC13" i="13"/>
  <c r="BK14" i="13"/>
  <c r="BL14" i="13" s="1"/>
  <c r="BM14" i="13" s="1"/>
  <c r="BN14" i="13" s="1"/>
  <c r="BO14" i="13" s="1"/>
  <c r="BP14" i="13" s="1"/>
  <c r="BQ14" i="13" s="1"/>
  <c r="BR14" i="13"/>
  <c r="BS14" i="13"/>
  <c r="BT14" i="13"/>
  <c r="BU14" i="13"/>
  <c r="BV14" i="13"/>
  <c r="BW14" i="13"/>
  <c r="BX14" i="13" s="1"/>
  <c r="BY14" i="13"/>
  <c r="BZ14" i="13"/>
  <c r="CA14" i="13"/>
  <c r="CB14" i="13"/>
  <c r="CC14" i="13" s="1"/>
  <c r="BK15" i="13"/>
  <c r="BL15" i="13"/>
  <c r="BM15" i="13"/>
  <c r="BN15" i="13"/>
  <c r="BO15" i="13"/>
  <c r="BP15" i="13"/>
  <c r="BQ15" i="13" s="1"/>
  <c r="BR15" i="13"/>
  <c r="BS15" i="13"/>
  <c r="BT15" i="13"/>
  <c r="BU15" i="13"/>
  <c r="BV15" i="13" s="1"/>
  <c r="BW15" i="13" s="1"/>
  <c r="BX15" i="13" s="1"/>
  <c r="BY15" i="13"/>
  <c r="BZ15" i="13"/>
  <c r="CA15" i="13"/>
  <c r="CB15" i="13"/>
  <c r="CC15" i="13" s="1"/>
  <c r="BK16" i="13"/>
  <c r="BL16" i="13"/>
  <c r="BM16" i="13"/>
  <c r="BN16" i="13"/>
  <c r="BO16" i="13" s="1"/>
  <c r="BP16" i="13" s="1"/>
  <c r="BQ16" i="13" s="1"/>
  <c r="BR16" i="13"/>
  <c r="BS16" i="13"/>
  <c r="BT16" i="13"/>
  <c r="BU16" i="13"/>
  <c r="BV16" i="13" s="1"/>
  <c r="BW16" i="13" s="1"/>
  <c r="BX16" i="13" s="1"/>
  <c r="BY16" i="13"/>
  <c r="BZ16" i="13"/>
  <c r="CA16" i="13" s="1"/>
  <c r="CB16" i="13" s="1"/>
  <c r="CC16" i="13" s="1"/>
  <c r="BK17" i="13"/>
  <c r="BL17" i="13"/>
  <c r="BM17" i="13"/>
  <c r="BN17" i="13"/>
  <c r="BO17" i="13" s="1"/>
  <c r="BP17" i="13" s="1"/>
  <c r="BQ17" i="13" s="1"/>
  <c r="BR17" i="13"/>
  <c r="BS17" i="13"/>
  <c r="BT17" i="13" s="1"/>
  <c r="BU17" i="13" s="1"/>
  <c r="BV17" i="13" s="1"/>
  <c r="BW17" i="13" s="1"/>
  <c r="BX17" i="13" s="1"/>
  <c r="BY17" i="13"/>
  <c r="BZ17" i="13"/>
  <c r="CA17" i="13" s="1"/>
  <c r="CB17" i="13" s="1"/>
  <c r="CC17" i="13" s="1"/>
  <c r="BK18" i="13"/>
  <c r="BL18" i="13"/>
  <c r="BM18" i="13" s="1"/>
  <c r="BN18" i="13" s="1"/>
  <c r="BO18" i="13" s="1"/>
  <c r="BP18" i="13" s="1"/>
  <c r="BQ18" i="13" s="1"/>
  <c r="BR18" i="13"/>
  <c r="BS18" i="13"/>
  <c r="BT18" i="13" s="1"/>
  <c r="BU18" i="13" s="1"/>
  <c r="BV18" i="13" s="1"/>
  <c r="BW18" i="13"/>
  <c r="BX18" i="13" s="1"/>
  <c r="BY18" i="13"/>
  <c r="BZ18" i="13"/>
  <c r="CA18" i="13" s="1"/>
  <c r="CB18" i="13" s="1"/>
  <c r="CC18" i="13" s="1"/>
  <c r="BK19" i="13"/>
  <c r="BL19" i="13"/>
  <c r="BM19" i="13" s="1"/>
  <c r="BN19" i="13" s="1"/>
  <c r="BO19" i="13" s="1"/>
  <c r="BP19" i="13" s="1"/>
  <c r="BQ19" i="13" s="1"/>
  <c r="BR19" i="13"/>
  <c r="BS19" i="13"/>
  <c r="BT19" i="13" s="1"/>
  <c r="BU19" i="13" s="1"/>
  <c r="BV19" i="13" s="1"/>
  <c r="BW19" i="13" s="1"/>
  <c r="BX19" i="13" s="1"/>
  <c r="BY19" i="13"/>
  <c r="BZ19" i="13"/>
  <c r="CA19" i="13" s="1"/>
  <c r="CB19" i="13" s="1"/>
  <c r="CC19" i="13" s="1"/>
  <c r="CD19" i="13" s="1"/>
  <c r="CE19" i="13" s="1"/>
  <c r="BK20" i="13"/>
  <c r="BL20" i="13"/>
  <c r="BM20" i="13" s="1"/>
  <c r="BN20" i="13" s="1"/>
  <c r="BO20" i="13" s="1"/>
  <c r="BP20" i="13" s="1"/>
  <c r="BQ20" i="13"/>
  <c r="BR20" i="13"/>
  <c r="BS20" i="13"/>
  <c r="BT20" i="13" s="1"/>
  <c r="BU20" i="13" s="1"/>
  <c r="BV20" i="13" s="1"/>
  <c r="BW20" i="13" s="1"/>
  <c r="BX20" i="13" s="1"/>
  <c r="BY20" i="13"/>
  <c r="BZ20" i="13"/>
  <c r="CA20" i="13"/>
  <c r="CB20" i="13"/>
  <c r="CC20" i="13"/>
  <c r="BK21" i="13"/>
  <c r="BL21" i="13"/>
  <c r="BM21" i="13" s="1"/>
  <c r="BN21" i="13" s="1"/>
  <c r="BO21" i="13" s="1"/>
  <c r="BP21" i="13" s="1"/>
  <c r="BQ21" i="13" s="1"/>
  <c r="BR21" i="13"/>
  <c r="BS21" i="13"/>
  <c r="BT21" i="13"/>
  <c r="BU21" i="13"/>
  <c r="BV21" i="13"/>
  <c r="BW21" i="13" s="1"/>
  <c r="BX21" i="13" s="1"/>
  <c r="BY21" i="13"/>
  <c r="BZ21" i="13"/>
  <c r="CA21" i="13"/>
  <c r="CB21" i="13" s="1"/>
  <c r="CC21" i="13" s="1"/>
  <c r="BK22" i="13"/>
  <c r="BL22" i="13"/>
  <c r="BM22" i="13"/>
  <c r="BN22" i="13"/>
  <c r="BO22" i="13"/>
  <c r="BP22" i="13" s="1"/>
  <c r="BQ22" i="13" s="1"/>
  <c r="BR22" i="13"/>
  <c r="BS22" i="13"/>
  <c r="BT22" i="13"/>
  <c r="BU22" i="13" s="1"/>
  <c r="BV22" i="13" s="1"/>
  <c r="BW22" i="13" s="1"/>
  <c r="BX22" i="13" s="1"/>
  <c r="BY22" i="13"/>
  <c r="BZ22" i="13"/>
  <c r="CA22" i="13"/>
  <c r="CB22" i="13" s="1"/>
  <c r="CC22" i="13" s="1"/>
  <c r="BK23" i="13"/>
  <c r="BL23" i="13"/>
  <c r="BM23" i="13"/>
  <c r="BN23" i="13" s="1"/>
  <c r="BO23" i="13" s="1"/>
  <c r="BP23" i="13" s="1"/>
  <c r="BQ23" i="13" s="1"/>
  <c r="BR23" i="13"/>
  <c r="BS23" i="13"/>
  <c r="BT23" i="13"/>
  <c r="BU23" i="13" s="1"/>
  <c r="BV23" i="13" s="1"/>
  <c r="BW23" i="13" s="1"/>
  <c r="BX23" i="13" s="1"/>
  <c r="BY23" i="13"/>
  <c r="BZ23" i="13"/>
  <c r="CA23" i="13"/>
  <c r="CB23" i="13" s="1"/>
  <c r="CC23" i="13" s="1"/>
  <c r="BK24" i="13"/>
  <c r="BL24" i="13"/>
  <c r="BM24" i="13"/>
  <c r="BN24" i="13" s="1"/>
  <c r="BO24" i="13" s="1"/>
  <c r="BP24" i="13" s="1"/>
  <c r="BQ24" i="13" s="1"/>
  <c r="BR24" i="13"/>
  <c r="BS24" i="13"/>
  <c r="BT24" i="13"/>
  <c r="BU24" i="13" s="1"/>
  <c r="BV24" i="13" s="1"/>
  <c r="BW24" i="13" s="1"/>
  <c r="BX24" i="13" s="1"/>
  <c r="BY24" i="13"/>
  <c r="BZ24" i="13" s="1"/>
  <c r="CA24" i="13" s="1"/>
  <c r="CB24" i="13" s="1"/>
  <c r="CC24" i="13" s="1"/>
  <c r="CD24" i="13" s="1"/>
  <c r="CE24" i="13" s="1"/>
  <c r="BK25" i="13"/>
  <c r="BL25" i="13"/>
  <c r="BM25" i="13"/>
  <c r="BN25" i="13" s="1"/>
  <c r="BO25" i="13" s="1"/>
  <c r="BP25" i="13" s="1"/>
  <c r="BQ25" i="13" s="1"/>
  <c r="BR25" i="13"/>
  <c r="BS25" i="13" s="1"/>
  <c r="BT25" i="13" s="1"/>
  <c r="BU25" i="13" s="1"/>
  <c r="BV25" i="13" s="1"/>
  <c r="BW25" i="13" s="1"/>
  <c r="BX25" i="13" s="1"/>
  <c r="BY25" i="13"/>
  <c r="BZ25" i="13"/>
  <c r="CA25" i="13"/>
  <c r="CB25" i="13" s="1"/>
  <c r="CC25" i="13" s="1"/>
  <c r="BK26" i="13"/>
  <c r="BL26" i="13" s="1"/>
  <c r="BM26" i="13" s="1"/>
  <c r="BN26" i="13" s="1"/>
  <c r="BO26" i="13" s="1"/>
  <c r="BP26" i="13" s="1"/>
  <c r="BQ26" i="13" s="1"/>
  <c r="BR26" i="13"/>
  <c r="BS26" i="13" s="1"/>
  <c r="BT26" i="13" s="1"/>
  <c r="BU26" i="13" s="1"/>
  <c r="BV26" i="13" s="1"/>
  <c r="BW26" i="13" s="1"/>
  <c r="BX26" i="13" s="1"/>
  <c r="BY26" i="13"/>
  <c r="BZ26" i="13" s="1"/>
  <c r="CA26" i="13" s="1"/>
  <c r="CB26" i="13" s="1"/>
  <c r="CC26" i="13" s="1"/>
  <c r="CD26" i="13" s="1"/>
  <c r="CE26" i="13" s="1"/>
  <c r="BK27" i="13"/>
  <c r="BL27" i="13"/>
  <c r="BM27" i="13" s="1"/>
  <c r="BN27" i="13" s="1"/>
  <c r="BO27" i="13" s="1"/>
  <c r="BP27" i="13" s="1"/>
  <c r="BQ27" i="13" s="1"/>
  <c r="BR27" i="13"/>
  <c r="BS27" i="13"/>
  <c r="BT27" i="13"/>
  <c r="BU27" i="13"/>
  <c r="BV27" i="13" s="1"/>
  <c r="BW27" i="13" s="1"/>
  <c r="BX27" i="13" s="1"/>
  <c r="BY27" i="13"/>
  <c r="BZ27" i="13"/>
  <c r="CA27" i="13"/>
  <c r="CB27" i="13"/>
  <c r="CC27" i="13" s="1"/>
  <c r="BK28" i="13"/>
  <c r="BL28" i="13"/>
  <c r="BM28" i="13"/>
  <c r="BN28" i="13"/>
  <c r="BO28" i="13" s="1"/>
  <c r="BP28" i="13" s="1"/>
  <c r="BQ28" i="13" s="1"/>
  <c r="BR28" i="13"/>
  <c r="BS28" i="13"/>
  <c r="BT28" i="13"/>
  <c r="BU28" i="13"/>
  <c r="BV28" i="13" s="1"/>
  <c r="BW28" i="13" s="1"/>
  <c r="BX28" i="13" s="1"/>
  <c r="BY28" i="13"/>
  <c r="BZ28" i="13"/>
  <c r="CA28" i="13" s="1"/>
  <c r="CB28" i="13" s="1"/>
  <c r="CC28" i="13" s="1"/>
  <c r="BK29" i="13"/>
  <c r="BL29" i="13" s="1"/>
  <c r="BM29" i="13" s="1"/>
  <c r="BN29" i="13" s="1"/>
  <c r="BO29" i="13" s="1"/>
  <c r="BP29" i="13" s="1"/>
  <c r="BQ29" i="13" s="1"/>
  <c r="BR29" i="13"/>
  <c r="BS29" i="13" s="1"/>
  <c r="BT29" i="13" s="1"/>
  <c r="BU29" i="13" s="1"/>
  <c r="BV29" i="13" s="1"/>
  <c r="BW29" i="13" s="1"/>
  <c r="BX29" i="13" s="1"/>
  <c r="BY29" i="13"/>
  <c r="BZ29" i="13" s="1"/>
  <c r="CA29" i="13" s="1"/>
  <c r="CB29" i="13" s="1"/>
  <c r="CC29" i="13" s="1"/>
  <c r="CD29" i="13" s="1"/>
  <c r="CE29" i="13" s="1"/>
  <c r="BK30" i="13"/>
  <c r="BL30" i="13" s="1"/>
  <c r="BM30" i="13" s="1"/>
  <c r="BN30" i="13" s="1"/>
  <c r="BO30" i="13" s="1"/>
  <c r="BP30" i="13" s="1"/>
  <c r="BQ30" i="13" s="1"/>
  <c r="BR30" i="13"/>
  <c r="BS30" i="13" s="1"/>
  <c r="BT30" i="13" s="1"/>
  <c r="BU30" i="13" s="1"/>
  <c r="BV30" i="13" s="1"/>
  <c r="BW30" i="13" s="1"/>
  <c r="BX30" i="13" s="1"/>
  <c r="BY30" i="13"/>
  <c r="BZ30" i="13" s="1"/>
  <c r="CA30" i="13" s="1"/>
  <c r="CB30" i="13" s="1"/>
  <c r="CC30" i="13" s="1"/>
  <c r="CD30" i="13" s="1"/>
  <c r="CE30" i="13" s="1"/>
  <c r="CF30" i="13" s="1"/>
  <c r="CG30" i="13" s="1"/>
  <c r="CH30" i="13" s="1"/>
  <c r="BK31" i="13"/>
  <c r="BL31" i="13"/>
  <c r="BM31" i="13" s="1"/>
  <c r="BN31" i="13" s="1"/>
  <c r="BO31" i="13" s="1"/>
  <c r="BP31" i="13" s="1"/>
  <c r="BQ31" i="13" s="1"/>
  <c r="BR31" i="13"/>
  <c r="BS31" i="13"/>
  <c r="BT31" i="13" s="1"/>
  <c r="BU31" i="13" s="1"/>
  <c r="BV31" i="13" s="1"/>
  <c r="BW31" i="13" s="1"/>
  <c r="BX31" i="13"/>
  <c r="BY31" i="13"/>
  <c r="BZ31" i="13"/>
  <c r="CA31" i="13" s="1"/>
  <c r="CB31" i="13"/>
  <c r="CC31" i="13" s="1"/>
  <c r="BK32" i="13"/>
  <c r="BL32" i="13"/>
  <c r="BM32" i="13" s="1"/>
  <c r="BN32" i="13" s="1"/>
  <c r="BO32" i="13" s="1"/>
  <c r="BP32" i="13" s="1"/>
  <c r="BQ32" i="13" s="1"/>
  <c r="BR32" i="13"/>
  <c r="BS32" i="13"/>
  <c r="BT32" i="13" s="1"/>
  <c r="BU32" i="13" s="1"/>
  <c r="BV32" i="13" s="1"/>
  <c r="BW32" i="13" s="1"/>
  <c r="BX32" i="13" s="1"/>
  <c r="BY32" i="13"/>
  <c r="BZ32" i="13"/>
  <c r="CA32" i="13" s="1"/>
  <c r="CB32" i="13" s="1"/>
  <c r="CC32" i="13"/>
  <c r="CD32" i="13" s="1"/>
  <c r="CE32" i="13" s="1"/>
  <c r="CF32" i="13" s="1"/>
  <c r="CG32" i="13" s="1"/>
  <c r="CH32" i="13" s="1"/>
  <c r="BK33" i="13"/>
  <c r="BL33" i="13"/>
  <c r="BM33" i="13" s="1"/>
  <c r="BN33" i="13" s="1"/>
  <c r="BO33" i="13" s="1"/>
  <c r="BP33" i="13" s="1"/>
  <c r="BQ33" i="13" s="1"/>
  <c r="BR33" i="13"/>
  <c r="BS33" i="13" s="1"/>
  <c r="BT33" i="13" s="1"/>
  <c r="BU33" i="13" s="1"/>
  <c r="BV33" i="13" s="1"/>
  <c r="BW33" i="13" s="1"/>
  <c r="BX33" i="13" s="1"/>
  <c r="BY33" i="13"/>
  <c r="BZ33" i="13" s="1"/>
  <c r="CA33" i="13" s="1"/>
  <c r="CB33" i="13" s="1"/>
  <c r="CC33" i="13" s="1"/>
  <c r="CD33" i="13" s="1"/>
  <c r="CE33" i="13" s="1"/>
  <c r="BK34" i="13"/>
  <c r="BL34" i="13"/>
  <c r="BM34" i="13" s="1"/>
  <c r="BN34" i="13" s="1"/>
  <c r="BO34" i="13"/>
  <c r="BP34" i="13" s="1"/>
  <c r="BQ34" i="13" s="1"/>
  <c r="BR34" i="13"/>
  <c r="BS34" i="13"/>
  <c r="BT34" i="13"/>
  <c r="BU34" i="13" s="1"/>
  <c r="BV34" i="13" s="1"/>
  <c r="BW34" i="13" s="1"/>
  <c r="BX34" i="13" s="1"/>
  <c r="BY34" i="13"/>
  <c r="BZ34" i="13"/>
  <c r="CA34" i="13"/>
  <c r="CB34" i="13" s="1"/>
  <c r="CC34" i="13" s="1"/>
  <c r="BK35" i="13"/>
  <c r="BL35" i="13"/>
  <c r="BM35" i="13"/>
  <c r="BN35" i="13" s="1"/>
  <c r="BO35" i="13" s="1"/>
  <c r="BP35" i="13" s="1"/>
  <c r="BQ35" i="13" s="1"/>
  <c r="BR35" i="13"/>
  <c r="BS35" i="13"/>
  <c r="BT35" i="13"/>
  <c r="BU35" i="13" s="1"/>
  <c r="BV35" i="13" s="1"/>
  <c r="BW35" i="13" s="1"/>
  <c r="BX35" i="13" s="1"/>
  <c r="BY35" i="13"/>
  <c r="BZ35" i="13"/>
  <c r="CA35" i="13"/>
  <c r="CB35" i="13" s="1"/>
  <c r="CC35" i="13" s="1"/>
  <c r="BK36" i="13"/>
  <c r="BL36" i="13"/>
  <c r="BM36" i="13"/>
  <c r="BN36" i="13" s="1"/>
  <c r="BO36" i="13" s="1"/>
  <c r="BP36" i="13" s="1"/>
  <c r="BQ36" i="13"/>
  <c r="BR36" i="13"/>
  <c r="BS36" i="13"/>
  <c r="BT36" i="13"/>
  <c r="BU36" i="13" s="1"/>
  <c r="BV36" i="13" s="1"/>
  <c r="BW36" i="13" s="1"/>
  <c r="BX36" i="13" s="1"/>
  <c r="BY36" i="13"/>
  <c r="BZ36" i="13" s="1"/>
  <c r="CA36" i="13" s="1"/>
  <c r="CB36" i="13" s="1"/>
  <c r="CC36" i="13" s="1"/>
  <c r="CD36" i="13" s="1"/>
  <c r="CE36" i="13" s="1"/>
  <c r="BK37" i="13"/>
  <c r="BL37" i="13"/>
  <c r="BM37" i="13"/>
  <c r="BN37" i="13" s="1"/>
  <c r="BO37" i="13" s="1"/>
  <c r="BP37" i="13" s="1"/>
  <c r="BQ37" i="13" s="1"/>
  <c r="BR37" i="13"/>
  <c r="BS37" i="13" s="1"/>
  <c r="BT37" i="13" s="1"/>
  <c r="BU37" i="13" s="1"/>
  <c r="BV37" i="13" s="1"/>
  <c r="BW37" i="13" s="1"/>
  <c r="BX37" i="13" s="1"/>
  <c r="BY37" i="13"/>
  <c r="BZ37" i="13"/>
  <c r="CA37" i="13"/>
  <c r="CB37" i="13" s="1"/>
  <c r="CC37" i="13" s="1"/>
  <c r="BK38" i="13"/>
  <c r="BL38" i="13" s="1"/>
  <c r="BM38" i="13" s="1"/>
  <c r="BN38" i="13" s="1"/>
  <c r="BO38" i="13"/>
  <c r="BP38" i="13" s="1"/>
  <c r="BQ38" i="13" s="1"/>
  <c r="BR38" i="13"/>
  <c r="BS38" i="13"/>
  <c r="BT38" i="13"/>
  <c r="BU38" i="13" s="1"/>
  <c r="BV38" i="13" s="1"/>
  <c r="BW38" i="13"/>
  <c r="BX38" i="13" s="1"/>
  <c r="BY38" i="13"/>
  <c r="BZ38" i="13"/>
  <c r="CA38" i="13"/>
  <c r="CB38" i="13" s="1"/>
  <c r="CC38" i="13" s="1"/>
  <c r="BK39" i="13"/>
  <c r="BL39" i="13"/>
  <c r="BM39" i="13"/>
  <c r="BN39" i="13" s="1"/>
  <c r="BO39" i="13" s="1"/>
  <c r="BP39" i="13" s="1"/>
  <c r="BQ39" i="13" s="1"/>
  <c r="BR39" i="13"/>
  <c r="BS39" i="13"/>
  <c r="BT39" i="13"/>
  <c r="BU39" i="13" s="1"/>
  <c r="BV39" i="13" s="1"/>
  <c r="BW39" i="13" s="1"/>
  <c r="BX39" i="13" s="1"/>
  <c r="BY39" i="13"/>
  <c r="BZ39" i="13"/>
  <c r="CA39" i="13"/>
  <c r="CB39" i="13"/>
  <c r="CC39" i="13" s="1"/>
  <c r="BK40" i="13"/>
  <c r="BL40" i="13"/>
  <c r="BM40" i="13"/>
  <c r="BN40" i="13" s="1"/>
  <c r="BO40" i="13" s="1"/>
  <c r="BP40" i="13" s="1"/>
  <c r="BQ40" i="13" s="1"/>
  <c r="BR40" i="13"/>
  <c r="BS40" i="13"/>
  <c r="BT40" i="13"/>
  <c r="BU40" i="13"/>
  <c r="BV40" i="13" s="1"/>
  <c r="BW40" i="13" s="1"/>
  <c r="BX40" i="13" s="1"/>
  <c r="BY40" i="13"/>
  <c r="BZ40" i="13" s="1"/>
  <c r="CA40" i="13" s="1"/>
  <c r="CB40" i="13" s="1"/>
  <c r="CC40" i="13" s="1"/>
  <c r="BK41" i="13"/>
  <c r="BL41" i="13"/>
  <c r="BM41" i="13" s="1"/>
  <c r="BN41" i="13" s="1"/>
  <c r="BO41" i="13" s="1"/>
  <c r="BP41" i="13" s="1"/>
  <c r="BQ41" i="13" s="1"/>
  <c r="BR41" i="13"/>
  <c r="BS41" i="13" s="1"/>
  <c r="BT41" i="13" s="1"/>
  <c r="BU41" i="13" s="1"/>
  <c r="BV41" i="13" s="1"/>
  <c r="BW41" i="13" s="1"/>
  <c r="BX41" i="13" s="1"/>
  <c r="BY41" i="13"/>
  <c r="BZ41" i="13"/>
  <c r="CA41" i="13" s="1"/>
  <c r="CB41" i="13" s="1"/>
  <c r="CC41" i="13" s="1"/>
  <c r="BK42" i="13"/>
  <c r="BL42" i="13" s="1"/>
  <c r="BM42" i="13" s="1"/>
  <c r="BN42" i="13" s="1"/>
  <c r="BO42" i="13" s="1"/>
  <c r="BP42" i="13" s="1"/>
  <c r="BQ42" i="13" s="1"/>
  <c r="BR42" i="13"/>
  <c r="BS42" i="13"/>
  <c r="BT42" i="13" s="1"/>
  <c r="BU42" i="13" s="1"/>
  <c r="BV42" i="13" s="1"/>
  <c r="BW42" i="13"/>
  <c r="BX42" i="13" s="1"/>
  <c r="BY42" i="13"/>
  <c r="BZ42" i="13"/>
  <c r="CA42" i="13" s="1"/>
  <c r="CB42" i="13" s="1"/>
  <c r="CC42" i="13" s="1"/>
  <c r="BK43" i="13"/>
  <c r="BL43" i="13"/>
  <c r="BM43" i="13" s="1"/>
  <c r="BN43" i="13" s="1"/>
  <c r="BO43" i="13" s="1"/>
  <c r="BP43" i="13"/>
  <c r="BQ43" i="13" s="1"/>
  <c r="BR43" i="13"/>
  <c r="BS43" i="13"/>
  <c r="BT43" i="13" s="1"/>
  <c r="BU43" i="13" s="1"/>
  <c r="BV43" i="13" s="1"/>
  <c r="BW43" i="13" s="1"/>
  <c r="BX43" i="13"/>
  <c r="BY43" i="13"/>
  <c r="BZ43" i="13" s="1"/>
  <c r="CA43" i="13" s="1"/>
  <c r="CB43" i="13" s="1"/>
  <c r="CC43" i="13" s="1"/>
  <c r="CD43" i="13" s="1"/>
  <c r="CE43" i="13" s="1"/>
  <c r="CF43" i="13" s="1"/>
  <c r="CG43" i="13" s="1"/>
  <c r="CH43" i="13" s="1"/>
  <c r="BK44" i="13"/>
  <c r="BL44" i="13"/>
  <c r="BM44" i="13" s="1"/>
  <c r="BN44" i="13" s="1"/>
  <c r="BO44" i="13" s="1"/>
  <c r="BP44" i="13" s="1"/>
  <c r="BQ44" i="13" s="1"/>
  <c r="BR44" i="13"/>
  <c r="BS44" i="13" s="1"/>
  <c r="BT44" i="13" s="1"/>
  <c r="BU44" i="13"/>
  <c r="BV44" i="13" s="1"/>
  <c r="BW44" i="13" s="1"/>
  <c r="BX44" i="13" s="1"/>
  <c r="BY44" i="13"/>
  <c r="BZ44" i="13"/>
  <c r="CA44" i="13" s="1"/>
  <c r="CB44" i="13" s="1"/>
  <c r="CC44" i="13" s="1"/>
  <c r="CD44" i="13" s="1"/>
  <c r="CE44" i="13" s="1"/>
  <c r="BK45" i="13"/>
  <c r="BL45" i="13" s="1"/>
  <c r="BM45" i="13" s="1"/>
  <c r="BN45" i="13"/>
  <c r="BO45" i="13" s="1"/>
  <c r="BP45" i="13" s="1"/>
  <c r="BQ45" i="13" s="1"/>
  <c r="BR45" i="13"/>
  <c r="BS45" i="13"/>
  <c r="BT45" i="13" s="1"/>
  <c r="BU45" i="13" s="1"/>
  <c r="BV45" i="13"/>
  <c r="BW45" i="13" s="1"/>
  <c r="BX45" i="13" s="1"/>
  <c r="BY45" i="13"/>
  <c r="BZ45" i="13"/>
  <c r="CA45" i="13" s="1"/>
  <c r="CB45" i="13" s="1"/>
  <c r="CC45" i="13" s="1"/>
  <c r="BK46" i="13"/>
  <c r="BL46" i="13"/>
  <c r="BM46" i="13" s="1"/>
  <c r="BN46" i="13" s="1"/>
  <c r="BO46" i="13" s="1"/>
  <c r="BP46" i="13" s="1"/>
  <c r="BQ46" i="13" s="1"/>
  <c r="BR46" i="13"/>
  <c r="BS46" i="13"/>
  <c r="BT46" i="13" s="1"/>
  <c r="BU46" i="13" s="1"/>
  <c r="BV46" i="13" s="1"/>
  <c r="BW46" i="13" s="1"/>
  <c r="BX46" i="13" s="1"/>
  <c r="BY46" i="13"/>
  <c r="BZ46" i="13"/>
  <c r="CA46" i="13"/>
  <c r="CB46" i="13" s="1"/>
  <c r="CC46" i="13" s="1"/>
  <c r="BK47" i="13"/>
  <c r="BL47" i="13"/>
  <c r="BM47" i="13" s="1"/>
  <c r="BN47" i="13" s="1"/>
  <c r="BO47" i="13" s="1"/>
  <c r="BP47" i="13" s="1"/>
  <c r="BQ47" i="13" s="1"/>
  <c r="BR47" i="13"/>
  <c r="BS47" i="13"/>
  <c r="BT47" i="13" s="1"/>
  <c r="BU47" i="13" s="1"/>
  <c r="BV47" i="13" s="1"/>
  <c r="BW47" i="13" s="1"/>
  <c r="BX47" i="13" s="1"/>
  <c r="BY47" i="13"/>
  <c r="BZ47" i="13"/>
  <c r="CA47" i="13"/>
  <c r="CB47" i="13" s="1"/>
  <c r="CC47" i="13" s="1"/>
  <c r="BK48" i="13"/>
  <c r="BL48" i="13"/>
  <c r="BM48" i="13"/>
  <c r="BN48" i="13" s="1"/>
  <c r="BO48" i="13" s="1"/>
  <c r="BP48" i="13" s="1"/>
  <c r="BQ48" i="13" s="1"/>
  <c r="BR48" i="13"/>
  <c r="BS48" i="13"/>
  <c r="BT48" i="13"/>
  <c r="BU48" i="13" s="1"/>
  <c r="BV48" i="13" s="1"/>
  <c r="BW48" i="13" s="1"/>
  <c r="BX48" i="13" s="1"/>
  <c r="BY48" i="13"/>
  <c r="BZ48" i="13" s="1"/>
  <c r="CA48" i="13" s="1"/>
  <c r="CB48" i="13" s="1"/>
  <c r="CC48" i="13" s="1"/>
  <c r="CD48" i="13" s="1"/>
  <c r="CE48" i="13" s="1"/>
  <c r="BK49" i="13"/>
  <c r="BL49" i="13" s="1"/>
  <c r="BM49" i="13" s="1"/>
  <c r="BN49" i="13" s="1"/>
  <c r="BO49" i="13" s="1"/>
  <c r="BP49" i="13" s="1"/>
  <c r="BQ49" i="13" s="1"/>
  <c r="BR49" i="13"/>
  <c r="BS49" i="13" s="1"/>
  <c r="BT49" i="13" s="1"/>
  <c r="BU49" i="13" s="1"/>
  <c r="BV49" i="13" s="1"/>
  <c r="BW49" i="13" s="1"/>
  <c r="BX49" i="13" s="1"/>
  <c r="BY49" i="13"/>
  <c r="BZ49" i="13" s="1"/>
  <c r="CA49" i="13" s="1"/>
  <c r="CB49" i="13" s="1"/>
  <c r="CC49" i="13" s="1"/>
  <c r="CD49" i="13" s="1"/>
  <c r="CE49" i="13" s="1"/>
  <c r="BK50" i="13"/>
  <c r="BL50" i="13" s="1"/>
  <c r="BM50" i="13" s="1"/>
  <c r="BN50" i="13" s="1"/>
  <c r="BO50" i="13" s="1"/>
  <c r="BP50" i="13" s="1"/>
  <c r="BQ50" i="13" s="1"/>
  <c r="BR50" i="13"/>
  <c r="BS50" i="13" s="1"/>
  <c r="BT50" i="13" s="1"/>
  <c r="BU50" i="13" s="1"/>
  <c r="BV50" i="13" s="1"/>
  <c r="BW50" i="13" s="1"/>
  <c r="BX50" i="13" s="1"/>
  <c r="BY50" i="13"/>
  <c r="BZ50" i="13" s="1"/>
  <c r="CA50" i="13" s="1"/>
  <c r="CB50" i="13" s="1"/>
  <c r="CC50" i="13" s="1"/>
  <c r="CD50" i="13" s="1"/>
  <c r="CE50" i="13" s="1"/>
  <c r="BK51" i="13"/>
  <c r="BL51" i="13"/>
  <c r="BM51" i="13" s="1"/>
  <c r="BN51" i="13" s="1"/>
  <c r="BO51" i="13" s="1"/>
  <c r="BP51" i="13" s="1"/>
  <c r="BQ51" i="13" s="1"/>
  <c r="BR51" i="13"/>
  <c r="BS51" i="13"/>
  <c r="BT51" i="13"/>
  <c r="BU51" i="13" s="1"/>
  <c r="BV51" i="13" s="1"/>
  <c r="BW51" i="13" s="1"/>
  <c r="BX51" i="13" s="1"/>
  <c r="BY51" i="13"/>
  <c r="BZ51" i="13"/>
  <c r="CA51" i="13"/>
  <c r="CB51" i="13"/>
  <c r="CC51" i="13" s="1"/>
  <c r="CD51" i="13" s="1"/>
  <c r="CE51" i="13" s="1"/>
  <c r="BK52" i="13"/>
  <c r="BL52" i="13" s="1"/>
  <c r="BM52" i="13" s="1"/>
  <c r="BN52" i="13" s="1"/>
  <c r="BO52" i="13" s="1"/>
  <c r="BP52" i="13" s="1"/>
  <c r="BQ52" i="13" s="1"/>
  <c r="BR52" i="13"/>
  <c r="BS52" i="13" s="1"/>
  <c r="BT52" i="13" s="1"/>
  <c r="BU52" i="13" s="1"/>
  <c r="BV52" i="13" s="1"/>
  <c r="BW52" i="13" s="1"/>
  <c r="BX52" i="13" s="1"/>
  <c r="BY52" i="13"/>
  <c r="BZ52" i="13" s="1"/>
  <c r="CA52" i="13" s="1"/>
  <c r="CB52" i="13" s="1"/>
  <c r="CC52" i="13" s="1"/>
  <c r="BK53" i="13"/>
  <c r="BL53" i="13" s="1"/>
  <c r="BM53" i="13" s="1"/>
  <c r="BN53" i="13" s="1"/>
  <c r="BO53" i="13" s="1"/>
  <c r="BP53" i="13" s="1"/>
  <c r="BQ53" i="13" s="1"/>
  <c r="BR53" i="13"/>
  <c r="BS53" i="13" s="1"/>
  <c r="BT53" i="13" s="1"/>
  <c r="BU53" i="13" s="1"/>
  <c r="BV53" i="13" s="1"/>
  <c r="BW53" i="13" s="1"/>
  <c r="BX53" i="13" s="1"/>
  <c r="BY53" i="13"/>
  <c r="BZ53" i="13" s="1"/>
  <c r="CA53" i="13" s="1"/>
  <c r="CB53" i="13" s="1"/>
  <c r="CC53" i="13" s="1"/>
  <c r="CD53" i="13" s="1"/>
  <c r="CE53" i="13" s="1"/>
  <c r="BY54" i="13"/>
  <c r="BZ54" i="13" s="1"/>
  <c r="CA54" i="13" s="1"/>
  <c r="CB54" i="13" s="1"/>
  <c r="CC54" i="13" s="1"/>
  <c r="CD54" i="13" s="1"/>
  <c r="CE54" i="13" s="1"/>
  <c r="BK55" i="13"/>
  <c r="BL55" i="13" s="1"/>
  <c r="BM55" i="13" s="1"/>
  <c r="BN55" i="13" s="1"/>
  <c r="BO55" i="13" s="1"/>
  <c r="BP55" i="13" s="1"/>
  <c r="BQ55" i="13" s="1"/>
  <c r="BR55" i="13"/>
  <c r="BS55" i="13" s="1"/>
  <c r="BT55" i="13" s="1"/>
  <c r="BU55" i="13" s="1"/>
  <c r="BV55" i="13" s="1"/>
  <c r="BW55" i="13" s="1"/>
  <c r="BX55" i="13" s="1"/>
  <c r="BY55" i="13"/>
  <c r="BZ55" i="13" s="1"/>
  <c r="CA55" i="13" s="1"/>
  <c r="CB55" i="13" s="1"/>
  <c r="CC55" i="13" s="1"/>
  <c r="CD55" i="13" s="1"/>
  <c r="CE55" i="13" s="1"/>
  <c r="BK56" i="13"/>
  <c r="BL56" i="13" s="1"/>
  <c r="BM56" i="13" s="1"/>
  <c r="BN56" i="13" s="1"/>
  <c r="BO56" i="13" s="1"/>
  <c r="BP56" i="13" s="1"/>
  <c r="BQ56" i="13" s="1"/>
  <c r="BR56" i="13"/>
  <c r="BS56" i="13" s="1"/>
  <c r="BT56" i="13" s="1"/>
  <c r="BU56" i="13" s="1"/>
  <c r="BV56" i="13" s="1"/>
  <c r="BW56" i="13" s="1"/>
  <c r="BX56" i="13" s="1"/>
  <c r="BY56" i="13"/>
  <c r="BZ56" i="13" s="1"/>
  <c r="CA56" i="13" s="1"/>
  <c r="CB56" i="13" s="1"/>
  <c r="CC56" i="13" s="1"/>
  <c r="CD56" i="13" s="1"/>
  <c r="CE56" i="13" s="1"/>
  <c r="BK57" i="13"/>
  <c r="BL57" i="13" s="1"/>
  <c r="BM57" i="13" s="1"/>
  <c r="BN57" i="13" s="1"/>
  <c r="BO57" i="13" s="1"/>
  <c r="BP57" i="13" s="1"/>
  <c r="BQ57" i="13" s="1"/>
  <c r="BR57" i="13"/>
  <c r="BS57" i="13" s="1"/>
  <c r="BT57" i="13" s="1"/>
  <c r="BU57" i="13" s="1"/>
  <c r="BV57" i="13" s="1"/>
  <c r="BW57" i="13" s="1"/>
  <c r="BX57" i="13" s="1"/>
  <c r="BY57" i="13"/>
  <c r="BZ57" i="13" s="1"/>
  <c r="CA57" i="13" s="1"/>
  <c r="CB57" i="13" s="1"/>
  <c r="CC57" i="13" s="1"/>
  <c r="CD57" i="13" s="1"/>
  <c r="CE57" i="13" s="1"/>
  <c r="BK58" i="13"/>
  <c r="BL58" i="13" s="1"/>
  <c r="BM58" i="13" s="1"/>
  <c r="BN58" i="13" s="1"/>
  <c r="BO58" i="13" s="1"/>
  <c r="BP58" i="13" s="1"/>
  <c r="BQ58" i="13" s="1"/>
  <c r="BR58" i="13"/>
  <c r="BS58" i="13"/>
  <c r="BT58" i="13" s="1"/>
  <c r="BU58" i="13" s="1"/>
  <c r="BV58" i="13" s="1"/>
  <c r="BW58" i="13" s="1"/>
  <c r="BX58" i="13" s="1"/>
  <c r="BY58" i="13"/>
  <c r="BZ58" i="13"/>
  <c r="CA58" i="13" s="1"/>
  <c r="CB58" i="13" s="1"/>
  <c r="CC58" i="13" s="1"/>
  <c r="CD58" i="13" s="1"/>
  <c r="CE58" i="13" s="1"/>
  <c r="BK59" i="13"/>
  <c r="BL59" i="13"/>
  <c r="BM59" i="13" s="1"/>
  <c r="BN59" i="13" s="1"/>
  <c r="BO59" i="13" s="1"/>
  <c r="BP59" i="13" s="1"/>
  <c r="BQ59" i="13" s="1"/>
  <c r="BR59" i="13"/>
  <c r="BS59" i="13"/>
  <c r="BT59" i="13"/>
  <c r="BU59" i="13" s="1"/>
  <c r="BV59" i="13" s="1"/>
  <c r="BW59" i="13" s="1"/>
  <c r="BX59" i="13" s="1"/>
  <c r="BY59" i="13"/>
  <c r="BZ59" i="13" s="1"/>
  <c r="CA59" i="13" s="1"/>
  <c r="CB59" i="13" s="1"/>
  <c r="CC59" i="13"/>
  <c r="BK60" i="13"/>
  <c r="BL60" i="13" s="1"/>
  <c r="BM60" i="13" s="1"/>
  <c r="BN60" i="13" s="1"/>
  <c r="BO60" i="13" s="1"/>
  <c r="BP60" i="13" s="1"/>
  <c r="BQ60" i="13" s="1"/>
  <c r="BR60" i="13"/>
  <c r="BS60" i="13" s="1"/>
  <c r="BT60" i="13" s="1"/>
  <c r="BU60" i="13" s="1"/>
  <c r="BV60" i="13" s="1"/>
  <c r="BW60" i="13" s="1"/>
  <c r="BX60" i="13" s="1"/>
  <c r="BY60" i="13"/>
  <c r="BZ60" i="13" s="1"/>
  <c r="CA60" i="13" s="1"/>
  <c r="CB60" i="13" s="1"/>
  <c r="CC60" i="13"/>
  <c r="CD60" i="13" s="1"/>
  <c r="CE60" i="13" s="1"/>
  <c r="BK61" i="13"/>
  <c r="BL61" i="13" s="1"/>
  <c r="BM61" i="13" s="1"/>
  <c r="BN61" i="13" s="1"/>
  <c r="BO61" i="13" s="1"/>
  <c r="BP61" i="13" s="1"/>
  <c r="BQ61" i="13" s="1"/>
  <c r="BR61" i="13"/>
  <c r="BS61" i="13" s="1"/>
  <c r="BT61" i="13" s="1"/>
  <c r="BU61" i="13" s="1"/>
  <c r="BV61" i="13" s="1"/>
  <c r="BW61" i="13" s="1"/>
  <c r="BX61" i="13" s="1"/>
  <c r="BY61" i="13"/>
  <c r="BZ61" i="13" s="1"/>
  <c r="CA61" i="13" s="1"/>
  <c r="CB61" i="13" s="1"/>
  <c r="CC61" i="13" s="1"/>
  <c r="CD61" i="13" s="1"/>
  <c r="CE61" i="13" s="1"/>
  <c r="BK62" i="13"/>
  <c r="BL62" i="13" s="1"/>
  <c r="BM62" i="13" s="1"/>
  <c r="BN62" i="13" s="1"/>
  <c r="BO62" i="13" s="1"/>
  <c r="BP62" i="13" s="1"/>
  <c r="BQ62" i="13" s="1"/>
  <c r="BR62" i="13"/>
  <c r="BS62" i="13" s="1"/>
  <c r="BT62" i="13" s="1"/>
  <c r="BU62" i="13" s="1"/>
  <c r="BV62" i="13" s="1"/>
  <c r="BW62" i="13" s="1"/>
  <c r="BX62" i="13" s="1"/>
  <c r="BY62" i="13"/>
  <c r="BZ62" i="13" s="1"/>
  <c r="CA62" i="13" s="1"/>
  <c r="CB62" i="13" s="1"/>
  <c r="CC62" i="13" s="1"/>
  <c r="CD62" i="13" s="1"/>
  <c r="CE62" i="13" s="1"/>
  <c r="BK63" i="13"/>
  <c r="BL63" i="13"/>
  <c r="BM63" i="13"/>
  <c r="BN63" i="13" s="1"/>
  <c r="BO63" i="13"/>
  <c r="BP63" i="13"/>
  <c r="BQ63" i="13" s="1"/>
  <c r="BR63" i="13"/>
  <c r="BS63" i="13"/>
  <c r="BT63" i="13"/>
  <c r="BU63" i="13" s="1"/>
  <c r="BV63" i="13" s="1"/>
  <c r="BW63" i="13" s="1"/>
  <c r="BX63" i="13" s="1"/>
  <c r="BY63" i="13"/>
  <c r="BZ63" i="13"/>
  <c r="CA63" i="13"/>
  <c r="CB63" i="13" s="1"/>
  <c r="CC63" i="13" s="1"/>
  <c r="CD63" i="13" s="1"/>
  <c r="CE63" i="13" s="1"/>
  <c r="BK64" i="13"/>
  <c r="BL64" i="13" s="1"/>
  <c r="BM64" i="13" s="1"/>
  <c r="BN64" i="13" s="1"/>
  <c r="BO64" i="13" s="1"/>
  <c r="BP64" i="13" s="1"/>
  <c r="BQ64" i="13" s="1"/>
  <c r="BR64" i="13"/>
  <c r="BS64" i="13"/>
  <c r="BT64" i="13" s="1"/>
  <c r="BU64" i="13" s="1"/>
  <c r="BV64" i="13" s="1"/>
  <c r="BW64" i="13" s="1"/>
  <c r="BX64" i="13" s="1"/>
  <c r="BY64" i="13"/>
  <c r="BZ64" i="13" s="1"/>
  <c r="CA64" i="13" s="1"/>
  <c r="CB64" i="13" s="1"/>
  <c r="CC64" i="13" s="1"/>
  <c r="CD64" i="13" s="1"/>
  <c r="CE64" i="13" s="1"/>
  <c r="BK65" i="13"/>
  <c r="BL65" i="13"/>
  <c r="BM65" i="13"/>
  <c r="BN65" i="13"/>
  <c r="BO65" i="13" s="1"/>
  <c r="BP65" i="13" s="1"/>
  <c r="BQ65" i="13" s="1"/>
  <c r="BR65" i="13"/>
  <c r="BS65" i="13"/>
  <c r="BT65" i="13" s="1"/>
  <c r="BU65" i="13" s="1"/>
  <c r="BV65" i="13" s="1"/>
  <c r="BW65" i="13" s="1"/>
  <c r="BX65" i="13" s="1"/>
  <c r="BY65" i="13"/>
  <c r="BZ65" i="13"/>
  <c r="CA65" i="13" s="1"/>
  <c r="CB65" i="13" s="1"/>
  <c r="CC65" i="13" s="1"/>
  <c r="CD65" i="13" s="1"/>
  <c r="CE65" i="13" s="1"/>
  <c r="BK66" i="13"/>
  <c r="BL66" i="13" s="1"/>
  <c r="BM66" i="13" s="1"/>
  <c r="BN66" i="13" s="1"/>
  <c r="BO66" i="13" s="1"/>
  <c r="BP66" i="13" s="1"/>
  <c r="BQ66" i="13" s="1"/>
  <c r="BR66" i="13"/>
  <c r="BS66" i="13" s="1"/>
  <c r="BT66" i="13" s="1"/>
  <c r="BU66" i="13" s="1"/>
  <c r="BV66" i="13" s="1"/>
  <c r="BW66" i="13" s="1"/>
  <c r="BX66" i="13" s="1"/>
  <c r="BY66" i="13"/>
  <c r="BZ66" i="13" s="1"/>
  <c r="CA66" i="13" s="1"/>
  <c r="CB66" i="13" s="1"/>
  <c r="CC66" i="13" s="1"/>
  <c r="CD66" i="13" s="1"/>
  <c r="CE66" i="13" s="1"/>
  <c r="BK67" i="13"/>
  <c r="BL67" i="13"/>
  <c r="BM67" i="13" s="1"/>
  <c r="BN67" i="13" s="1"/>
  <c r="BO67" i="13" s="1"/>
  <c r="BP67" i="13" s="1"/>
  <c r="BQ67" i="13" s="1"/>
  <c r="BR67" i="13"/>
  <c r="BS67" i="13"/>
  <c r="BT67" i="13" s="1"/>
  <c r="BU67" i="13"/>
  <c r="BV67" i="13" s="1"/>
  <c r="BW67" i="13" s="1"/>
  <c r="BX67" i="13" s="1"/>
  <c r="BY67" i="13"/>
  <c r="BZ67" i="13" s="1"/>
  <c r="CA67" i="13" s="1"/>
  <c r="CB67" i="13" s="1"/>
  <c r="CC67" i="13" s="1"/>
  <c r="CD67" i="13" s="1"/>
  <c r="CE67" i="13" s="1"/>
  <c r="BK68" i="13"/>
  <c r="BL68" i="13" s="1"/>
  <c r="BM68" i="13" s="1"/>
  <c r="BN68" i="13" s="1"/>
  <c r="BO68" i="13" s="1"/>
  <c r="BP68" i="13" s="1"/>
  <c r="BQ68" i="13" s="1"/>
  <c r="BR68" i="13"/>
  <c r="BS68" i="13" s="1"/>
  <c r="BT68" i="13"/>
  <c r="BU68" i="13" s="1"/>
  <c r="BV68" i="13" s="1"/>
  <c r="BW68" i="13" s="1"/>
  <c r="BX68" i="13" s="1"/>
  <c r="BY68" i="13"/>
  <c r="BZ68" i="13"/>
  <c r="CA68" i="13" s="1"/>
  <c r="CB68" i="13" s="1"/>
  <c r="CC68" i="13" s="1"/>
  <c r="CD68" i="13" s="1"/>
  <c r="CE68" i="13" s="1"/>
  <c r="BK69" i="13"/>
  <c r="BL69" i="13" s="1"/>
  <c r="BM69" i="13"/>
  <c r="BN69" i="13"/>
  <c r="BO69" i="13" s="1"/>
  <c r="BP69" i="13" s="1"/>
  <c r="BQ69" i="13" s="1"/>
  <c r="BR69" i="13"/>
  <c r="BS69" i="13"/>
  <c r="BT69" i="13" s="1"/>
  <c r="BU69" i="13" s="1"/>
  <c r="BV69" i="13" s="1"/>
  <c r="BW69" i="13" s="1"/>
  <c r="BX69" i="13" s="1"/>
  <c r="BY69" i="13"/>
  <c r="BZ69" i="13"/>
  <c r="CA69" i="13"/>
  <c r="CB69" i="13" s="1"/>
  <c r="CC69" i="13" s="1"/>
  <c r="CD69" i="13" s="1"/>
  <c r="CE69" i="13" s="1"/>
  <c r="BK70" i="13"/>
  <c r="BL70" i="13"/>
  <c r="BM70" i="13"/>
  <c r="BN70" i="13" s="1"/>
  <c r="BO70" i="13" s="1"/>
  <c r="BP70" i="13" s="1"/>
  <c r="BQ70" i="13" s="1"/>
  <c r="BR70" i="13"/>
  <c r="BS70" i="13" s="1"/>
  <c r="BT70" i="13" s="1"/>
  <c r="BU70" i="13" s="1"/>
  <c r="BV70" i="13" s="1"/>
  <c r="BW70" i="13" s="1"/>
  <c r="BX70" i="13" s="1"/>
  <c r="BY70" i="13"/>
  <c r="BZ70" i="13" s="1"/>
  <c r="CA70" i="13" s="1"/>
  <c r="CB70" i="13" s="1"/>
  <c r="CC70" i="13" s="1"/>
  <c r="CD70" i="13" s="1"/>
  <c r="CE70" i="13" s="1"/>
  <c r="BK71" i="13"/>
  <c r="BL71" i="13" s="1"/>
  <c r="BM71" i="13" s="1"/>
  <c r="BN71" i="13" s="1"/>
  <c r="BO71" i="13" s="1"/>
  <c r="BP71" i="13" s="1"/>
  <c r="BQ71" i="13" s="1"/>
  <c r="BR71" i="13"/>
  <c r="BS71" i="13" s="1"/>
  <c r="BT71" i="13" s="1"/>
  <c r="BU71" i="13" s="1"/>
  <c r="BV71" i="13" s="1"/>
  <c r="BW71" i="13" s="1"/>
  <c r="BX71" i="13" s="1"/>
  <c r="BY71" i="13"/>
  <c r="BZ71" i="13"/>
  <c r="CA71" i="13" s="1"/>
  <c r="CB71" i="13" s="1"/>
  <c r="CC71" i="13" s="1"/>
  <c r="CD71" i="13" s="1"/>
  <c r="CE71" i="13" s="1"/>
  <c r="BK72" i="13"/>
  <c r="BL72" i="13"/>
  <c r="BM72" i="13" s="1"/>
  <c r="BN72" i="13" s="1"/>
  <c r="BO72" i="13" s="1"/>
  <c r="BP72" i="13" s="1"/>
  <c r="BQ72" i="13" s="1"/>
  <c r="BR72" i="13"/>
  <c r="BS72" i="13" s="1"/>
  <c r="BT72" i="13" s="1"/>
  <c r="BU72" i="13" s="1"/>
  <c r="BV72" i="13" s="1"/>
  <c r="BW72" i="13" s="1"/>
  <c r="BX72" i="13" s="1"/>
  <c r="BY72" i="13"/>
  <c r="BZ72" i="13" s="1"/>
  <c r="CA72" i="13" s="1"/>
  <c r="CB72" i="13" s="1"/>
  <c r="CC72" i="13" s="1"/>
  <c r="CD72" i="13" s="1"/>
  <c r="CE72" i="13" s="1"/>
  <c r="BK73" i="13"/>
  <c r="BL73" i="13" s="1"/>
  <c r="BM73" i="13" s="1"/>
  <c r="BN73" i="13" s="1"/>
  <c r="BO73" i="13" s="1"/>
  <c r="BP73" i="13" s="1"/>
  <c r="BQ73" i="13" s="1"/>
  <c r="BR73" i="13"/>
  <c r="BS73" i="13" s="1"/>
  <c r="BT73" i="13" s="1"/>
  <c r="BU73" i="13" s="1"/>
  <c r="BV73" i="13" s="1"/>
  <c r="BW73" i="13" s="1"/>
  <c r="BX73" i="13" s="1"/>
  <c r="BY73" i="13"/>
  <c r="BZ73" i="13" s="1"/>
  <c r="CA73" i="13" s="1"/>
  <c r="CB73" i="13" s="1"/>
  <c r="CC73" i="13" s="1"/>
  <c r="CD73" i="13" s="1"/>
  <c r="CE73" i="13" s="1"/>
  <c r="BK74" i="13"/>
  <c r="BL74" i="13" s="1"/>
  <c r="BM74" i="13" s="1"/>
  <c r="BN74" i="13" s="1"/>
  <c r="BO74" i="13" s="1"/>
  <c r="BP74" i="13" s="1"/>
  <c r="BQ74" i="13" s="1"/>
  <c r="BR74" i="13"/>
  <c r="BS74" i="13" s="1"/>
  <c r="BT74" i="13" s="1"/>
  <c r="BU74" i="13" s="1"/>
  <c r="BV74" i="13" s="1"/>
  <c r="BW74" i="13" s="1"/>
  <c r="BX74" i="13" s="1"/>
  <c r="BY74" i="13"/>
  <c r="BZ74" i="13" s="1"/>
  <c r="CA74" i="13" s="1"/>
  <c r="CB74" i="13" s="1"/>
  <c r="CC74" i="13" s="1"/>
  <c r="CD74" i="13" s="1"/>
  <c r="CE74" i="13" s="1"/>
  <c r="BK75" i="13"/>
  <c r="BL75" i="13" s="1"/>
  <c r="BM75" i="13" s="1"/>
  <c r="BN75" i="13" s="1"/>
  <c r="BO75" i="13" s="1"/>
  <c r="BP75" i="13" s="1"/>
  <c r="BQ75" i="13" s="1"/>
  <c r="BR75" i="13"/>
  <c r="BS75" i="13" s="1"/>
  <c r="BT75" i="13" s="1"/>
  <c r="BU75" i="13" s="1"/>
  <c r="BV75" i="13" s="1"/>
  <c r="BW75" i="13" s="1"/>
  <c r="BX75" i="13" s="1"/>
  <c r="BY75" i="13"/>
  <c r="BZ75" i="13" s="1"/>
  <c r="CA75" i="13" s="1"/>
  <c r="CB75" i="13" s="1"/>
  <c r="CC75" i="13" s="1"/>
  <c r="CD75" i="13" s="1"/>
  <c r="CE75" i="13" s="1"/>
  <c r="BK76" i="13"/>
  <c r="BL76" i="13" s="1"/>
  <c r="BM76" i="13" s="1"/>
  <c r="BN76" i="13" s="1"/>
  <c r="BO76" i="13" s="1"/>
  <c r="BP76" i="13" s="1"/>
  <c r="BQ76" i="13" s="1"/>
  <c r="BR76" i="13"/>
  <c r="BS76" i="13" s="1"/>
  <c r="BT76" i="13" s="1"/>
  <c r="BU76" i="13" s="1"/>
  <c r="BV76" i="13" s="1"/>
  <c r="BW76" i="13" s="1"/>
  <c r="BX76" i="13" s="1"/>
  <c r="BY76" i="13"/>
  <c r="BZ76" i="13"/>
  <c r="CA76" i="13"/>
  <c r="CB76" i="13" s="1"/>
  <c r="CC76" i="13" s="1"/>
  <c r="CD76" i="13" s="1"/>
  <c r="CE76" i="13" s="1"/>
  <c r="BK77" i="13"/>
  <c r="BL77" i="13"/>
  <c r="BM77" i="13" s="1"/>
  <c r="BN77" i="13" s="1"/>
  <c r="BO77" i="13" s="1"/>
  <c r="BP77" i="13" s="1"/>
  <c r="BQ77" i="13" s="1"/>
  <c r="BR77" i="13"/>
  <c r="BS77" i="13" s="1"/>
  <c r="BT77" i="13" s="1"/>
  <c r="BU77" i="13" s="1"/>
  <c r="BV77" i="13" s="1"/>
  <c r="BW77" i="13" s="1"/>
  <c r="BX77" i="13" s="1"/>
  <c r="BY77" i="13"/>
  <c r="BZ77" i="13" s="1"/>
  <c r="CA77" i="13" s="1"/>
  <c r="CB77" i="13" s="1"/>
  <c r="CC77" i="13" s="1"/>
  <c r="CD77" i="13" s="1"/>
  <c r="CE77" i="13" s="1"/>
  <c r="BK78" i="13"/>
  <c r="BL78" i="13" s="1"/>
  <c r="BM78" i="13" s="1"/>
  <c r="BN78" i="13" s="1"/>
  <c r="BO78" i="13" s="1"/>
  <c r="BP78" i="13" s="1"/>
  <c r="BQ78" i="13" s="1"/>
  <c r="BR78" i="13"/>
  <c r="BS78" i="13"/>
  <c r="BT78" i="13" s="1"/>
  <c r="BU78" i="13" s="1"/>
  <c r="BV78" i="13" s="1"/>
  <c r="BW78" i="13" s="1"/>
  <c r="BX78" i="13" s="1"/>
  <c r="BY78" i="13"/>
  <c r="BZ78" i="13" s="1"/>
  <c r="CA78" i="13" s="1"/>
  <c r="CB78" i="13" s="1"/>
  <c r="CC78" i="13" s="1"/>
  <c r="CD78" i="13" s="1"/>
  <c r="CE78" i="13" s="1"/>
  <c r="BK79" i="13"/>
  <c r="BL79" i="13"/>
  <c r="BM79" i="13" s="1"/>
  <c r="BN79" i="13" s="1"/>
  <c r="BO79" i="13" s="1"/>
  <c r="BP79" i="13" s="1"/>
  <c r="BQ79" i="13" s="1"/>
  <c r="BR79" i="13"/>
  <c r="BS79" i="13" s="1"/>
  <c r="BT79" i="13" s="1"/>
  <c r="BU79" i="13" s="1"/>
  <c r="BV79" i="13" s="1"/>
  <c r="BW79" i="13" s="1"/>
  <c r="BX79" i="13" s="1"/>
  <c r="BY79" i="13"/>
  <c r="BZ79" i="13" s="1"/>
  <c r="CA79" i="13" s="1"/>
  <c r="CB79" i="13" s="1"/>
  <c r="CC79" i="13" s="1"/>
  <c r="CD79" i="13" s="1"/>
  <c r="CE79" i="13" s="1"/>
  <c r="BK80" i="13"/>
  <c r="BL80" i="13" s="1"/>
  <c r="BM80" i="13" s="1"/>
  <c r="BN80" i="13" s="1"/>
  <c r="BO80" i="13" s="1"/>
  <c r="BP80" i="13" s="1"/>
  <c r="BQ80" i="13" s="1"/>
  <c r="BR80" i="13"/>
  <c r="BS80" i="13" s="1"/>
  <c r="BT80" i="13" s="1"/>
  <c r="BU80" i="13" s="1"/>
  <c r="BV80" i="13" s="1"/>
  <c r="BW80" i="13" s="1"/>
  <c r="BX80" i="13" s="1"/>
  <c r="BY80" i="13"/>
  <c r="BZ80" i="13"/>
  <c r="CA80" i="13" s="1"/>
  <c r="CB80" i="13" s="1"/>
  <c r="CC80" i="13" s="1"/>
  <c r="CD80" i="13" s="1"/>
  <c r="CE80" i="13" s="1"/>
  <c r="BK81" i="13"/>
  <c r="BL81" i="13" s="1"/>
  <c r="BM81" i="13" s="1"/>
  <c r="BN81" i="13" s="1"/>
  <c r="BO81" i="13" s="1"/>
  <c r="BP81" i="13" s="1"/>
  <c r="BQ81" i="13" s="1"/>
  <c r="BR81" i="13"/>
  <c r="BS81" i="13"/>
  <c r="BT81" i="13" s="1"/>
  <c r="BU81" i="13" s="1"/>
  <c r="BV81" i="13" s="1"/>
  <c r="BW81" i="13" s="1"/>
  <c r="BX81" i="13" s="1"/>
  <c r="BY81" i="13"/>
  <c r="BZ81" i="13" s="1"/>
  <c r="CA81" i="13" s="1"/>
  <c r="CB81" i="13" s="1"/>
  <c r="CC81" i="13" s="1"/>
  <c r="CD81" i="13" s="1"/>
  <c r="CE81" i="13" s="1"/>
  <c r="BK82" i="13"/>
  <c r="BL82" i="13"/>
  <c r="BM82" i="13" s="1"/>
  <c r="BN82" i="13" s="1"/>
  <c r="BO82" i="13" s="1"/>
  <c r="BP82" i="13" s="1"/>
  <c r="BQ82" i="13" s="1"/>
  <c r="BR82" i="13"/>
  <c r="BS82" i="13" s="1"/>
  <c r="BT82" i="13" s="1"/>
  <c r="BU82" i="13" s="1"/>
  <c r="BV82" i="13" s="1"/>
  <c r="BW82" i="13" s="1"/>
  <c r="BX82" i="13" s="1"/>
  <c r="BY82" i="13"/>
  <c r="BZ82" i="13"/>
  <c r="CA82" i="13"/>
  <c r="CB82" i="13" s="1"/>
  <c r="CC82" i="13" s="1"/>
  <c r="CD82" i="13" s="1"/>
  <c r="CE82" i="13" s="1"/>
  <c r="BK83" i="13"/>
  <c r="BL83" i="13" s="1"/>
  <c r="BM83" i="13" s="1"/>
  <c r="BN83" i="13" s="1"/>
  <c r="BO83" i="13" s="1"/>
  <c r="BP83" i="13" s="1"/>
  <c r="BQ83" i="13" s="1"/>
  <c r="BR83" i="13"/>
  <c r="BS83" i="13"/>
  <c r="BT83" i="13"/>
  <c r="BU83" i="13" s="1"/>
  <c r="BV83" i="13" s="1"/>
  <c r="BW83" i="13" s="1"/>
  <c r="BX83" i="13" s="1"/>
  <c r="BY83" i="13"/>
  <c r="BZ83" i="13" s="1"/>
  <c r="CA83" i="13" s="1"/>
  <c r="CB83" i="13" s="1"/>
  <c r="CC83" i="13" s="1"/>
  <c r="CD83" i="13" s="1"/>
  <c r="CE83" i="13" s="1"/>
  <c r="BK84" i="13"/>
  <c r="BL84" i="13"/>
  <c r="BM84" i="13"/>
  <c r="BN84" i="13" s="1"/>
  <c r="BO84" i="13" s="1"/>
  <c r="BP84" i="13" s="1"/>
  <c r="BQ84" i="13" s="1"/>
  <c r="BR84" i="13"/>
  <c r="BS84" i="13" s="1"/>
  <c r="BT84" i="13" s="1"/>
  <c r="BU84" i="13" s="1"/>
  <c r="BV84" i="13" s="1"/>
  <c r="BW84" i="13" s="1"/>
  <c r="BX84" i="13" s="1"/>
  <c r="BY84" i="13"/>
  <c r="BZ84" i="13" s="1"/>
  <c r="CA84" i="13" s="1"/>
  <c r="CB84" i="13" s="1"/>
  <c r="CC84" i="13" s="1"/>
  <c r="CD84" i="13" s="1"/>
  <c r="CE84" i="13" s="1"/>
  <c r="BK85" i="13"/>
  <c r="BL85" i="13" s="1"/>
  <c r="BM85" i="13" s="1"/>
  <c r="BN85" i="13" s="1"/>
  <c r="BO85" i="13" s="1"/>
  <c r="BP85" i="13" s="1"/>
  <c r="BQ85" i="13" s="1"/>
  <c r="BR85" i="13"/>
  <c r="BS85" i="13" s="1"/>
  <c r="BT85" i="13" s="1"/>
  <c r="BU85" i="13" s="1"/>
  <c r="BV85" i="13" s="1"/>
  <c r="BW85" i="13" s="1"/>
  <c r="BX85" i="13" s="1"/>
  <c r="BY85" i="13"/>
  <c r="BZ85" i="13"/>
  <c r="CA85" i="13"/>
  <c r="CB85" i="13" s="1"/>
  <c r="CC85" i="13" s="1"/>
  <c r="CD85" i="13" s="1"/>
  <c r="BK86" i="13"/>
  <c r="BL86" i="13" s="1"/>
  <c r="BM86" i="13" s="1"/>
  <c r="BN86" i="13" s="1"/>
  <c r="BO86" i="13" s="1"/>
  <c r="BP86" i="13" s="1"/>
  <c r="BQ86" i="13" s="1"/>
  <c r="BR86" i="13"/>
  <c r="BS86" i="13"/>
  <c r="BT86" i="13" s="1"/>
  <c r="BU86" i="13" s="1"/>
  <c r="BV86" i="13" s="1"/>
  <c r="BW86" i="13" s="1"/>
  <c r="BX86" i="13" s="1"/>
  <c r="BY86" i="13"/>
  <c r="BZ86" i="13"/>
  <c r="CA86" i="13" s="1"/>
  <c r="CB86" i="13" s="1"/>
  <c r="CC86" i="13" s="1"/>
  <c r="CD86" i="13" s="1"/>
  <c r="BK87" i="13"/>
  <c r="BL87" i="13" s="1"/>
  <c r="BM87" i="13" s="1"/>
  <c r="BN87" i="13" s="1"/>
  <c r="BO87" i="13" s="1"/>
  <c r="BP87" i="13" s="1"/>
  <c r="BQ87" i="13" s="1"/>
  <c r="BR87" i="13" s="1"/>
  <c r="BS87" i="13" s="1"/>
  <c r="BT87" i="13" s="1"/>
  <c r="BU87" i="13"/>
  <c r="BV87" i="13" s="1"/>
  <c r="BW87" i="13" s="1"/>
  <c r="BX87" i="13" s="1"/>
  <c r="BY87" i="13"/>
  <c r="BZ87" i="13" s="1"/>
  <c r="CA87" i="13" s="1"/>
  <c r="CB87" i="13" s="1"/>
  <c r="CC87" i="13" s="1"/>
  <c r="CD87" i="13" s="1"/>
  <c r="BD86" i="13"/>
  <c r="BE86" i="13" s="1"/>
  <c r="BF86" i="13" s="1"/>
  <c r="BG86" i="13" s="1"/>
  <c r="BH86" i="13" s="1"/>
  <c r="BI86" i="13" s="1"/>
  <c r="BJ86" i="13" s="1"/>
  <c r="BD85" i="13"/>
  <c r="BE85" i="13" s="1"/>
  <c r="BF85" i="13" s="1"/>
  <c r="BG85" i="13" s="1"/>
  <c r="BH85" i="13" s="1"/>
  <c r="BI85" i="13" s="1"/>
  <c r="BJ85" i="13" s="1"/>
  <c r="BD84" i="13"/>
  <c r="BE84" i="13" s="1"/>
  <c r="BF84" i="13" s="1"/>
  <c r="BG84" i="13" s="1"/>
  <c r="BH84" i="13" s="1"/>
  <c r="BI84" i="13" s="1"/>
  <c r="BJ84" i="13" s="1"/>
  <c r="BD83" i="13"/>
  <c r="BE83" i="13" s="1"/>
  <c r="BF83" i="13" s="1"/>
  <c r="BG83" i="13" s="1"/>
  <c r="BH83" i="13" s="1"/>
  <c r="BI83" i="13" s="1"/>
  <c r="BJ83" i="13" s="1"/>
  <c r="BD82" i="13"/>
  <c r="BE82" i="13" s="1"/>
  <c r="BF82" i="13" s="1"/>
  <c r="BG82" i="13" s="1"/>
  <c r="BH82" i="13" s="1"/>
  <c r="BI82" i="13" s="1"/>
  <c r="BJ82" i="13" s="1"/>
  <c r="BE81" i="13"/>
  <c r="BF81" i="13" s="1"/>
  <c r="BG81" i="13" s="1"/>
  <c r="BH81" i="13" s="1"/>
  <c r="BI81" i="13" s="1"/>
  <c r="BJ81" i="13" s="1"/>
  <c r="BD81" i="13"/>
  <c r="BF80" i="13"/>
  <c r="BG80" i="13" s="1"/>
  <c r="BH80" i="13" s="1"/>
  <c r="BI80" i="13" s="1"/>
  <c r="BJ80" i="13" s="1"/>
  <c r="BE80" i="13"/>
  <c r="BD80" i="13"/>
  <c r="BE79" i="13"/>
  <c r="BF79" i="13" s="1"/>
  <c r="BG79" i="13" s="1"/>
  <c r="BH79" i="13" s="1"/>
  <c r="BI79" i="13" s="1"/>
  <c r="BJ79" i="13" s="1"/>
  <c r="BD79" i="13"/>
  <c r="BE78" i="13"/>
  <c r="BF78" i="13" s="1"/>
  <c r="BG78" i="13" s="1"/>
  <c r="BH78" i="13" s="1"/>
  <c r="BI78" i="13" s="1"/>
  <c r="BJ78" i="13" s="1"/>
  <c r="BD78" i="13"/>
  <c r="BE77" i="13"/>
  <c r="BF77" i="13" s="1"/>
  <c r="BG77" i="13" s="1"/>
  <c r="BH77" i="13" s="1"/>
  <c r="BI77" i="13" s="1"/>
  <c r="BJ77" i="13" s="1"/>
  <c r="BD77" i="13"/>
  <c r="BD76" i="13"/>
  <c r="BE76" i="13" s="1"/>
  <c r="BF76" i="13" s="1"/>
  <c r="BG76" i="13" s="1"/>
  <c r="BH76" i="13" s="1"/>
  <c r="BI76" i="13" s="1"/>
  <c r="BJ76" i="13" s="1"/>
  <c r="BD75" i="13"/>
  <c r="BE75" i="13" s="1"/>
  <c r="BF75" i="13" s="1"/>
  <c r="BG75" i="13" s="1"/>
  <c r="BH75" i="13" s="1"/>
  <c r="BI75" i="13" s="1"/>
  <c r="BJ75" i="13" s="1"/>
  <c r="BD74" i="13"/>
  <c r="BE74" i="13" s="1"/>
  <c r="BF74" i="13" s="1"/>
  <c r="BG74" i="13" s="1"/>
  <c r="BH74" i="13" s="1"/>
  <c r="BI74" i="13" s="1"/>
  <c r="BJ74" i="13" s="1"/>
  <c r="BD73" i="13"/>
  <c r="BE73" i="13" s="1"/>
  <c r="BF73" i="13" s="1"/>
  <c r="BG73" i="13" s="1"/>
  <c r="BH73" i="13" s="1"/>
  <c r="BI73" i="13" s="1"/>
  <c r="BJ73" i="13" s="1"/>
  <c r="BD72" i="13"/>
  <c r="BE72" i="13" s="1"/>
  <c r="BF72" i="13" s="1"/>
  <c r="BG72" i="13" s="1"/>
  <c r="BH72" i="13" s="1"/>
  <c r="BI72" i="13" s="1"/>
  <c r="BJ72" i="13" s="1"/>
  <c r="BD71" i="13"/>
  <c r="BE71" i="13" s="1"/>
  <c r="BF71" i="13" s="1"/>
  <c r="BG71" i="13" s="1"/>
  <c r="BH71" i="13" s="1"/>
  <c r="BI71" i="13" s="1"/>
  <c r="BJ71" i="13" s="1"/>
  <c r="BD70" i="13"/>
  <c r="BE70" i="13" s="1"/>
  <c r="BF70" i="13" s="1"/>
  <c r="BG70" i="13" s="1"/>
  <c r="BH70" i="13" s="1"/>
  <c r="BI70" i="13" s="1"/>
  <c r="BJ70" i="13" s="1"/>
  <c r="BE69" i="13"/>
  <c r="BF69" i="13" s="1"/>
  <c r="BG69" i="13" s="1"/>
  <c r="BH69" i="13" s="1"/>
  <c r="BI69" i="13" s="1"/>
  <c r="BJ69" i="13" s="1"/>
  <c r="BD69" i="13"/>
  <c r="BF68" i="13"/>
  <c r="BG68" i="13" s="1"/>
  <c r="BH68" i="13" s="1"/>
  <c r="BI68" i="13" s="1"/>
  <c r="BJ68" i="13" s="1"/>
  <c r="BE68" i="13"/>
  <c r="BD68" i="13"/>
  <c r="BE67" i="13"/>
  <c r="BF67" i="13" s="1"/>
  <c r="BG67" i="13" s="1"/>
  <c r="BH67" i="13" s="1"/>
  <c r="BI67" i="13" s="1"/>
  <c r="BJ67" i="13" s="1"/>
  <c r="BD67" i="13"/>
  <c r="BD66" i="13"/>
  <c r="BE66" i="13" s="1"/>
  <c r="BF66" i="13" s="1"/>
  <c r="BG66" i="13" s="1"/>
  <c r="BH66" i="13" s="1"/>
  <c r="BI66" i="13" s="1"/>
  <c r="BJ66" i="13" s="1"/>
  <c r="BD65" i="13"/>
  <c r="BE65" i="13" s="1"/>
  <c r="BF65" i="13" s="1"/>
  <c r="BG65" i="13" s="1"/>
  <c r="BH65" i="13" s="1"/>
  <c r="BI65" i="13" s="1"/>
  <c r="BJ65" i="13" s="1"/>
  <c r="BD64" i="13"/>
  <c r="BE64" i="13" s="1"/>
  <c r="BF64" i="13" s="1"/>
  <c r="BG64" i="13" s="1"/>
  <c r="BH64" i="13" s="1"/>
  <c r="BI64" i="13" s="1"/>
  <c r="BJ64" i="13" s="1"/>
  <c r="BE63" i="13"/>
  <c r="BF63" i="13" s="1"/>
  <c r="BG63" i="13" s="1"/>
  <c r="BH63" i="13" s="1"/>
  <c r="BI63" i="13" s="1"/>
  <c r="BJ63" i="13" s="1"/>
  <c r="BD63" i="13"/>
  <c r="BD62" i="13"/>
  <c r="BE62" i="13" s="1"/>
  <c r="BF62" i="13" s="1"/>
  <c r="BG62" i="13" s="1"/>
  <c r="BH62" i="13" s="1"/>
  <c r="BI62" i="13" s="1"/>
  <c r="BJ62" i="13" s="1"/>
  <c r="BD61" i="13"/>
  <c r="BE61" i="13" s="1"/>
  <c r="BF61" i="13" s="1"/>
  <c r="BG61" i="13" s="1"/>
  <c r="BH61" i="13" s="1"/>
  <c r="BI61" i="13" s="1"/>
  <c r="BJ61" i="13" s="1"/>
  <c r="BD60" i="13"/>
  <c r="BE60" i="13" s="1"/>
  <c r="BF60" i="13" s="1"/>
  <c r="BG60" i="13" s="1"/>
  <c r="BH60" i="13" s="1"/>
  <c r="BI60" i="13" s="1"/>
  <c r="BJ60" i="13" s="1"/>
  <c r="BD59" i="13"/>
  <c r="BE59" i="13" s="1"/>
  <c r="BF59" i="13" s="1"/>
  <c r="BG59" i="13" s="1"/>
  <c r="BH59" i="13" s="1"/>
  <c r="BI59" i="13" s="1"/>
  <c r="BJ59" i="13" s="1"/>
  <c r="BD58" i="13"/>
  <c r="BE58" i="13" s="1"/>
  <c r="BF58" i="13" s="1"/>
  <c r="BG58" i="13" s="1"/>
  <c r="BH58" i="13" s="1"/>
  <c r="BI58" i="13" s="1"/>
  <c r="BJ58" i="13" s="1"/>
  <c r="BD57" i="13"/>
  <c r="BE57" i="13" s="1"/>
  <c r="BF57" i="13" s="1"/>
  <c r="BG57" i="13" s="1"/>
  <c r="BH57" i="13" s="1"/>
  <c r="BI57" i="13" s="1"/>
  <c r="BJ57" i="13" s="1"/>
  <c r="BD56" i="13"/>
  <c r="BE56" i="13" s="1"/>
  <c r="BF56" i="13" s="1"/>
  <c r="BG56" i="13" s="1"/>
  <c r="BH56" i="13" s="1"/>
  <c r="BI56" i="13" s="1"/>
  <c r="BJ56" i="13" s="1"/>
  <c r="BD55" i="13"/>
  <c r="BE55" i="13" s="1"/>
  <c r="BF55" i="13" s="1"/>
  <c r="BG55" i="13" s="1"/>
  <c r="BH55" i="13" s="1"/>
  <c r="BI55" i="13" s="1"/>
  <c r="BJ55" i="13" s="1"/>
  <c r="BD54" i="13"/>
  <c r="BE54" i="13" s="1"/>
  <c r="BF54" i="13" s="1"/>
  <c r="BG54" i="13" s="1"/>
  <c r="BH54" i="13" s="1"/>
  <c r="BI54" i="13" s="1"/>
  <c r="BJ54" i="13" s="1"/>
  <c r="BD53" i="13"/>
  <c r="BE53" i="13" s="1"/>
  <c r="BF53" i="13" s="1"/>
  <c r="BG53" i="13" s="1"/>
  <c r="BH53" i="13" s="1"/>
  <c r="BI53" i="13" s="1"/>
  <c r="BJ53" i="13" s="1"/>
  <c r="BD52" i="13"/>
  <c r="BE52" i="13" s="1"/>
  <c r="BF52" i="13" s="1"/>
  <c r="BG52" i="13" s="1"/>
  <c r="BH52" i="13" s="1"/>
  <c r="BI52" i="13" s="1"/>
  <c r="BJ52" i="13" s="1"/>
  <c r="BE51" i="13"/>
  <c r="BF51" i="13" s="1"/>
  <c r="BG51" i="13" s="1"/>
  <c r="BH51" i="13" s="1"/>
  <c r="BI51" i="13" s="1"/>
  <c r="BJ51" i="13" s="1"/>
  <c r="BD51" i="13"/>
  <c r="BD50" i="13"/>
  <c r="BE50" i="13" s="1"/>
  <c r="BF50" i="13" s="1"/>
  <c r="BG50" i="13" s="1"/>
  <c r="BH50" i="13" s="1"/>
  <c r="BI50" i="13" s="1"/>
  <c r="BJ50" i="13" s="1"/>
  <c r="BD49" i="13"/>
  <c r="BE49" i="13" s="1"/>
  <c r="BF49" i="13" s="1"/>
  <c r="BG49" i="13" s="1"/>
  <c r="BH49" i="13" s="1"/>
  <c r="BI49" i="13" s="1"/>
  <c r="BJ49" i="13" s="1"/>
  <c r="BD48" i="13"/>
  <c r="BE48" i="13" s="1"/>
  <c r="BF48" i="13" s="1"/>
  <c r="BG48" i="13" s="1"/>
  <c r="BH48" i="13" s="1"/>
  <c r="BI48" i="13" s="1"/>
  <c r="BJ48" i="13" s="1"/>
  <c r="BE47" i="13"/>
  <c r="BF47" i="13" s="1"/>
  <c r="BG47" i="13" s="1"/>
  <c r="BH47" i="13" s="1"/>
  <c r="BI47" i="13" s="1"/>
  <c r="BJ47" i="13" s="1"/>
  <c r="BD47" i="13"/>
  <c r="BD46" i="13"/>
  <c r="BE46" i="13" s="1"/>
  <c r="BF46" i="13" s="1"/>
  <c r="BG46" i="13" s="1"/>
  <c r="BH46" i="13" s="1"/>
  <c r="BI46" i="13" s="1"/>
  <c r="BJ46" i="13" s="1"/>
  <c r="BE45" i="13"/>
  <c r="BF45" i="13" s="1"/>
  <c r="BG45" i="13" s="1"/>
  <c r="BH45" i="13" s="1"/>
  <c r="BI45" i="13" s="1"/>
  <c r="BJ45" i="13" s="1"/>
  <c r="BD45" i="13"/>
  <c r="BF44" i="13"/>
  <c r="BG44" i="13" s="1"/>
  <c r="BH44" i="13" s="1"/>
  <c r="BI44" i="13" s="1"/>
  <c r="BJ44" i="13" s="1"/>
  <c r="BE44" i="13"/>
  <c r="BD44" i="13"/>
  <c r="BE43" i="13"/>
  <c r="BF43" i="13" s="1"/>
  <c r="BG43" i="13" s="1"/>
  <c r="BH43" i="13" s="1"/>
  <c r="BI43" i="13" s="1"/>
  <c r="BJ43" i="13" s="1"/>
  <c r="BD43" i="13"/>
  <c r="BD42" i="13"/>
  <c r="BE42" i="13" s="1"/>
  <c r="BF42" i="13" s="1"/>
  <c r="BG42" i="13" s="1"/>
  <c r="BH42" i="13" s="1"/>
  <c r="BI42" i="13" s="1"/>
  <c r="BJ42" i="13" s="1"/>
  <c r="BD41" i="13"/>
  <c r="BE41" i="13" s="1"/>
  <c r="BF41" i="13" s="1"/>
  <c r="BG41" i="13" s="1"/>
  <c r="BH41" i="13" s="1"/>
  <c r="BI41" i="13" s="1"/>
  <c r="BJ41" i="13" s="1"/>
  <c r="BD40" i="13"/>
  <c r="BE40" i="13" s="1"/>
  <c r="BF40" i="13" s="1"/>
  <c r="BG40" i="13" s="1"/>
  <c r="BH40" i="13" s="1"/>
  <c r="BI40" i="13" s="1"/>
  <c r="BJ40" i="13" s="1"/>
  <c r="BE39" i="13"/>
  <c r="BF39" i="13" s="1"/>
  <c r="BG39" i="13" s="1"/>
  <c r="BH39" i="13" s="1"/>
  <c r="BI39" i="13" s="1"/>
  <c r="BJ39" i="13" s="1"/>
  <c r="BD39" i="13"/>
  <c r="BD38" i="13"/>
  <c r="BE38" i="13" s="1"/>
  <c r="BF38" i="13" s="1"/>
  <c r="BG38" i="13" s="1"/>
  <c r="BH38" i="13" s="1"/>
  <c r="BI38" i="13" s="1"/>
  <c r="BJ38" i="13" s="1"/>
  <c r="BD37" i="13"/>
  <c r="BE37" i="13" s="1"/>
  <c r="BF37" i="13" s="1"/>
  <c r="BG37" i="13" s="1"/>
  <c r="BH37" i="13" s="1"/>
  <c r="BI37" i="13" s="1"/>
  <c r="BJ37" i="13" s="1"/>
  <c r="BD36" i="13"/>
  <c r="BE36" i="13" s="1"/>
  <c r="BF36" i="13" s="1"/>
  <c r="BG36" i="13" s="1"/>
  <c r="BH36" i="13" s="1"/>
  <c r="BI36" i="13" s="1"/>
  <c r="BJ36" i="13" s="1"/>
  <c r="BE35" i="13"/>
  <c r="BF35" i="13" s="1"/>
  <c r="BG35" i="13" s="1"/>
  <c r="BH35" i="13" s="1"/>
  <c r="BI35" i="13" s="1"/>
  <c r="BJ35" i="13" s="1"/>
  <c r="BD35" i="13"/>
  <c r="BD34" i="13"/>
  <c r="BE34" i="13" s="1"/>
  <c r="BF34" i="13" s="1"/>
  <c r="BG34" i="13" s="1"/>
  <c r="BH34" i="13" s="1"/>
  <c r="BI34" i="13" s="1"/>
  <c r="BJ34" i="13" s="1"/>
  <c r="BD33" i="13"/>
  <c r="BE33" i="13" s="1"/>
  <c r="BF33" i="13" s="1"/>
  <c r="BG33" i="13" s="1"/>
  <c r="BH33" i="13" s="1"/>
  <c r="BI33" i="13" s="1"/>
  <c r="BJ33" i="13" s="1"/>
  <c r="BF32" i="13"/>
  <c r="BG32" i="13" s="1"/>
  <c r="BH32" i="13" s="1"/>
  <c r="BI32" i="13" s="1"/>
  <c r="BJ32" i="13" s="1"/>
  <c r="BE32" i="13"/>
  <c r="BD32" i="13"/>
  <c r="BE31" i="13"/>
  <c r="BF31" i="13" s="1"/>
  <c r="BG31" i="13" s="1"/>
  <c r="BH31" i="13" s="1"/>
  <c r="BI31" i="13" s="1"/>
  <c r="BJ31" i="13" s="1"/>
  <c r="BD31" i="13"/>
  <c r="BD30" i="13"/>
  <c r="BE30" i="13" s="1"/>
  <c r="BF30" i="13" s="1"/>
  <c r="BG30" i="13" s="1"/>
  <c r="BH30" i="13" s="1"/>
  <c r="BI30" i="13" s="1"/>
  <c r="BJ30" i="13" s="1"/>
  <c r="BD29" i="13"/>
  <c r="BE29" i="13" s="1"/>
  <c r="BF29" i="13" s="1"/>
  <c r="BG29" i="13" s="1"/>
  <c r="BH29" i="13" s="1"/>
  <c r="BI29" i="13" s="1"/>
  <c r="BJ29" i="13" s="1"/>
  <c r="BD28" i="13"/>
  <c r="BE28" i="13" s="1"/>
  <c r="BF28" i="13" s="1"/>
  <c r="BG28" i="13" s="1"/>
  <c r="BH28" i="13" s="1"/>
  <c r="BI28" i="13" s="1"/>
  <c r="BJ28" i="13" s="1"/>
  <c r="BE27" i="13"/>
  <c r="BF27" i="13" s="1"/>
  <c r="BG27" i="13" s="1"/>
  <c r="BH27" i="13" s="1"/>
  <c r="BI27" i="13" s="1"/>
  <c r="BJ27" i="13" s="1"/>
  <c r="BD27" i="13"/>
  <c r="BD26" i="13"/>
  <c r="BE26" i="13" s="1"/>
  <c r="BF26" i="13" s="1"/>
  <c r="BG26" i="13" s="1"/>
  <c r="BH26" i="13" s="1"/>
  <c r="BI26" i="13" s="1"/>
  <c r="BJ26" i="13" s="1"/>
  <c r="BD25" i="13"/>
  <c r="BE25" i="13" s="1"/>
  <c r="BF25" i="13" s="1"/>
  <c r="BG25" i="13" s="1"/>
  <c r="BH25" i="13" s="1"/>
  <c r="BI25" i="13" s="1"/>
  <c r="BJ25" i="13" s="1"/>
  <c r="BD24" i="13"/>
  <c r="BE24" i="13" s="1"/>
  <c r="BF24" i="13" s="1"/>
  <c r="BG24" i="13" s="1"/>
  <c r="BH24" i="13" s="1"/>
  <c r="BI24" i="13" s="1"/>
  <c r="BJ24" i="13" s="1"/>
  <c r="BE23" i="13"/>
  <c r="BF23" i="13" s="1"/>
  <c r="BG23" i="13" s="1"/>
  <c r="BH23" i="13" s="1"/>
  <c r="BI23" i="13" s="1"/>
  <c r="BJ23" i="13" s="1"/>
  <c r="BD23" i="13"/>
  <c r="BD22" i="13"/>
  <c r="BE22" i="13" s="1"/>
  <c r="BF22" i="13" s="1"/>
  <c r="BG22" i="13" s="1"/>
  <c r="BH22" i="13" s="1"/>
  <c r="BI22" i="13" s="1"/>
  <c r="BJ22" i="13" s="1"/>
  <c r="BE21" i="13"/>
  <c r="BF21" i="13" s="1"/>
  <c r="BG21" i="13" s="1"/>
  <c r="BH21" i="13" s="1"/>
  <c r="BI21" i="13" s="1"/>
  <c r="BJ21" i="13" s="1"/>
  <c r="BD21" i="13"/>
  <c r="BF20" i="13"/>
  <c r="BG20" i="13" s="1"/>
  <c r="BH20" i="13" s="1"/>
  <c r="BI20" i="13" s="1"/>
  <c r="BJ20" i="13" s="1"/>
  <c r="BE20" i="13"/>
  <c r="BD20" i="13"/>
  <c r="BE19" i="13"/>
  <c r="BF19" i="13" s="1"/>
  <c r="BG19" i="13" s="1"/>
  <c r="BH19" i="13" s="1"/>
  <c r="BI19" i="13" s="1"/>
  <c r="BJ19" i="13" s="1"/>
  <c r="BD19" i="13"/>
  <c r="BD18" i="13"/>
  <c r="BE18" i="13" s="1"/>
  <c r="BF18" i="13" s="1"/>
  <c r="BG18" i="13" s="1"/>
  <c r="BH18" i="13" s="1"/>
  <c r="BI18" i="13" s="1"/>
  <c r="BJ18" i="13" s="1"/>
  <c r="BD17" i="13"/>
  <c r="BE17" i="13" s="1"/>
  <c r="BF17" i="13" s="1"/>
  <c r="BG17" i="13" s="1"/>
  <c r="BH17" i="13" s="1"/>
  <c r="BI17" i="13" s="1"/>
  <c r="BJ17" i="13" s="1"/>
  <c r="BD16" i="13"/>
  <c r="BE16" i="13" s="1"/>
  <c r="BF16" i="13" s="1"/>
  <c r="BG16" i="13" s="1"/>
  <c r="BH16" i="13" s="1"/>
  <c r="BI16" i="13" s="1"/>
  <c r="BJ16" i="13" s="1"/>
  <c r="BE15" i="13"/>
  <c r="BF15" i="13" s="1"/>
  <c r="BG15" i="13" s="1"/>
  <c r="BH15" i="13" s="1"/>
  <c r="BI15" i="13" s="1"/>
  <c r="BJ15" i="13" s="1"/>
  <c r="BD15" i="13"/>
  <c r="BD14" i="13"/>
  <c r="BE14" i="13" s="1"/>
  <c r="BF14" i="13" s="1"/>
  <c r="BG14" i="13" s="1"/>
  <c r="BH14" i="13" s="1"/>
  <c r="BI14" i="13" s="1"/>
  <c r="BJ14" i="13" s="1"/>
  <c r="BD13" i="13"/>
  <c r="BE13" i="13" s="1"/>
  <c r="BF13" i="13" s="1"/>
  <c r="BG13" i="13" s="1"/>
  <c r="BH13" i="13" s="1"/>
  <c r="BI13" i="13" s="1"/>
  <c r="BJ13" i="13" s="1"/>
  <c r="BD12" i="13"/>
  <c r="BE12" i="13" s="1"/>
  <c r="BF12" i="13" s="1"/>
  <c r="BG12" i="13" s="1"/>
  <c r="BH12" i="13" s="1"/>
  <c r="BI12" i="13" s="1"/>
  <c r="BJ12" i="13" s="1"/>
  <c r="BE11" i="13"/>
  <c r="BF11" i="13" s="1"/>
  <c r="BG11" i="13" s="1"/>
  <c r="BH11" i="13" s="1"/>
  <c r="BI11" i="13" s="1"/>
  <c r="BJ11" i="13" s="1"/>
  <c r="BD11" i="13"/>
  <c r="BD10" i="13"/>
  <c r="BE10" i="13" s="1"/>
  <c r="BF10" i="13" s="1"/>
  <c r="BG10" i="13" s="1"/>
  <c r="BH10" i="13" s="1"/>
  <c r="BI10" i="13" s="1"/>
  <c r="BJ10" i="13" s="1"/>
  <c r="BE9" i="13"/>
  <c r="BF9" i="13" s="1"/>
  <c r="BG9" i="13" s="1"/>
  <c r="BH9" i="13" s="1"/>
  <c r="BI9" i="13" s="1"/>
  <c r="BJ9" i="13" s="1"/>
  <c r="BD9" i="13"/>
  <c r="BF8" i="13"/>
  <c r="BG8" i="13" s="1"/>
  <c r="BH8" i="13" s="1"/>
  <c r="BI8" i="13" s="1"/>
  <c r="BJ8" i="13" s="1"/>
  <c r="BE8" i="13"/>
  <c r="BD8" i="13"/>
  <c r="BE7" i="13"/>
  <c r="BF7" i="13" s="1"/>
  <c r="BG7" i="13" s="1"/>
  <c r="BH7" i="13" s="1"/>
  <c r="BI7" i="13" s="1"/>
  <c r="BJ7" i="13" s="1"/>
  <c r="BD7" i="13"/>
  <c r="BD6" i="13"/>
  <c r="BE6" i="13" s="1"/>
  <c r="BF6" i="13" s="1"/>
  <c r="BG6" i="13" s="1"/>
  <c r="BH6" i="13" s="1"/>
  <c r="BI6" i="13" s="1"/>
  <c r="BJ6" i="13" s="1"/>
  <c r="BD5" i="13"/>
  <c r="BE5" i="13" s="1"/>
  <c r="BF5" i="13" s="1"/>
  <c r="BG5" i="13" s="1"/>
  <c r="BH5" i="13" s="1"/>
  <c r="BI5" i="13" s="1"/>
  <c r="BJ5" i="13" s="1"/>
  <c r="BD4" i="13"/>
  <c r="BE4" i="13" s="1"/>
  <c r="BF4" i="13" s="1"/>
  <c r="BG4" i="13" s="1"/>
  <c r="BH4" i="13" s="1"/>
  <c r="BI4" i="13" s="1"/>
  <c r="BJ4" i="13" s="1"/>
  <c r="AW87" i="13"/>
  <c r="AX87" i="13" s="1"/>
  <c r="AY87" i="13" s="1"/>
  <c r="AZ87" i="13" s="1"/>
  <c r="BA87" i="13" s="1"/>
  <c r="BB87" i="13" s="1"/>
  <c r="BC87" i="13" s="1"/>
  <c r="BD87" i="13" s="1"/>
  <c r="BE87" i="13" s="1"/>
  <c r="BF87" i="13" s="1"/>
  <c r="AW86" i="13"/>
  <c r="AX86" i="13" s="1"/>
  <c r="AY86" i="13" s="1"/>
  <c r="AZ86" i="13" s="1"/>
  <c r="BA86" i="13" s="1"/>
  <c r="BB86" i="13" s="1"/>
  <c r="BC86" i="13" s="1"/>
  <c r="AW85" i="13"/>
  <c r="AX85" i="13" s="1"/>
  <c r="AY85" i="13" s="1"/>
  <c r="AZ85" i="13" s="1"/>
  <c r="BA85" i="13" s="1"/>
  <c r="BB85" i="13" s="1"/>
  <c r="BC85" i="13" s="1"/>
  <c r="AW84" i="13"/>
  <c r="AX84" i="13" s="1"/>
  <c r="AY84" i="13" s="1"/>
  <c r="AZ84" i="13" s="1"/>
  <c r="BA84" i="13" s="1"/>
  <c r="BB84" i="13" s="1"/>
  <c r="BC84" i="13" s="1"/>
  <c r="AW83" i="13"/>
  <c r="AX83" i="13" s="1"/>
  <c r="AY83" i="13" s="1"/>
  <c r="AZ83" i="13" s="1"/>
  <c r="BA83" i="13" s="1"/>
  <c r="BB83" i="13" s="1"/>
  <c r="BC83" i="13" s="1"/>
  <c r="AW82" i="13"/>
  <c r="AX82" i="13" s="1"/>
  <c r="AY82" i="13" s="1"/>
  <c r="AZ82" i="13" s="1"/>
  <c r="BA82" i="13" s="1"/>
  <c r="BB82" i="13" s="1"/>
  <c r="BC82" i="13" s="1"/>
  <c r="AY81" i="13"/>
  <c r="AZ81" i="13" s="1"/>
  <c r="BA81" i="13" s="1"/>
  <c r="BB81" i="13" s="1"/>
  <c r="BC81" i="13" s="1"/>
  <c r="AX81" i="13"/>
  <c r="AW81" i="13"/>
  <c r="AW80" i="13"/>
  <c r="AX80" i="13" s="1"/>
  <c r="AY80" i="13" s="1"/>
  <c r="AZ80" i="13" s="1"/>
  <c r="BA80" i="13" s="1"/>
  <c r="BB80" i="13" s="1"/>
  <c r="BC80" i="13" s="1"/>
  <c r="AX79" i="13"/>
  <c r="AY79" i="13" s="1"/>
  <c r="AZ79" i="13" s="1"/>
  <c r="BA79" i="13" s="1"/>
  <c r="BB79" i="13" s="1"/>
  <c r="BC79" i="13" s="1"/>
  <c r="AW79" i="13"/>
  <c r="AW78" i="13"/>
  <c r="AX78" i="13" s="1"/>
  <c r="AY78" i="13" s="1"/>
  <c r="AZ78" i="13" s="1"/>
  <c r="BA78" i="13" s="1"/>
  <c r="BB78" i="13" s="1"/>
  <c r="BC78" i="13" s="1"/>
  <c r="AX77" i="13"/>
  <c r="AY77" i="13" s="1"/>
  <c r="AZ77" i="13" s="1"/>
  <c r="BA77" i="13" s="1"/>
  <c r="BB77" i="13" s="1"/>
  <c r="BC77" i="13" s="1"/>
  <c r="AW77" i="13"/>
  <c r="AX76" i="13"/>
  <c r="AY76" i="13" s="1"/>
  <c r="AZ76" i="13" s="1"/>
  <c r="BA76" i="13" s="1"/>
  <c r="BB76" i="13" s="1"/>
  <c r="BC76" i="13" s="1"/>
  <c r="AW76" i="13"/>
  <c r="AW75" i="13"/>
  <c r="AX75" i="13" s="1"/>
  <c r="AY75" i="13" s="1"/>
  <c r="AZ75" i="13" s="1"/>
  <c r="BA75" i="13" s="1"/>
  <c r="BB75" i="13" s="1"/>
  <c r="BC75" i="13" s="1"/>
  <c r="AW74" i="13"/>
  <c r="AX74" i="13" s="1"/>
  <c r="AY74" i="13" s="1"/>
  <c r="AZ74" i="13" s="1"/>
  <c r="BA74" i="13" s="1"/>
  <c r="BB74" i="13" s="1"/>
  <c r="BC74" i="13" s="1"/>
  <c r="AW73" i="13"/>
  <c r="AX73" i="13" s="1"/>
  <c r="AY73" i="13" s="1"/>
  <c r="AZ73" i="13" s="1"/>
  <c r="BA73" i="13" s="1"/>
  <c r="BB73" i="13" s="1"/>
  <c r="BC73" i="13" s="1"/>
  <c r="AW72" i="13"/>
  <c r="AX72" i="13" s="1"/>
  <c r="AY72" i="13" s="1"/>
  <c r="AZ72" i="13" s="1"/>
  <c r="BA72" i="13" s="1"/>
  <c r="BB72" i="13" s="1"/>
  <c r="BC72" i="13" s="1"/>
  <c r="AW71" i="13"/>
  <c r="AX71" i="13" s="1"/>
  <c r="AY71" i="13" s="1"/>
  <c r="AZ71" i="13" s="1"/>
  <c r="BA71" i="13" s="1"/>
  <c r="BB71" i="13" s="1"/>
  <c r="BC71" i="13" s="1"/>
  <c r="AW70" i="13"/>
  <c r="AX70" i="13" s="1"/>
  <c r="AY70" i="13" s="1"/>
  <c r="AZ70" i="13" s="1"/>
  <c r="BA70" i="13" s="1"/>
  <c r="BB70" i="13" s="1"/>
  <c r="BC70" i="13" s="1"/>
  <c r="AY69" i="13"/>
  <c r="AZ69" i="13" s="1"/>
  <c r="BA69" i="13" s="1"/>
  <c r="BB69" i="13" s="1"/>
  <c r="BC69" i="13" s="1"/>
  <c r="AX69" i="13"/>
  <c r="AW69" i="13"/>
  <c r="AW68" i="13"/>
  <c r="AX68" i="13" s="1"/>
  <c r="AY68" i="13" s="1"/>
  <c r="AZ68" i="13" s="1"/>
  <c r="BA68" i="13" s="1"/>
  <c r="BB68" i="13" s="1"/>
  <c r="BC68" i="13" s="1"/>
  <c r="AX67" i="13"/>
  <c r="AY67" i="13" s="1"/>
  <c r="AZ67" i="13" s="1"/>
  <c r="BA67" i="13" s="1"/>
  <c r="BB67" i="13" s="1"/>
  <c r="BC67" i="13" s="1"/>
  <c r="AW67" i="13"/>
  <c r="AW66" i="13"/>
  <c r="AX66" i="13" s="1"/>
  <c r="AY66" i="13" s="1"/>
  <c r="AZ66" i="13" s="1"/>
  <c r="BA66" i="13" s="1"/>
  <c r="BB66" i="13" s="1"/>
  <c r="BC66" i="13" s="1"/>
  <c r="AX65" i="13"/>
  <c r="AY65" i="13" s="1"/>
  <c r="AZ65" i="13" s="1"/>
  <c r="BA65" i="13" s="1"/>
  <c r="BB65" i="13" s="1"/>
  <c r="BC65" i="13" s="1"/>
  <c r="AW65" i="13"/>
  <c r="AW64" i="13"/>
  <c r="AX64" i="13" s="1"/>
  <c r="AY64" i="13" s="1"/>
  <c r="AZ64" i="13" s="1"/>
  <c r="BA64" i="13" s="1"/>
  <c r="BB64" i="13" s="1"/>
  <c r="BC64" i="13" s="1"/>
  <c r="AW63" i="13"/>
  <c r="AX63" i="13" s="1"/>
  <c r="AY63" i="13" s="1"/>
  <c r="AZ63" i="13" s="1"/>
  <c r="BA63" i="13" s="1"/>
  <c r="BB63" i="13" s="1"/>
  <c r="BC63" i="13" s="1"/>
  <c r="AW62" i="13"/>
  <c r="AX62" i="13" s="1"/>
  <c r="AY62" i="13" s="1"/>
  <c r="AZ62" i="13" s="1"/>
  <c r="BA62" i="13" s="1"/>
  <c r="BB62" i="13" s="1"/>
  <c r="BC62" i="13" s="1"/>
  <c r="AW61" i="13"/>
  <c r="AX61" i="13" s="1"/>
  <c r="AY61" i="13" s="1"/>
  <c r="AZ61" i="13" s="1"/>
  <c r="BA61" i="13" s="1"/>
  <c r="BB61" i="13" s="1"/>
  <c r="BC61" i="13" s="1"/>
  <c r="AW60" i="13"/>
  <c r="AX60" i="13" s="1"/>
  <c r="AY60" i="13" s="1"/>
  <c r="AZ60" i="13" s="1"/>
  <c r="BA60" i="13" s="1"/>
  <c r="BB60" i="13" s="1"/>
  <c r="BC60" i="13" s="1"/>
  <c r="AW59" i="13"/>
  <c r="AX59" i="13" s="1"/>
  <c r="AY59" i="13" s="1"/>
  <c r="AZ59" i="13" s="1"/>
  <c r="BA59" i="13" s="1"/>
  <c r="BB59" i="13" s="1"/>
  <c r="BC59" i="13" s="1"/>
  <c r="AW58" i="13"/>
  <c r="AX58" i="13" s="1"/>
  <c r="AY58" i="13" s="1"/>
  <c r="AZ58" i="13" s="1"/>
  <c r="BA58" i="13" s="1"/>
  <c r="BB58" i="13" s="1"/>
  <c r="BC58" i="13" s="1"/>
  <c r="AX57" i="13"/>
  <c r="AY57" i="13" s="1"/>
  <c r="AZ57" i="13" s="1"/>
  <c r="BA57" i="13" s="1"/>
  <c r="BB57" i="13" s="1"/>
  <c r="BC57" i="13" s="1"/>
  <c r="AW57" i="13"/>
  <c r="AW56" i="13"/>
  <c r="AX56" i="13" s="1"/>
  <c r="AY56" i="13" s="1"/>
  <c r="AZ56" i="13" s="1"/>
  <c r="BA56" i="13" s="1"/>
  <c r="BB56" i="13" s="1"/>
  <c r="BC56" i="13" s="1"/>
  <c r="AX55" i="13"/>
  <c r="AY55" i="13" s="1"/>
  <c r="AZ55" i="13" s="1"/>
  <c r="BA55" i="13" s="1"/>
  <c r="BB55" i="13" s="1"/>
  <c r="BC55" i="13" s="1"/>
  <c r="AW55" i="13"/>
  <c r="AW54" i="13"/>
  <c r="AX54" i="13" s="1"/>
  <c r="AY54" i="13" s="1"/>
  <c r="AZ54" i="13" s="1"/>
  <c r="BA54" i="13" s="1"/>
  <c r="BB54" i="13" s="1"/>
  <c r="BC54" i="13" s="1"/>
  <c r="AW53" i="13"/>
  <c r="AX53" i="13" s="1"/>
  <c r="AY53" i="13" s="1"/>
  <c r="AZ53" i="13" s="1"/>
  <c r="BA53" i="13" s="1"/>
  <c r="BB53" i="13" s="1"/>
  <c r="BC53" i="13" s="1"/>
  <c r="AX52" i="13"/>
  <c r="AY52" i="13" s="1"/>
  <c r="AZ52" i="13" s="1"/>
  <c r="BA52" i="13" s="1"/>
  <c r="BB52" i="13" s="1"/>
  <c r="BC52" i="13" s="1"/>
  <c r="AW52" i="13"/>
  <c r="AW51" i="13"/>
  <c r="AX51" i="13" s="1"/>
  <c r="AY51" i="13" s="1"/>
  <c r="AZ51" i="13" s="1"/>
  <c r="BA51" i="13" s="1"/>
  <c r="BB51" i="13" s="1"/>
  <c r="BC51" i="13" s="1"/>
  <c r="AW50" i="13"/>
  <c r="AX50" i="13" s="1"/>
  <c r="AY50" i="13" s="1"/>
  <c r="AZ50" i="13" s="1"/>
  <c r="BA50" i="13" s="1"/>
  <c r="BB50" i="13" s="1"/>
  <c r="BC50" i="13" s="1"/>
  <c r="AW49" i="13"/>
  <c r="AX49" i="13" s="1"/>
  <c r="AY49" i="13" s="1"/>
  <c r="AZ49" i="13" s="1"/>
  <c r="BA49" i="13" s="1"/>
  <c r="BB49" i="13" s="1"/>
  <c r="BC49" i="13" s="1"/>
  <c r="AW48" i="13"/>
  <c r="AX48" i="13" s="1"/>
  <c r="AY48" i="13" s="1"/>
  <c r="AZ48" i="13" s="1"/>
  <c r="BA48" i="13" s="1"/>
  <c r="BB48" i="13" s="1"/>
  <c r="BC48" i="13" s="1"/>
  <c r="AW47" i="13"/>
  <c r="AX47" i="13" s="1"/>
  <c r="AY47" i="13" s="1"/>
  <c r="AZ47" i="13" s="1"/>
  <c r="BA47" i="13" s="1"/>
  <c r="BB47" i="13" s="1"/>
  <c r="BC47" i="13" s="1"/>
  <c r="AW46" i="13"/>
  <c r="AX46" i="13" s="1"/>
  <c r="AY46" i="13" s="1"/>
  <c r="AZ46" i="13" s="1"/>
  <c r="BA46" i="13" s="1"/>
  <c r="BB46" i="13" s="1"/>
  <c r="BC46" i="13" s="1"/>
  <c r="AY45" i="13"/>
  <c r="AZ45" i="13" s="1"/>
  <c r="BA45" i="13" s="1"/>
  <c r="BB45" i="13" s="1"/>
  <c r="BC45" i="13" s="1"/>
  <c r="AX45" i="13"/>
  <c r="AW45" i="13"/>
  <c r="AW44" i="13"/>
  <c r="AX44" i="13" s="1"/>
  <c r="AY44" i="13" s="1"/>
  <c r="AZ44" i="13" s="1"/>
  <c r="BA44" i="13" s="1"/>
  <c r="BB44" i="13" s="1"/>
  <c r="BC44" i="13" s="1"/>
  <c r="AX43" i="13"/>
  <c r="AY43" i="13" s="1"/>
  <c r="AZ43" i="13" s="1"/>
  <c r="BA43" i="13" s="1"/>
  <c r="BB43" i="13" s="1"/>
  <c r="BC43" i="13" s="1"/>
  <c r="AW43" i="13"/>
  <c r="AW42" i="13"/>
  <c r="AX42" i="13" s="1"/>
  <c r="AY42" i="13" s="1"/>
  <c r="AZ42" i="13" s="1"/>
  <c r="BA42" i="13" s="1"/>
  <c r="BB42" i="13" s="1"/>
  <c r="BC42" i="13" s="1"/>
  <c r="AX41" i="13"/>
  <c r="AY41" i="13" s="1"/>
  <c r="AZ41" i="13" s="1"/>
  <c r="BA41" i="13" s="1"/>
  <c r="BB41" i="13" s="1"/>
  <c r="BC41" i="13" s="1"/>
  <c r="AW41" i="13"/>
  <c r="AX40" i="13"/>
  <c r="AY40" i="13" s="1"/>
  <c r="AZ40" i="13" s="1"/>
  <c r="BA40" i="13" s="1"/>
  <c r="BB40" i="13" s="1"/>
  <c r="BC40" i="13" s="1"/>
  <c r="AW40" i="13"/>
  <c r="AW39" i="13"/>
  <c r="AX39" i="13" s="1"/>
  <c r="AY39" i="13" s="1"/>
  <c r="AZ39" i="13" s="1"/>
  <c r="BA39" i="13" s="1"/>
  <c r="BB39" i="13" s="1"/>
  <c r="BC39" i="13" s="1"/>
  <c r="AW38" i="13"/>
  <c r="AX38" i="13" s="1"/>
  <c r="AY38" i="13" s="1"/>
  <c r="AZ38" i="13" s="1"/>
  <c r="BA38" i="13" s="1"/>
  <c r="BB38" i="13" s="1"/>
  <c r="BC38" i="13" s="1"/>
  <c r="AW37" i="13"/>
  <c r="AX37" i="13" s="1"/>
  <c r="AY37" i="13" s="1"/>
  <c r="AZ37" i="13" s="1"/>
  <c r="BA37" i="13" s="1"/>
  <c r="BB37" i="13" s="1"/>
  <c r="BC37" i="13" s="1"/>
  <c r="AW36" i="13"/>
  <c r="AX36" i="13" s="1"/>
  <c r="AY36" i="13" s="1"/>
  <c r="AZ36" i="13" s="1"/>
  <c r="BA36" i="13" s="1"/>
  <c r="BB36" i="13" s="1"/>
  <c r="BC36" i="13" s="1"/>
  <c r="AW35" i="13"/>
  <c r="AX35" i="13" s="1"/>
  <c r="AY35" i="13" s="1"/>
  <c r="AZ35" i="13" s="1"/>
  <c r="BA35" i="13" s="1"/>
  <c r="BB35" i="13" s="1"/>
  <c r="BC35" i="13" s="1"/>
  <c r="AX34" i="13"/>
  <c r="AY34" i="13" s="1"/>
  <c r="AZ34" i="13" s="1"/>
  <c r="BA34" i="13" s="1"/>
  <c r="BB34" i="13" s="1"/>
  <c r="BC34" i="13" s="1"/>
  <c r="AW34" i="13"/>
  <c r="AW33" i="13"/>
  <c r="AX33" i="13" s="1"/>
  <c r="AY33" i="13" s="1"/>
  <c r="AZ33" i="13" s="1"/>
  <c r="BA33" i="13" s="1"/>
  <c r="BB33" i="13" s="1"/>
  <c r="BC33" i="13" s="1"/>
  <c r="AW32" i="13"/>
  <c r="AX32" i="13" s="1"/>
  <c r="AY32" i="13" s="1"/>
  <c r="AZ32" i="13" s="1"/>
  <c r="BA32" i="13" s="1"/>
  <c r="BB32" i="13" s="1"/>
  <c r="BC32" i="13" s="1"/>
  <c r="AX31" i="13"/>
  <c r="AY31" i="13" s="1"/>
  <c r="AZ31" i="13" s="1"/>
  <c r="BA31" i="13" s="1"/>
  <c r="BB31" i="13" s="1"/>
  <c r="BC31" i="13" s="1"/>
  <c r="AW31" i="13"/>
  <c r="AW30" i="13"/>
  <c r="AX30" i="13" s="1"/>
  <c r="AY30" i="13" s="1"/>
  <c r="AZ30" i="13" s="1"/>
  <c r="BA30" i="13" s="1"/>
  <c r="BB30" i="13" s="1"/>
  <c r="BC30" i="13" s="1"/>
  <c r="AW29" i="13"/>
  <c r="AX29" i="13" s="1"/>
  <c r="AY29" i="13" s="1"/>
  <c r="AZ29" i="13" s="1"/>
  <c r="BA29" i="13" s="1"/>
  <c r="BB29" i="13" s="1"/>
  <c r="BC29" i="13" s="1"/>
  <c r="AX28" i="13"/>
  <c r="AY28" i="13" s="1"/>
  <c r="AZ28" i="13" s="1"/>
  <c r="BA28" i="13" s="1"/>
  <c r="BB28" i="13" s="1"/>
  <c r="BC28" i="13" s="1"/>
  <c r="AW28" i="13"/>
  <c r="AW27" i="13"/>
  <c r="AX27" i="13" s="1"/>
  <c r="AY27" i="13" s="1"/>
  <c r="AZ27" i="13" s="1"/>
  <c r="BA27" i="13" s="1"/>
  <c r="BB27" i="13" s="1"/>
  <c r="BC27" i="13" s="1"/>
  <c r="AW26" i="13"/>
  <c r="AX26" i="13" s="1"/>
  <c r="AY26" i="13" s="1"/>
  <c r="AZ26" i="13" s="1"/>
  <c r="BA26" i="13" s="1"/>
  <c r="BB26" i="13" s="1"/>
  <c r="BC26" i="13" s="1"/>
  <c r="AW25" i="13"/>
  <c r="AX25" i="13" s="1"/>
  <c r="AY25" i="13" s="1"/>
  <c r="AZ25" i="13" s="1"/>
  <c r="BA25" i="13" s="1"/>
  <c r="BB25" i="13" s="1"/>
  <c r="BC25" i="13" s="1"/>
  <c r="AW24" i="13"/>
  <c r="AX24" i="13" s="1"/>
  <c r="AY24" i="13" s="1"/>
  <c r="AZ24" i="13" s="1"/>
  <c r="BA24" i="13" s="1"/>
  <c r="BB24" i="13" s="1"/>
  <c r="BC24" i="13" s="1"/>
  <c r="AW23" i="13"/>
  <c r="AX23" i="13" s="1"/>
  <c r="AY23" i="13" s="1"/>
  <c r="AZ23" i="13" s="1"/>
  <c r="BA23" i="13" s="1"/>
  <c r="BB23" i="13" s="1"/>
  <c r="BC23" i="13" s="1"/>
  <c r="AX22" i="13"/>
  <c r="AY22" i="13" s="1"/>
  <c r="AZ22" i="13" s="1"/>
  <c r="BA22" i="13" s="1"/>
  <c r="BB22" i="13" s="1"/>
  <c r="BC22" i="13" s="1"/>
  <c r="AW22" i="13"/>
  <c r="AY21" i="13"/>
  <c r="AZ21" i="13" s="1"/>
  <c r="BA21" i="13" s="1"/>
  <c r="BB21" i="13" s="1"/>
  <c r="BC21" i="13" s="1"/>
  <c r="AX21" i="13"/>
  <c r="AW21" i="13"/>
  <c r="AW20" i="13"/>
  <c r="AX20" i="13" s="1"/>
  <c r="AY20" i="13" s="1"/>
  <c r="AZ20" i="13" s="1"/>
  <c r="BA20" i="13" s="1"/>
  <c r="BB20" i="13" s="1"/>
  <c r="BC20" i="13" s="1"/>
  <c r="AX19" i="13"/>
  <c r="AY19" i="13" s="1"/>
  <c r="AZ19" i="13" s="1"/>
  <c r="BA19" i="13" s="1"/>
  <c r="BB19" i="13" s="1"/>
  <c r="BC19" i="13" s="1"/>
  <c r="AW19" i="13"/>
  <c r="AW18" i="13"/>
  <c r="AX18" i="13" s="1"/>
  <c r="AY18" i="13" s="1"/>
  <c r="AZ18" i="13" s="1"/>
  <c r="BA18" i="13" s="1"/>
  <c r="BB18" i="13" s="1"/>
  <c r="BC18" i="13" s="1"/>
  <c r="AW17" i="13"/>
  <c r="AX17" i="13" s="1"/>
  <c r="AY17" i="13" s="1"/>
  <c r="AZ17" i="13" s="1"/>
  <c r="BA17" i="13" s="1"/>
  <c r="BB17" i="13" s="1"/>
  <c r="BC17" i="13" s="1"/>
  <c r="AX16" i="13"/>
  <c r="AY16" i="13" s="1"/>
  <c r="AZ16" i="13" s="1"/>
  <c r="BA16" i="13" s="1"/>
  <c r="BB16" i="13" s="1"/>
  <c r="BC16" i="13" s="1"/>
  <c r="AW16" i="13"/>
  <c r="AW15" i="13"/>
  <c r="AX15" i="13" s="1"/>
  <c r="AY15" i="13" s="1"/>
  <c r="AZ15" i="13" s="1"/>
  <c r="BA15" i="13" s="1"/>
  <c r="BB15" i="13" s="1"/>
  <c r="BC15" i="13" s="1"/>
  <c r="AW14" i="13"/>
  <c r="AX14" i="13" s="1"/>
  <c r="AY14" i="13" s="1"/>
  <c r="AZ14" i="13" s="1"/>
  <c r="BA14" i="13" s="1"/>
  <c r="BB14" i="13" s="1"/>
  <c r="BC14" i="13" s="1"/>
  <c r="AW13" i="13"/>
  <c r="AX13" i="13" s="1"/>
  <c r="AY13" i="13" s="1"/>
  <c r="AZ13" i="13" s="1"/>
  <c r="BA13" i="13" s="1"/>
  <c r="BB13" i="13" s="1"/>
  <c r="BC13" i="13" s="1"/>
  <c r="AW12" i="13"/>
  <c r="AX12" i="13" s="1"/>
  <c r="AY12" i="13" s="1"/>
  <c r="AZ12" i="13" s="1"/>
  <c r="BA12" i="13" s="1"/>
  <c r="BB12" i="13" s="1"/>
  <c r="BC12" i="13" s="1"/>
  <c r="AW11" i="13"/>
  <c r="AX11" i="13" s="1"/>
  <c r="AY11" i="13" s="1"/>
  <c r="AZ11" i="13" s="1"/>
  <c r="BA11" i="13" s="1"/>
  <c r="BB11" i="13" s="1"/>
  <c r="BC11" i="13" s="1"/>
  <c r="AX10" i="13"/>
  <c r="AY10" i="13" s="1"/>
  <c r="AZ10" i="13" s="1"/>
  <c r="BA10" i="13" s="1"/>
  <c r="BB10" i="13" s="1"/>
  <c r="BC10" i="13" s="1"/>
  <c r="AW10" i="13"/>
  <c r="AY9" i="13"/>
  <c r="AZ9" i="13" s="1"/>
  <c r="BA9" i="13" s="1"/>
  <c r="BB9" i="13" s="1"/>
  <c r="BC9" i="13" s="1"/>
  <c r="AX9" i="13"/>
  <c r="AW9" i="13"/>
  <c r="AW8" i="13"/>
  <c r="AX8" i="13" s="1"/>
  <c r="AY8" i="13" s="1"/>
  <c r="AZ8" i="13" s="1"/>
  <c r="BA8" i="13" s="1"/>
  <c r="BB8" i="13" s="1"/>
  <c r="BC8" i="13" s="1"/>
  <c r="AX7" i="13"/>
  <c r="AY7" i="13" s="1"/>
  <c r="AZ7" i="13" s="1"/>
  <c r="BA7" i="13" s="1"/>
  <c r="BB7" i="13" s="1"/>
  <c r="BC7" i="13" s="1"/>
  <c r="AW7" i="13"/>
  <c r="AW6" i="13"/>
  <c r="AX6" i="13" s="1"/>
  <c r="AY6" i="13" s="1"/>
  <c r="AZ6" i="13" s="1"/>
  <c r="BA6" i="13" s="1"/>
  <c r="BB6" i="13" s="1"/>
  <c r="BC6" i="13" s="1"/>
  <c r="AW5" i="13"/>
  <c r="AX5" i="13" s="1"/>
  <c r="AY5" i="13" s="1"/>
  <c r="AZ5" i="13" s="1"/>
  <c r="BA5" i="13" s="1"/>
  <c r="BB5" i="13" s="1"/>
  <c r="BC5" i="13" s="1"/>
  <c r="AX4" i="13"/>
  <c r="AY4" i="13" s="1"/>
  <c r="AZ4" i="13" s="1"/>
  <c r="BA4" i="13" s="1"/>
  <c r="BB4" i="13" s="1"/>
  <c r="BC4" i="13" s="1"/>
  <c r="AW4" i="13"/>
  <c r="BG87" i="13"/>
  <c r="BH87" i="13" s="1"/>
  <c r="BI87" i="13" s="1"/>
  <c r="BJ87" i="13" s="1"/>
  <c r="CD4" i="13"/>
  <c r="CE4" i="13" s="1"/>
  <c r="CD5" i="13"/>
  <c r="CE5" i="13" s="1"/>
  <c r="CD6" i="13"/>
  <c r="CE6" i="13" s="1"/>
  <c r="CD7" i="13"/>
  <c r="CE7" i="13" s="1"/>
  <c r="CD8" i="13"/>
  <c r="CE8" i="13" s="1"/>
  <c r="CD9" i="13"/>
  <c r="CE9" i="13" s="1"/>
  <c r="CD10" i="13"/>
  <c r="CE10" i="13" s="1"/>
  <c r="CF10" i="13" s="1"/>
  <c r="CG10" i="13" s="1"/>
  <c r="CH10" i="13" s="1"/>
  <c r="CD13" i="13"/>
  <c r="CE13" i="13" s="1"/>
  <c r="CD14" i="13"/>
  <c r="CE14" i="13" s="1"/>
  <c r="CD15" i="13"/>
  <c r="CE15" i="13" s="1"/>
  <c r="CD16" i="13"/>
  <c r="CE16" i="13" s="1"/>
  <c r="CD17" i="13"/>
  <c r="CE17" i="13" s="1"/>
  <c r="CD18" i="13"/>
  <c r="CE18" i="13" s="1"/>
  <c r="CF18" i="13" s="1"/>
  <c r="CG18" i="13" s="1"/>
  <c r="CH18" i="13" s="1"/>
  <c r="CD20" i="13"/>
  <c r="CE20" i="13" s="1"/>
  <c r="CD21" i="13"/>
  <c r="CE21" i="13" s="1"/>
  <c r="CD22" i="13"/>
  <c r="CE22" i="13" s="1"/>
  <c r="CD23" i="13"/>
  <c r="CE23" i="13" s="1"/>
  <c r="CF23" i="13" s="1"/>
  <c r="CG23" i="13" s="1"/>
  <c r="CH23" i="13" s="1"/>
  <c r="CD25" i="13"/>
  <c r="CE25" i="13" s="1"/>
  <c r="CF25" i="13" s="1"/>
  <c r="CG25" i="13" s="1"/>
  <c r="CH25" i="13" s="1"/>
  <c r="CD27" i="13"/>
  <c r="CE27" i="13" s="1"/>
  <c r="CF27" i="13" s="1"/>
  <c r="CG27" i="13" s="1"/>
  <c r="CH27" i="13" s="1"/>
  <c r="CD28" i="13"/>
  <c r="CE28" i="13" s="1"/>
  <c r="CF28" i="13" s="1"/>
  <c r="CG28" i="13" s="1"/>
  <c r="CH28" i="13" s="1"/>
  <c r="CD31" i="13"/>
  <c r="CE31" i="13" s="1"/>
  <c r="CF31" i="13" s="1"/>
  <c r="CG31" i="13" s="1"/>
  <c r="CH31" i="13" s="1"/>
  <c r="CD34" i="13"/>
  <c r="CE34" i="13" s="1"/>
  <c r="CD35" i="13"/>
  <c r="CE35" i="13" s="1"/>
  <c r="CD37" i="13"/>
  <c r="CE37" i="13" s="1"/>
  <c r="CF37" i="13" s="1"/>
  <c r="CG37" i="13" s="1"/>
  <c r="CH37" i="13" s="1"/>
  <c r="CD38" i="13"/>
  <c r="CE38" i="13" s="1"/>
  <c r="CF38" i="13" s="1"/>
  <c r="CG38" i="13" s="1"/>
  <c r="CH38" i="13" s="1"/>
  <c r="CD39" i="13"/>
  <c r="CE39" i="13" s="1"/>
  <c r="CD40" i="13"/>
  <c r="CE40" i="13" s="1"/>
  <c r="CF40" i="13" s="1"/>
  <c r="CG40" i="13" s="1"/>
  <c r="CH40" i="13" s="1"/>
  <c r="CD41" i="13"/>
  <c r="CE41" i="13" s="1"/>
  <c r="CD42" i="13"/>
  <c r="CE42" i="13" s="1"/>
  <c r="CD45" i="13"/>
  <c r="CE45" i="13" s="1"/>
  <c r="CF45" i="13" s="1"/>
  <c r="CG45" i="13" s="1"/>
  <c r="CH45" i="13" s="1"/>
  <c r="CD46" i="13"/>
  <c r="CE46" i="13" s="1"/>
  <c r="CD47" i="13"/>
  <c r="CE47" i="13" s="1"/>
  <c r="CF47" i="13" s="1"/>
  <c r="CG47" i="13" s="1"/>
  <c r="CH47" i="13" s="1"/>
  <c r="CD52" i="13"/>
  <c r="CE52" i="13" s="1"/>
  <c r="CD59" i="13"/>
  <c r="CE59" i="13" s="1"/>
  <c r="CE85" i="13"/>
  <c r="CE86" i="13"/>
  <c r="CE87" i="13"/>
  <c r="O53" i="13"/>
  <c r="O52" i="13"/>
  <c r="W5" i="12"/>
  <c r="W149" i="3"/>
  <c r="W145" i="3"/>
  <c r="V142" i="3"/>
  <c r="V130" i="3"/>
  <c r="N57" i="13"/>
  <c r="N81" i="3"/>
  <c r="U5" i="12"/>
  <c r="U193" i="3"/>
  <c r="N137" i="3"/>
  <c r="U194" i="3"/>
  <c r="M58" i="13"/>
  <c r="L53" i="13"/>
  <c r="N177" i="12"/>
  <c r="AT5" i="12"/>
  <c r="AS5" i="12"/>
  <c r="AR5" i="12"/>
  <c r="AQ5" i="12"/>
  <c r="AP5" i="12"/>
  <c r="AO5" i="12"/>
  <c r="AN5" i="12"/>
  <c r="AM5" i="12"/>
  <c r="AL5" i="12"/>
  <c r="AI5" i="12"/>
  <c r="AG5" i="12"/>
  <c r="AF5" i="12"/>
  <c r="AE5" i="12"/>
  <c r="AC5" i="12"/>
  <c r="AB5" i="12"/>
  <c r="Z5" i="12"/>
  <c r="Y5" i="12"/>
  <c r="V5" i="12"/>
  <c r="BR54" i="13" l="1"/>
  <c r="BS54" i="13" s="1"/>
  <c r="BT54" i="13" s="1"/>
  <c r="BU54" i="13" s="1"/>
  <c r="BV54" i="13" s="1"/>
  <c r="BW54" i="13" s="1"/>
  <c r="BX54" i="13" s="1"/>
  <c r="T261" i="12"/>
  <c r="BA5" i="12" l="1"/>
  <c r="AZ5" i="12"/>
  <c r="AY5" i="12"/>
  <c r="AX5" i="12"/>
  <c r="AW5" i="12"/>
  <c r="AV5" i="12"/>
  <c r="AU5" i="12"/>
  <c r="K73" i="12" l="1"/>
  <c r="K69" i="12"/>
  <c r="K65" i="12"/>
  <c r="K61" i="12"/>
  <c r="K57" i="12"/>
  <c r="K53" i="12"/>
  <c r="K49" i="12"/>
  <c r="K45" i="12"/>
  <c r="K41" i="12"/>
  <c r="K37" i="12"/>
  <c r="K33" i="12"/>
  <c r="K29" i="12"/>
  <c r="K25" i="12"/>
  <c r="K21" i="12"/>
  <c r="K17" i="12"/>
  <c r="K13" i="12"/>
  <c r="K9" i="12"/>
  <c r="K5" i="12"/>
  <c r="K5" i="14"/>
  <c r="U153" i="12" l="1"/>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T153" i="12"/>
  <c r="BB153" i="12" l="1"/>
  <c r="AD246" i="12" l="1"/>
  <c r="AR201" i="12" l="1"/>
  <c r="G34" i="15" l="1"/>
  <c r="F3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4" i="15"/>
  <c r="H34" i="15" l="1"/>
  <c r="T5" i="12" l="1"/>
  <c r="T6" i="12"/>
  <c r="T9" i="12"/>
  <c r="T10" i="12"/>
  <c r="T13" i="12"/>
  <c r="T14" i="12"/>
  <c r="T17" i="12"/>
  <c r="T18" i="12"/>
  <c r="T21" i="12"/>
  <c r="T22" i="12"/>
  <c r="T25" i="12"/>
  <c r="T26" i="12"/>
  <c r="T29" i="12"/>
  <c r="T30" i="12"/>
  <c r="T33" i="12"/>
  <c r="T34" i="12"/>
  <c r="T37" i="12"/>
  <c r="T38" i="12"/>
  <c r="T41" i="12"/>
  <c r="T42" i="12"/>
  <c r="T45" i="12"/>
  <c r="T46" i="12"/>
  <c r="T49" i="12"/>
  <c r="T50" i="12"/>
  <c r="T53" i="12"/>
  <c r="T54" i="12"/>
  <c r="T57" i="12"/>
  <c r="T58" i="12"/>
  <c r="T61" i="12"/>
  <c r="T62" i="12"/>
  <c r="T65" i="12"/>
  <c r="T66" i="12"/>
  <c r="T69" i="12"/>
  <c r="T70" i="12"/>
  <c r="T73" i="12"/>
  <c r="T74" i="12"/>
  <c r="T77" i="12"/>
  <c r="T78" i="12"/>
  <c r="T81" i="12"/>
  <c r="T82" i="12"/>
  <c r="T85" i="12"/>
  <c r="T86" i="12"/>
  <c r="T89" i="12"/>
  <c r="T90" i="12"/>
  <c r="T93" i="12"/>
  <c r="T94" i="12"/>
  <c r="T97" i="12"/>
  <c r="T98" i="12"/>
  <c r="T101" i="12"/>
  <c r="T102" i="12"/>
  <c r="T105" i="12"/>
  <c r="T106" i="12"/>
  <c r="T109" i="12"/>
  <c r="T110" i="12"/>
  <c r="T113" i="12"/>
  <c r="T114" i="12"/>
  <c r="T117" i="12"/>
  <c r="T118" i="12"/>
  <c r="T121" i="12"/>
  <c r="T122" i="12"/>
  <c r="T125" i="12"/>
  <c r="T126" i="12"/>
  <c r="T129" i="12"/>
  <c r="T130" i="12"/>
  <c r="T133" i="12"/>
  <c r="T134" i="12"/>
  <c r="T137" i="12"/>
  <c r="T138" i="12"/>
  <c r="T141" i="12"/>
  <c r="T142" i="12"/>
  <c r="T145" i="12"/>
  <c r="T146" i="12"/>
  <c r="T149" i="12"/>
  <c r="T150" i="12"/>
  <c r="T154" i="12"/>
  <c r="T157" i="12"/>
  <c r="T158" i="12"/>
  <c r="T161" i="12"/>
  <c r="T162" i="12"/>
  <c r="T165" i="12"/>
  <c r="T166" i="12"/>
  <c r="T169" i="12"/>
  <c r="T170" i="12"/>
  <c r="AN241" i="12"/>
  <c r="AD265" i="12"/>
  <c r="AD261" i="12"/>
  <c r="AR218" i="12" l="1"/>
  <c r="AQ218" i="12"/>
  <c r="AP218" i="12"/>
  <c r="AO218" i="12"/>
  <c r="AN218" i="12"/>
  <c r="AM218" i="12"/>
  <c r="AL218" i="12"/>
  <c r="AB266" i="12" l="1"/>
  <c r="AA266" i="12"/>
  <c r="Z266" i="12"/>
  <c r="Y266" i="12"/>
  <c r="X266" i="12"/>
  <c r="W266" i="12"/>
  <c r="V266" i="12"/>
  <c r="U266" i="12"/>
  <c r="T266" i="12"/>
  <c r="BA266" i="12"/>
  <c r="AZ266" i="12"/>
  <c r="AY266" i="12"/>
  <c r="AX266" i="12"/>
  <c r="AW266" i="12"/>
  <c r="AV266" i="12"/>
  <c r="AU266" i="12"/>
  <c r="AT266" i="12"/>
  <c r="AS266" i="12"/>
  <c r="AR266" i="12"/>
  <c r="AQ266" i="12"/>
  <c r="AP266" i="12"/>
  <c r="AO266" i="12"/>
  <c r="AN266" i="12"/>
  <c r="AM266" i="12"/>
  <c r="AL266" i="12"/>
  <c r="AK266" i="12"/>
  <c r="AJ266" i="12"/>
  <c r="AI266" i="12"/>
  <c r="AG266" i="12"/>
  <c r="AF266" i="12"/>
  <c r="AE266" i="12"/>
  <c r="AD266" i="12"/>
  <c r="AC266" i="12"/>
  <c r="BA262" i="12"/>
  <c r="AZ262" i="12"/>
  <c r="AY262" i="12"/>
  <c r="AX262" i="12"/>
  <c r="AW262" i="12"/>
  <c r="AV262" i="12"/>
  <c r="AU262" i="12"/>
  <c r="AT262" i="12"/>
  <c r="AS262" i="12"/>
  <c r="AR262" i="12"/>
  <c r="AQ262" i="12"/>
  <c r="AP262" i="12"/>
  <c r="AO262" i="12"/>
  <c r="AN262" i="12"/>
  <c r="AM262" i="12"/>
  <c r="AL262" i="12"/>
  <c r="AK262" i="12"/>
  <c r="AJ262" i="12"/>
  <c r="AI262" i="12"/>
  <c r="AH262" i="12"/>
  <c r="AG262" i="12"/>
  <c r="AF262" i="12"/>
  <c r="AE262" i="12"/>
  <c r="AD262" i="12"/>
  <c r="AB262" i="12"/>
  <c r="AA262" i="12"/>
  <c r="Z262" i="12"/>
  <c r="Y262" i="12"/>
  <c r="X262" i="12"/>
  <c r="W262" i="12"/>
  <c r="V262" i="12"/>
  <c r="U262" i="12"/>
  <c r="T262" i="12"/>
  <c r="AC262" i="12"/>
  <c r="K261" i="12" l="1"/>
  <c r="K253" i="12"/>
  <c r="K245" i="12"/>
  <c r="K84" i="13" l="1"/>
  <c r="K83" i="13"/>
  <c r="G83" i="13"/>
  <c r="BB267" i="12"/>
  <c r="BA265" i="12"/>
  <c r="AZ265" i="12"/>
  <c r="AY265" i="12"/>
  <c r="AX265" i="12"/>
  <c r="AW265" i="12"/>
  <c r="AV265" i="12"/>
  <c r="AU265" i="12"/>
  <c r="AT265" i="12"/>
  <c r="AS265" i="12"/>
  <c r="AR265" i="12"/>
  <c r="AQ265" i="12"/>
  <c r="AP265" i="12"/>
  <c r="AO265" i="12"/>
  <c r="AN265" i="12"/>
  <c r="AM265" i="12"/>
  <c r="AL265" i="12"/>
  <c r="AK265" i="12"/>
  <c r="AJ265" i="12"/>
  <c r="AI265" i="12"/>
  <c r="AH265" i="12"/>
  <c r="AG265" i="12"/>
  <c r="AF265" i="12"/>
  <c r="AE265" i="12"/>
  <c r="AC265" i="12"/>
  <c r="AB265" i="12"/>
  <c r="AA265" i="12"/>
  <c r="Z265" i="12"/>
  <c r="Y265" i="12"/>
  <c r="X265" i="12"/>
  <c r="W265" i="12"/>
  <c r="V265" i="12"/>
  <c r="U265" i="12"/>
  <c r="T265" i="12"/>
  <c r="R265" i="12"/>
  <c r="BB263" i="12"/>
  <c r="BA261" i="12"/>
  <c r="AZ261" i="12"/>
  <c r="AY261" i="12"/>
  <c r="AX261" i="12"/>
  <c r="AW261" i="12"/>
  <c r="AV261" i="12"/>
  <c r="AU261" i="12"/>
  <c r="AT261" i="12"/>
  <c r="AS261" i="12"/>
  <c r="AR261" i="12"/>
  <c r="AQ261" i="12"/>
  <c r="AP261" i="12"/>
  <c r="AO261" i="12"/>
  <c r="AN261" i="12"/>
  <c r="AM261" i="12"/>
  <c r="AL261" i="12"/>
  <c r="AK261" i="12"/>
  <c r="AJ261" i="12"/>
  <c r="AI261" i="12"/>
  <c r="AH261" i="12"/>
  <c r="AG261" i="12"/>
  <c r="AF261" i="12"/>
  <c r="AE261" i="12"/>
  <c r="AC261" i="12"/>
  <c r="AB261" i="12"/>
  <c r="AA261" i="12"/>
  <c r="Z261" i="12"/>
  <c r="Y261" i="12"/>
  <c r="X261" i="12"/>
  <c r="W261" i="12"/>
  <c r="V261" i="12"/>
  <c r="U261" i="12"/>
  <c r="R261" i="12"/>
  <c r="M261" i="12"/>
  <c r="K261" i="3"/>
  <c r="R261" i="3" s="1"/>
  <c r="T264" i="3" s="1"/>
  <c r="U264" i="3" s="1"/>
  <c r="V264" i="3" s="1"/>
  <c r="W264" i="3" s="1"/>
  <c r="X264" i="3" s="1"/>
  <c r="Y264" i="3" s="1"/>
  <c r="Z264" i="3" s="1"/>
  <c r="AA264" i="3" s="1"/>
  <c r="AB264" i="3" s="1"/>
  <c r="AC264" i="3" s="1"/>
  <c r="AD264" i="3" s="1"/>
  <c r="AE264" i="3" s="1"/>
  <c r="AF264" i="3" s="1"/>
  <c r="AG264" i="3" s="1"/>
  <c r="AH264" i="3" s="1"/>
  <c r="AI264" i="3" s="1"/>
  <c r="AJ264" i="3" s="1"/>
  <c r="AK264" i="3" s="1"/>
  <c r="AL264" i="3" s="1"/>
  <c r="AM264" i="3" s="1"/>
  <c r="AN264" i="3" s="1"/>
  <c r="AO264" i="3" s="1"/>
  <c r="AP264" i="3" s="1"/>
  <c r="AQ264" i="3" s="1"/>
  <c r="AR264" i="3" s="1"/>
  <c r="AS264" i="3" s="1"/>
  <c r="AT264" i="3" s="1"/>
  <c r="AU264" i="3" s="1"/>
  <c r="AV264" i="3" s="1"/>
  <c r="AW264" i="3" s="1"/>
  <c r="AX264" i="3" s="1"/>
  <c r="AY264" i="3" s="1"/>
  <c r="AZ264" i="3" s="1"/>
  <c r="BA264" i="3" s="1"/>
  <c r="BB264" i="3" s="1"/>
  <c r="O261" i="3" s="1"/>
  <c r="K253" i="3"/>
  <c r="BB267" i="3"/>
  <c r="BB266" i="3"/>
  <c r="Q265" i="3" s="1"/>
  <c r="BB265" i="3"/>
  <c r="P265" i="3" s="1"/>
  <c r="R265" i="3"/>
  <c r="T268" i="3" s="1"/>
  <c r="U268" i="3" s="1"/>
  <c r="V268" i="3" s="1"/>
  <c r="W268" i="3" s="1"/>
  <c r="X268" i="3" s="1"/>
  <c r="Y268" i="3" s="1"/>
  <c r="Z268" i="3" s="1"/>
  <c r="AA268" i="3" s="1"/>
  <c r="AB268" i="3" s="1"/>
  <c r="AC268" i="3" s="1"/>
  <c r="AD268" i="3" s="1"/>
  <c r="AE268" i="3" s="1"/>
  <c r="AF268" i="3" s="1"/>
  <c r="AG268" i="3" s="1"/>
  <c r="AH268" i="3" s="1"/>
  <c r="AI268" i="3" s="1"/>
  <c r="AJ268" i="3" s="1"/>
  <c r="AK268" i="3" s="1"/>
  <c r="AL268" i="3" s="1"/>
  <c r="AM268" i="3" s="1"/>
  <c r="AN268" i="3" s="1"/>
  <c r="AO268" i="3" s="1"/>
  <c r="AP268" i="3" s="1"/>
  <c r="AQ268" i="3" s="1"/>
  <c r="AR268" i="3" s="1"/>
  <c r="AS268" i="3" s="1"/>
  <c r="AT268" i="3" s="1"/>
  <c r="AU268" i="3" s="1"/>
  <c r="AV268" i="3" s="1"/>
  <c r="AW268" i="3" s="1"/>
  <c r="AX268" i="3" s="1"/>
  <c r="AY268" i="3" s="1"/>
  <c r="AZ268" i="3" s="1"/>
  <c r="BA268" i="3" s="1"/>
  <c r="BB268" i="3" s="1"/>
  <c r="O265" i="3" s="1"/>
  <c r="BB263" i="3"/>
  <c r="BB262" i="3"/>
  <c r="Q261" i="3" s="1"/>
  <c r="BB261" i="3"/>
  <c r="P261" i="3" s="1"/>
  <c r="M261" i="3"/>
  <c r="BB265" i="12" l="1"/>
  <c r="P265" i="12" s="1"/>
  <c r="T268" i="12"/>
  <c r="U268" i="12" s="1"/>
  <c r="V268" i="12" s="1"/>
  <c r="W268" i="12" s="1"/>
  <c r="X268" i="12" s="1"/>
  <c r="Y268" i="12" s="1"/>
  <c r="Z268" i="12" s="1"/>
  <c r="AA268" i="12" s="1"/>
  <c r="AB268" i="12" s="1"/>
  <c r="AC268" i="12" s="1"/>
  <c r="AD268" i="12" s="1"/>
  <c r="AE268" i="12" s="1"/>
  <c r="AF268" i="12" s="1"/>
  <c r="AG268" i="12" s="1"/>
  <c r="AH268" i="12" s="1"/>
  <c r="AI268" i="12" s="1"/>
  <c r="AJ268" i="12" s="1"/>
  <c r="AK268" i="12" s="1"/>
  <c r="AL268" i="12" s="1"/>
  <c r="AM268" i="12" s="1"/>
  <c r="AN268" i="12" s="1"/>
  <c r="AO268" i="12" s="1"/>
  <c r="AP268" i="12" s="1"/>
  <c r="AQ268" i="12" s="1"/>
  <c r="AR268" i="12" s="1"/>
  <c r="AS268" i="12" s="1"/>
  <c r="AT268" i="12" s="1"/>
  <c r="AU268" i="12" s="1"/>
  <c r="AV268" i="12" s="1"/>
  <c r="AW268" i="12" s="1"/>
  <c r="AX268" i="12" s="1"/>
  <c r="AY268" i="12" s="1"/>
  <c r="AZ268" i="12" s="1"/>
  <c r="BA268" i="12" s="1"/>
  <c r="BB268" i="12" s="1"/>
  <c r="O265" i="12" s="1"/>
  <c r="BB261" i="12"/>
  <c r="P261" i="12" s="1"/>
  <c r="T264" i="12"/>
  <c r="U264" i="12" s="1"/>
  <c r="V264" i="12" s="1"/>
  <c r="W264" i="12" s="1"/>
  <c r="X264" i="12" s="1"/>
  <c r="Y264" i="12" s="1"/>
  <c r="Z264" i="12" s="1"/>
  <c r="AA264" i="12" s="1"/>
  <c r="AB264" i="12" s="1"/>
  <c r="AC264" i="12" s="1"/>
  <c r="AD264" i="12" s="1"/>
  <c r="AE264" i="12" s="1"/>
  <c r="AF264" i="12" s="1"/>
  <c r="AG264" i="12" s="1"/>
  <c r="AH264" i="12" s="1"/>
  <c r="AI264" i="12" s="1"/>
  <c r="AJ264" i="12" s="1"/>
  <c r="AK264" i="12" s="1"/>
  <c r="AL264" i="12" s="1"/>
  <c r="AM264" i="12" s="1"/>
  <c r="AN264" i="12" s="1"/>
  <c r="AO264" i="12" s="1"/>
  <c r="AP264" i="12" s="1"/>
  <c r="AQ264" i="12" s="1"/>
  <c r="AR264" i="12" s="1"/>
  <c r="AS264" i="12" s="1"/>
  <c r="AT264" i="12" s="1"/>
  <c r="AU264" i="12" s="1"/>
  <c r="AV264" i="12" s="1"/>
  <c r="AW264" i="12" s="1"/>
  <c r="AX264" i="12" s="1"/>
  <c r="AY264" i="12" s="1"/>
  <c r="AZ264" i="12" s="1"/>
  <c r="BA264" i="12" s="1"/>
  <c r="BB264" i="12" s="1"/>
  <c r="O261" i="12" s="1"/>
  <c r="BB266" i="12"/>
  <c r="Q265" i="12" s="1"/>
  <c r="BB262" i="12"/>
  <c r="Q261" i="12" s="1"/>
  <c r="O265" i="14" l="1"/>
  <c r="AU84" i="13" s="1"/>
  <c r="N265" i="14"/>
  <c r="AT84" i="13" s="1"/>
  <c r="CF84" i="13" s="1"/>
  <c r="O261" i="14"/>
  <c r="AU83" i="13" s="1"/>
  <c r="N261" i="14"/>
  <c r="AT83" i="13" s="1"/>
  <c r="CF83" i="13" s="1"/>
  <c r="M261" i="14"/>
  <c r="K261" i="14"/>
  <c r="CG83" i="13" l="1"/>
  <c r="CH83" i="13" s="1"/>
  <c r="CG84" i="13"/>
  <c r="CH84" i="13" s="1"/>
  <c r="X234" i="12"/>
  <c r="X194" i="12"/>
  <c r="AN257" i="12" l="1"/>
  <c r="AN253" i="12"/>
  <c r="AM254" i="12" l="1"/>
  <c r="BA258" i="12"/>
  <c r="AZ258" i="12"/>
  <c r="AY258" i="12"/>
  <c r="AX258" i="12"/>
  <c r="AW258" i="12"/>
  <c r="AV258" i="12"/>
  <c r="AU258" i="12"/>
  <c r="AT258" i="12"/>
  <c r="AS258" i="12"/>
  <c r="AR258" i="12"/>
  <c r="AQ258" i="12"/>
  <c r="AP258" i="12"/>
  <c r="AO258" i="12"/>
  <c r="AN258" i="12"/>
  <c r="AM258" i="12"/>
  <c r="AL258" i="12"/>
  <c r="AK258" i="12"/>
  <c r="AJ258" i="12"/>
  <c r="AI258" i="12"/>
  <c r="AH258" i="12"/>
  <c r="AG258" i="12"/>
  <c r="AF258" i="12"/>
  <c r="AE258" i="12"/>
  <c r="AD258" i="12"/>
  <c r="AC258" i="12"/>
  <c r="AB258" i="12"/>
  <c r="AA258" i="12"/>
  <c r="Z258" i="12"/>
  <c r="Y258" i="12"/>
  <c r="X258" i="12"/>
  <c r="W258" i="12"/>
  <c r="V258" i="12"/>
  <c r="U258" i="12"/>
  <c r="BA254" i="12"/>
  <c r="AZ254" i="12"/>
  <c r="AY254" i="12"/>
  <c r="AX254" i="12"/>
  <c r="AW254" i="12"/>
  <c r="AV254" i="12"/>
  <c r="AU254" i="12"/>
  <c r="AT254" i="12"/>
  <c r="AS254" i="12"/>
  <c r="AR254" i="12"/>
  <c r="AQ254" i="12"/>
  <c r="AP254" i="12"/>
  <c r="AO254" i="12"/>
  <c r="AN254" i="12"/>
  <c r="AL254" i="12"/>
  <c r="AK254" i="12"/>
  <c r="AJ254" i="12"/>
  <c r="AI254" i="12"/>
  <c r="AH254" i="12"/>
  <c r="AG254" i="12"/>
  <c r="AF254" i="12"/>
  <c r="AE254" i="12"/>
  <c r="AD254" i="12"/>
  <c r="AC254" i="12"/>
  <c r="AB254" i="12"/>
  <c r="AA254" i="12"/>
  <c r="Z254" i="12"/>
  <c r="Y254" i="12"/>
  <c r="X254" i="12"/>
  <c r="W254" i="12"/>
  <c r="V254" i="12"/>
  <c r="U254" i="12"/>
  <c r="T258" i="12"/>
  <c r="T254" i="12"/>
  <c r="T250" i="12" l="1"/>
  <c r="K82" i="13"/>
  <c r="K81" i="13"/>
  <c r="G81" i="13"/>
  <c r="BB259" i="12"/>
  <c r="BA257" i="12"/>
  <c r="AZ257" i="12"/>
  <c r="AY257" i="12"/>
  <c r="AX257" i="12"/>
  <c r="AW257" i="12"/>
  <c r="AV257" i="12"/>
  <c r="AU257" i="12"/>
  <c r="AT257" i="12"/>
  <c r="AS257" i="12"/>
  <c r="AR257" i="12"/>
  <c r="AQ257" i="12"/>
  <c r="AP257" i="12"/>
  <c r="AO257" i="12"/>
  <c r="AM257" i="12"/>
  <c r="AL257" i="12"/>
  <c r="AK257" i="12"/>
  <c r="AJ257" i="12"/>
  <c r="AI257" i="12"/>
  <c r="AH257" i="12"/>
  <c r="AG257" i="12"/>
  <c r="AF257" i="12"/>
  <c r="AE257" i="12"/>
  <c r="AD257" i="12"/>
  <c r="AC257" i="12"/>
  <c r="AB257" i="12"/>
  <c r="AA257" i="12"/>
  <c r="Z257" i="12"/>
  <c r="Y257" i="12"/>
  <c r="X257" i="12"/>
  <c r="W257" i="12"/>
  <c r="V257" i="12"/>
  <c r="U257" i="12"/>
  <c r="T257" i="12"/>
  <c r="R257" i="12"/>
  <c r="BB255" i="12"/>
  <c r="BA253" i="12"/>
  <c r="AZ253" i="12"/>
  <c r="AY253" i="12"/>
  <c r="AX253" i="12"/>
  <c r="AW253" i="12"/>
  <c r="AV253" i="12"/>
  <c r="AU253" i="12"/>
  <c r="AT253" i="12"/>
  <c r="AS253" i="12"/>
  <c r="AR253" i="12"/>
  <c r="AQ253" i="12"/>
  <c r="AP253" i="12"/>
  <c r="AO253" i="12"/>
  <c r="AM253" i="12"/>
  <c r="AL253" i="12"/>
  <c r="AK253" i="12"/>
  <c r="AJ253" i="12"/>
  <c r="AI253" i="12"/>
  <c r="AH253" i="12"/>
  <c r="AG253" i="12"/>
  <c r="AF253" i="12"/>
  <c r="AE253" i="12"/>
  <c r="AD253" i="12"/>
  <c r="AC253" i="12"/>
  <c r="AB253" i="12"/>
  <c r="AA253" i="12"/>
  <c r="Z253" i="12"/>
  <c r="Y253" i="12"/>
  <c r="X253" i="12"/>
  <c r="W253" i="12"/>
  <c r="V253" i="12"/>
  <c r="U253" i="12"/>
  <c r="T253" i="12"/>
  <c r="R253" i="12"/>
  <c r="M253" i="12"/>
  <c r="BB253" i="3"/>
  <c r="P253" i="3" s="1"/>
  <c r="M253" i="14"/>
  <c r="K253" i="14"/>
  <c r="BB259" i="3"/>
  <c r="BB258" i="3"/>
  <c r="Q257" i="3" s="1"/>
  <c r="BB257" i="3"/>
  <c r="P257" i="3" s="1"/>
  <c r="R257" i="3"/>
  <c r="T260" i="3" s="1"/>
  <c r="U260" i="3" s="1"/>
  <c r="V260" i="3" s="1"/>
  <c r="W260" i="3" s="1"/>
  <c r="X260" i="3" s="1"/>
  <c r="Y260" i="3" s="1"/>
  <c r="Z260" i="3" s="1"/>
  <c r="AA260" i="3" s="1"/>
  <c r="AB260" i="3" s="1"/>
  <c r="AC260" i="3" s="1"/>
  <c r="AD260" i="3" s="1"/>
  <c r="AE260" i="3" s="1"/>
  <c r="AF260" i="3" s="1"/>
  <c r="AG260" i="3" s="1"/>
  <c r="AH260" i="3" s="1"/>
  <c r="AI260" i="3" s="1"/>
  <c r="AJ260" i="3" s="1"/>
  <c r="AK260" i="3" s="1"/>
  <c r="AL260" i="3" s="1"/>
  <c r="AM260" i="3" s="1"/>
  <c r="AN260" i="3" s="1"/>
  <c r="AO260" i="3" s="1"/>
  <c r="AP260" i="3" s="1"/>
  <c r="AQ260" i="3" s="1"/>
  <c r="AR260" i="3" s="1"/>
  <c r="AS260" i="3" s="1"/>
  <c r="AT260" i="3" s="1"/>
  <c r="AU260" i="3" s="1"/>
  <c r="AV260" i="3" s="1"/>
  <c r="AW260" i="3" s="1"/>
  <c r="AX260" i="3" s="1"/>
  <c r="AY260" i="3" s="1"/>
  <c r="AZ260" i="3" s="1"/>
  <c r="BA260" i="3" s="1"/>
  <c r="BB260" i="3" s="1"/>
  <c r="O257" i="3" s="1"/>
  <c r="N257" i="14" s="1"/>
  <c r="AT82" i="13" s="1"/>
  <c r="CF82" i="13" s="1"/>
  <c r="BB255" i="3"/>
  <c r="BB254" i="3"/>
  <c r="Q253" i="3" s="1"/>
  <c r="M253" i="3"/>
  <c r="T260" i="12" l="1"/>
  <c r="U260" i="12" s="1"/>
  <c r="V260" i="12" s="1"/>
  <c r="W260" i="12" s="1"/>
  <c r="X260" i="12" s="1"/>
  <c r="Y260" i="12" s="1"/>
  <c r="Z260" i="12" s="1"/>
  <c r="AA260" i="12" s="1"/>
  <c r="AB260" i="12" s="1"/>
  <c r="AC260" i="12" s="1"/>
  <c r="AD260" i="12" s="1"/>
  <c r="AE260" i="12" s="1"/>
  <c r="AF260" i="12" s="1"/>
  <c r="AG260" i="12" s="1"/>
  <c r="AH260" i="12" s="1"/>
  <c r="AI260" i="12" s="1"/>
  <c r="AJ260" i="12" s="1"/>
  <c r="AK260" i="12" s="1"/>
  <c r="AL260" i="12" s="1"/>
  <c r="AM260" i="12" s="1"/>
  <c r="AN260" i="12" s="1"/>
  <c r="AO260" i="12" s="1"/>
  <c r="AP260" i="12" s="1"/>
  <c r="AQ260" i="12" s="1"/>
  <c r="AR260" i="12" s="1"/>
  <c r="AS260" i="12" s="1"/>
  <c r="AT260" i="12" s="1"/>
  <c r="AU260" i="12" s="1"/>
  <c r="AV260" i="12" s="1"/>
  <c r="AW260" i="12" s="1"/>
  <c r="AX260" i="12" s="1"/>
  <c r="AY260" i="12" s="1"/>
  <c r="AZ260" i="12" s="1"/>
  <c r="BA260" i="12" s="1"/>
  <c r="BB260" i="12" s="1"/>
  <c r="O257" i="12" s="1"/>
  <c r="O257" i="14" s="1"/>
  <c r="AU82" i="13" s="1"/>
  <c r="CG82" i="13" s="1"/>
  <c r="CH82" i="13" s="1"/>
  <c r="BB257" i="12"/>
  <c r="P257" i="12" s="1"/>
  <c r="BB253" i="12"/>
  <c r="P253" i="12" s="1"/>
  <c r="BB258" i="12"/>
  <c r="Q257" i="12" s="1"/>
  <c r="BB254" i="12"/>
  <c r="Q253" i="12" s="1"/>
  <c r="T256" i="12"/>
  <c r="U256" i="12" s="1"/>
  <c r="V256" i="12" s="1"/>
  <c r="W256" i="12" s="1"/>
  <c r="X256" i="12" s="1"/>
  <c r="Y256" i="12" s="1"/>
  <c r="Z256" i="12" s="1"/>
  <c r="AA256" i="12" s="1"/>
  <c r="AB256" i="12" s="1"/>
  <c r="AC256" i="12" s="1"/>
  <c r="AD256" i="12" s="1"/>
  <c r="AE256" i="12" s="1"/>
  <c r="AF256" i="12" s="1"/>
  <c r="AG256" i="12" s="1"/>
  <c r="AH256" i="12" s="1"/>
  <c r="AI256" i="12" s="1"/>
  <c r="AJ256" i="12" s="1"/>
  <c r="AK256" i="12" s="1"/>
  <c r="AL256" i="12" s="1"/>
  <c r="AM256" i="12" s="1"/>
  <c r="AN256" i="12" s="1"/>
  <c r="AO256" i="12" s="1"/>
  <c r="AP256" i="12" s="1"/>
  <c r="AQ256" i="12" s="1"/>
  <c r="AR256" i="12" s="1"/>
  <c r="AS256" i="12" s="1"/>
  <c r="AT256" i="12" s="1"/>
  <c r="AU256" i="12" s="1"/>
  <c r="AV256" i="12" s="1"/>
  <c r="AW256" i="12" s="1"/>
  <c r="AX256" i="12" s="1"/>
  <c r="AY256" i="12" s="1"/>
  <c r="AZ256" i="12" s="1"/>
  <c r="BA256" i="12" s="1"/>
  <c r="BB256" i="12" s="1"/>
  <c r="O253" i="12" s="1"/>
  <c r="R253" i="3"/>
  <c r="T256" i="3" s="1"/>
  <c r="U256" i="3" s="1"/>
  <c r="V256" i="3" s="1"/>
  <c r="W256" i="3" s="1"/>
  <c r="X256" i="3" s="1"/>
  <c r="Y256" i="3" s="1"/>
  <c r="Z256" i="3" s="1"/>
  <c r="AA256" i="3" s="1"/>
  <c r="AB256" i="3" s="1"/>
  <c r="AC256" i="3" s="1"/>
  <c r="AD256" i="3" s="1"/>
  <c r="AE256" i="3" s="1"/>
  <c r="AF256" i="3" s="1"/>
  <c r="AG256" i="3" s="1"/>
  <c r="AH256" i="3" s="1"/>
  <c r="AI256" i="3" s="1"/>
  <c r="AJ256" i="3" s="1"/>
  <c r="AK256" i="3" s="1"/>
  <c r="AL256" i="3" s="1"/>
  <c r="AM256" i="3" s="1"/>
  <c r="AN256" i="3" s="1"/>
  <c r="AO256" i="3" s="1"/>
  <c r="AP256" i="3" s="1"/>
  <c r="AQ256" i="3" s="1"/>
  <c r="AR256" i="3" s="1"/>
  <c r="AS256" i="3" s="1"/>
  <c r="AT256" i="3" s="1"/>
  <c r="AU256" i="3" s="1"/>
  <c r="AV256" i="3" s="1"/>
  <c r="AW256" i="3" s="1"/>
  <c r="AX256" i="3" s="1"/>
  <c r="AY256" i="3" s="1"/>
  <c r="AZ256" i="3" s="1"/>
  <c r="BA256" i="3" s="1"/>
  <c r="BB256" i="3" s="1"/>
  <c r="O253" i="3" s="1"/>
  <c r="N253" i="14" s="1"/>
  <c r="O253" i="14" l="1"/>
  <c r="AU81" i="13" s="1"/>
  <c r="AT81" i="13"/>
  <c r="CF81" i="13" s="1"/>
  <c r="CG81" i="13" l="1"/>
  <c r="CH81" i="13" s="1"/>
  <c r="AD77" i="12"/>
  <c r="V78" i="12" l="1"/>
  <c r="X78" i="12"/>
  <c r="W78" i="12"/>
  <c r="AF101" i="12" l="1"/>
  <c r="AF97" i="12" l="1"/>
  <c r="U9" i="12" l="1"/>
  <c r="V9" i="12"/>
  <c r="W9" i="12"/>
  <c r="X9" i="12"/>
  <c r="Y9" i="12"/>
  <c r="Z9" i="12"/>
  <c r="AA9" i="12"/>
  <c r="AB9" i="12"/>
  <c r="AC9" i="12"/>
  <c r="AD9" i="12"/>
  <c r="AE9" i="12"/>
  <c r="AF9" i="12"/>
  <c r="AG9" i="12"/>
  <c r="AH9" i="12"/>
  <c r="AI9" i="12"/>
  <c r="AJ9" i="12"/>
  <c r="AK9" i="12"/>
  <c r="AL9" i="12"/>
  <c r="AM9" i="12"/>
  <c r="AN9" i="12"/>
  <c r="AO9" i="12"/>
  <c r="AP9" i="12"/>
  <c r="AQ9" i="12"/>
  <c r="AR9" i="12"/>
  <c r="AS9" i="12"/>
  <c r="AT9" i="12"/>
  <c r="AU9" i="12"/>
  <c r="AV9" i="12"/>
  <c r="AW9" i="12"/>
  <c r="AX9" i="12"/>
  <c r="AY9" i="12"/>
  <c r="AZ9" i="12"/>
  <c r="BA9" i="12"/>
  <c r="U10" i="12"/>
  <c r="V10" i="12"/>
  <c r="W10" i="12"/>
  <c r="X10" i="12"/>
  <c r="Y10" i="12"/>
  <c r="Z10" i="12"/>
  <c r="AA10" i="12"/>
  <c r="AB10" i="12"/>
  <c r="AC10" i="12"/>
  <c r="AD10" i="12"/>
  <c r="AE10" i="12"/>
  <c r="AF10" i="12"/>
  <c r="AG10" i="12"/>
  <c r="AH10" i="12"/>
  <c r="AI10" i="12"/>
  <c r="AJ10" i="12"/>
  <c r="AK10" i="12"/>
  <c r="AL10" i="12"/>
  <c r="AM10" i="12"/>
  <c r="AN10" i="12"/>
  <c r="AO10" i="12"/>
  <c r="AP10" i="12"/>
  <c r="AQ10" i="12"/>
  <c r="AR10" i="12"/>
  <c r="AS10" i="12"/>
  <c r="AT10" i="12"/>
  <c r="AU10" i="12"/>
  <c r="AV10" i="12"/>
  <c r="AW10" i="12"/>
  <c r="AX10" i="12"/>
  <c r="AY10" i="12"/>
  <c r="AZ10" i="12"/>
  <c r="BA10" i="12"/>
  <c r="BB9" i="3" l="1"/>
  <c r="BB10" i="3"/>
  <c r="BB11" i="3"/>
  <c r="BB13" i="3"/>
  <c r="BB14" i="3"/>
  <c r="BB15" i="3"/>
  <c r="K245" i="14" l="1"/>
  <c r="K241" i="14"/>
  <c r="K237" i="14"/>
  <c r="K233" i="14"/>
  <c r="K229" i="14"/>
  <c r="K225" i="14"/>
  <c r="K221" i="14"/>
  <c r="K217" i="14"/>
  <c r="K213" i="14"/>
  <c r="K209" i="14"/>
  <c r="K205" i="14"/>
  <c r="K201" i="14"/>
  <c r="K197" i="14"/>
  <c r="K193" i="14"/>
  <c r="K189" i="14"/>
  <c r="K185" i="14"/>
  <c r="K181" i="14"/>
  <c r="K177" i="14"/>
  <c r="K173" i="14"/>
  <c r="K169" i="14"/>
  <c r="K165" i="14"/>
  <c r="K161" i="14"/>
  <c r="K157" i="14"/>
  <c r="K153" i="14"/>
  <c r="K149" i="14"/>
  <c r="K145" i="14"/>
  <c r="K141" i="14"/>
  <c r="K137" i="14"/>
  <c r="K133" i="14"/>
  <c r="K129" i="14"/>
  <c r="K125" i="14"/>
  <c r="K121" i="14"/>
  <c r="K117" i="14"/>
  <c r="K113" i="14"/>
  <c r="K109" i="14"/>
  <c r="K105" i="14"/>
  <c r="K101" i="14"/>
  <c r="K97" i="14"/>
  <c r="K93" i="14"/>
  <c r="K89" i="14"/>
  <c r="K85" i="14"/>
  <c r="K81" i="14"/>
  <c r="K77" i="14"/>
  <c r="K73" i="14"/>
  <c r="K69" i="14"/>
  <c r="M69" i="14" s="1"/>
  <c r="K65" i="14"/>
  <c r="K61" i="14"/>
  <c r="K57" i="14"/>
  <c r="K53" i="14"/>
  <c r="K49" i="14"/>
  <c r="K45" i="14"/>
  <c r="K41" i="14"/>
  <c r="M41" i="14" s="1"/>
  <c r="K37" i="14"/>
  <c r="K33" i="14"/>
  <c r="K29" i="14"/>
  <c r="K25" i="14"/>
  <c r="K21" i="14"/>
  <c r="K17" i="14"/>
  <c r="K13" i="14"/>
  <c r="K9" i="14"/>
  <c r="K5" i="3"/>
  <c r="K9" i="3"/>
  <c r="K13" i="3"/>
  <c r="K17" i="3"/>
  <c r="K21" i="3"/>
  <c r="K25" i="3"/>
  <c r="K29" i="3"/>
  <c r="K33" i="3"/>
  <c r="K37" i="3"/>
  <c r="K41" i="3"/>
  <c r="K45" i="3"/>
  <c r="K49" i="3"/>
  <c r="K53" i="3"/>
  <c r="K57" i="3"/>
  <c r="K61" i="3"/>
  <c r="K65" i="3"/>
  <c r="K69" i="3"/>
  <c r="K73" i="3"/>
  <c r="K77" i="3"/>
  <c r="K81" i="3"/>
  <c r="K85" i="3"/>
  <c r="K89" i="3"/>
  <c r="K93" i="3"/>
  <c r="K97" i="3"/>
  <c r="K101" i="3"/>
  <c r="K105" i="3"/>
  <c r="K109" i="3"/>
  <c r="K113" i="3"/>
  <c r="K117" i="3"/>
  <c r="K121" i="3"/>
  <c r="K125" i="3"/>
  <c r="K129" i="3"/>
  <c r="K133" i="3"/>
  <c r="R133" i="3" s="1"/>
  <c r="K137" i="3"/>
  <c r="K141" i="3"/>
  <c r="K145" i="3"/>
  <c r="K149" i="3"/>
  <c r="K153" i="3"/>
  <c r="K157" i="3"/>
  <c r="K161" i="3"/>
  <c r="K165" i="3"/>
  <c r="K169" i="3"/>
  <c r="K173" i="3"/>
  <c r="K177" i="3"/>
  <c r="K181" i="3"/>
  <c r="K185" i="3"/>
  <c r="K189" i="3"/>
  <c r="K193" i="3"/>
  <c r="K197" i="3"/>
  <c r="K201" i="3"/>
  <c r="K205" i="3"/>
  <c r="K209" i="3"/>
  <c r="K213" i="3"/>
  <c r="K217" i="3"/>
  <c r="K221" i="3"/>
  <c r="K225" i="3"/>
  <c r="K229" i="3"/>
  <c r="K233" i="3"/>
  <c r="K237" i="3"/>
  <c r="K241" i="3"/>
  <c r="K245" i="3"/>
  <c r="M245" i="14"/>
  <c r="M237" i="14"/>
  <c r="M233" i="14"/>
  <c r="M229" i="14"/>
  <c r="M217" i="14"/>
  <c r="M213" i="14"/>
  <c r="M209" i="14"/>
  <c r="M205" i="14"/>
  <c r="M201" i="14"/>
  <c r="M197" i="14"/>
  <c r="M189" i="14"/>
  <c r="M185" i="14"/>
  <c r="M181" i="14"/>
  <c r="M177" i="14"/>
  <c r="M169" i="14"/>
  <c r="M165" i="14"/>
  <c r="M161" i="14"/>
  <c r="M157" i="14"/>
  <c r="M153" i="14"/>
  <c r="M149" i="14"/>
  <c r="M77" i="14"/>
  <c r="M57" i="14"/>
  <c r="BA250" i="12"/>
  <c r="AZ250" i="12"/>
  <c r="AY250" i="12"/>
  <c r="AX250" i="12"/>
  <c r="AW250" i="12"/>
  <c r="AV250" i="12"/>
  <c r="AU250" i="12"/>
  <c r="AT250" i="12"/>
  <c r="AS250" i="12"/>
  <c r="AR250" i="12"/>
  <c r="AQ250" i="12"/>
  <c r="AP250" i="12"/>
  <c r="AO250" i="12"/>
  <c r="AN250" i="12"/>
  <c r="AM250" i="12"/>
  <c r="AL250" i="12"/>
  <c r="AK250" i="12"/>
  <c r="AJ250" i="12"/>
  <c r="AI250" i="12"/>
  <c r="AH250" i="12"/>
  <c r="AG250" i="12"/>
  <c r="AF250" i="12"/>
  <c r="AE250" i="12"/>
  <c r="AD250" i="12"/>
  <c r="AC250" i="12"/>
  <c r="AB250" i="12"/>
  <c r="AA250" i="12"/>
  <c r="Z250" i="12"/>
  <c r="Y250" i="12"/>
  <c r="X250" i="12"/>
  <c r="W250" i="12"/>
  <c r="V250" i="12"/>
  <c r="U250" i="12"/>
  <c r="BA246" i="12"/>
  <c r="AZ246" i="12"/>
  <c r="AY246" i="12"/>
  <c r="AX246" i="12"/>
  <c r="AW246" i="12"/>
  <c r="AV246" i="12"/>
  <c r="AU246" i="12"/>
  <c r="AT246" i="12"/>
  <c r="AS246" i="12"/>
  <c r="AR246" i="12"/>
  <c r="AQ246" i="12"/>
  <c r="AP246" i="12"/>
  <c r="AO246" i="12"/>
  <c r="AN246" i="12"/>
  <c r="AM246" i="12"/>
  <c r="AL246" i="12"/>
  <c r="AK246" i="12"/>
  <c r="AJ246" i="12"/>
  <c r="AI246" i="12"/>
  <c r="AH246" i="12"/>
  <c r="AG246" i="12"/>
  <c r="AF246" i="12"/>
  <c r="AE246" i="12"/>
  <c r="AC246" i="12"/>
  <c r="AB246" i="12"/>
  <c r="AA246" i="12"/>
  <c r="Z246" i="12"/>
  <c r="Y246" i="12"/>
  <c r="X246" i="12"/>
  <c r="W246" i="12"/>
  <c r="V246" i="12"/>
  <c r="U246" i="12"/>
  <c r="T246" i="12"/>
  <c r="BA242" i="12"/>
  <c r="AZ242" i="12"/>
  <c r="AY242" i="12"/>
  <c r="AX242" i="12"/>
  <c r="AW242" i="12"/>
  <c r="AV242" i="12"/>
  <c r="AU242" i="12"/>
  <c r="AT242" i="12"/>
  <c r="AS242" i="12"/>
  <c r="AR242" i="12"/>
  <c r="AQ242" i="12"/>
  <c r="AP242" i="12"/>
  <c r="AO242" i="12"/>
  <c r="AN242" i="12"/>
  <c r="AM242" i="12"/>
  <c r="AL242" i="12"/>
  <c r="AK242" i="12"/>
  <c r="AJ242" i="12"/>
  <c r="AI242" i="12"/>
  <c r="AH242" i="12"/>
  <c r="AG242" i="12"/>
  <c r="AF242" i="12"/>
  <c r="AE242" i="12"/>
  <c r="AD242" i="12"/>
  <c r="AC242" i="12"/>
  <c r="AB242" i="12"/>
  <c r="AA242" i="12"/>
  <c r="Z242" i="12"/>
  <c r="Y242" i="12"/>
  <c r="X242" i="12"/>
  <c r="W242" i="12"/>
  <c r="V242" i="12"/>
  <c r="U242" i="12"/>
  <c r="T242" i="12"/>
  <c r="BA238" i="12"/>
  <c r="AZ238" i="12"/>
  <c r="AY238" i="12"/>
  <c r="AX238" i="12"/>
  <c r="AW238" i="12"/>
  <c r="AV238" i="12"/>
  <c r="AU238" i="12"/>
  <c r="AT238" i="12"/>
  <c r="AS238" i="12"/>
  <c r="AR238" i="12"/>
  <c r="AQ238" i="12"/>
  <c r="AP238" i="12"/>
  <c r="AO238" i="12"/>
  <c r="AN238" i="12"/>
  <c r="AM238" i="12"/>
  <c r="AL238" i="12"/>
  <c r="AK238" i="12"/>
  <c r="AJ238" i="12"/>
  <c r="AI238" i="12"/>
  <c r="AH238" i="12"/>
  <c r="AG238" i="12"/>
  <c r="AF238" i="12"/>
  <c r="AE238" i="12"/>
  <c r="AD238" i="12"/>
  <c r="AC238" i="12"/>
  <c r="AB238" i="12"/>
  <c r="AA238" i="12"/>
  <c r="Z238" i="12"/>
  <c r="Y238" i="12"/>
  <c r="X238" i="12"/>
  <c r="W238" i="12"/>
  <c r="V238" i="12"/>
  <c r="U238" i="12"/>
  <c r="T238" i="12"/>
  <c r="BA234" i="12"/>
  <c r="AZ234" i="12"/>
  <c r="AY234" i="12"/>
  <c r="AX234" i="12"/>
  <c r="AW234" i="12"/>
  <c r="AV234" i="12"/>
  <c r="AU234" i="12"/>
  <c r="AT234" i="12"/>
  <c r="AS234" i="12"/>
  <c r="AR234" i="12"/>
  <c r="AQ234" i="12"/>
  <c r="AP234" i="12"/>
  <c r="AO234" i="12"/>
  <c r="AN234" i="12"/>
  <c r="AM234" i="12"/>
  <c r="AL234" i="12"/>
  <c r="AK234" i="12"/>
  <c r="AJ234" i="12"/>
  <c r="AI234" i="12"/>
  <c r="AH234" i="12"/>
  <c r="AG234" i="12"/>
  <c r="AF234" i="12"/>
  <c r="AE234" i="12"/>
  <c r="AD234" i="12"/>
  <c r="AC234" i="12"/>
  <c r="AB234" i="12"/>
  <c r="AA234" i="12"/>
  <c r="Z234" i="12"/>
  <c r="Y234" i="12"/>
  <c r="W234" i="12"/>
  <c r="V234" i="12"/>
  <c r="U234" i="12"/>
  <c r="T234" i="12"/>
  <c r="BA230" i="12"/>
  <c r="AZ230" i="12"/>
  <c r="AY230" i="12"/>
  <c r="AX230" i="12"/>
  <c r="AW230" i="12"/>
  <c r="AV230" i="12"/>
  <c r="AU230" i="12"/>
  <c r="AT230" i="12"/>
  <c r="AS230" i="12"/>
  <c r="AR230" i="12"/>
  <c r="AQ230" i="12"/>
  <c r="AP230" i="12"/>
  <c r="AO230" i="12"/>
  <c r="AN230" i="12"/>
  <c r="AM230" i="12"/>
  <c r="AL230" i="12"/>
  <c r="AK230" i="12"/>
  <c r="AJ230" i="12"/>
  <c r="AI230" i="12"/>
  <c r="AH230" i="12"/>
  <c r="AG230" i="12"/>
  <c r="AF230" i="12"/>
  <c r="AE230" i="12"/>
  <c r="AD230" i="12"/>
  <c r="AC230" i="12"/>
  <c r="AB230" i="12"/>
  <c r="AA230" i="12"/>
  <c r="Z230" i="12"/>
  <c r="Y230" i="12"/>
  <c r="X230" i="12"/>
  <c r="W230" i="12"/>
  <c r="V230" i="12"/>
  <c r="U230" i="12"/>
  <c r="T230" i="12"/>
  <c r="BA226" i="12"/>
  <c r="AZ226" i="12"/>
  <c r="AY226" i="12"/>
  <c r="AX226" i="12"/>
  <c r="AW226" i="12"/>
  <c r="AV226" i="12"/>
  <c r="AU226" i="12"/>
  <c r="AT226" i="12"/>
  <c r="AS226" i="12"/>
  <c r="AR226" i="12"/>
  <c r="AQ226" i="12"/>
  <c r="AP226" i="12"/>
  <c r="AO226" i="12"/>
  <c r="AN226" i="12"/>
  <c r="AM226" i="12"/>
  <c r="AL226" i="12"/>
  <c r="AK226" i="12"/>
  <c r="AJ226" i="12"/>
  <c r="AI226" i="12"/>
  <c r="AH226" i="12"/>
  <c r="AG226" i="12"/>
  <c r="AF226" i="12"/>
  <c r="AE226" i="12"/>
  <c r="AD226" i="12"/>
  <c r="AC226" i="12"/>
  <c r="AB226" i="12"/>
  <c r="AA226" i="12"/>
  <c r="Z226" i="12"/>
  <c r="Y226" i="12"/>
  <c r="X226" i="12"/>
  <c r="W226" i="12"/>
  <c r="V226" i="12"/>
  <c r="U226" i="12"/>
  <c r="T226" i="12"/>
  <c r="BA222" i="12"/>
  <c r="AZ222" i="12"/>
  <c r="AY222" i="12"/>
  <c r="AX222" i="12"/>
  <c r="AW222" i="12"/>
  <c r="AV222" i="12"/>
  <c r="AU222" i="12"/>
  <c r="AT222" i="12"/>
  <c r="AS222" i="12"/>
  <c r="AR222" i="12"/>
  <c r="AQ222" i="12"/>
  <c r="AP222" i="12"/>
  <c r="AO222" i="12"/>
  <c r="AN222" i="12"/>
  <c r="AM222" i="12"/>
  <c r="AL222" i="12"/>
  <c r="AK222" i="12"/>
  <c r="AJ222" i="12"/>
  <c r="AI222" i="12"/>
  <c r="AH222" i="12"/>
  <c r="AG222" i="12"/>
  <c r="AF222" i="12"/>
  <c r="AE222" i="12"/>
  <c r="AD222" i="12"/>
  <c r="AC222" i="12"/>
  <c r="AB222" i="12"/>
  <c r="AA222" i="12"/>
  <c r="Z222" i="12"/>
  <c r="Y222" i="12"/>
  <c r="X222" i="12"/>
  <c r="W222" i="12"/>
  <c r="V222" i="12"/>
  <c r="U222" i="12"/>
  <c r="T222" i="12"/>
  <c r="BA214" i="12"/>
  <c r="AZ214" i="12"/>
  <c r="AY214" i="12"/>
  <c r="AX214" i="12"/>
  <c r="AW214" i="12"/>
  <c r="AV214" i="12"/>
  <c r="AU214" i="12"/>
  <c r="AT214" i="12"/>
  <c r="AS214" i="12"/>
  <c r="AR214" i="12"/>
  <c r="AQ214" i="12"/>
  <c r="AP214" i="12"/>
  <c r="AO214" i="12"/>
  <c r="AN214" i="12"/>
  <c r="AM214" i="12"/>
  <c r="AL214" i="12"/>
  <c r="AK214" i="12"/>
  <c r="AJ214" i="12"/>
  <c r="AI214" i="12"/>
  <c r="AH214" i="12"/>
  <c r="AG214" i="12"/>
  <c r="AF214" i="12"/>
  <c r="AE214" i="12"/>
  <c r="AD214" i="12"/>
  <c r="AC214" i="12"/>
  <c r="AB214" i="12"/>
  <c r="AA214" i="12"/>
  <c r="Z214" i="12"/>
  <c r="Y214" i="12"/>
  <c r="X214" i="12"/>
  <c r="W214" i="12"/>
  <c r="V214" i="12"/>
  <c r="U214" i="12"/>
  <c r="T214" i="12"/>
  <c r="BA210" i="12"/>
  <c r="AZ210" i="12"/>
  <c r="AY210" i="12"/>
  <c r="AX210" i="12"/>
  <c r="AW210" i="12"/>
  <c r="AV210" i="12"/>
  <c r="AU210" i="12"/>
  <c r="AT210" i="12"/>
  <c r="AS210" i="12"/>
  <c r="AR210" i="12"/>
  <c r="AQ210" i="12"/>
  <c r="AP210" i="12"/>
  <c r="AO210" i="12"/>
  <c r="AN210" i="12"/>
  <c r="AM210" i="12"/>
  <c r="AL210" i="12"/>
  <c r="AK210" i="12"/>
  <c r="AJ210" i="12"/>
  <c r="AI210" i="12"/>
  <c r="AH210" i="12"/>
  <c r="AG210" i="12"/>
  <c r="AF210" i="12"/>
  <c r="AE210" i="12"/>
  <c r="AD210" i="12"/>
  <c r="AC210" i="12"/>
  <c r="AB210" i="12"/>
  <c r="AA210" i="12"/>
  <c r="Z210" i="12"/>
  <c r="Y210" i="12"/>
  <c r="X210" i="12"/>
  <c r="W210" i="12"/>
  <c r="V210" i="12"/>
  <c r="U210" i="12"/>
  <c r="T210" i="12"/>
  <c r="BA206" i="12"/>
  <c r="AZ206" i="12"/>
  <c r="AY206" i="12"/>
  <c r="AX206" i="12"/>
  <c r="AW206" i="12"/>
  <c r="AV206" i="12"/>
  <c r="AU206" i="12"/>
  <c r="AT206" i="12"/>
  <c r="AS206" i="12"/>
  <c r="AR206" i="12"/>
  <c r="AQ206" i="12"/>
  <c r="AP206" i="12"/>
  <c r="AO206" i="12"/>
  <c r="AN206" i="12"/>
  <c r="AM206" i="12"/>
  <c r="AL206" i="12"/>
  <c r="AK206" i="12"/>
  <c r="AJ206" i="12"/>
  <c r="AI206" i="12"/>
  <c r="AH206" i="12"/>
  <c r="AG206" i="12"/>
  <c r="AF206" i="12"/>
  <c r="AE206" i="12"/>
  <c r="AD206" i="12"/>
  <c r="AC206" i="12"/>
  <c r="AB206" i="12"/>
  <c r="AA206" i="12"/>
  <c r="Z206" i="12"/>
  <c r="Y206" i="12"/>
  <c r="X206" i="12"/>
  <c r="W206" i="12"/>
  <c r="V206" i="12"/>
  <c r="U206" i="12"/>
  <c r="T206" i="12"/>
  <c r="BA202" i="12"/>
  <c r="AZ202" i="12"/>
  <c r="AY202" i="12"/>
  <c r="AX202" i="12"/>
  <c r="AW202" i="12"/>
  <c r="AV202" i="12"/>
  <c r="AU202" i="12"/>
  <c r="AT202" i="12"/>
  <c r="AS202" i="12"/>
  <c r="AR202" i="12"/>
  <c r="AQ202" i="12"/>
  <c r="AP202" i="12"/>
  <c r="AO202" i="12"/>
  <c r="AN202" i="12"/>
  <c r="AM202" i="12"/>
  <c r="AL202" i="12"/>
  <c r="AK202" i="12"/>
  <c r="AJ202" i="12"/>
  <c r="AI202" i="12"/>
  <c r="AH202" i="12"/>
  <c r="AG202" i="12"/>
  <c r="AF202" i="12"/>
  <c r="AE202" i="12"/>
  <c r="AD202" i="12"/>
  <c r="AC202" i="12"/>
  <c r="AB202" i="12"/>
  <c r="AA202" i="12"/>
  <c r="Z202" i="12"/>
  <c r="Y202" i="12"/>
  <c r="X202" i="12"/>
  <c r="W202" i="12"/>
  <c r="V202" i="12"/>
  <c r="U202" i="12"/>
  <c r="T202" i="12"/>
  <c r="BA194" i="12"/>
  <c r="AZ194" i="12"/>
  <c r="AY194" i="12"/>
  <c r="AX194" i="12"/>
  <c r="AW194" i="12"/>
  <c r="AV194" i="12"/>
  <c r="AU194" i="12"/>
  <c r="AT194" i="12"/>
  <c r="AS194" i="12"/>
  <c r="AR194" i="12"/>
  <c r="AQ194" i="12"/>
  <c r="AP194" i="12"/>
  <c r="AO194" i="12"/>
  <c r="AN194" i="12"/>
  <c r="AM194" i="12"/>
  <c r="AL194" i="12"/>
  <c r="AK194" i="12"/>
  <c r="AJ194" i="12"/>
  <c r="AI194" i="12"/>
  <c r="AH194" i="12"/>
  <c r="AG194" i="12"/>
  <c r="AF194" i="12"/>
  <c r="AE194" i="12"/>
  <c r="AD194" i="12"/>
  <c r="AC194" i="12"/>
  <c r="AB194" i="12"/>
  <c r="AA194" i="12"/>
  <c r="Z194" i="12"/>
  <c r="Y194" i="12"/>
  <c r="W194" i="12"/>
  <c r="V194" i="12"/>
  <c r="U194" i="12"/>
  <c r="T194" i="12"/>
  <c r="BA190" i="12"/>
  <c r="AZ190" i="12"/>
  <c r="AY190" i="12"/>
  <c r="AX190" i="12"/>
  <c r="AW190" i="12"/>
  <c r="AV190" i="12"/>
  <c r="AU190" i="12"/>
  <c r="AT190" i="12"/>
  <c r="AS190" i="12"/>
  <c r="AR190" i="12"/>
  <c r="AQ190" i="12"/>
  <c r="AP190" i="12"/>
  <c r="AO190" i="12"/>
  <c r="AN190" i="12"/>
  <c r="AM190" i="12"/>
  <c r="AL190" i="12"/>
  <c r="AK190" i="12"/>
  <c r="AJ190" i="12"/>
  <c r="AI190" i="12"/>
  <c r="AH190" i="12"/>
  <c r="AG190" i="12"/>
  <c r="AF190" i="12"/>
  <c r="AE190" i="12"/>
  <c r="AD190" i="12"/>
  <c r="AC190" i="12"/>
  <c r="AB190" i="12"/>
  <c r="AA190" i="12"/>
  <c r="Z190" i="12"/>
  <c r="Y190" i="12"/>
  <c r="X190" i="12"/>
  <c r="W190" i="12"/>
  <c r="V190" i="12"/>
  <c r="U190" i="12"/>
  <c r="T190" i="12"/>
  <c r="BA186" i="12"/>
  <c r="AZ186" i="12"/>
  <c r="AY186" i="12"/>
  <c r="AX186" i="12"/>
  <c r="AW186" i="12"/>
  <c r="AV186" i="12"/>
  <c r="AU186" i="12"/>
  <c r="AT186" i="12"/>
  <c r="AS186" i="12"/>
  <c r="AR186" i="12"/>
  <c r="AQ186" i="12"/>
  <c r="AP186" i="12"/>
  <c r="AO186" i="12"/>
  <c r="AN186" i="12"/>
  <c r="AM186" i="12"/>
  <c r="AL186" i="12"/>
  <c r="AK186" i="12"/>
  <c r="AJ186" i="12"/>
  <c r="AI186" i="12"/>
  <c r="AH186" i="12"/>
  <c r="AG186" i="12"/>
  <c r="AF186" i="12"/>
  <c r="AE186" i="12"/>
  <c r="AD186" i="12"/>
  <c r="AC186" i="12"/>
  <c r="AB186" i="12"/>
  <c r="AA186" i="12"/>
  <c r="Z186" i="12"/>
  <c r="Y186" i="12"/>
  <c r="X186" i="12"/>
  <c r="W186" i="12"/>
  <c r="V186" i="12"/>
  <c r="U186" i="12"/>
  <c r="T186" i="12"/>
  <c r="BA182" i="12"/>
  <c r="AZ182" i="12"/>
  <c r="AY182" i="12"/>
  <c r="AX182" i="12"/>
  <c r="AW182" i="12"/>
  <c r="AV182" i="12"/>
  <c r="AU182" i="12"/>
  <c r="AT182" i="12"/>
  <c r="AS182" i="12"/>
  <c r="AR182" i="12"/>
  <c r="AQ182" i="12"/>
  <c r="AP182" i="12"/>
  <c r="AO182" i="12"/>
  <c r="AN182" i="12"/>
  <c r="AM182" i="12"/>
  <c r="AL182" i="12"/>
  <c r="AK182" i="12"/>
  <c r="AJ182" i="12"/>
  <c r="AI182" i="12"/>
  <c r="AH182" i="12"/>
  <c r="AG182" i="12"/>
  <c r="AF182" i="12"/>
  <c r="AE182" i="12"/>
  <c r="AD182" i="12"/>
  <c r="AC182" i="12"/>
  <c r="AB182" i="12"/>
  <c r="AA182" i="12"/>
  <c r="Z182" i="12"/>
  <c r="Y182" i="12"/>
  <c r="X182" i="12"/>
  <c r="W182" i="12"/>
  <c r="V182" i="12"/>
  <c r="U182" i="12"/>
  <c r="T182" i="12"/>
  <c r="BA178" i="12"/>
  <c r="AZ178" i="12"/>
  <c r="AY178" i="12"/>
  <c r="AX178" i="12"/>
  <c r="AW178" i="12"/>
  <c r="AV178" i="12"/>
  <c r="AU178" i="12"/>
  <c r="AT178" i="12"/>
  <c r="AS178" i="12"/>
  <c r="AR178" i="12"/>
  <c r="AQ178" i="12"/>
  <c r="AP178" i="12"/>
  <c r="AO178" i="12"/>
  <c r="AN178" i="12"/>
  <c r="AM178" i="12"/>
  <c r="AL178" i="12"/>
  <c r="AK178" i="12"/>
  <c r="AJ178" i="12"/>
  <c r="AI178" i="12"/>
  <c r="AH178" i="12"/>
  <c r="AG178" i="12"/>
  <c r="AF178" i="12"/>
  <c r="AE178" i="12"/>
  <c r="AD178" i="12"/>
  <c r="AC178" i="12"/>
  <c r="AB178" i="12"/>
  <c r="AA178" i="12"/>
  <c r="Z178" i="12"/>
  <c r="Y178" i="12"/>
  <c r="X178" i="12"/>
  <c r="W178" i="12"/>
  <c r="V178" i="12"/>
  <c r="U178" i="12"/>
  <c r="T178" i="12"/>
  <c r="BA174" i="12"/>
  <c r="AZ174" i="12"/>
  <c r="AY174" i="12"/>
  <c r="AX174" i="12"/>
  <c r="AW174" i="12"/>
  <c r="AV174" i="12"/>
  <c r="AU174" i="12"/>
  <c r="AT174" i="12"/>
  <c r="AS174" i="12"/>
  <c r="AR174" i="12"/>
  <c r="AQ174" i="12"/>
  <c r="AP174" i="12"/>
  <c r="AO174" i="12"/>
  <c r="AN174" i="12"/>
  <c r="AM174" i="12"/>
  <c r="AL174" i="12"/>
  <c r="AK174" i="12"/>
  <c r="AJ174" i="12"/>
  <c r="AI174" i="12"/>
  <c r="AH174" i="12"/>
  <c r="AG174" i="12"/>
  <c r="AF174" i="12"/>
  <c r="AE174" i="12"/>
  <c r="AD174" i="12"/>
  <c r="AC174" i="12"/>
  <c r="AB174" i="12"/>
  <c r="AA174" i="12"/>
  <c r="Z174" i="12"/>
  <c r="Y174" i="12"/>
  <c r="X174" i="12"/>
  <c r="W174" i="12"/>
  <c r="V174" i="12"/>
  <c r="U174" i="12"/>
  <c r="T174" i="12"/>
  <c r="BA170" i="12"/>
  <c r="AZ170" i="12"/>
  <c r="AY170" i="12"/>
  <c r="AX170" i="12"/>
  <c r="AW170" i="12"/>
  <c r="AV170" i="12"/>
  <c r="AU170" i="12"/>
  <c r="AT170" i="12"/>
  <c r="AS170" i="12"/>
  <c r="AR170" i="12"/>
  <c r="AQ170" i="12"/>
  <c r="AP170" i="12"/>
  <c r="AO170" i="12"/>
  <c r="AN170" i="12"/>
  <c r="AM170" i="12"/>
  <c r="AL170" i="12"/>
  <c r="AK170" i="12"/>
  <c r="AJ170" i="12"/>
  <c r="AI170" i="12"/>
  <c r="AH170" i="12"/>
  <c r="AG170" i="12"/>
  <c r="AF170" i="12"/>
  <c r="AE170" i="12"/>
  <c r="AD170" i="12"/>
  <c r="AC170" i="12"/>
  <c r="AB170" i="12"/>
  <c r="AA170" i="12"/>
  <c r="Z170" i="12"/>
  <c r="Y170" i="12"/>
  <c r="X170" i="12"/>
  <c r="W170" i="12"/>
  <c r="V170" i="12"/>
  <c r="U170" i="12"/>
  <c r="BA166" i="12"/>
  <c r="AZ166" i="12"/>
  <c r="AY166" i="12"/>
  <c r="AX166" i="12"/>
  <c r="AW166" i="12"/>
  <c r="AV166" i="12"/>
  <c r="AU166" i="12"/>
  <c r="AT166" i="12"/>
  <c r="AS166" i="12"/>
  <c r="AR166" i="12"/>
  <c r="AQ166" i="12"/>
  <c r="AP166" i="12"/>
  <c r="AO166" i="12"/>
  <c r="AN166" i="12"/>
  <c r="AM166" i="12"/>
  <c r="AL166" i="12"/>
  <c r="AK166" i="12"/>
  <c r="AJ166" i="12"/>
  <c r="AI166" i="12"/>
  <c r="AH166" i="12"/>
  <c r="AG166" i="12"/>
  <c r="AF166" i="12"/>
  <c r="AE166" i="12"/>
  <c r="AD166" i="12"/>
  <c r="AC166" i="12"/>
  <c r="AB166" i="12"/>
  <c r="AA166" i="12"/>
  <c r="Z166" i="12"/>
  <c r="Y166" i="12"/>
  <c r="X166" i="12"/>
  <c r="W166" i="12"/>
  <c r="V166" i="12"/>
  <c r="U166" i="12"/>
  <c r="BA162" i="12"/>
  <c r="AZ162" i="12"/>
  <c r="AY162" i="12"/>
  <c r="AX162" i="12"/>
  <c r="AW162" i="12"/>
  <c r="AV162" i="12"/>
  <c r="AU162" i="12"/>
  <c r="AT162" i="12"/>
  <c r="AS162" i="12"/>
  <c r="AR162" i="12"/>
  <c r="AQ162" i="12"/>
  <c r="AP162" i="12"/>
  <c r="AO162" i="12"/>
  <c r="AN162" i="12"/>
  <c r="AM162" i="12"/>
  <c r="AL162" i="12"/>
  <c r="AK162" i="12"/>
  <c r="AJ162" i="12"/>
  <c r="AI162" i="12"/>
  <c r="AH162" i="12"/>
  <c r="AG162" i="12"/>
  <c r="AF162" i="12"/>
  <c r="AE162" i="12"/>
  <c r="AD162" i="12"/>
  <c r="AC162" i="12"/>
  <c r="AB162" i="12"/>
  <c r="AA162" i="12"/>
  <c r="Z162" i="12"/>
  <c r="Y162" i="12"/>
  <c r="X162" i="12"/>
  <c r="W162" i="12"/>
  <c r="V162" i="12"/>
  <c r="U162" i="12"/>
  <c r="BA158" i="12"/>
  <c r="AZ158" i="12"/>
  <c r="AY158" i="12"/>
  <c r="AX158" i="12"/>
  <c r="AW158" i="12"/>
  <c r="AV158" i="12"/>
  <c r="AU158" i="12"/>
  <c r="AT158" i="12"/>
  <c r="AS158" i="12"/>
  <c r="AR158" i="12"/>
  <c r="AQ158" i="12"/>
  <c r="AP158" i="12"/>
  <c r="AO158" i="12"/>
  <c r="AN158" i="12"/>
  <c r="AM158" i="12"/>
  <c r="AL158" i="12"/>
  <c r="AK158" i="12"/>
  <c r="AJ158" i="12"/>
  <c r="AI158" i="12"/>
  <c r="AH158" i="12"/>
  <c r="AG158" i="12"/>
  <c r="AF158" i="12"/>
  <c r="AE158" i="12"/>
  <c r="AD158" i="12"/>
  <c r="AC158" i="12"/>
  <c r="AB158" i="12"/>
  <c r="AA158" i="12"/>
  <c r="Z158" i="12"/>
  <c r="Y158" i="12"/>
  <c r="X158" i="12"/>
  <c r="W158" i="12"/>
  <c r="V158" i="12"/>
  <c r="U158" i="12"/>
  <c r="BA154" i="12"/>
  <c r="AZ154" i="12"/>
  <c r="AY154" i="12"/>
  <c r="AX154" i="12"/>
  <c r="AW154" i="12"/>
  <c r="AV154" i="12"/>
  <c r="AU154" i="12"/>
  <c r="AT154" i="12"/>
  <c r="AS154" i="12"/>
  <c r="AR154" i="12"/>
  <c r="AQ154" i="12"/>
  <c r="AP154" i="12"/>
  <c r="AO154" i="12"/>
  <c r="AN154" i="12"/>
  <c r="AM154" i="12"/>
  <c r="AL154" i="12"/>
  <c r="AK154" i="12"/>
  <c r="AJ154" i="12"/>
  <c r="AI154" i="12"/>
  <c r="AH154" i="12"/>
  <c r="AG154" i="12"/>
  <c r="AF154" i="12"/>
  <c r="AE154" i="12"/>
  <c r="AD154" i="12"/>
  <c r="AC154" i="12"/>
  <c r="AB154" i="12"/>
  <c r="AA154" i="12"/>
  <c r="Z154" i="12"/>
  <c r="Y154" i="12"/>
  <c r="X154" i="12"/>
  <c r="W154" i="12"/>
  <c r="V154" i="12"/>
  <c r="U154" i="12"/>
  <c r="BA150" i="12"/>
  <c r="AZ150" i="12"/>
  <c r="AY150" i="12"/>
  <c r="AX150" i="12"/>
  <c r="AW150" i="12"/>
  <c r="AV150" i="12"/>
  <c r="AU150" i="12"/>
  <c r="AT150" i="12"/>
  <c r="AS150" i="12"/>
  <c r="AR150" i="12"/>
  <c r="AQ150" i="12"/>
  <c r="AP150" i="12"/>
  <c r="AO150" i="12"/>
  <c r="AN150" i="12"/>
  <c r="AM150" i="12"/>
  <c r="AL150" i="12"/>
  <c r="AK150" i="12"/>
  <c r="AJ150" i="12"/>
  <c r="AI150" i="12"/>
  <c r="AH150" i="12"/>
  <c r="AG150" i="12"/>
  <c r="AF150" i="12"/>
  <c r="AE150" i="12"/>
  <c r="AD150" i="12"/>
  <c r="AC150" i="12"/>
  <c r="AB150" i="12"/>
  <c r="AA150" i="12"/>
  <c r="Z150" i="12"/>
  <c r="Y150" i="12"/>
  <c r="X150" i="12"/>
  <c r="W150" i="12"/>
  <c r="V150" i="12"/>
  <c r="U150" i="12"/>
  <c r="BA146" i="12"/>
  <c r="AZ146" i="12"/>
  <c r="AY146" i="12"/>
  <c r="AX146" i="12"/>
  <c r="AW146" i="12"/>
  <c r="AV146" i="12"/>
  <c r="AU146" i="12"/>
  <c r="AT146" i="12"/>
  <c r="AS146" i="12"/>
  <c r="AR146" i="12"/>
  <c r="AQ146" i="12"/>
  <c r="AP146" i="12"/>
  <c r="AO146" i="12"/>
  <c r="AN146" i="12"/>
  <c r="AM146" i="12"/>
  <c r="AL146" i="12"/>
  <c r="AK146" i="12"/>
  <c r="AJ146" i="12"/>
  <c r="AI146" i="12"/>
  <c r="AH146" i="12"/>
  <c r="AG146" i="12"/>
  <c r="AF146" i="12"/>
  <c r="AE146" i="12"/>
  <c r="AD146" i="12"/>
  <c r="AC146" i="12"/>
  <c r="AB146" i="12"/>
  <c r="AA146" i="12"/>
  <c r="Z146" i="12"/>
  <c r="Y146" i="12"/>
  <c r="X146" i="12"/>
  <c r="W146" i="12"/>
  <c r="V146" i="12"/>
  <c r="U146" i="12"/>
  <c r="BA142" i="12"/>
  <c r="AZ142" i="12"/>
  <c r="AY142" i="12"/>
  <c r="AX142" i="12"/>
  <c r="AW142" i="12"/>
  <c r="AV142" i="12"/>
  <c r="AU142" i="12"/>
  <c r="AT142" i="12"/>
  <c r="AS142" i="12"/>
  <c r="AR142" i="12"/>
  <c r="AQ142" i="12"/>
  <c r="AP142" i="12"/>
  <c r="AO142" i="12"/>
  <c r="AN142" i="12"/>
  <c r="AM142" i="12"/>
  <c r="AL142" i="12"/>
  <c r="AK142" i="12"/>
  <c r="AJ142" i="12"/>
  <c r="AI142" i="12"/>
  <c r="AH142" i="12"/>
  <c r="AG142" i="12"/>
  <c r="AF142" i="12"/>
  <c r="AE142" i="12"/>
  <c r="AD142" i="12"/>
  <c r="AC142" i="12"/>
  <c r="AB142" i="12"/>
  <c r="AA142" i="12"/>
  <c r="Z142" i="12"/>
  <c r="Y142" i="12"/>
  <c r="X142" i="12"/>
  <c r="W142" i="12"/>
  <c r="V142" i="12"/>
  <c r="U142" i="12"/>
  <c r="BA138" i="12"/>
  <c r="AZ138" i="12"/>
  <c r="AY138" i="12"/>
  <c r="AX138" i="12"/>
  <c r="AW138" i="12"/>
  <c r="AV138" i="12"/>
  <c r="AU138" i="12"/>
  <c r="AT138" i="12"/>
  <c r="AS138" i="12"/>
  <c r="AR138" i="12"/>
  <c r="AQ138" i="12"/>
  <c r="AP138" i="12"/>
  <c r="AO138" i="12"/>
  <c r="AN138" i="12"/>
  <c r="AM138" i="12"/>
  <c r="AL138" i="12"/>
  <c r="AK138" i="12"/>
  <c r="AJ138" i="12"/>
  <c r="AI138" i="12"/>
  <c r="AH138" i="12"/>
  <c r="AG138" i="12"/>
  <c r="AF138" i="12"/>
  <c r="AE138" i="12"/>
  <c r="AD138" i="12"/>
  <c r="AC138" i="12"/>
  <c r="AB138" i="12"/>
  <c r="AA138" i="12"/>
  <c r="Z138" i="12"/>
  <c r="Y138" i="12"/>
  <c r="X138" i="12"/>
  <c r="W138" i="12"/>
  <c r="V138" i="12"/>
  <c r="U138" i="12"/>
  <c r="BA134" i="12"/>
  <c r="AZ134" i="12"/>
  <c r="AY134" i="12"/>
  <c r="AX134" i="12"/>
  <c r="AW134" i="12"/>
  <c r="AV134" i="12"/>
  <c r="AU134" i="12"/>
  <c r="AT134" i="12"/>
  <c r="AS134" i="12"/>
  <c r="AR134" i="12"/>
  <c r="AQ134" i="12"/>
  <c r="AP134" i="12"/>
  <c r="AO134" i="12"/>
  <c r="AN134" i="12"/>
  <c r="AM134" i="12"/>
  <c r="AL134" i="12"/>
  <c r="AK134" i="12"/>
  <c r="AJ134" i="12"/>
  <c r="AI134" i="12"/>
  <c r="AH134" i="12"/>
  <c r="AG134" i="12"/>
  <c r="AF134" i="12"/>
  <c r="AE134" i="12"/>
  <c r="AD134" i="12"/>
  <c r="AC134" i="12"/>
  <c r="AB134" i="12"/>
  <c r="AA134" i="12"/>
  <c r="Z134" i="12"/>
  <c r="Y134" i="12"/>
  <c r="X134" i="12"/>
  <c r="W134" i="12"/>
  <c r="V134" i="12"/>
  <c r="U134" i="12"/>
  <c r="BA130" i="12"/>
  <c r="AZ130" i="12"/>
  <c r="AY130" i="12"/>
  <c r="AX130" i="12"/>
  <c r="AW130" i="12"/>
  <c r="AV130" i="12"/>
  <c r="AU130" i="12"/>
  <c r="AT130" i="12"/>
  <c r="AS130" i="12"/>
  <c r="AR130" i="12"/>
  <c r="AQ130" i="12"/>
  <c r="AP130" i="12"/>
  <c r="AO130" i="12"/>
  <c r="AN130" i="12"/>
  <c r="AM130" i="12"/>
  <c r="AL130" i="12"/>
  <c r="AK130" i="12"/>
  <c r="AJ130" i="12"/>
  <c r="AI130" i="12"/>
  <c r="AH130" i="12"/>
  <c r="AG130" i="12"/>
  <c r="AF130" i="12"/>
  <c r="AE130" i="12"/>
  <c r="AD130" i="12"/>
  <c r="AC130" i="12"/>
  <c r="AB130" i="12"/>
  <c r="AA130" i="12"/>
  <c r="Z130" i="12"/>
  <c r="Y130" i="12"/>
  <c r="X130" i="12"/>
  <c r="W130" i="12"/>
  <c r="V130" i="12"/>
  <c r="U130" i="12"/>
  <c r="BA126" i="12"/>
  <c r="AZ126" i="12"/>
  <c r="AY126" i="12"/>
  <c r="AX126" i="12"/>
  <c r="AW126" i="12"/>
  <c r="AV126" i="12"/>
  <c r="AU126" i="12"/>
  <c r="AT126" i="12"/>
  <c r="AS126" i="12"/>
  <c r="AR126" i="12"/>
  <c r="AQ126" i="12"/>
  <c r="AP126" i="12"/>
  <c r="AO126" i="12"/>
  <c r="AN126" i="12"/>
  <c r="AM126" i="12"/>
  <c r="AL126" i="12"/>
  <c r="AK126" i="12"/>
  <c r="AJ126" i="12"/>
  <c r="AI126" i="12"/>
  <c r="AH126" i="12"/>
  <c r="AG126" i="12"/>
  <c r="AF126" i="12"/>
  <c r="AE126" i="12"/>
  <c r="AD126" i="12"/>
  <c r="AC126" i="12"/>
  <c r="AB126" i="12"/>
  <c r="AA126" i="12"/>
  <c r="Z126" i="12"/>
  <c r="Y126" i="12"/>
  <c r="X126" i="12"/>
  <c r="W126" i="12"/>
  <c r="V126" i="12"/>
  <c r="U126" i="12"/>
  <c r="BA122" i="12"/>
  <c r="AZ122" i="12"/>
  <c r="AY122" i="12"/>
  <c r="AX122" i="12"/>
  <c r="AW122" i="12"/>
  <c r="AV122" i="12"/>
  <c r="AU122" i="12"/>
  <c r="AT122" i="12"/>
  <c r="AS122" i="12"/>
  <c r="AR122" i="12"/>
  <c r="AQ122" i="12"/>
  <c r="AP122" i="12"/>
  <c r="AO122" i="12"/>
  <c r="AN122" i="12"/>
  <c r="AM122" i="12"/>
  <c r="AL122" i="12"/>
  <c r="AK122" i="12"/>
  <c r="AJ122" i="12"/>
  <c r="AI122" i="12"/>
  <c r="AH122" i="12"/>
  <c r="AG122" i="12"/>
  <c r="AF122" i="12"/>
  <c r="AE122" i="12"/>
  <c r="AD122" i="12"/>
  <c r="AC122" i="12"/>
  <c r="AB122" i="12"/>
  <c r="AA122" i="12"/>
  <c r="Z122" i="12"/>
  <c r="Y122" i="12"/>
  <c r="X122" i="12"/>
  <c r="W122" i="12"/>
  <c r="V122" i="12"/>
  <c r="U122" i="12"/>
  <c r="BA118" i="12"/>
  <c r="AZ118" i="12"/>
  <c r="AY118" i="12"/>
  <c r="AX118" i="12"/>
  <c r="AW118" i="12"/>
  <c r="AV118" i="12"/>
  <c r="AU118" i="12"/>
  <c r="AT118" i="12"/>
  <c r="AS118" i="12"/>
  <c r="AR118" i="12"/>
  <c r="AQ118" i="12"/>
  <c r="AP118" i="12"/>
  <c r="AO118" i="12"/>
  <c r="AN118" i="12"/>
  <c r="AM118" i="12"/>
  <c r="AL118" i="12"/>
  <c r="AK118" i="12"/>
  <c r="AJ118" i="12"/>
  <c r="AI118" i="12"/>
  <c r="AH118" i="12"/>
  <c r="AG118" i="12"/>
  <c r="AF118" i="12"/>
  <c r="AE118" i="12"/>
  <c r="AD118" i="12"/>
  <c r="AC118" i="12"/>
  <c r="AB118" i="12"/>
  <c r="AA118" i="12"/>
  <c r="Z118" i="12"/>
  <c r="Y118" i="12"/>
  <c r="X118" i="12"/>
  <c r="W118" i="12"/>
  <c r="V118" i="12"/>
  <c r="U118" i="12"/>
  <c r="BA114" i="12"/>
  <c r="AZ114" i="12"/>
  <c r="AY114" i="12"/>
  <c r="AX114" i="12"/>
  <c r="AW114" i="12"/>
  <c r="AV114" i="12"/>
  <c r="AU114" i="12"/>
  <c r="AT114" i="12"/>
  <c r="AS114" i="12"/>
  <c r="AR114" i="12"/>
  <c r="AQ114" i="12"/>
  <c r="AP114" i="12"/>
  <c r="AO114" i="12"/>
  <c r="AN114" i="12"/>
  <c r="AM114" i="12"/>
  <c r="AL114" i="12"/>
  <c r="AK114" i="12"/>
  <c r="AJ114" i="12"/>
  <c r="AI114" i="12"/>
  <c r="AH114" i="12"/>
  <c r="AG114" i="12"/>
  <c r="AF114" i="12"/>
  <c r="AE114" i="12"/>
  <c r="AD114" i="12"/>
  <c r="AC114" i="12"/>
  <c r="AB114" i="12"/>
  <c r="AA114" i="12"/>
  <c r="Z114" i="12"/>
  <c r="Y114" i="12"/>
  <c r="X114" i="12"/>
  <c r="W114" i="12"/>
  <c r="V114" i="12"/>
  <c r="U114" i="12"/>
  <c r="BA110" i="12"/>
  <c r="AZ110" i="12"/>
  <c r="AY110" i="12"/>
  <c r="AX110" i="12"/>
  <c r="AW110" i="12"/>
  <c r="AV110" i="12"/>
  <c r="AU110" i="12"/>
  <c r="AT110" i="12"/>
  <c r="AS110" i="12"/>
  <c r="AR110" i="12"/>
  <c r="AQ110" i="12"/>
  <c r="AP110" i="12"/>
  <c r="AO110" i="12"/>
  <c r="AN110" i="12"/>
  <c r="AM110" i="12"/>
  <c r="AL110" i="12"/>
  <c r="AK110" i="12"/>
  <c r="AJ110" i="12"/>
  <c r="AI110" i="12"/>
  <c r="AH110" i="12"/>
  <c r="AG110" i="12"/>
  <c r="AF110" i="12"/>
  <c r="AE110" i="12"/>
  <c r="AD110" i="12"/>
  <c r="AC110" i="12"/>
  <c r="AB110" i="12"/>
  <c r="AA110" i="12"/>
  <c r="Z110" i="12"/>
  <c r="Y110" i="12"/>
  <c r="X110" i="12"/>
  <c r="W110" i="12"/>
  <c r="V110" i="12"/>
  <c r="U110" i="12"/>
  <c r="BA106" i="12"/>
  <c r="AZ106" i="12"/>
  <c r="AY106" i="12"/>
  <c r="AX106" i="12"/>
  <c r="AW106" i="12"/>
  <c r="AV106" i="12"/>
  <c r="AU106" i="12"/>
  <c r="AT106" i="12"/>
  <c r="AS106" i="12"/>
  <c r="AR106" i="12"/>
  <c r="AQ106" i="12"/>
  <c r="AP106" i="12"/>
  <c r="AO106" i="12"/>
  <c r="AN106" i="12"/>
  <c r="AM106" i="12"/>
  <c r="AL106" i="12"/>
  <c r="AK106" i="12"/>
  <c r="AJ106" i="12"/>
  <c r="AI106" i="12"/>
  <c r="AH106" i="12"/>
  <c r="AG106" i="12"/>
  <c r="AF106" i="12"/>
  <c r="AE106" i="12"/>
  <c r="AD106" i="12"/>
  <c r="AC106" i="12"/>
  <c r="AB106" i="12"/>
  <c r="AA106" i="12"/>
  <c r="Z106" i="12"/>
  <c r="Y106" i="12"/>
  <c r="X106" i="12"/>
  <c r="W106" i="12"/>
  <c r="V106" i="12"/>
  <c r="U106" i="12"/>
  <c r="BA102" i="12"/>
  <c r="AZ102" i="12"/>
  <c r="AY102" i="12"/>
  <c r="AX102" i="12"/>
  <c r="AW102" i="12"/>
  <c r="AV102" i="12"/>
  <c r="AU102" i="12"/>
  <c r="AT102" i="12"/>
  <c r="AS102" i="12"/>
  <c r="AR102" i="12"/>
  <c r="AQ102" i="12"/>
  <c r="AP102" i="12"/>
  <c r="AO102" i="12"/>
  <c r="AN102" i="12"/>
  <c r="AM102" i="12"/>
  <c r="AL102" i="12"/>
  <c r="AK102" i="12"/>
  <c r="AJ102" i="12"/>
  <c r="AI102" i="12"/>
  <c r="AH102" i="12"/>
  <c r="AG102" i="12"/>
  <c r="AF102" i="12"/>
  <c r="AE102" i="12"/>
  <c r="AD102" i="12"/>
  <c r="AC102" i="12"/>
  <c r="AB102" i="12"/>
  <c r="AA102" i="12"/>
  <c r="Z102" i="12"/>
  <c r="Y102" i="12"/>
  <c r="X102" i="12"/>
  <c r="W102" i="12"/>
  <c r="V102" i="12"/>
  <c r="U102" i="12"/>
  <c r="BA98" i="12"/>
  <c r="AZ98" i="12"/>
  <c r="AY98" i="12"/>
  <c r="AX98" i="12"/>
  <c r="AW98" i="12"/>
  <c r="AV98" i="12"/>
  <c r="AU98" i="12"/>
  <c r="AT98" i="12"/>
  <c r="AS98" i="12"/>
  <c r="AR98" i="12"/>
  <c r="AQ98" i="12"/>
  <c r="AP98" i="12"/>
  <c r="AO98" i="12"/>
  <c r="AN98" i="12"/>
  <c r="AM98" i="12"/>
  <c r="AL98" i="12"/>
  <c r="AK98" i="12"/>
  <c r="AJ98" i="12"/>
  <c r="AI98" i="12"/>
  <c r="AH98" i="12"/>
  <c r="AG98" i="12"/>
  <c r="AF98" i="12"/>
  <c r="AE98" i="12"/>
  <c r="AD98" i="12"/>
  <c r="AC98" i="12"/>
  <c r="AB98" i="12"/>
  <c r="AA98" i="12"/>
  <c r="Z98" i="12"/>
  <c r="Y98" i="12"/>
  <c r="X98" i="12"/>
  <c r="W98" i="12"/>
  <c r="V98" i="12"/>
  <c r="U98" i="12"/>
  <c r="BA94" i="12"/>
  <c r="AZ94" i="12"/>
  <c r="AY94" i="12"/>
  <c r="AX94" i="12"/>
  <c r="AW94" i="12"/>
  <c r="AV94" i="12"/>
  <c r="AU94" i="12"/>
  <c r="AT94" i="12"/>
  <c r="AS94" i="12"/>
  <c r="AR94" i="12"/>
  <c r="AQ94" i="12"/>
  <c r="AP94" i="12"/>
  <c r="AO94" i="12"/>
  <c r="AN94" i="12"/>
  <c r="AM94" i="12"/>
  <c r="AL94" i="12"/>
  <c r="AK94" i="12"/>
  <c r="AJ94" i="12"/>
  <c r="AI94" i="12"/>
  <c r="AH94" i="12"/>
  <c r="AG94" i="12"/>
  <c r="AF94" i="12"/>
  <c r="AE94" i="12"/>
  <c r="AD94" i="12"/>
  <c r="AC94" i="12"/>
  <c r="AB94" i="12"/>
  <c r="AA94" i="12"/>
  <c r="Z94" i="12"/>
  <c r="Y94" i="12"/>
  <c r="X94" i="12"/>
  <c r="W94" i="12"/>
  <c r="V94" i="12"/>
  <c r="U94" i="12"/>
  <c r="BA90" i="12"/>
  <c r="AZ90" i="12"/>
  <c r="AY90" i="12"/>
  <c r="AX90" i="12"/>
  <c r="AW90" i="12"/>
  <c r="AV90" i="12"/>
  <c r="AU90" i="12"/>
  <c r="AT90" i="12"/>
  <c r="AS90" i="12"/>
  <c r="AR90" i="12"/>
  <c r="AQ90" i="12"/>
  <c r="AP90" i="12"/>
  <c r="AO90" i="12"/>
  <c r="AN90" i="12"/>
  <c r="AM90" i="12"/>
  <c r="AL90" i="12"/>
  <c r="AK90" i="12"/>
  <c r="AJ90" i="12"/>
  <c r="AI90" i="12"/>
  <c r="AH90" i="12"/>
  <c r="AG90" i="12"/>
  <c r="AF90" i="12"/>
  <c r="AE90" i="12"/>
  <c r="AD90" i="12"/>
  <c r="AC90" i="12"/>
  <c r="AB90" i="12"/>
  <c r="AA90" i="12"/>
  <c r="Z90" i="12"/>
  <c r="Y90" i="12"/>
  <c r="X90" i="12"/>
  <c r="W90" i="12"/>
  <c r="V90" i="12"/>
  <c r="U90" i="12"/>
  <c r="BA86" i="12"/>
  <c r="AZ86" i="12"/>
  <c r="AY86" i="12"/>
  <c r="AX86" i="12"/>
  <c r="AW86" i="12"/>
  <c r="AV86" i="12"/>
  <c r="AU86" i="12"/>
  <c r="AT86" i="12"/>
  <c r="AS86" i="12"/>
  <c r="AR86" i="12"/>
  <c r="AQ86" i="12"/>
  <c r="AP86" i="12"/>
  <c r="AO86" i="12"/>
  <c r="AN86" i="12"/>
  <c r="AM86" i="12"/>
  <c r="AL86" i="12"/>
  <c r="AK86" i="12"/>
  <c r="AJ86" i="12"/>
  <c r="AI86" i="12"/>
  <c r="AH86" i="12"/>
  <c r="AG86" i="12"/>
  <c r="AF86" i="12"/>
  <c r="AE86" i="12"/>
  <c r="AD86" i="12"/>
  <c r="AC86" i="12"/>
  <c r="AB86" i="12"/>
  <c r="AA86" i="12"/>
  <c r="Z86" i="12"/>
  <c r="Y86" i="12"/>
  <c r="X86" i="12"/>
  <c r="W86" i="12"/>
  <c r="V86" i="12"/>
  <c r="U86" i="12"/>
  <c r="BA82" i="12"/>
  <c r="AZ82" i="12"/>
  <c r="AY82" i="12"/>
  <c r="AX82" i="12"/>
  <c r="AW82" i="12"/>
  <c r="AV82" i="12"/>
  <c r="AU82" i="12"/>
  <c r="AT82" i="12"/>
  <c r="AS82" i="12"/>
  <c r="AR82" i="12"/>
  <c r="AQ82" i="12"/>
  <c r="AP82" i="12"/>
  <c r="AO82" i="12"/>
  <c r="AN82" i="12"/>
  <c r="AM82" i="12"/>
  <c r="AL82" i="12"/>
  <c r="AK82" i="12"/>
  <c r="AJ82" i="12"/>
  <c r="AI82" i="12"/>
  <c r="AH82" i="12"/>
  <c r="AG82" i="12"/>
  <c r="AF82" i="12"/>
  <c r="AE82" i="12"/>
  <c r="AD82" i="12"/>
  <c r="AC82" i="12"/>
  <c r="AB82" i="12"/>
  <c r="AA82" i="12"/>
  <c r="Z82" i="12"/>
  <c r="Y82" i="12"/>
  <c r="X82" i="12"/>
  <c r="W82" i="12"/>
  <c r="V82" i="12"/>
  <c r="U82" i="12"/>
  <c r="BA78" i="12"/>
  <c r="AZ78" i="12"/>
  <c r="AY78" i="12"/>
  <c r="AX78" i="12"/>
  <c r="AW78" i="12"/>
  <c r="AV78" i="12"/>
  <c r="AU78" i="12"/>
  <c r="AT78" i="12"/>
  <c r="AS78" i="12"/>
  <c r="AR78" i="12"/>
  <c r="AQ78" i="12"/>
  <c r="AP78" i="12"/>
  <c r="AO78" i="12"/>
  <c r="AN78" i="12"/>
  <c r="AM78" i="12"/>
  <c r="AL78" i="12"/>
  <c r="AK78" i="12"/>
  <c r="AJ78" i="12"/>
  <c r="AI78" i="12"/>
  <c r="AH78" i="12"/>
  <c r="AG78" i="12"/>
  <c r="AF78" i="12"/>
  <c r="AE78" i="12"/>
  <c r="AD78" i="12"/>
  <c r="AC78" i="12"/>
  <c r="AB78" i="12"/>
  <c r="AA78" i="12"/>
  <c r="Z78" i="12"/>
  <c r="Y78" i="12"/>
  <c r="U78" i="12"/>
  <c r="U77" i="12"/>
  <c r="V77" i="12"/>
  <c r="W77" i="12"/>
  <c r="X77" i="12"/>
  <c r="Y77" i="12"/>
  <c r="Z77" i="12"/>
  <c r="AA77" i="12"/>
  <c r="AB77" i="12"/>
  <c r="AC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A74" i="12"/>
  <c r="AZ74" i="12"/>
  <c r="AY74" i="12"/>
  <c r="AX74" i="12"/>
  <c r="AW74" i="12"/>
  <c r="AV74" i="12"/>
  <c r="AU74" i="12"/>
  <c r="AT74" i="12"/>
  <c r="AS74" i="12"/>
  <c r="AR74" i="12"/>
  <c r="AQ74" i="12"/>
  <c r="AP74" i="12"/>
  <c r="AO74" i="12"/>
  <c r="AN74" i="12"/>
  <c r="AM74" i="12"/>
  <c r="AL74" i="12"/>
  <c r="AK74" i="12"/>
  <c r="AJ74" i="12"/>
  <c r="AI74" i="12"/>
  <c r="AH74" i="12"/>
  <c r="AG74" i="12"/>
  <c r="AF74" i="12"/>
  <c r="AE74" i="12"/>
  <c r="AD74" i="12"/>
  <c r="AC74" i="12"/>
  <c r="AB74" i="12"/>
  <c r="AA74" i="12"/>
  <c r="Z74" i="12"/>
  <c r="Y74" i="12"/>
  <c r="X74" i="12"/>
  <c r="W74" i="12"/>
  <c r="V74" i="12"/>
  <c r="U74" i="12"/>
  <c r="BA70" i="12"/>
  <c r="AZ70" i="12"/>
  <c r="AY70" i="12"/>
  <c r="AX70" i="12"/>
  <c r="AW70" i="12"/>
  <c r="AV70" i="12"/>
  <c r="AU70" i="12"/>
  <c r="AT70" i="12"/>
  <c r="AS70" i="12"/>
  <c r="AR70" i="12"/>
  <c r="AQ70" i="12"/>
  <c r="AP70" i="12"/>
  <c r="AO70" i="12"/>
  <c r="AN70" i="12"/>
  <c r="AM70" i="12"/>
  <c r="AL70" i="12"/>
  <c r="AK70" i="12"/>
  <c r="AJ70" i="12"/>
  <c r="AI70" i="12"/>
  <c r="AH70" i="12"/>
  <c r="AG70" i="12"/>
  <c r="AF70" i="12"/>
  <c r="AE70" i="12"/>
  <c r="AD70" i="12"/>
  <c r="AC70" i="12"/>
  <c r="AB70" i="12"/>
  <c r="AA70" i="12"/>
  <c r="Z70" i="12"/>
  <c r="Y70" i="12"/>
  <c r="X70" i="12"/>
  <c r="W70" i="12"/>
  <c r="V70" i="12"/>
  <c r="U70" i="12"/>
  <c r="BA66" i="12"/>
  <c r="AZ66" i="12"/>
  <c r="AY66" i="12"/>
  <c r="AX66" i="12"/>
  <c r="AW66" i="12"/>
  <c r="AV66" i="12"/>
  <c r="AU66" i="12"/>
  <c r="AT66" i="12"/>
  <c r="AS66" i="12"/>
  <c r="AR66" i="12"/>
  <c r="AQ66" i="12"/>
  <c r="AP66" i="12"/>
  <c r="AO66" i="12"/>
  <c r="AN66" i="12"/>
  <c r="AM66" i="12"/>
  <c r="AL66" i="12"/>
  <c r="AK66" i="12"/>
  <c r="AJ66" i="12"/>
  <c r="AI66" i="12"/>
  <c r="AH66" i="12"/>
  <c r="AG66" i="12"/>
  <c r="AF66" i="12"/>
  <c r="AE66" i="12"/>
  <c r="AD66" i="12"/>
  <c r="AC66" i="12"/>
  <c r="AB66" i="12"/>
  <c r="AA66" i="12"/>
  <c r="Z66" i="12"/>
  <c r="Y66" i="12"/>
  <c r="X66" i="12"/>
  <c r="W66" i="12"/>
  <c r="V66" i="12"/>
  <c r="U66" i="12"/>
  <c r="BA62" i="12"/>
  <c r="AZ62" i="12"/>
  <c r="AY62" i="12"/>
  <c r="AX62" i="12"/>
  <c r="AW62" i="12"/>
  <c r="AV62" i="12"/>
  <c r="AU62" i="12"/>
  <c r="AT62" i="12"/>
  <c r="AS62" i="12"/>
  <c r="AR62" i="12"/>
  <c r="AQ62" i="12"/>
  <c r="AP62" i="12"/>
  <c r="AO62" i="12"/>
  <c r="AN62" i="12"/>
  <c r="AM62" i="12"/>
  <c r="AL62" i="12"/>
  <c r="AK62" i="12"/>
  <c r="AJ62" i="12"/>
  <c r="AI62" i="12"/>
  <c r="AH62" i="12"/>
  <c r="AG62" i="12"/>
  <c r="AF62" i="12"/>
  <c r="AE62" i="12"/>
  <c r="AD62" i="12"/>
  <c r="AC62" i="12"/>
  <c r="AB62" i="12"/>
  <c r="AA62" i="12"/>
  <c r="Z62" i="12"/>
  <c r="Y62" i="12"/>
  <c r="X62" i="12"/>
  <c r="W62" i="12"/>
  <c r="V62" i="12"/>
  <c r="U62" i="12"/>
  <c r="BA58" i="12"/>
  <c r="AZ58" i="12"/>
  <c r="AY58" i="12"/>
  <c r="AX58" i="12"/>
  <c r="AW58" i="12"/>
  <c r="AV58" i="12"/>
  <c r="AU58" i="12"/>
  <c r="AT58" i="12"/>
  <c r="AS58" i="12"/>
  <c r="AR58" i="12"/>
  <c r="AQ58" i="12"/>
  <c r="AP58" i="12"/>
  <c r="AO58" i="12"/>
  <c r="AN58" i="12"/>
  <c r="AM58" i="12"/>
  <c r="AL58" i="12"/>
  <c r="AK58" i="12"/>
  <c r="AJ58" i="12"/>
  <c r="AI58" i="12"/>
  <c r="AH58" i="12"/>
  <c r="AG58" i="12"/>
  <c r="AF58" i="12"/>
  <c r="AE58" i="12"/>
  <c r="AD58" i="12"/>
  <c r="AC58" i="12"/>
  <c r="AB58" i="12"/>
  <c r="AA58" i="12"/>
  <c r="Z58" i="12"/>
  <c r="Y58" i="12"/>
  <c r="X58" i="12"/>
  <c r="W58" i="12"/>
  <c r="V58" i="12"/>
  <c r="U58" i="12"/>
  <c r="BA54" i="12"/>
  <c r="AZ54" i="12"/>
  <c r="AY54" i="12"/>
  <c r="AX54" i="12"/>
  <c r="AW54" i="12"/>
  <c r="AV54" i="12"/>
  <c r="AU54" i="12"/>
  <c r="AT54" i="12"/>
  <c r="AS54" i="12"/>
  <c r="AR54" i="12"/>
  <c r="AQ54" i="12"/>
  <c r="AP54" i="12"/>
  <c r="AO54" i="12"/>
  <c r="AN54" i="12"/>
  <c r="AM54" i="12"/>
  <c r="AL54" i="12"/>
  <c r="AK54" i="12"/>
  <c r="AJ54" i="12"/>
  <c r="AI54" i="12"/>
  <c r="AH54" i="12"/>
  <c r="AG54" i="12"/>
  <c r="AF54" i="12"/>
  <c r="AE54" i="12"/>
  <c r="AD54" i="12"/>
  <c r="AC54" i="12"/>
  <c r="AB54" i="12"/>
  <c r="AA54" i="12"/>
  <c r="Z54" i="12"/>
  <c r="Y54" i="12"/>
  <c r="X54" i="12"/>
  <c r="W54" i="12"/>
  <c r="V54" i="12"/>
  <c r="U54" i="12"/>
  <c r="BA50" i="12"/>
  <c r="AZ50" i="12"/>
  <c r="AY50" i="12"/>
  <c r="AX50" i="12"/>
  <c r="AW50" i="12"/>
  <c r="AV50" i="12"/>
  <c r="AU50" i="12"/>
  <c r="AT50" i="12"/>
  <c r="AS50" i="12"/>
  <c r="AR50" i="12"/>
  <c r="AQ50" i="12"/>
  <c r="AP50" i="12"/>
  <c r="AO50" i="12"/>
  <c r="AN50" i="12"/>
  <c r="AM50" i="12"/>
  <c r="AL50" i="12"/>
  <c r="AK50" i="12"/>
  <c r="AJ50" i="12"/>
  <c r="AI50" i="12"/>
  <c r="AH50" i="12"/>
  <c r="AG50" i="12"/>
  <c r="AF50" i="12"/>
  <c r="AE50" i="12"/>
  <c r="AD50" i="12"/>
  <c r="AC50" i="12"/>
  <c r="AB50" i="12"/>
  <c r="AA50" i="12"/>
  <c r="Z50" i="12"/>
  <c r="Y50" i="12"/>
  <c r="X50" i="12"/>
  <c r="W50" i="12"/>
  <c r="V50" i="12"/>
  <c r="U50" i="12"/>
  <c r="BA46" i="12"/>
  <c r="AZ46" i="12"/>
  <c r="AY46" i="12"/>
  <c r="AX46" i="12"/>
  <c r="AW46" i="12"/>
  <c r="AV46" i="12"/>
  <c r="AU46" i="12"/>
  <c r="AT46" i="12"/>
  <c r="AS46" i="12"/>
  <c r="AR46" i="12"/>
  <c r="AQ46" i="12"/>
  <c r="AP46" i="12"/>
  <c r="AO46" i="12"/>
  <c r="AN46" i="12"/>
  <c r="AM46" i="12"/>
  <c r="AL46" i="12"/>
  <c r="AK46" i="12"/>
  <c r="AJ46" i="12"/>
  <c r="AI46" i="12"/>
  <c r="AH46" i="12"/>
  <c r="AG46" i="12"/>
  <c r="AF46" i="12"/>
  <c r="AE46" i="12"/>
  <c r="AD46" i="12"/>
  <c r="AC46" i="12"/>
  <c r="AB46" i="12"/>
  <c r="AA46" i="12"/>
  <c r="Z46" i="12"/>
  <c r="Y46" i="12"/>
  <c r="X46" i="12"/>
  <c r="W46" i="12"/>
  <c r="V46" i="12"/>
  <c r="U46" i="12"/>
  <c r="BA42" i="12"/>
  <c r="AZ42" i="12"/>
  <c r="AY42" i="12"/>
  <c r="AX42" i="12"/>
  <c r="AW42" i="12"/>
  <c r="AV42" i="12"/>
  <c r="AU42" i="12"/>
  <c r="AT42" i="12"/>
  <c r="AS42" i="12"/>
  <c r="AR42" i="12"/>
  <c r="AQ42" i="12"/>
  <c r="AP42" i="12"/>
  <c r="AO42" i="12"/>
  <c r="AN42" i="12"/>
  <c r="AM42" i="12"/>
  <c r="AL42" i="12"/>
  <c r="AK42" i="12"/>
  <c r="AJ42" i="12"/>
  <c r="AI42" i="12"/>
  <c r="AH42" i="12"/>
  <c r="AG42" i="12"/>
  <c r="AF42" i="12"/>
  <c r="AE42" i="12"/>
  <c r="AD42" i="12"/>
  <c r="AC42" i="12"/>
  <c r="AB42" i="12"/>
  <c r="AA42" i="12"/>
  <c r="Z42" i="12"/>
  <c r="Y42" i="12"/>
  <c r="X42" i="12"/>
  <c r="W42" i="12"/>
  <c r="V42" i="12"/>
  <c r="U42" i="12"/>
  <c r="BA38" i="12"/>
  <c r="AZ38" i="12"/>
  <c r="AY38" i="12"/>
  <c r="AX38" i="12"/>
  <c r="AW38" i="12"/>
  <c r="AV38" i="12"/>
  <c r="AU38" i="12"/>
  <c r="AT38" i="12"/>
  <c r="AS38" i="12"/>
  <c r="AR38" i="12"/>
  <c r="AQ38" i="12"/>
  <c r="AP38" i="12"/>
  <c r="AO38" i="12"/>
  <c r="AN38" i="12"/>
  <c r="AM38" i="12"/>
  <c r="AL38" i="12"/>
  <c r="AK38" i="12"/>
  <c r="AJ38" i="12"/>
  <c r="AI38" i="12"/>
  <c r="AH38" i="12"/>
  <c r="AG38" i="12"/>
  <c r="AF38" i="12"/>
  <c r="AE38" i="12"/>
  <c r="AD38" i="12"/>
  <c r="AC38" i="12"/>
  <c r="AB38" i="12"/>
  <c r="AA38" i="12"/>
  <c r="Z38" i="12"/>
  <c r="Y38" i="12"/>
  <c r="X38" i="12"/>
  <c r="W38" i="12"/>
  <c r="V38" i="12"/>
  <c r="U38" i="12"/>
  <c r="BA34" i="12"/>
  <c r="AZ34" i="12"/>
  <c r="AY34" i="12"/>
  <c r="AX34" i="12"/>
  <c r="AW34" i="12"/>
  <c r="AV34" i="12"/>
  <c r="AU34" i="12"/>
  <c r="AT34" i="12"/>
  <c r="AS34" i="12"/>
  <c r="AR34" i="12"/>
  <c r="AQ34" i="12"/>
  <c r="AP34" i="12"/>
  <c r="AO34" i="12"/>
  <c r="AN34" i="12"/>
  <c r="AM34" i="12"/>
  <c r="AL34" i="12"/>
  <c r="AK34" i="12"/>
  <c r="AJ34" i="12"/>
  <c r="AI34" i="12"/>
  <c r="AH34" i="12"/>
  <c r="AG34" i="12"/>
  <c r="AF34" i="12"/>
  <c r="AE34" i="12"/>
  <c r="AD34" i="12"/>
  <c r="AC34" i="12"/>
  <c r="AB34" i="12"/>
  <c r="AA34" i="12"/>
  <c r="Z34" i="12"/>
  <c r="Y34" i="12"/>
  <c r="X34" i="12"/>
  <c r="W34" i="12"/>
  <c r="V34" i="12"/>
  <c r="U34" i="12"/>
  <c r="BA30" i="12"/>
  <c r="AZ30" i="12"/>
  <c r="AY30" i="12"/>
  <c r="AX30" i="12"/>
  <c r="AW30" i="12"/>
  <c r="AV30" i="12"/>
  <c r="AU30" i="12"/>
  <c r="AT30" i="12"/>
  <c r="AS30" i="12"/>
  <c r="AR30" i="12"/>
  <c r="AQ30" i="12"/>
  <c r="AP30" i="12"/>
  <c r="AO30" i="12"/>
  <c r="AN30" i="12"/>
  <c r="AM30" i="12"/>
  <c r="AL30" i="12"/>
  <c r="AK30" i="12"/>
  <c r="AJ30" i="12"/>
  <c r="AI30" i="12"/>
  <c r="AH30" i="12"/>
  <c r="AG30" i="12"/>
  <c r="AF30" i="12"/>
  <c r="AE30" i="12"/>
  <c r="AD30" i="12"/>
  <c r="AC30" i="12"/>
  <c r="AB30" i="12"/>
  <c r="AA30" i="12"/>
  <c r="Z30" i="12"/>
  <c r="Y30" i="12"/>
  <c r="X30" i="12"/>
  <c r="W30" i="12"/>
  <c r="V30" i="12"/>
  <c r="U30" i="12"/>
  <c r="BA26" i="12"/>
  <c r="AZ26" i="12"/>
  <c r="AY26" i="12"/>
  <c r="AX26" i="12"/>
  <c r="AW26" i="12"/>
  <c r="AV26" i="12"/>
  <c r="AU26" i="12"/>
  <c r="AT26" i="12"/>
  <c r="AS26" i="12"/>
  <c r="AR26" i="12"/>
  <c r="AQ26" i="12"/>
  <c r="AP26" i="12"/>
  <c r="AO26" i="12"/>
  <c r="AN26" i="12"/>
  <c r="AM26" i="12"/>
  <c r="AL26" i="12"/>
  <c r="AK26" i="12"/>
  <c r="AJ26" i="12"/>
  <c r="AI26" i="12"/>
  <c r="AH26" i="12"/>
  <c r="AG26" i="12"/>
  <c r="AF26" i="12"/>
  <c r="AE26" i="12"/>
  <c r="AD26" i="12"/>
  <c r="AC26" i="12"/>
  <c r="AB26" i="12"/>
  <c r="AA26" i="12"/>
  <c r="Z26" i="12"/>
  <c r="Y26" i="12"/>
  <c r="X26" i="12"/>
  <c r="W26" i="12"/>
  <c r="V26" i="12"/>
  <c r="U26" i="12"/>
  <c r="BA22" i="12"/>
  <c r="AZ22" i="12"/>
  <c r="AY22" i="12"/>
  <c r="AX22" i="12"/>
  <c r="AW22" i="12"/>
  <c r="AV22" i="12"/>
  <c r="AU22" i="12"/>
  <c r="AT22" i="12"/>
  <c r="AS22" i="12"/>
  <c r="AR22" i="12"/>
  <c r="AQ22" i="12"/>
  <c r="AP22" i="12"/>
  <c r="AO22" i="12"/>
  <c r="AN22" i="12"/>
  <c r="AM22" i="12"/>
  <c r="AL22" i="12"/>
  <c r="AK22" i="12"/>
  <c r="AJ22" i="12"/>
  <c r="AI22" i="12"/>
  <c r="AH22" i="12"/>
  <c r="AG22" i="12"/>
  <c r="AF22" i="12"/>
  <c r="AE22" i="12"/>
  <c r="AD22" i="12"/>
  <c r="AC22" i="12"/>
  <c r="AB22" i="12"/>
  <c r="AA22" i="12"/>
  <c r="Z22" i="12"/>
  <c r="Y22" i="12"/>
  <c r="X22" i="12"/>
  <c r="W22" i="12"/>
  <c r="V22" i="12"/>
  <c r="U22" i="12"/>
  <c r="BA18" i="12"/>
  <c r="AZ18" i="12"/>
  <c r="AY18" i="12"/>
  <c r="AX18" i="12"/>
  <c r="AW18" i="12"/>
  <c r="AV18" i="12"/>
  <c r="AU18" i="12"/>
  <c r="AT18" i="12"/>
  <c r="AS18" i="12"/>
  <c r="AR18" i="12"/>
  <c r="AQ18" i="12"/>
  <c r="AP18" i="12"/>
  <c r="AO18" i="12"/>
  <c r="AN18" i="12"/>
  <c r="AM18" i="12"/>
  <c r="AL18" i="12"/>
  <c r="AK18" i="12"/>
  <c r="AJ18" i="12"/>
  <c r="AI18" i="12"/>
  <c r="AH18" i="12"/>
  <c r="AG18" i="12"/>
  <c r="AF18" i="12"/>
  <c r="AE18" i="12"/>
  <c r="AD18" i="12"/>
  <c r="AC18" i="12"/>
  <c r="AB18" i="12"/>
  <c r="AA18" i="12"/>
  <c r="Z18" i="12"/>
  <c r="Y18" i="12"/>
  <c r="X18" i="12"/>
  <c r="W18" i="12"/>
  <c r="V18" i="12"/>
  <c r="U18" i="12"/>
  <c r="BA14" i="12"/>
  <c r="AZ14" i="12"/>
  <c r="AY14" i="12"/>
  <c r="AX14" i="12"/>
  <c r="AW14" i="12"/>
  <c r="AV14" i="12"/>
  <c r="AU14" i="12"/>
  <c r="AT14" i="12"/>
  <c r="AS14" i="12"/>
  <c r="AR14" i="12"/>
  <c r="AQ14" i="12"/>
  <c r="AP14" i="12"/>
  <c r="AO14" i="12"/>
  <c r="AN14" i="12"/>
  <c r="AM14" i="12"/>
  <c r="AL14" i="12"/>
  <c r="AK14" i="12"/>
  <c r="AJ14" i="12"/>
  <c r="AI14" i="12"/>
  <c r="AH14" i="12"/>
  <c r="AG14" i="12"/>
  <c r="AF14" i="12"/>
  <c r="AE14" i="12"/>
  <c r="AD14" i="12"/>
  <c r="AC14" i="12"/>
  <c r="AB14" i="12"/>
  <c r="AA14" i="12"/>
  <c r="Z14" i="12"/>
  <c r="Y14" i="12"/>
  <c r="X14" i="12"/>
  <c r="W14" i="12"/>
  <c r="V14" i="12"/>
  <c r="U14" i="12"/>
  <c r="BB90" i="12" l="1"/>
  <c r="K80" i="13" l="1"/>
  <c r="G79" i="13"/>
  <c r="K78" i="13"/>
  <c r="G78" i="13"/>
  <c r="K77" i="13"/>
  <c r="G77" i="13"/>
  <c r="K76" i="13"/>
  <c r="G76" i="13"/>
  <c r="K75" i="13"/>
  <c r="G75" i="13"/>
  <c r="K74" i="13"/>
  <c r="K73" i="13"/>
  <c r="G73" i="13"/>
  <c r="G72" i="13"/>
  <c r="K70" i="13"/>
  <c r="K68" i="13"/>
  <c r="K66" i="13"/>
  <c r="G66" i="13"/>
  <c r="K65" i="13"/>
  <c r="G65" i="13"/>
  <c r="K64" i="13"/>
  <c r="G64" i="13"/>
  <c r="K63" i="13"/>
  <c r="G63" i="13"/>
  <c r="G62" i="13"/>
  <c r="K61" i="13"/>
  <c r="G61" i="13"/>
  <c r="K60" i="13"/>
  <c r="G60" i="13"/>
  <c r="K59" i="13"/>
  <c r="G59" i="13"/>
  <c r="K58" i="13"/>
  <c r="G58" i="13"/>
  <c r="K57" i="13"/>
  <c r="G57" i="13"/>
  <c r="K56" i="13"/>
  <c r="G56" i="13"/>
  <c r="K55" i="13"/>
  <c r="G55" i="13"/>
  <c r="K54" i="13"/>
  <c r="G54" i="13"/>
  <c r="K53" i="13"/>
  <c r="K52" i="13"/>
  <c r="K51" i="13"/>
  <c r="K50" i="13"/>
  <c r="K49" i="13"/>
  <c r="G49" i="13"/>
  <c r="K48" i="13"/>
  <c r="G48" i="13"/>
  <c r="K47" i="13"/>
  <c r="G47" i="13"/>
  <c r="K46" i="13"/>
  <c r="G46" i="13"/>
  <c r="K45" i="13"/>
  <c r="G45" i="13"/>
  <c r="K44" i="13"/>
  <c r="G44" i="13"/>
  <c r="K43" i="13"/>
  <c r="G43" i="13"/>
  <c r="K42" i="13"/>
  <c r="K41" i="13"/>
  <c r="K40" i="13"/>
  <c r="G40" i="13"/>
  <c r="G39" i="13"/>
  <c r="K38" i="13"/>
  <c r="G38" i="13"/>
  <c r="K37" i="13"/>
  <c r="G37" i="13"/>
  <c r="G36" i="13"/>
  <c r="K35" i="13"/>
  <c r="G35" i="13"/>
  <c r="K34" i="13"/>
  <c r="G34" i="13"/>
  <c r="K33" i="13"/>
  <c r="K32" i="13"/>
  <c r="G32" i="13"/>
  <c r="K31" i="13"/>
  <c r="G31" i="13"/>
  <c r="K29" i="13"/>
  <c r="K28" i="13"/>
  <c r="G28" i="13"/>
  <c r="K27" i="13"/>
  <c r="G27" i="13"/>
  <c r="K26" i="13"/>
  <c r="G26" i="13"/>
  <c r="K25" i="13"/>
  <c r="G25" i="13"/>
  <c r="K24" i="13"/>
  <c r="G24" i="13"/>
  <c r="K23" i="13"/>
  <c r="G23" i="13"/>
  <c r="K22" i="13"/>
  <c r="G22" i="13"/>
  <c r="K21" i="13"/>
  <c r="G21" i="13"/>
  <c r="K20" i="13"/>
  <c r="G20" i="13"/>
  <c r="K19" i="13"/>
  <c r="G19" i="13"/>
  <c r="K18" i="13"/>
  <c r="G18" i="13"/>
  <c r="K17" i="13"/>
  <c r="G17" i="13"/>
  <c r="K16" i="13"/>
  <c r="G16" i="13"/>
  <c r="G15" i="13"/>
  <c r="K14" i="13"/>
  <c r="G14" i="13"/>
  <c r="K13" i="13"/>
  <c r="G13" i="13"/>
  <c r="K12" i="13"/>
  <c r="G12" i="13"/>
  <c r="K11" i="13"/>
  <c r="G11" i="13"/>
  <c r="K10" i="13"/>
  <c r="G10" i="13"/>
  <c r="K9" i="13"/>
  <c r="G9" i="13"/>
  <c r="K8" i="13"/>
  <c r="G8" i="13"/>
  <c r="K7" i="13"/>
  <c r="G7" i="13"/>
  <c r="K6" i="13"/>
  <c r="G6" i="13"/>
  <c r="G5" i="13"/>
  <c r="A2" i="13"/>
  <c r="K241" i="12"/>
  <c r="K237" i="12"/>
  <c r="K79" i="13" l="1"/>
  <c r="K69" i="13"/>
  <c r="K62" i="13"/>
  <c r="K71" i="13"/>
  <c r="K36" i="13"/>
  <c r="K39" i="13"/>
  <c r="K15" i="13"/>
  <c r="K5" i="13"/>
  <c r="K30" i="13"/>
  <c r="BB243" i="12" l="1"/>
  <c r="BB242" i="12"/>
  <c r="Q241" i="12" s="1"/>
  <c r="BA241" i="12"/>
  <c r="AZ241" i="12"/>
  <c r="AY241" i="12"/>
  <c r="AX241" i="12"/>
  <c r="AW241" i="12"/>
  <c r="AV241" i="12"/>
  <c r="AU241" i="12"/>
  <c r="AT241" i="12"/>
  <c r="AS241" i="12"/>
  <c r="AR241" i="12"/>
  <c r="AQ241" i="12"/>
  <c r="AP241" i="12"/>
  <c r="AO241" i="12"/>
  <c r="AM241" i="12"/>
  <c r="AL241" i="12"/>
  <c r="AK241" i="12"/>
  <c r="AJ241" i="12"/>
  <c r="AI241" i="12"/>
  <c r="AH241" i="12"/>
  <c r="AG241" i="12"/>
  <c r="AF241" i="12"/>
  <c r="AE241" i="12"/>
  <c r="AD241" i="12"/>
  <c r="AC241" i="12"/>
  <c r="AB241" i="12"/>
  <c r="AA241" i="12"/>
  <c r="Z241" i="12"/>
  <c r="Y241" i="12"/>
  <c r="X241" i="12"/>
  <c r="W241" i="12"/>
  <c r="V241" i="12"/>
  <c r="U241" i="12"/>
  <c r="T241" i="12"/>
  <c r="R241" i="12"/>
  <c r="M241" i="12"/>
  <c r="BB239" i="12"/>
  <c r="BB238" i="12"/>
  <c r="BA237" i="12"/>
  <c r="AZ237" i="12"/>
  <c r="AY237" i="12"/>
  <c r="AX237" i="12"/>
  <c r="AW237" i="12"/>
  <c r="AV237" i="12"/>
  <c r="AU237" i="12"/>
  <c r="AT237" i="12"/>
  <c r="AS237" i="12"/>
  <c r="AR237" i="12"/>
  <c r="AQ237" i="12"/>
  <c r="AP237" i="12"/>
  <c r="AO237" i="12"/>
  <c r="AN237" i="12"/>
  <c r="AM237" i="12"/>
  <c r="AL237" i="12"/>
  <c r="AK237" i="12"/>
  <c r="AJ237" i="12"/>
  <c r="AI237" i="12"/>
  <c r="AH237" i="12"/>
  <c r="AG237" i="12"/>
  <c r="AF237" i="12"/>
  <c r="AE237" i="12"/>
  <c r="AD237" i="12"/>
  <c r="AC237" i="12"/>
  <c r="AB237" i="12"/>
  <c r="AA237" i="12"/>
  <c r="Z237" i="12"/>
  <c r="Y237" i="12"/>
  <c r="X237" i="12"/>
  <c r="W237" i="12"/>
  <c r="V237" i="12"/>
  <c r="U237" i="12"/>
  <c r="T237" i="12"/>
  <c r="R237" i="12"/>
  <c r="Q237" i="12"/>
  <c r="M237" i="12"/>
  <c r="BB243" i="3"/>
  <c r="BB242" i="3"/>
  <c r="Q241" i="3" s="1"/>
  <c r="BB241" i="3"/>
  <c r="P241" i="3" s="1"/>
  <c r="M241" i="3"/>
  <c r="R241" i="3"/>
  <c r="T244" i="3" s="1"/>
  <c r="U244" i="3" s="1"/>
  <c r="V244" i="3" s="1"/>
  <c r="W244" i="3" s="1"/>
  <c r="X244" i="3" s="1"/>
  <c r="Y244" i="3" s="1"/>
  <c r="Z244" i="3" s="1"/>
  <c r="AA244" i="3" s="1"/>
  <c r="AB244" i="3" s="1"/>
  <c r="AC244" i="3" s="1"/>
  <c r="AD244" i="3" s="1"/>
  <c r="AE244" i="3" s="1"/>
  <c r="AF244" i="3" s="1"/>
  <c r="AG244" i="3" s="1"/>
  <c r="AH244" i="3" s="1"/>
  <c r="AI244" i="3" s="1"/>
  <c r="AJ244" i="3" s="1"/>
  <c r="AK244" i="3" s="1"/>
  <c r="AL244" i="3" s="1"/>
  <c r="AM244" i="3" s="1"/>
  <c r="AN244" i="3" s="1"/>
  <c r="AO244" i="3" s="1"/>
  <c r="AP244" i="3" s="1"/>
  <c r="AQ244" i="3" s="1"/>
  <c r="AR244" i="3" s="1"/>
  <c r="AS244" i="3" s="1"/>
  <c r="AT244" i="3" s="1"/>
  <c r="AU244" i="3" s="1"/>
  <c r="AV244" i="3" s="1"/>
  <c r="AW244" i="3" s="1"/>
  <c r="AX244" i="3" s="1"/>
  <c r="AY244" i="3" s="1"/>
  <c r="AZ244" i="3" s="1"/>
  <c r="BA244" i="3" s="1"/>
  <c r="BB244" i="3" s="1"/>
  <c r="O241" i="3" s="1"/>
  <c r="N241" i="14" s="1"/>
  <c r="BB239" i="3"/>
  <c r="BB238" i="3"/>
  <c r="Q237" i="3" s="1"/>
  <c r="BB237" i="3"/>
  <c r="P237" i="3" s="1"/>
  <c r="M237" i="3"/>
  <c r="R237" i="3"/>
  <c r="T240" i="3" s="1"/>
  <c r="U240" i="3" s="1"/>
  <c r="V240" i="3" s="1"/>
  <c r="W240" i="3" s="1"/>
  <c r="X240" i="3" s="1"/>
  <c r="Y240" i="3" s="1"/>
  <c r="Z240" i="3" s="1"/>
  <c r="AA240" i="3" s="1"/>
  <c r="AB240" i="3" s="1"/>
  <c r="AC240" i="3" s="1"/>
  <c r="AD240" i="3" s="1"/>
  <c r="AE240" i="3" s="1"/>
  <c r="AF240" i="3" s="1"/>
  <c r="AG240" i="3" s="1"/>
  <c r="AH240" i="3" s="1"/>
  <c r="AI240" i="3" s="1"/>
  <c r="AJ240" i="3" s="1"/>
  <c r="AK240" i="3" s="1"/>
  <c r="AL240" i="3" s="1"/>
  <c r="AM240" i="3" s="1"/>
  <c r="AN240" i="3" s="1"/>
  <c r="AO240" i="3" s="1"/>
  <c r="AP240" i="3" s="1"/>
  <c r="AQ240" i="3" s="1"/>
  <c r="AR240" i="3" s="1"/>
  <c r="AS240" i="3" s="1"/>
  <c r="AT240" i="3" s="1"/>
  <c r="AU240" i="3" s="1"/>
  <c r="AV240" i="3" s="1"/>
  <c r="AW240" i="3" s="1"/>
  <c r="AX240" i="3" s="1"/>
  <c r="AY240" i="3" s="1"/>
  <c r="AZ240" i="3" s="1"/>
  <c r="BA240" i="3" s="1"/>
  <c r="BB240" i="3" s="1"/>
  <c r="O237" i="3" s="1"/>
  <c r="N237" i="14" s="1"/>
  <c r="R249" i="12"/>
  <c r="R245" i="12"/>
  <c r="R233" i="12"/>
  <c r="R229" i="12"/>
  <c r="R225" i="12"/>
  <c r="R221" i="12"/>
  <c r="R217" i="12"/>
  <c r="R213" i="12"/>
  <c r="R209" i="12"/>
  <c r="R205" i="12"/>
  <c r="R201" i="12"/>
  <c r="R197" i="12"/>
  <c r="R189" i="12"/>
  <c r="R185" i="12"/>
  <c r="R181" i="12"/>
  <c r="R177" i="12"/>
  <c r="R173" i="12"/>
  <c r="R169" i="12"/>
  <c r="R165" i="12"/>
  <c r="T168" i="12" s="1"/>
  <c r="R161" i="12"/>
  <c r="T164" i="12" s="1"/>
  <c r="R157" i="12"/>
  <c r="T160" i="12" s="1"/>
  <c r="R153" i="12"/>
  <c r="T156" i="12" s="1"/>
  <c r="R149" i="12"/>
  <c r="T152" i="12" s="1"/>
  <c r="R145" i="12"/>
  <c r="T148" i="12" s="1"/>
  <c r="R141" i="12"/>
  <c r="T144" i="12" s="1"/>
  <c r="R137" i="12"/>
  <c r="T140" i="12" s="1"/>
  <c r="R133" i="12"/>
  <c r="T136" i="12" s="1"/>
  <c r="R129" i="12"/>
  <c r="T132" i="12" s="1"/>
  <c r="R125" i="12"/>
  <c r="T128" i="12" s="1"/>
  <c r="R121" i="12"/>
  <c r="T124" i="12" s="1"/>
  <c r="R117" i="12"/>
  <c r="T120" i="12" s="1"/>
  <c r="R113" i="12"/>
  <c r="R109" i="12"/>
  <c r="T112" i="12" s="1"/>
  <c r="R105" i="12"/>
  <c r="T108" i="12" s="1"/>
  <c r="R101" i="12"/>
  <c r="T104" i="12" s="1"/>
  <c r="R97" i="12"/>
  <c r="T100" i="12" s="1"/>
  <c r="R93" i="12"/>
  <c r="T96" i="12" s="1"/>
  <c r="R89" i="12"/>
  <c r="T92" i="12" s="1"/>
  <c r="R85" i="12"/>
  <c r="T88" i="12" s="1"/>
  <c r="R81" i="12"/>
  <c r="T84" i="12" s="1"/>
  <c r="R77" i="12"/>
  <c r="R73" i="12"/>
  <c r="T76" i="12" s="1"/>
  <c r="R69" i="12"/>
  <c r="T72" i="12" s="1"/>
  <c r="R65" i="12"/>
  <c r="T68" i="12" s="1"/>
  <c r="R61" i="12"/>
  <c r="T64" i="12" s="1"/>
  <c r="R57" i="12"/>
  <c r="T60" i="12" s="1"/>
  <c r="R53" i="12"/>
  <c r="T56" i="12" s="1"/>
  <c r="R49" i="12"/>
  <c r="T52" i="12" s="1"/>
  <c r="R45" i="12"/>
  <c r="T48" i="12" s="1"/>
  <c r="R41" i="12"/>
  <c r="T44" i="12" s="1"/>
  <c r="R37" i="12"/>
  <c r="T40" i="12" s="1"/>
  <c r="R33" i="12"/>
  <c r="T36" i="12" s="1"/>
  <c r="R29" i="12"/>
  <c r="T32" i="12" s="1"/>
  <c r="R25" i="12"/>
  <c r="T28" i="12" s="1"/>
  <c r="R21" i="12"/>
  <c r="T24" i="12" s="1"/>
  <c r="R17" i="12"/>
  <c r="T20" i="12" s="1"/>
  <c r="R13" i="12"/>
  <c r="T16" i="12" s="1"/>
  <c r="R9" i="12"/>
  <c r="T12" i="12" s="1"/>
  <c r="R5" i="12"/>
  <c r="T8" i="12" s="1"/>
  <c r="BA249" i="12"/>
  <c r="AZ249" i="12"/>
  <c r="AY249" i="12"/>
  <c r="AX249" i="12"/>
  <c r="AW249" i="12"/>
  <c r="AV249" i="12"/>
  <c r="AU249" i="12"/>
  <c r="AT249" i="12"/>
  <c r="AS249" i="12"/>
  <c r="AR249" i="12"/>
  <c r="AQ249" i="12"/>
  <c r="AP249" i="12"/>
  <c r="AO249" i="12"/>
  <c r="AN249" i="12"/>
  <c r="AM249" i="12"/>
  <c r="AL249" i="12"/>
  <c r="AK249" i="12"/>
  <c r="AJ249" i="12"/>
  <c r="AI249" i="12"/>
  <c r="AH249" i="12"/>
  <c r="AG249" i="12"/>
  <c r="AF249" i="12"/>
  <c r="AE249" i="12"/>
  <c r="AD249" i="12"/>
  <c r="AC249" i="12"/>
  <c r="AB249" i="12"/>
  <c r="AA249" i="12"/>
  <c r="Z249" i="12"/>
  <c r="Y249" i="12"/>
  <c r="X249" i="12"/>
  <c r="W249" i="12"/>
  <c r="V249" i="12"/>
  <c r="U249" i="12"/>
  <c r="T249" i="12"/>
  <c r="BA245" i="12"/>
  <c r="AZ245" i="12"/>
  <c r="AY245" i="12"/>
  <c r="AX245" i="12"/>
  <c r="AW245" i="12"/>
  <c r="AV245" i="12"/>
  <c r="AU245" i="12"/>
  <c r="AT245" i="12"/>
  <c r="AS245" i="12"/>
  <c r="AR245" i="12"/>
  <c r="AQ245" i="12"/>
  <c r="AP245" i="12"/>
  <c r="AO245" i="12"/>
  <c r="AN245" i="12"/>
  <c r="AM245" i="12"/>
  <c r="AL245" i="12"/>
  <c r="AK245" i="12"/>
  <c r="AJ245" i="12"/>
  <c r="AI245" i="12"/>
  <c r="AH245" i="12"/>
  <c r="AG245" i="12"/>
  <c r="AF245" i="12"/>
  <c r="AE245" i="12"/>
  <c r="AD245" i="12"/>
  <c r="AC245" i="12"/>
  <c r="AB245" i="12"/>
  <c r="AA245" i="12"/>
  <c r="Z245" i="12"/>
  <c r="Y245" i="12"/>
  <c r="X245" i="12"/>
  <c r="W245" i="12"/>
  <c r="V245" i="12"/>
  <c r="U245" i="12"/>
  <c r="T245" i="12"/>
  <c r="BA233" i="12"/>
  <c r="AZ233" i="12"/>
  <c r="AY233" i="12"/>
  <c r="AX233" i="12"/>
  <c r="AW233" i="12"/>
  <c r="AV233" i="12"/>
  <c r="AU233" i="12"/>
  <c r="AT233" i="12"/>
  <c r="AS233" i="12"/>
  <c r="AR233" i="12"/>
  <c r="AQ233" i="12"/>
  <c r="AP233" i="12"/>
  <c r="AO233" i="12"/>
  <c r="AN233" i="12"/>
  <c r="AM233" i="12"/>
  <c r="AL233" i="12"/>
  <c r="AK233" i="12"/>
  <c r="AJ233" i="12"/>
  <c r="AI233" i="12"/>
  <c r="AH233" i="12"/>
  <c r="AG233" i="12"/>
  <c r="AF233" i="12"/>
  <c r="AE233" i="12"/>
  <c r="AD233" i="12"/>
  <c r="AC233" i="12"/>
  <c r="AB233" i="12"/>
  <c r="AA233" i="12"/>
  <c r="Z233" i="12"/>
  <c r="Y233" i="12"/>
  <c r="X233" i="12"/>
  <c r="W233" i="12"/>
  <c r="V233" i="12"/>
  <c r="U233" i="12"/>
  <c r="T233" i="12"/>
  <c r="BA229" i="12"/>
  <c r="AZ229" i="12"/>
  <c r="AY229" i="12"/>
  <c r="AX229" i="12"/>
  <c r="AW229" i="12"/>
  <c r="AV229" i="12"/>
  <c r="AU229" i="12"/>
  <c r="AT229" i="12"/>
  <c r="AS229" i="12"/>
  <c r="AR229" i="12"/>
  <c r="AQ229" i="12"/>
  <c r="AP229" i="12"/>
  <c r="AO229" i="12"/>
  <c r="AN229" i="12"/>
  <c r="AM229" i="12"/>
  <c r="AL229" i="12"/>
  <c r="AK229" i="12"/>
  <c r="AJ229" i="12"/>
  <c r="AI229" i="12"/>
  <c r="AH229" i="12"/>
  <c r="AG229" i="12"/>
  <c r="AF229" i="12"/>
  <c r="AE229" i="12"/>
  <c r="AD229" i="12"/>
  <c r="AC229" i="12"/>
  <c r="AB229" i="12"/>
  <c r="AA229" i="12"/>
  <c r="Z229" i="12"/>
  <c r="Y229" i="12"/>
  <c r="X229" i="12"/>
  <c r="W229" i="12"/>
  <c r="V229" i="12"/>
  <c r="U229" i="12"/>
  <c r="T229" i="12"/>
  <c r="BA225" i="12"/>
  <c r="AZ225" i="12"/>
  <c r="AY225" i="12"/>
  <c r="AX225" i="12"/>
  <c r="AW225" i="12"/>
  <c r="AV225" i="12"/>
  <c r="AU225" i="12"/>
  <c r="AT225" i="12"/>
  <c r="AS225" i="12"/>
  <c r="AR225" i="12"/>
  <c r="AQ225" i="12"/>
  <c r="AP225" i="12"/>
  <c r="AO225" i="12"/>
  <c r="AN225" i="12"/>
  <c r="AM225" i="12"/>
  <c r="AL225" i="12"/>
  <c r="AK225" i="12"/>
  <c r="AJ225" i="12"/>
  <c r="AI225" i="12"/>
  <c r="AH225" i="12"/>
  <c r="AG225" i="12"/>
  <c r="AF225" i="12"/>
  <c r="AE225" i="12"/>
  <c r="AD225" i="12"/>
  <c r="AC225" i="12"/>
  <c r="AB225" i="12"/>
  <c r="AA225" i="12"/>
  <c r="Z225" i="12"/>
  <c r="Y225" i="12"/>
  <c r="X225" i="12"/>
  <c r="W225" i="12"/>
  <c r="V225" i="12"/>
  <c r="U225" i="12"/>
  <c r="T225" i="12"/>
  <c r="BA221" i="12"/>
  <c r="AZ221" i="12"/>
  <c r="AY221" i="12"/>
  <c r="AX221" i="12"/>
  <c r="AW221" i="12"/>
  <c r="AV221" i="12"/>
  <c r="AU221" i="12"/>
  <c r="AT221" i="12"/>
  <c r="AS221" i="12"/>
  <c r="AR221" i="12"/>
  <c r="AQ221" i="12"/>
  <c r="AP221" i="12"/>
  <c r="AO221" i="12"/>
  <c r="AN221" i="12"/>
  <c r="AM221" i="12"/>
  <c r="AL221" i="12"/>
  <c r="AK221" i="12"/>
  <c r="AJ221" i="12"/>
  <c r="AI221" i="12"/>
  <c r="AH221" i="12"/>
  <c r="AG221" i="12"/>
  <c r="AF221" i="12"/>
  <c r="AE221" i="12"/>
  <c r="AD221" i="12"/>
  <c r="AC221" i="12"/>
  <c r="AB221" i="12"/>
  <c r="AA221" i="12"/>
  <c r="Z221" i="12"/>
  <c r="Y221" i="12"/>
  <c r="X221" i="12"/>
  <c r="W221" i="12"/>
  <c r="V221" i="12"/>
  <c r="U221" i="12"/>
  <c r="T221" i="12"/>
  <c r="BA217" i="12"/>
  <c r="AZ217" i="12"/>
  <c r="AY217" i="12"/>
  <c r="AX217" i="12"/>
  <c r="AW217" i="12"/>
  <c r="AV217" i="12"/>
  <c r="AU217" i="12"/>
  <c r="AT217" i="12"/>
  <c r="AS217" i="12"/>
  <c r="AR217" i="12"/>
  <c r="AQ217" i="12"/>
  <c r="AP217" i="12"/>
  <c r="AO217" i="12"/>
  <c r="AN217" i="12"/>
  <c r="AM217" i="12"/>
  <c r="AL217" i="12"/>
  <c r="AK217" i="12"/>
  <c r="AJ217" i="12"/>
  <c r="AI217" i="12"/>
  <c r="AH217" i="12"/>
  <c r="AG217" i="12"/>
  <c r="AF217" i="12"/>
  <c r="AE217" i="12"/>
  <c r="AD217" i="12"/>
  <c r="AC217" i="12"/>
  <c r="AB217" i="12"/>
  <c r="AA217" i="12"/>
  <c r="Z217" i="12"/>
  <c r="Y217" i="12"/>
  <c r="X217" i="12"/>
  <c r="W217" i="12"/>
  <c r="V217" i="12"/>
  <c r="U217" i="12"/>
  <c r="T217" i="12"/>
  <c r="BA213" i="12"/>
  <c r="AZ213" i="12"/>
  <c r="AY213" i="12"/>
  <c r="AX213" i="12"/>
  <c r="AW213" i="12"/>
  <c r="AV213" i="12"/>
  <c r="AU213" i="12"/>
  <c r="AT213" i="12"/>
  <c r="AS213" i="12"/>
  <c r="AR213" i="12"/>
  <c r="AQ213" i="12"/>
  <c r="AP213" i="12"/>
  <c r="AO213" i="12"/>
  <c r="AN213" i="12"/>
  <c r="AM213" i="12"/>
  <c r="AL213" i="12"/>
  <c r="AK213" i="12"/>
  <c r="AJ213" i="12"/>
  <c r="AI213" i="12"/>
  <c r="AH213" i="12"/>
  <c r="AG213" i="12"/>
  <c r="AF213" i="12"/>
  <c r="AE213" i="12"/>
  <c r="AD213" i="12"/>
  <c r="AC213" i="12"/>
  <c r="AB213" i="12"/>
  <c r="AA213" i="12"/>
  <c r="Z213" i="12"/>
  <c r="Y213" i="12"/>
  <c r="X213" i="12"/>
  <c r="W213" i="12"/>
  <c r="V213" i="12"/>
  <c r="U213" i="12"/>
  <c r="T213" i="12"/>
  <c r="BA209" i="12"/>
  <c r="AZ209" i="12"/>
  <c r="AY209" i="12"/>
  <c r="AX209" i="12"/>
  <c r="AW209" i="12"/>
  <c r="AV209" i="12"/>
  <c r="AU209" i="12"/>
  <c r="AT209" i="12"/>
  <c r="AS209" i="12"/>
  <c r="AR209" i="12"/>
  <c r="AQ209" i="12"/>
  <c r="AP209" i="12"/>
  <c r="AO209" i="12"/>
  <c r="AN209" i="12"/>
  <c r="AM209" i="12"/>
  <c r="AL209" i="12"/>
  <c r="AK209" i="12"/>
  <c r="AJ209" i="12"/>
  <c r="AI209" i="12"/>
  <c r="AH209" i="12"/>
  <c r="AG209" i="12"/>
  <c r="AF209" i="12"/>
  <c r="AE209" i="12"/>
  <c r="AD209" i="12"/>
  <c r="AC209" i="12"/>
  <c r="AB209" i="12"/>
  <c r="AA209" i="12"/>
  <c r="Z209" i="12"/>
  <c r="Y209" i="12"/>
  <c r="X209" i="12"/>
  <c r="W209" i="12"/>
  <c r="V209" i="12"/>
  <c r="U209" i="12"/>
  <c r="T209" i="12"/>
  <c r="BA205" i="12"/>
  <c r="AZ205" i="12"/>
  <c r="AY205" i="12"/>
  <c r="AX205" i="12"/>
  <c r="AW205" i="12"/>
  <c r="AV205" i="12"/>
  <c r="AU205" i="12"/>
  <c r="AT205" i="12"/>
  <c r="AS205" i="12"/>
  <c r="AR205" i="12"/>
  <c r="AQ205" i="12"/>
  <c r="AP205" i="12"/>
  <c r="AO205" i="12"/>
  <c r="AN205" i="12"/>
  <c r="AM205" i="12"/>
  <c r="AL205" i="12"/>
  <c r="AK205" i="12"/>
  <c r="AJ205" i="12"/>
  <c r="AI205" i="12"/>
  <c r="AH205" i="12"/>
  <c r="AG205" i="12"/>
  <c r="AF205" i="12"/>
  <c r="AE205" i="12"/>
  <c r="AD205" i="12"/>
  <c r="AC205" i="12"/>
  <c r="AB205" i="12"/>
  <c r="AA205" i="12"/>
  <c r="Z205" i="12"/>
  <c r="Y205" i="12"/>
  <c r="X205" i="12"/>
  <c r="W205" i="12"/>
  <c r="V205" i="12"/>
  <c r="U205" i="12"/>
  <c r="T205" i="12"/>
  <c r="BA201" i="12"/>
  <c r="AZ201" i="12"/>
  <c r="AY201" i="12"/>
  <c r="AX201" i="12"/>
  <c r="AW201" i="12"/>
  <c r="AV201" i="12"/>
  <c r="AU201" i="12"/>
  <c r="AT201" i="12"/>
  <c r="AS201" i="12"/>
  <c r="AQ201" i="12"/>
  <c r="AP201" i="12"/>
  <c r="AO201" i="12"/>
  <c r="AN201" i="12"/>
  <c r="AM201" i="12"/>
  <c r="AL201" i="12"/>
  <c r="AK201" i="12"/>
  <c r="AJ201" i="12"/>
  <c r="AI201" i="12"/>
  <c r="AH201" i="12"/>
  <c r="AG201" i="12"/>
  <c r="AF201" i="12"/>
  <c r="AE201" i="12"/>
  <c r="AD201" i="12"/>
  <c r="AC201" i="12"/>
  <c r="AB201" i="12"/>
  <c r="AA201" i="12"/>
  <c r="Z201" i="12"/>
  <c r="Y201" i="12"/>
  <c r="X201" i="12"/>
  <c r="W201" i="12"/>
  <c r="V201" i="12"/>
  <c r="U201" i="12"/>
  <c r="T201" i="12"/>
  <c r="BA197" i="12"/>
  <c r="AZ197" i="12"/>
  <c r="AY197" i="12"/>
  <c r="AX197" i="12"/>
  <c r="AW197" i="12"/>
  <c r="AV197" i="12"/>
  <c r="AU197" i="12"/>
  <c r="AT197" i="12"/>
  <c r="AS197" i="12"/>
  <c r="AR197" i="12"/>
  <c r="AQ197" i="12"/>
  <c r="AP197" i="12"/>
  <c r="AO197" i="12"/>
  <c r="AN197" i="12"/>
  <c r="AM197" i="12"/>
  <c r="AL197" i="12"/>
  <c r="AK197" i="12"/>
  <c r="AJ197" i="12"/>
  <c r="AI197" i="12"/>
  <c r="AH197" i="12"/>
  <c r="AG197" i="12"/>
  <c r="AF197" i="12"/>
  <c r="AE197" i="12"/>
  <c r="AD197" i="12"/>
  <c r="AC197" i="12"/>
  <c r="AB197" i="12"/>
  <c r="AA197" i="12"/>
  <c r="Z197" i="12"/>
  <c r="Y197" i="12"/>
  <c r="X197" i="12"/>
  <c r="W197" i="12"/>
  <c r="V197" i="12"/>
  <c r="U197" i="12"/>
  <c r="T197" i="12"/>
  <c r="BA193" i="12"/>
  <c r="AZ193" i="12"/>
  <c r="AY193" i="12"/>
  <c r="AX193" i="12"/>
  <c r="AW193" i="12"/>
  <c r="AV193" i="12"/>
  <c r="AU193" i="12"/>
  <c r="AT193" i="12"/>
  <c r="AS193" i="12"/>
  <c r="AR193" i="12"/>
  <c r="AQ193" i="12"/>
  <c r="AP193" i="12"/>
  <c r="AO193" i="12"/>
  <c r="AN193" i="12"/>
  <c r="AM193" i="12"/>
  <c r="AL193" i="12"/>
  <c r="AK193" i="12"/>
  <c r="AJ193" i="12"/>
  <c r="AI193" i="12"/>
  <c r="AH193" i="12"/>
  <c r="AG193" i="12"/>
  <c r="AF193" i="12"/>
  <c r="AE193" i="12"/>
  <c r="AD193" i="12"/>
  <c r="AC193" i="12"/>
  <c r="AB193" i="12"/>
  <c r="AA193" i="12"/>
  <c r="Z193" i="12"/>
  <c r="Y193" i="12"/>
  <c r="X193" i="12"/>
  <c r="W193" i="12"/>
  <c r="V193" i="12"/>
  <c r="U193" i="12"/>
  <c r="T193" i="12"/>
  <c r="BA189" i="12"/>
  <c r="AZ189" i="12"/>
  <c r="AY189" i="12"/>
  <c r="AX189" i="12"/>
  <c r="AW189" i="12"/>
  <c r="AV189" i="12"/>
  <c r="AU189" i="12"/>
  <c r="AT189" i="12"/>
  <c r="AS189" i="12"/>
  <c r="AR189" i="12"/>
  <c r="AQ189" i="12"/>
  <c r="AP189" i="12"/>
  <c r="AO189" i="12"/>
  <c r="AN189" i="12"/>
  <c r="AM189" i="12"/>
  <c r="AL189" i="12"/>
  <c r="AK189" i="12"/>
  <c r="AJ189" i="12"/>
  <c r="AI189" i="12"/>
  <c r="AH189" i="12"/>
  <c r="AG189" i="12"/>
  <c r="AF189" i="12"/>
  <c r="AE189" i="12"/>
  <c r="AD189" i="12"/>
  <c r="AC189" i="12"/>
  <c r="AB189" i="12"/>
  <c r="AA189" i="12"/>
  <c r="Z189" i="12"/>
  <c r="Y189" i="12"/>
  <c r="X189" i="12"/>
  <c r="W189" i="12"/>
  <c r="V189" i="12"/>
  <c r="U189" i="12"/>
  <c r="T189" i="12"/>
  <c r="BA185" i="12"/>
  <c r="AZ185" i="12"/>
  <c r="AY185" i="12"/>
  <c r="AX185" i="12"/>
  <c r="AW185" i="12"/>
  <c r="AV185" i="12"/>
  <c r="AU185" i="12"/>
  <c r="AT185" i="12"/>
  <c r="AS185" i="12"/>
  <c r="AR185" i="12"/>
  <c r="AQ185" i="12"/>
  <c r="AP185" i="12"/>
  <c r="AO185" i="12"/>
  <c r="AN185" i="12"/>
  <c r="AM185" i="12"/>
  <c r="AL185" i="12"/>
  <c r="AK185" i="12"/>
  <c r="AJ185" i="12"/>
  <c r="AI185" i="12"/>
  <c r="AH185" i="12"/>
  <c r="AG185" i="12"/>
  <c r="AF185" i="12"/>
  <c r="AE185" i="12"/>
  <c r="AD185" i="12"/>
  <c r="AC185" i="12"/>
  <c r="AB185" i="12"/>
  <c r="AA185" i="12"/>
  <c r="Z185" i="12"/>
  <c r="Y185" i="12"/>
  <c r="X185" i="12"/>
  <c r="W185" i="12"/>
  <c r="V185" i="12"/>
  <c r="U185" i="12"/>
  <c r="T185" i="12"/>
  <c r="BA181" i="12"/>
  <c r="AZ181" i="12"/>
  <c r="AY181" i="12"/>
  <c r="AX181" i="12"/>
  <c r="AW181" i="12"/>
  <c r="AV181" i="12"/>
  <c r="AU181" i="12"/>
  <c r="AT181" i="12"/>
  <c r="AS181" i="12"/>
  <c r="AR181" i="12"/>
  <c r="AQ181" i="12"/>
  <c r="AP181" i="12"/>
  <c r="AO181" i="12"/>
  <c r="AN181" i="12"/>
  <c r="AM181" i="12"/>
  <c r="AL181" i="12"/>
  <c r="AK181" i="12"/>
  <c r="AJ181" i="12"/>
  <c r="AI181" i="12"/>
  <c r="AH181" i="12"/>
  <c r="AG181" i="12"/>
  <c r="AF181" i="12"/>
  <c r="AE181" i="12"/>
  <c r="AD181" i="12"/>
  <c r="AC181" i="12"/>
  <c r="AB181" i="12"/>
  <c r="AA181" i="12"/>
  <c r="Z181" i="12"/>
  <c r="Y181" i="12"/>
  <c r="X181" i="12"/>
  <c r="W181" i="12"/>
  <c r="V181" i="12"/>
  <c r="U181" i="12"/>
  <c r="T181" i="12"/>
  <c r="BA177" i="12"/>
  <c r="AZ177" i="12"/>
  <c r="AY177" i="12"/>
  <c r="AX177" i="12"/>
  <c r="AW177" i="12"/>
  <c r="AV177" i="12"/>
  <c r="AU177" i="12"/>
  <c r="AT177" i="12"/>
  <c r="AS177" i="12"/>
  <c r="AR177" i="12"/>
  <c r="AQ177" i="12"/>
  <c r="AP177" i="12"/>
  <c r="AO177" i="12"/>
  <c r="AN177" i="12"/>
  <c r="AM177" i="12"/>
  <c r="AL177" i="12"/>
  <c r="AK177" i="12"/>
  <c r="AJ177" i="12"/>
  <c r="AI177" i="12"/>
  <c r="AH177" i="12"/>
  <c r="AG177" i="12"/>
  <c r="AF177" i="12"/>
  <c r="AE177" i="12"/>
  <c r="AD177" i="12"/>
  <c r="AC177" i="12"/>
  <c r="AB177" i="12"/>
  <c r="AA177" i="12"/>
  <c r="Z177" i="12"/>
  <c r="Y177" i="12"/>
  <c r="X177" i="12"/>
  <c r="W177" i="12"/>
  <c r="V177" i="12"/>
  <c r="U177" i="12"/>
  <c r="T177" i="12"/>
  <c r="BA173" i="12"/>
  <c r="AZ173" i="12"/>
  <c r="AY173" i="12"/>
  <c r="AX173" i="12"/>
  <c r="AW173" i="12"/>
  <c r="AV173" i="12"/>
  <c r="AU173" i="12"/>
  <c r="AT173" i="12"/>
  <c r="AS173" i="12"/>
  <c r="AR173" i="12"/>
  <c r="AQ173" i="12"/>
  <c r="AP173" i="12"/>
  <c r="AO173" i="12"/>
  <c r="AN173" i="12"/>
  <c r="AM173" i="12"/>
  <c r="AL173" i="12"/>
  <c r="AK173" i="12"/>
  <c r="AJ173" i="12"/>
  <c r="AI173" i="12"/>
  <c r="AH173" i="12"/>
  <c r="AG173" i="12"/>
  <c r="AF173" i="12"/>
  <c r="AE173" i="12"/>
  <c r="AD173" i="12"/>
  <c r="AC173" i="12"/>
  <c r="AB173" i="12"/>
  <c r="AA173" i="12"/>
  <c r="Z173" i="12"/>
  <c r="Y173" i="12"/>
  <c r="X173" i="12"/>
  <c r="W173" i="12"/>
  <c r="V173" i="12"/>
  <c r="U173" i="12"/>
  <c r="T173" i="12"/>
  <c r="BA169" i="12"/>
  <c r="AZ169" i="12"/>
  <c r="AY169" i="12"/>
  <c r="AX169" i="12"/>
  <c r="AW169" i="12"/>
  <c r="AV169" i="12"/>
  <c r="AU169" i="12"/>
  <c r="AT169" i="12"/>
  <c r="AS169" i="12"/>
  <c r="AR169" i="12"/>
  <c r="AQ169" i="12"/>
  <c r="AP169" i="12"/>
  <c r="AO169" i="12"/>
  <c r="AN169" i="12"/>
  <c r="AM169" i="12"/>
  <c r="AL169" i="12"/>
  <c r="AK169" i="12"/>
  <c r="AJ169" i="12"/>
  <c r="AI169" i="12"/>
  <c r="AH169" i="12"/>
  <c r="AG169" i="12"/>
  <c r="AF169" i="12"/>
  <c r="AE169" i="12"/>
  <c r="AD169" i="12"/>
  <c r="AC169" i="12"/>
  <c r="AB169" i="12"/>
  <c r="AA169" i="12"/>
  <c r="Z169" i="12"/>
  <c r="Y169" i="12"/>
  <c r="X169" i="12"/>
  <c r="W169" i="12"/>
  <c r="V169" i="12"/>
  <c r="U169" i="12"/>
  <c r="BA165" i="12"/>
  <c r="AZ165" i="12"/>
  <c r="AY165" i="12"/>
  <c r="AX165" i="12"/>
  <c r="AW165" i="12"/>
  <c r="AV165" i="12"/>
  <c r="AU165" i="12"/>
  <c r="AT165" i="12"/>
  <c r="AS165" i="12"/>
  <c r="AR165" i="12"/>
  <c r="AQ165" i="12"/>
  <c r="AP165" i="12"/>
  <c r="AO165" i="12"/>
  <c r="AN165" i="12"/>
  <c r="AM165" i="12"/>
  <c r="AL165" i="12"/>
  <c r="AK165" i="12"/>
  <c r="AJ165" i="12"/>
  <c r="AI165" i="12"/>
  <c r="AH165" i="12"/>
  <c r="AG165" i="12"/>
  <c r="AF165" i="12"/>
  <c r="AE165" i="12"/>
  <c r="AD165" i="12"/>
  <c r="AC165" i="12"/>
  <c r="AB165" i="12"/>
  <c r="AA165" i="12"/>
  <c r="Z165" i="12"/>
  <c r="Y165" i="12"/>
  <c r="X165" i="12"/>
  <c r="W165" i="12"/>
  <c r="V165" i="12"/>
  <c r="U165" i="12"/>
  <c r="BA161" i="12"/>
  <c r="AZ161" i="12"/>
  <c r="AY161" i="12"/>
  <c r="AX161" i="12"/>
  <c r="AW161" i="12"/>
  <c r="AV161" i="12"/>
  <c r="AU161" i="12"/>
  <c r="AT161" i="12"/>
  <c r="AS161" i="12"/>
  <c r="AR161" i="12"/>
  <c r="AQ161" i="12"/>
  <c r="AP161" i="12"/>
  <c r="AO161" i="12"/>
  <c r="AN161" i="12"/>
  <c r="AM161" i="12"/>
  <c r="AL161" i="12"/>
  <c r="AK161" i="12"/>
  <c r="AJ161" i="12"/>
  <c r="AI161" i="12"/>
  <c r="AH161" i="12"/>
  <c r="AG161" i="12"/>
  <c r="AF161" i="12"/>
  <c r="AE161" i="12"/>
  <c r="AD161" i="12"/>
  <c r="AC161" i="12"/>
  <c r="AB161" i="12"/>
  <c r="AA161" i="12"/>
  <c r="Z161" i="12"/>
  <c r="Y161" i="12"/>
  <c r="X161" i="12"/>
  <c r="W161" i="12"/>
  <c r="V161" i="12"/>
  <c r="U161" i="12"/>
  <c r="BA157" i="12"/>
  <c r="AZ157" i="12"/>
  <c r="AY157" i="12"/>
  <c r="AX157" i="12"/>
  <c r="AW157" i="12"/>
  <c r="AV157" i="12"/>
  <c r="AU157" i="12"/>
  <c r="AT157" i="12"/>
  <c r="AS157" i="12"/>
  <c r="AR157" i="12"/>
  <c r="AQ157" i="12"/>
  <c r="AP157" i="12"/>
  <c r="AO157" i="12"/>
  <c r="AN157" i="12"/>
  <c r="AM157" i="12"/>
  <c r="AL157" i="12"/>
  <c r="AK157" i="12"/>
  <c r="AJ157" i="12"/>
  <c r="AI157" i="12"/>
  <c r="AH157" i="12"/>
  <c r="AG157" i="12"/>
  <c r="AF157" i="12"/>
  <c r="AE157" i="12"/>
  <c r="AD157" i="12"/>
  <c r="AC157" i="12"/>
  <c r="AB157" i="12"/>
  <c r="AA157" i="12"/>
  <c r="Z157" i="12"/>
  <c r="Y157" i="12"/>
  <c r="X157" i="12"/>
  <c r="W157" i="12"/>
  <c r="V157" i="12"/>
  <c r="U157" i="12"/>
  <c r="BA149" i="12"/>
  <c r="AZ149" i="12"/>
  <c r="AY149" i="12"/>
  <c r="AX149" i="12"/>
  <c r="AW149" i="12"/>
  <c r="AV149" i="12"/>
  <c r="AU149" i="12"/>
  <c r="AT149" i="12"/>
  <c r="AS149" i="12"/>
  <c r="AR149" i="12"/>
  <c r="AQ149" i="12"/>
  <c r="AP149" i="12"/>
  <c r="AO149" i="12"/>
  <c r="AN149" i="12"/>
  <c r="AM149" i="12"/>
  <c r="AL149" i="12"/>
  <c r="AK149" i="12"/>
  <c r="AJ149" i="12"/>
  <c r="AI149" i="12"/>
  <c r="AH149" i="12"/>
  <c r="AG149" i="12"/>
  <c r="AF149" i="12"/>
  <c r="AE149" i="12"/>
  <c r="AD149" i="12"/>
  <c r="AC149" i="12"/>
  <c r="AB149" i="12"/>
  <c r="AA149" i="12"/>
  <c r="Z149" i="12"/>
  <c r="Y149" i="12"/>
  <c r="X149" i="12"/>
  <c r="W149" i="12"/>
  <c r="V149" i="12"/>
  <c r="U149" i="12"/>
  <c r="BA145" i="12"/>
  <c r="AZ145" i="12"/>
  <c r="AY145" i="12"/>
  <c r="AX145" i="12"/>
  <c r="AW145" i="12"/>
  <c r="AV145" i="12"/>
  <c r="AU145" i="12"/>
  <c r="AT145" i="12"/>
  <c r="AS145" i="12"/>
  <c r="AR145" i="12"/>
  <c r="AQ145" i="12"/>
  <c r="AP145" i="12"/>
  <c r="AO145" i="12"/>
  <c r="AN145" i="12"/>
  <c r="AM145" i="12"/>
  <c r="AL145" i="12"/>
  <c r="AK145" i="12"/>
  <c r="AJ145" i="12"/>
  <c r="AI145" i="12"/>
  <c r="AH145" i="12"/>
  <c r="AG145" i="12"/>
  <c r="AF145" i="12"/>
  <c r="AE145" i="12"/>
  <c r="AD145" i="12"/>
  <c r="AC145" i="12"/>
  <c r="AB145" i="12"/>
  <c r="AA145" i="12"/>
  <c r="Z145" i="12"/>
  <c r="Y145" i="12"/>
  <c r="X145" i="12"/>
  <c r="W145" i="12"/>
  <c r="V145" i="12"/>
  <c r="U145" i="12"/>
  <c r="BA141" i="12"/>
  <c r="AZ141" i="12"/>
  <c r="AY141" i="12"/>
  <c r="AX141" i="12"/>
  <c r="AW141" i="12"/>
  <c r="AV141" i="12"/>
  <c r="AU141" i="12"/>
  <c r="AT141" i="12"/>
  <c r="AS141" i="12"/>
  <c r="AR141" i="12"/>
  <c r="AQ141" i="12"/>
  <c r="AP141" i="12"/>
  <c r="AO141" i="12"/>
  <c r="AN141" i="12"/>
  <c r="AM141" i="12"/>
  <c r="AL141" i="12"/>
  <c r="AK141" i="12"/>
  <c r="AJ141" i="12"/>
  <c r="AI141" i="12"/>
  <c r="AH141" i="12"/>
  <c r="AG141" i="12"/>
  <c r="AF141" i="12"/>
  <c r="AE141" i="12"/>
  <c r="AD141" i="12"/>
  <c r="AC141" i="12"/>
  <c r="AB141" i="12"/>
  <c r="AA141" i="12"/>
  <c r="Z141" i="12"/>
  <c r="Y141" i="12"/>
  <c r="X141" i="12"/>
  <c r="W141" i="12"/>
  <c r="V141" i="12"/>
  <c r="U141" i="12"/>
  <c r="BA137" i="12"/>
  <c r="AZ137" i="12"/>
  <c r="AY137" i="12"/>
  <c r="AX137" i="12"/>
  <c r="AW137" i="12"/>
  <c r="AV137" i="12"/>
  <c r="AU137" i="12"/>
  <c r="AT137" i="12"/>
  <c r="AS137" i="12"/>
  <c r="AR137" i="12"/>
  <c r="AQ137" i="12"/>
  <c r="AP137" i="12"/>
  <c r="AO137" i="12"/>
  <c r="AN137" i="12"/>
  <c r="AM137" i="12"/>
  <c r="AL137" i="12"/>
  <c r="AK137" i="12"/>
  <c r="AJ137" i="12"/>
  <c r="AI137" i="12"/>
  <c r="AH137" i="12"/>
  <c r="AG137" i="12"/>
  <c r="AF137" i="12"/>
  <c r="AE137" i="12"/>
  <c r="AD137" i="12"/>
  <c r="AC137" i="12"/>
  <c r="AB137" i="12"/>
  <c r="AA137" i="12"/>
  <c r="Z137" i="12"/>
  <c r="Y137" i="12"/>
  <c r="X137" i="12"/>
  <c r="W137" i="12"/>
  <c r="V137" i="12"/>
  <c r="U137" i="12"/>
  <c r="BA133" i="12"/>
  <c r="AZ133" i="12"/>
  <c r="AY133" i="12"/>
  <c r="AX133" i="12"/>
  <c r="AW133" i="12"/>
  <c r="AV133" i="12"/>
  <c r="AU133" i="12"/>
  <c r="AT133" i="12"/>
  <c r="AS133" i="12"/>
  <c r="AR133" i="12"/>
  <c r="AQ133" i="12"/>
  <c r="AP133" i="12"/>
  <c r="AO133" i="12"/>
  <c r="AN133" i="12"/>
  <c r="AM133" i="12"/>
  <c r="AL133" i="12"/>
  <c r="AK133" i="12"/>
  <c r="AJ133" i="12"/>
  <c r="AI133" i="12"/>
  <c r="AH133" i="12"/>
  <c r="AG133" i="12"/>
  <c r="AF133" i="12"/>
  <c r="AE133" i="12"/>
  <c r="AD133" i="12"/>
  <c r="AC133" i="12"/>
  <c r="AB133" i="12"/>
  <c r="AA133" i="12"/>
  <c r="Z133" i="12"/>
  <c r="Y133" i="12"/>
  <c r="X133" i="12"/>
  <c r="W133" i="12"/>
  <c r="V133" i="12"/>
  <c r="U133" i="12"/>
  <c r="BA129" i="12"/>
  <c r="AZ129" i="12"/>
  <c r="AY129" i="12"/>
  <c r="AX129" i="12"/>
  <c r="AW129" i="12"/>
  <c r="AV129" i="12"/>
  <c r="AU129" i="12"/>
  <c r="AT129" i="12"/>
  <c r="AS129" i="12"/>
  <c r="AR129" i="12"/>
  <c r="AQ129" i="12"/>
  <c r="AP129" i="12"/>
  <c r="AO129" i="12"/>
  <c r="AN129" i="12"/>
  <c r="AM129" i="12"/>
  <c r="AL129" i="12"/>
  <c r="AK129" i="12"/>
  <c r="AJ129" i="12"/>
  <c r="AI129" i="12"/>
  <c r="AH129" i="12"/>
  <c r="AG129" i="12"/>
  <c r="AF129" i="12"/>
  <c r="AE129" i="12"/>
  <c r="AD129" i="12"/>
  <c r="AC129" i="12"/>
  <c r="AB129" i="12"/>
  <c r="AA129" i="12"/>
  <c r="Z129" i="12"/>
  <c r="Y129" i="12"/>
  <c r="X129" i="12"/>
  <c r="W129" i="12"/>
  <c r="V129" i="12"/>
  <c r="U129" i="12"/>
  <c r="BA125" i="12"/>
  <c r="AZ125" i="12"/>
  <c r="AY125" i="12"/>
  <c r="AX125" i="12"/>
  <c r="AW125" i="12"/>
  <c r="AV125" i="12"/>
  <c r="AU125" i="12"/>
  <c r="AT125" i="12"/>
  <c r="AS125" i="12"/>
  <c r="AR125" i="12"/>
  <c r="AQ125" i="12"/>
  <c r="AP125" i="12"/>
  <c r="AO125" i="12"/>
  <c r="AN125" i="12"/>
  <c r="AM125" i="12"/>
  <c r="AL125" i="12"/>
  <c r="AK125" i="12"/>
  <c r="AJ125" i="12"/>
  <c r="AI125" i="12"/>
  <c r="AH125" i="12"/>
  <c r="AG125" i="12"/>
  <c r="AF125" i="12"/>
  <c r="AE125" i="12"/>
  <c r="AD125" i="12"/>
  <c r="AC125" i="12"/>
  <c r="AB125" i="12"/>
  <c r="AA125" i="12"/>
  <c r="Z125" i="12"/>
  <c r="Y125" i="12"/>
  <c r="X125" i="12"/>
  <c r="W125" i="12"/>
  <c r="V125" i="12"/>
  <c r="U125" i="12"/>
  <c r="BA121" i="12"/>
  <c r="AZ121" i="12"/>
  <c r="AY121" i="12"/>
  <c r="AX121" i="12"/>
  <c r="AW121" i="12"/>
  <c r="AV121" i="12"/>
  <c r="AU121" i="12"/>
  <c r="AT121" i="12"/>
  <c r="AS121" i="12"/>
  <c r="AR121" i="12"/>
  <c r="AQ121" i="12"/>
  <c r="AP121" i="12"/>
  <c r="AO121" i="12"/>
  <c r="AN121" i="12"/>
  <c r="AM121" i="12"/>
  <c r="AL121" i="12"/>
  <c r="AK121" i="12"/>
  <c r="AJ121" i="12"/>
  <c r="AI121" i="12"/>
  <c r="AH121" i="12"/>
  <c r="AG121" i="12"/>
  <c r="AF121" i="12"/>
  <c r="AE121" i="12"/>
  <c r="AD121" i="12"/>
  <c r="AC121" i="12"/>
  <c r="AB121" i="12"/>
  <c r="AA121" i="12"/>
  <c r="Z121" i="12"/>
  <c r="Y121" i="12"/>
  <c r="X121" i="12"/>
  <c r="W121" i="12"/>
  <c r="V121" i="12"/>
  <c r="U121" i="12"/>
  <c r="BA117" i="12"/>
  <c r="AZ117" i="12"/>
  <c r="AY117" i="12"/>
  <c r="AX117" i="12"/>
  <c r="AW117" i="12"/>
  <c r="AV117" i="12"/>
  <c r="AU117" i="12"/>
  <c r="AT117" i="12"/>
  <c r="AS117" i="12"/>
  <c r="AR117" i="12"/>
  <c r="AQ117" i="12"/>
  <c r="AP117" i="12"/>
  <c r="AO117" i="12"/>
  <c r="AN117" i="12"/>
  <c r="AM117" i="12"/>
  <c r="AL117" i="12"/>
  <c r="AK117" i="12"/>
  <c r="AJ117" i="12"/>
  <c r="AI117" i="12"/>
  <c r="AH117" i="12"/>
  <c r="AG117" i="12"/>
  <c r="AF117" i="12"/>
  <c r="AE117" i="12"/>
  <c r="AD117" i="12"/>
  <c r="AC117" i="12"/>
  <c r="AB117" i="12"/>
  <c r="AA117" i="12"/>
  <c r="Z117" i="12"/>
  <c r="Y117" i="12"/>
  <c r="X117" i="12"/>
  <c r="W117" i="12"/>
  <c r="V117" i="12"/>
  <c r="U117" i="12"/>
  <c r="BA113" i="12"/>
  <c r="AZ113" i="12"/>
  <c r="AY113" i="12"/>
  <c r="AX113" i="12"/>
  <c r="AW113" i="12"/>
  <c r="AV113" i="12"/>
  <c r="AU113" i="12"/>
  <c r="AT113" i="12"/>
  <c r="AS113" i="12"/>
  <c r="AR113" i="12"/>
  <c r="AQ113" i="12"/>
  <c r="AP113" i="12"/>
  <c r="AO113" i="12"/>
  <c r="AN113" i="12"/>
  <c r="AM113" i="12"/>
  <c r="AL113" i="12"/>
  <c r="AK113" i="12"/>
  <c r="AJ113" i="12"/>
  <c r="AI113" i="12"/>
  <c r="AH113" i="12"/>
  <c r="AG113" i="12"/>
  <c r="AF113" i="12"/>
  <c r="AE113" i="12"/>
  <c r="AD113" i="12"/>
  <c r="AC113" i="12"/>
  <c r="AB113" i="12"/>
  <c r="AA113" i="12"/>
  <c r="Z113" i="12"/>
  <c r="Y113" i="12"/>
  <c r="X113" i="12"/>
  <c r="W113" i="12"/>
  <c r="V113" i="12"/>
  <c r="U113" i="12"/>
  <c r="BA109" i="12"/>
  <c r="AZ109" i="12"/>
  <c r="AY109" i="12"/>
  <c r="AX109" i="12"/>
  <c r="AW109" i="12"/>
  <c r="AV109" i="12"/>
  <c r="AU109" i="12"/>
  <c r="AT109" i="12"/>
  <c r="AS109" i="12"/>
  <c r="AR109" i="12"/>
  <c r="AQ109" i="12"/>
  <c r="AP109" i="12"/>
  <c r="AO109" i="12"/>
  <c r="AN109" i="12"/>
  <c r="AM109" i="12"/>
  <c r="AL109" i="12"/>
  <c r="AK109" i="12"/>
  <c r="AJ109" i="12"/>
  <c r="AI109" i="12"/>
  <c r="AH109" i="12"/>
  <c r="AG109" i="12"/>
  <c r="AF109" i="12"/>
  <c r="AE109" i="12"/>
  <c r="AD109" i="12"/>
  <c r="AC109" i="12"/>
  <c r="AB109" i="12"/>
  <c r="AA109" i="12"/>
  <c r="Z109" i="12"/>
  <c r="Y109" i="12"/>
  <c r="X109" i="12"/>
  <c r="W109" i="12"/>
  <c r="V109" i="12"/>
  <c r="U109" i="12"/>
  <c r="BA105" i="12"/>
  <c r="AZ105" i="12"/>
  <c r="AY105" i="12"/>
  <c r="AX105" i="12"/>
  <c r="AW105" i="12"/>
  <c r="AV105" i="12"/>
  <c r="AU105" i="12"/>
  <c r="AT105" i="12"/>
  <c r="AS105" i="12"/>
  <c r="AR105" i="12"/>
  <c r="AQ105" i="12"/>
  <c r="AP105" i="12"/>
  <c r="AO105" i="12"/>
  <c r="AN105" i="12"/>
  <c r="AM105" i="12"/>
  <c r="AL105" i="12"/>
  <c r="AK105" i="12"/>
  <c r="AJ105" i="12"/>
  <c r="AI105" i="12"/>
  <c r="AH105" i="12"/>
  <c r="AG105" i="12"/>
  <c r="AF105" i="12"/>
  <c r="AE105" i="12"/>
  <c r="AD105" i="12"/>
  <c r="AC105" i="12"/>
  <c r="AB105" i="12"/>
  <c r="AA105" i="12"/>
  <c r="Z105" i="12"/>
  <c r="Y105" i="12"/>
  <c r="X105" i="12"/>
  <c r="W105" i="12"/>
  <c r="V105" i="12"/>
  <c r="U105" i="12"/>
  <c r="BA101" i="12"/>
  <c r="AZ101" i="12"/>
  <c r="AY101" i="12"/>
  <c r="AX101" i="12"/>
  <c r="AW101" i="12"/>
  <c r="AV101" i="12"/>
  <c r="AU101" i="12"/>
  <c r="AT101" i="12"/>
  <c r="AS101" i="12"/>
  <c r="AR101" i="12"/>
  <c r="AQ101" i="12"/>
  <c r="AP101" i="12"/>
  <c r="AO101" i="12"/>
  <c r="AN101" i="12"/>
  <c r="AM101" i="12"/>
  <c r="AL101" i="12"/>
  <c r="AK101" i="12"/>
  <c r="AJ101" i="12"/>
  <c r="AI101" i="12"/>
  <c r="AH101" i="12"/>
  <c r="AG101" i="12"/>
  <c r="AE101" i="12"/>
  <c r="AD101" i="12"/>
  <c r="AC101" i="12"/>
  <c r="AB101" i="12"/>
  <c r="AA101" i="12"/>
  <c r="Z101" i="12"/>
  <c r="Y101" i="12"/>
  <c r="X101" i="12"/>
  <c r="W101" i="12"/>
  <c r="V101" i="12"/>
  <c r="U101" i="12"/>
  <c r="BA97" i="12"/>
  <c r="AZ97" i="12"/>
  <c r="AY97" i="12"/>
  <c r="AX97" i="12"/>
  <c r="AW97" i="12"/>
  <c r="AV97" i="12"/>
  <c r="AU97" i="12"/>
  <c r="AT97" i="12"/>
  <c r="AS97" i="12"/>
  <c r="AR97" i="12"/>
  <c r="AQ97" i="12"/>
  <c r="AP97" i="12"/>
  <c r="AO97" i="12"/>
  <c r="AN97" i="12"/>
  <c r="AM97" i="12"/>
  <c r="AL97" i="12"/>
  <c r="AK97" i="12"/>
  <c r="AJ97" i="12"/>
  <c r="AI97" i="12"/>
  <c r="AH97" i="12"/>
  <c r="AG97" i="12"/>
  <c r="AE97" i="12"/>
  <c r="AD97" i="12"/>
  <c r="AC97" i="12"/>
  <c r="AB97" i="12"/>
  <c r="AA97" i="12"/>
  <c r="Z97" i="12"/>
  <c r="Y97" i="12"/>
  <c r="X97" i="12"/>
  <c r="W97" i="12"/>
  <c r="V97" i="12"/>
  <c r="U97" i="12"/>
  <c r="BA93" i="12"/>
  <c r="AZ93" i="12"/>
  <c r="AY93" i="12"/>
  <c r="AX93" i="12"/>
  <c r="AW93" i="12"/>
  <c r="AV93" i="12"/>
  <c r="AU93" i="12"/>
  <c r="AT93" i="12"/>
  <c r="AS93" i="12"/>
  <c r="AR93" i="12"/>
  <c r="AQ93" i="12"/>
  <c r="AP93" i="12"/>
  <c r="AO93" i="12"/>
  <c r="AN93" i="12"/>
  <c r="AM93" i="12"/>
  <c r="AL93" i="12"/>
  <c r="AK93" i="12"/>
  <c r="AJ93" i="12"/>
  <c r="AI93" i="12"/>
  <c r="AH93" i="12"/>
  <c r="AG93" i="12"/>
  <c r="AF93" i="12"/>
  <c r="AE93" i="12"/>
  <c r="AD93" i="12"/>
  <c r="AC93" i="12"/>
  <c r="AB93" i="12"/>
  <c r="AA93" i="12"/>
  <c r="Z93" i="12"/>
  <c r="Y93" i="12"/>
  <c r="X93" i="12"/>
  <c r="W93" i="12"/>
  <c r="V93" i="12"/>
  <c r="U93" i="12"/>
  <c r="BA89" i="12"/>
  <c r="AZ89" i="12"/>
  <c r="AY89" i="12"/>
  <c r="AX89" i="12"/>
  <c r="AW89" i="12"/>
  <c r="AV89" i="12"/>
  <c r="AU89" i="12"/>
  <c r="AT89" i="12"/>
  <c r="AS89" i="12"/>
  <c r="AR89" i="12"/>
  <c r="AQ89" i="12"/>
  <c r="AP89" i="12"/>
  <c r="AO89" i="12"/>
  <c r="AN89" i="12"/>
  <c r="AM89" i="12"/>
  <c r="AL89" i="12"/>
  <c r="AK89" i="12"/>
  <c r="AJ89" i="12"/>
  <c r="AI89" i="12"/>
  <c r="AH89" i="12"/>
  <c r="AG89" i="12"/>
  <c r="AF89" i="12"/>
  <c r="AE89" i="12"/>
  <c r="AD89" i="12"/>
  <c r="AC89" i="12"/>
  <c r="AB89" i="12"/>
  <c r="AA89" i="12"/>
  <c r="Z89" i="12"/>
  <c r="Y89" i="12"/>
  <c r="X89" i="12"/>
  <c r="W89" i="12"/>
  <c r="V89" i="12"/>
  <c r="U89" i="12"/>
  <c r="BA85" i="12"/>
  <c r="AZ85" i="12"/>
  <c r="AY85" i="12"/>
  <c r="AX85" i="12"/>
  <c r="AW85" i="12"/>
  <c r="AV85" i="12"/>
  <c r="AU85" i="12"/>
  <c r="AT85" i="12"/>
  <c r="AS85" i="12"/>
  <c r="AR85" i="12"/>
  <c r="AQ85" i="12"/>
  <c r="AP85" i="12"/>
  <c r="AO85" i="12"/>
  <c r="AN85" i="12"/>
  <c r="AM85" i="12"/>
  <c r="AL85" i="12"/>
  <c r="AK85" i="12"/>
  <c r="AJ85" i="12"/>
  <c r="AI85" i="12"/>
  <c r="AH85" i="12"/>
  <c r="AG85" i="12"/>
  <c r="AF85" i="12"/>
  <c r="AE85" i="12"/>
  <c r="AD85" i="12"/>
  <c r="AC85" i="12"/>
  <c r="AB85" i="12"/>
  <c r="AA85" i="12"/>
  <c r="Z85" i="12"/>
  <c r="Y85" i="12"/>
  <c r="X85" i="12"/>
  <c r="W85" i="12"/>
  <c r="V85" i="12"/>
  <c r="U85" i="12"/>
  <c r="BA81" i="12"/>
  <c r="AZ81" i="12"/>
  <c r="AY81" i="12"/>
  <c r="AX81" i="12"/>
  <c r="AW81" i="12"/>
  <c r="AV81" i="12"/>
  <c r="AU81" i="12"/>
  <c r="AT81" i="12"/>
  <c r="AS81" i="12"/>
  <c r="AR81" i="12"/>
  <c r="AQ81" i="12"/>
  <c r="AP81" i="12"/>
  <c r="AO81" i="12"/>
  <c r="AN81" i="12"/>
  <c r="AM81" i="12"/>
  <c r="AL81" i="12"/>
  <c r="AK81" i="12"/>
  <c r="AJ81" i="12"/>
  <c r="AI81" i="12"/>
  <c r="AH81" i="12"/>
  <c r="AG81" i="12"/>
  <c r="AF81" i="12"/>
  <c r="AE81" i="12"/>
  <c r="AD81" i="12"/>
  <c r="AC81" i="12"/>
  <c r="AB81" i="12"/>
  <c r="AA81" i="12"/>
  <c r="Z81" i="12"/>
  <c r="Y81" i="12"/>
  <c r="X81" i="12"/>
  <c r="W81" i="12"/>
  <c r="V81" i="12"/>
  <c r="U81" i="12"/>
  <c r="BA73" i="12"/>
  <c r="AZ73" i="12"/>
  <c r="AY73" i="12"/>
  <c r="AX73" i="12"/>
  <c r="AW73" i="12"/>
  <c r="AV73" i="12"/>
  <c r="AU73" i="12"/>
  <c r="AT73" i="12"/>
  <c r="AS73" i="12"/>
  <c r="AR73" i="12"/>
  <c r="AQ73" i="12"/>
  <c r="AP73" i="12"/>
  <c r="AO73" i="12"/>
  <c r="AN73" i="12"/>
  <c r="AM73" i="12"/>
  <c r="AL73" i="12"/>
  <c r="AK73" i="12"/>
  <c r="AJ73" i="12"/>
  <c r="AI73" i="12"/>
  <c r="AH73" i="12"/>
  <c r="AG73" i="12"/>
  <c r="AF73" i="12"/>
  <c r="AE73" i="12"/>
  <c r="AD73" i="12"/>
  <c r="AC73" i="12"/>
  <c r="AB73" i="12"/>
  <c r="AA73" i="12"/>
  <c r="Z73" i="12"/>
  <c r="Y73" i="12"/>
  <c r="X73" i="12"/>
  <c r="W73" i="12"/>
  <c r="V73" i="12"/>
  <c r="U73" i="12"/>
  <c r="BA69" i="12"/>
  <c r="AZ69" i="12"/>
  <c r="AY69" i="12"/>
  <c r="AX69" i="12"/>
  <c r="AW69" i="12"/>
  <c r="AV69" i="12"/>
  <c r="AU69" i="12"/>
  <c r="AT69" i="12"/>
  <c r="AS69" i="12"/>
  <c r="AR69" i="12"/>
  <c r="AQ69" i="12"/>
  <c r="AP69" i="12"/>
  <c r="AO69" i="12"/>
  <c r="AN69" i="12"/>
  <c r="AM69" i="12"/>
  <c r="AL69" i="12"/>
  <c r="AK69" i="12"/>
  <c r="AJ69" i="12"/>
  <c r="AI69" i="12"/>
  <c r="AH69" i="12"/>
  <c r="AG69" i="12"/>
  <c r="AF69" i="12"/>
  <c r="AE69" i="12"/>
  <c r="AD69" i="12"/>
  <c r="AC69" i="12"/>
  <c r="AB69" i="12"/>
  <c r="AA69" i="12"/>
  <c r="Z69" i="12"/>
  <c r="Y69" i="12"/>
  <c r="X69" i="12"/>
  <c r="W69" i="12"/>
  <c r="V69" i="12"/>
  <c r="U69" i="12"/>
  <c r="BA65" i="12"/>
  <c r="AZ65" i="12"/>
  <c r="AY65" i="12"/>
  <c r="AX65" i="12"/>
  <c r="AW65" i="12"/>
  <c r="AV65" i="12"/>
  <c r="AU65" i="12"/>
  <c r="AT65" i="12"/>
  <c r="AS65" i="12"/>
  <c r="AR65" i="12"/>
  <c r="AQ65" i="12"/>
  <c r="AP65" i="12"/>
  <c r="AO65" i="12"/>
  <c r="AN65" i="12"/>
  <c r="AM65" i="12"/>
  <c r="AL65" i="12"/>
  <c r="AK65" i="12"/>
  <c r="AJ65" i="12"/>
  <c r="AI65" i="12"/>
  <c r="AH65" i="12"/>
  <c r="AG65" i="12"/>
  <c r="AF65" i="12"/>
  <c r="AE65" i="12"/>
  <c r="AD65" i="12"/>
  <c r="AC65" i="12"/>
  <c r="AB65" i="12"/>
  <c r="AA65" i="12"/>
  <c r="Z65" i="12"/>
  <c r="Y65" i="12"/>
  <c r="X65" i="12"/>
  <c r="W65" i="12"/>
  <c r="V65" i="12"/>
  <c r="U65" i="12"/>
  <c r="BA61" i="12"/>
  <c r="AZ61" i="12"/>
  <c r="AY61" i="12"/>
  <c r="AX61" i="12"/>
  <c r="AW61" i="12"/>
  <c r="AV61" i="12"/>
  <c r="AU61" i="12"/>
  <c r="AT61" i="12"/>
  <c r="AS61" i="12"/>
  <c r="AR61" i="12"/>
  <c r="AQ61" i="12"/>
  <c r="AP61" i="12"/>
  <c r="AO61" i="12"/>
  <c r="AN61" i="12"/>
  <c r="AM61" i="12"/>
  <c r="AL61" i="12"/>
  <c r="AK61" i="12"/>
  <c r="AJ61" i="12"/>
  <c r="AI61" i="12"/>
  <c r="AH61" i="12"/>
  <c r="AG61" i="12"/>
  <c r="AF61" i="12"/>
  <c r="AE61" i="12"/>
  <c r="AD61" i="12"/>
  <c r="AC61" i="12"/>
  <c r="AB61" i="12"/>
  <c r="AA61" i="12"/>
  <c r="Z61" i="12"/>
  <c r="Y61" i="12"/>
  <c r="X61" i="12"/>
  <c r="W61" i="12"/>
  <c r="V61" i="12"/>
  <c r="U61" i="12"/>
  <c r="BA57" i="12"/>
  <c r="AZ57" i="12"/>
  <c r="AY57" i="12"/>
  <c r="AX57" i="12"/>
  <c r="AW57" i="12"/>
  <c r="AV57" i="12"/>
  <c r="AU57" i="12"/>
  <c r="AT57" i="12"/>
  <c r="AS57" i="12"/>
  <c r="AR57" i="12"/>
  <c r="AQ57" i="12"/>
  <c r="AP57" i="12"/>
  <c r="AO57" i="12"/>
  <c r="AN57" i="12"/>
  <c r="AM57" i="12"/>
  <c r="AL57" i="12"/>
  <c r="AK57" i="12"/>
  <c r="AJ57" i="12"/>
  <c r="AI57" i="12"/>
  <c r="AH57" i="12"/>
  <c r="AG57" i="12"/>
  <c r="AF57" i="12"/>
  <c r="AE57" i="12"/>
  <c r="AD57" i="12"/>
  <c r="AC57" i="12"/>
  <c r="AB57" i="12"/>
  <c r="AA57" i="12"/>
  <c r="Z57" i="12"/>
  <c r="Y57" i="12"/>
  <c r="X57" i="12"/>
  <c r="W57" i="12"/>
  <c r="V57" i="12"/>
  <c r="U57" i="12"/>
  <c r="BA53" i="12"/>
  <c r="AZ53" i="12"/>
  <c r="AY53" i="12"/>
  <c r="AX53" i="12"/>
  <c r="AW53" i="12"/>
  <c r="AV53" i="12"/>
  <c r="AU53" i="12"/>
  <c r="AT53" i="12"/>
  <c r="AS53" i="12"/>
  <c r="AR53" i="12"/>
  <c r="AQ53" i="12"/>
  <c r="AP53" i="12"/>
  <c r="AO53" i="12"/>
  <c r="AN53" i="12"/>
  <c r="AM53" i="12"/>
  <c r="AL53" i="12"/>
  <c r="AK53" i="12"/>
  <c r="AJ53" i="12"/>
  <c r="AI53" i="12"/>
  <c r="AH53" i="12"/>
  <c r="AG53" i="12"/>
  <c r="AF53" i="12"/>
  <c r="AE53" i="12"/>
  <c r="AD53" i="12"/>
  <c r="AC53" i="12"/>
  <c r="AB53" i="12"/>
  <c r="AA53" i="12"/>
  <c r="Z53" i="12"/>
  <c r="Y53" i="12"/>
  <c r="X53" i="12"/>
  <c r="W53" i="12"/>
  <c r="V53" i="12"/>
  <c r="U53" i="12"/>
  <c r="BA49" i="12"/>
  <c r="AZ49" i="12"/>
  <c r="AY49" i="12"/>
  <c r="AX49" i="12"/>
  <c r="AW49" i="12"/>
  <c r="AV49" i="12"/>
  <c r="AU49" i="12"/>
  <c r="AT49" i="12"/>
  <c r="AS49" i="12"/>
  <c r="AR49" i="12"/>
  <c r="AQ49" i="12"/>
  <c r="AP49" i="12"/>
  <c r="AO49" i="12"/>
  <c r="AN49" i="12"/>
  <c r="AM49" i="12"/>
  <c r="AL49" i="12"/>
  <c r="AK49" i="12"/>
  <c r="AJ49" i="12"/>
  <c r="AI49" i="12"/>
  <c r="AH49" i="12"/>
  <c r="AG49" i="12"/>
  <c r="AF49" i="12"/>
  <c r="AE49" i="12"/>
  <c r="AD49" i="12"/>
  <c r="AC49" i="12"/>
  <c r="AB49" i="12"/>
  <c r="AA49" i="12"/>
  <c r="Z49" i="12"/>
  <c r="Y49" i="12"/>
  <c r="X49" i="12"/>
  <c r="W49" i="12"/>
  <c r="V49" i="12"/>
  <c r="U49" i="12"/>
  <c r="BA45" i="12"/>
  <c r="AZ45" i="12"/>
  <c r="AY45" i="12"/>
  <c r="AX45" i="12"/>
  <c r="AW45" i="12"/>
  <c r="AV45" i="12"/>
  <c r="AU45" i="12"/>
  <c r="AT45" i="12"/>
  <c r="AS45" i="12"/>
  <c r="AR45" i="12"/>
  <c r="AQ45" i="12"/>
  <c r="AP45" i="12"/>
  <c r="AO45" i="12"/>
  <c r="AN45" i="12"/>
  <c r="AM45" i="12"/>
  <c r="AL45" i="12"/>
  <c r="AK45" i="12"/>
  <c r="AJ45" i="12"/>
  <c r="AI45" i="12"/>
  <c r="AH45" i="12"/>
  <c r="AG45" i="12"/>
  <c r="AF45" i="12"/>
  <c r="AE45" i="12"/>
  <c r="AD45" i="12"/>
  <c r="AC45" i="12"/>
  <c r="AB45" i="12"/>
  <c r="AA45" i="12"/>
  <c r="Z45" i="12"/>
  <c r="Y45" i="12"/>
  <c r="X45" i="12"/>
  <c r="W45" i="12"/>
  <c r="V45" i="12"/>
  <c r="U45" i="12"/>
  <c r="BA41" i="12"/>
  <c r="AZ41" i="12"/>
  <c r="AY41" i="12"/>
  <c r="AX41" i="12"/>
  <c r="AW41" i="12"/>
  <c r="AV41" i="12"/>
  <c r="AU41" i="12"/>
  <c r="AT41" i="12"/>
  <c r="AS41" i="12"/>
  <c r="AR41" i="12"/>
  <c r="AQ41" i="12"/>
  <c r="AP41" i="12"/>
  <c r="AO41" i="12"/>
  <c r="AN41" i="12"/>
  <c r="AM41" i="12"/>
  <c r="AL41" i="12"/>
  <c r="AK41" i="12"/>
  <c r="AJ41" i="12"/>
  <c r="AI41" i="12"/>
  <c r="AH41" i="12"/>
  <c r="AG41" i="12"/>
  <c r="AF41" i="12"/>
  <c r="AE41" i="12"/>
  <c r="AD41" i="12"/>
  <c r="AC41" i="12"/>
  <c r="AB41" i="12"/>
  <c r="AA41" i="12"/>
  <c r="Z41" i="12"/>
  <c r="Y41" i="12"/>
  <c r="X41" i="12"/>
  <c r="W41" i="12"/>
  <c r="V41" i="12"/>
  <c r="U41" i="12"/>
  <c r="BA37" i="12"/>
  <c r="AZ37" i="12"/>
  <c r="AY37" i="12"/>
  <c r="AX37" i="12"/>
  <c r="AW37" i="12"/>
  <c r="AV37" i="12"/>
  <c r="AU37" i="12"/>
  <c r="AT37" i="12"/>
  <c r="AS37" i="12"/>
  <c r="AR37" i="12"/>
  <c r="AQ37" i="12"/>
  <c r="AP37" i="12"/>
  <c r="AO37" i="12"/>
  <c r="AN37" i="12"/>
  <c r="AM37" i="12"/>
  <c r="AL37" i="12"/>
  <c r="AK37" i="12"/>
  <c r="AJ37" i="12"/>
  <c r="AI37" i="12"/>
  <c r="AH37" i="12"/>
  <c r="AG37" i="12"/>
  <c r="AF37" i="12"/>
  <c r="AE37" i="12"/>
  <c r="AD37" i="12"/>
  <c r="AC37" i="12"/>
  <c r="AB37" i="12"/>
  <c r="AA37" i="12"/>
  <c r="Z37" i="12"/>
  <c r="Y37" i="12"/>
  <c r="X37" i="12"/>
  <c r="W37" i="12"/>
  <c r="V37" i="12"/>
  <c r="U37" i="12"/>
  <c r="BA33" i="12"/>
  <c r="AZ33" i="12"/>
  <c r="AY33" i="12"/>
  <c r="AX33" i="12"/>
  <c r="AW33" i="12"/>
  <c r="AV33" i="12"/>
  <c r="AU33" i="12"/>
  <c r="AT33" i="12"/>
  <c r="AS33" i="12"/>
  <c r="AR33" i="12"/>
  <c r="AQ33" i="12"/>
  <c r="AP33" i="12"/>
  <c r="AO33" i="12"/>
  <c r="AN33" i="12"/>
  <c r="AM33" i="12"/>
  <c r="AL33" i="12"/>
  <c r="AK33" i="12"/>
  <c r="AJ33" i="12"/>
  <c r="AI33" i="12"/>
  <c r="AH33" i="12"/>
  <c r="AG33" i="12"/>
  <c r="AF33" i="12"/>
  <c r="AE33" i="12"/>
  <c r="AD33" i="12"/>
  <c r="AC33" i="12"/>
  <c r="AB33" i="12"/>
  <c r="AA33" i="12"/>
  <c r="Z33" i="12"/>
  <c r="Y33" i="12"/>
  <c r="X33" i="12"/>
  <c r="W33" i="12"/>
  <c r="V33" i="12"/>
  <c r="U33" i="12"/>
  <c r="BA29" i="12"/>
  <c r="AZ29" i="12"/>
  <c r="AY29" i="12"/>
  <c r="AX29" i="12"/>
  <c r="AW29" i="12"/>
  <c r="AV29" i="12"/>
  <c r="AU29" i="12"/>
  <c r="AT29" i="12"/>
  <c r="AS29" i="12"/>
  <c r="AR29" i="12"/>
  <c r="AQ29" i="12"/>
  <c r="AP29" i="12"/>
  <c r="AO29" i="12"/>
  <c r="AN29" i="12"/>
  <c r="AM29" i="12"/>
  <c r="AL29" i="12"/>
  <c r="AK29" i="12"/>
  <c r="AJ29" i="12"/>
  <c r="AI29" i="12"/>
  <c r="AH29" i="12"/>
  <c r="AG29" i="12"/>
  <c r="AF29" i="12"/>
  <c r="AE29" i="12"/>
  <c r="AD29" i="12"/>
  <c r="AC29" i="12"/>
  <c r="AB29" i="12"/>
  <c r="AA29" i="12"/>
  <c r="Z29" i="12"/>
  <c r="Y29" i="12"/>
  <c r="X29" i="12"/>
  <c r="W29" i="12"/>
  <c r="V29" i="12"/>
  <c r="U29" i="12"/>
  <c r="BA25" i="12"/>
  <c r="AZ25" i="12"/>
  <c r="AY25" i="12"/>
  <c r="AX25" i="12"/>
  <c r="AW25" i="12"/>
  <c r="AV25" i="12"/>
  <c r="AU25" i="12"/>
  <c r="AT25" i="12"/>
  <c r="AS25" i="12"/>
  <c r="AR25" i="12"/>
  <c r="AQ25" i="12"/>
  <c r="AP25" i="12"/>
  <c r="AO25" i="12"/>
  <c r="AN25" i="12"/>
  <c r="AM25" i="12"/>
  <c r="AL25" i="12"/>
  <c r="AK25" i="12"/>
  <c r="AJ25" i="12"/>
  <c r="AI25" i="12"/>
  <c r="AH25" i="12"/>
  <c r="AG25" i="12"/>
  <c r="AF25" i="12"/>
  <c r="AE25" i="12"/>
  <c r="AD25" i="12"/>
  <c r="AC25" i="12"/>
  <c r="AB25" i="12"/>
  <c r="AA25" i="12"/>
  <c r="Z25" i="12"/>
  <c r="Y25" i="12"/>
  <c r="X25" i="12"/>
  <c r="W25" i="12"/>
  <c r="V25" i="12"/>
  <c r="U25" i="12"/>
  <c r="BA21" i="12"/>
  <c r="AZ21" i="12"/>
  <c r="AY21" i="12"/>
  <c r="AX21" i="12"/>
  <c r="AW21" i="12"/>
  <c r="AV21" i="12"/>
  <c r="AU21" i="12"/>
  <c r="AT21" i="12"/>
  <c r="AS21" i="12"/>
  <c r="AR21" i="12"/>
  <c r="AQ21" i="12"/>
  <c r="AP21" i="12"/>
  <c r="AO21" i="12"/>
  <c r="AN21" i="12"/>
  <c r="AM21" i="12"/>
  <c r="AL21" i="12"/>
  <c r="AK21" i="12"/>
  <c r="AJ21" i="12"/>
  <c r="AI21" i="12"/>
  <c r="AH21" i="12"/>
  <c r="AG21" i="12"/>
  <c r="AF21" i="12"/>
  <c r="AE21" i="12"/>
  <c r="AD21" i="12"/>
  <c r="AC21" i="12"/>
  <c r="AB21" i="12"/>
  <c r="AA21" i="12"/>
  <c r="Z21" i="12"/>
  <c r="Y21" i="12"/>
  <c r="X21" i="12"/>
  <c r="W21" i="12"/>
  <c r="V21" i="12"/>
  <c r="U21" i="12"/>
  <c r="BA17" i="12"/>
  <c r="AZ17" i="12"/>
  <c r="AY17" i="12"/>
  <c r="AX17" i="12"/>
  <c r="AW17" i="12"/>
  <c r="AV17" i="12"/>
  <c r="AU17" i="12"/>
  <c r="AT17" i="12"/>
  <c r="AS17" i="12"/>
  <c r="AR17" i="12"/>
  <c r="AQ17" i="12"/>
  <c r="AP17" i="12"/>
  <c r="AO17" i="12"/>
  <c r="AN17" i="12"/>
  <c r="AM17" i="12"/>
  <c r="AL17" i="12"/>
  <c r="AK17" i="12"/>
  <c r="AJ17" i="12"/>
  <c r="AI17" i="12"/>
  <c r="AH17" i="12"/>
  <c r="AG17" i="12"/>
  <c r="AF17" i="12"/>
  <c r="AE17" i="12"/>
  <c r="AD17" i="12"/>
  <c r="AC17" i="12"/>
  <c r="AB17" i="12"/>
  <c r="AA17" i="12"/>
  <c r="Z17" i="12"/>
  <c r="Y17" i="12"/>
  <c r="X17" i="12"/>
  <c r="W17" i="12"/>
  <c r="V17" i="12"/>
  <c r="U17" i="12"/>
  <c r="BA13" i="12"/>
  <c r="AZ13" i="12"/>
  <c r="AY13" i="12"/>
  <c r="AX13" i="12"/>
  <c r="AW13" i="12"/>
  <c r="AV13" i="12"/>
  <c r="AU13" i="12"/>
  <c r="AT13" i="12"/>
  <c r="AS13" i="12"/>
  <c r="AR13" i="12"/>
  <c r="AQ13" i="12"/>
  <c r="AP13" i="12"/>
  <c r="AO13" i="12"/>
  <c r="AN13" i="12"/>
  <c r="AM13" i="12"/>
  <c r="AL13" i="12"/>
  <c r="AK13" i="12"/>
  <c r="AJ13" i="12"/>
  <c r="AI13" i="12"/>
  <c r="AH13" i="12"/>
  <c r="AG13" i="12"/>
  <c r="AF13" i="12"/>
  <c r="AE13" i="12"/>
  <c r="AD13" i="12"/>
  <c r="AC13" i="12"/>
  <c r="AB13" i="12"/>
  <c r="AA13" i="12"/>
  <c r="Z13" i="12"/>
  <c r="Y13" i="12"/>
  <c r="X13" i="12"/>
  <c r="W13" i="12"/>
  <c r="V13" i="12"/>
  <c r="U13" i="12"/>
  <c r="BB251" i="12"/>
  <c r="BB250" i="12"/>
  <c r="Q249" i="12" s="1"/>
  <c r="BB247" i="12"/>
  <c r="BB246" i="12"/>
  <c r="Q245" i="12" s="1"/>
  <c r="M245" i="12"/>
  <c r="BB235" i="12"/>
  <c r="BB234" i="12"/>
  <c r="Q233" i="12" s="1"/>
  <c r="M233" i="12"/>
  <c r="K233" i="12"/>
  <c r="BB231" i="12"/>
  <c r="BB230" i="12"/>
  <c r="Q229" i="12" s="1"/>
  <c r="M229" i="12"/>
  <c r="K229" i="12"/>
  <c r="BB227" i="12"/>
  <c r="BB226" i="12"/>
  <c r="Q225" i="12" s="1"/>
  <c r="M225" i="12"/>
  <c r="K225" i="12"/>
  <c r="BB223" i="12"/>
  <c r="BB222" i="12"/>
  <c r="Q221" i="12" s="1"/>
  <c r="M221" i="12"/>
  <c r="K221" i="12"/>
  <c r="BB219" i="12"/>
  <c r="M217" i="12"/>
  <c r="K217" i="12"/>
  <c r="BB215" i="12"/>
  <c r="BB214" i="12"/>
  <c r="Q213" i="12" s="1"/>
  <c r="M213" i="12"/>
  <c r="K213" i="12"/>
  <c r="BB211" i="12"/>
  <c r="BB210" i="12"/>
  <c r="Q209" i="12" s="1"/>
  <c r="M209" i="12"/>
  <c r="K209" i="12"/>
  <c r="BB207" i="12"/>
  <c r="BB206" i="12"/>
  <c r="Q205" i="12" s="1"/>
  <c r="M205" i="12"/>
  <c r="K205" i="12"/>
  <c r="BB203" i="12"/>
  <c r="BB202" i="12"/>
  <c r="Q201" i="12" s="1"/>
  <c r="M201" i="12"/>
  <c r="K201" i="12"/>
  <c r="BB199" i="12"/>
  <c r="M197" i="12"/>
  <c r="K197" i="12"/>
  <c r="BB195" i="12"/>
  <c r="BB194" i="12"/>
  <c r="Q193" i="12" s="1"/>
  <c r="M193" i="12"/>
  <c r="K193" i="12"/>
  <c r="R193" i="12" s="1"/>
  <c r="BB191" i="12"/>
  <c r="BB190" i="12"/>
  <c r="Q189" i="12" s="1"/>
  <c r="M189" i="12"/>
  <c r="K189" i="12"/>
  <c r="BB187" i="12"/>
  <c r="BB186" i="12"/>
  <c r="Q185" i="12" s="1"/>
  <c r="M185" i="12"/>
  <c r="K185" i="12"/>
  <c r="BB183" i="12"/>
  <c r="BB182" i="12"/>
  <c r="Q181" i="12" s="1"/>
  <c r="M181" i="12"/>
  <c r="K181" i="12"/>
  <c r="BB179" i="12"/>
  <c r="BB178" i="12"/>
  <c r="Q177" i="12" s="1"/>
  <c r="M177" i="12"/>
  <c r="K177" i="12"/>
  <c r="BB175" i="12"/>
  <c r="BB174" i="12"/>
  <c r="Q173" i="12" s="1"/>
  <c r="M173" i="12"/>
  <c r="K173" i="12"/>
  <c r="BB171" i="12"/>
  <c r="BB170" i="12"/>
  <c r="Q169" i="12" s="1"/>
  <c r="K169" i="12"/>
  <c r="BB167" i="12"/>
  <c r="BB166" i="12"/>
  <c r="Q165" i="12" s="1"/>
  <c r="M165" i="12"/>
  <c r="K165" i="12"/>
  <c r="BB163" i="12"/>
  <c r="BB162" i="12"/>
  <c r="Q161" i="12" s="1"/>
  <c r="M161" i="12"/>
  <c r="K161" i="12"/>
  <c r="BB159" i="12"/>
  <c r="BB158" i="12"/>
  <c r="Q157" i="12" s="1"/>
  <c r="M157" i="12"/>
  <c r="K157" i="12"/>
  <c r="BB155" i="12"/>
  <c r="BB154" i="12"/>
  <c r="Q153" i="12" s="1"/>
  <c r="M153" i="12"/>
  <c r="K153" i="12"/>
  <c r="BB151" i="12"/>
  <c r="BB150" i="12"/>
  <c r="Q149" i="12" s="1"/>
  <c r="M149" i="12"/>
  <c r="K149" i="12"/>
  <c r="BB147" i="12"/>
  <c r="BB146" i="12"/>
  <c r="Q145" i="12" s="1"/>
  <c r="M145" i="12"/>
  <c r="K145" i="12"/>
  <c r="BB143" i="12"/>
  <c r="BB142" i="12"/>
  <c r="Q141" i="12" s="1"/>
  <c r="K141" i="12"/>
  <c r="BB139" i="12"/>
  <c r="BB138" i="12"/>
  <c r="Q137" i="12" s="1"/>
  <c r="K137" i="12"/>
  <c r="BB135" i="12"/>
  <c r="BB134" i="12"/>
  <c r="Q133" i="12" s="1"/>
  <c r="K133" i="12"/>
  <c r="BB131" i="12"/>
  <c r="BB130" i="12"/>
  <c r="Q129" i="12" s="1"/>
  <c r="K129" i="12"/>
  <c r="BB127" i="12"/>
  <c r="BB126" i="12"/>
  <c r="Q125" i="12" s="1"/>
  <c r="K125" i="12"/>
  <c r="BB123" i="12"/>
  <c r="BB122" i="12"/>
  <c r="Q121" i="12" s="1"/>
  <c r="K121" i="12"/>
  <c r="BB119" i="12"/>
  <c r="BB118" i="12"/>
  <c r="Q117" i="12" s="1"/>
  <c r="K117" i="12"/>
  <c r="BB115" i="12"/>
  <c r="BB114" i="12"/>
  <c r="Q113" i="12" s="1"/>
  <c r="K113" i="12"/>
  <c r="BB111" i="12"/>
  <c r="BB110" i="12"/>
  <c r="Q109" i="12" s="1"/>
  <c r="K109" i="12"/>
  <c r="BB107" i="12"/>
  <c r="BB106" i="12"/>
  <c r="Q105" i="12" s="1"/>
  <c r="K105" i="12"/>
  <c r="BB103" i="12"/>
  <c r="BB102" i="12"/>
  <c r="Q101" i="12" s="1"/>
  <c r="K101" i="12"/>
  <c r="BB99" i="12"/>
  <c r="BB98" i="12"/>
  <c r="Q97" i="12" s="1"/>
  <c r="K97" i="12"/>
  <c r="BB95" i="12"/>
  <c r="BB94" i="12"/>
  <c r="Q93" i="12" s="1"/>
  <c r="K93" i="12"/>
  <c r="BB91" i="12"/>
  <c r="Q89" i="12"/>
  <c r="K89" i="12"/>
  <c r="BB87" i="12"/>
  <c r="BB86" i="12"/>
  <c r="Q85" i="12" s="1"/>
  <c r="M85" i="12"/>
  <c r="K85" i="12"/>
  <c r="BB83" i="12"/>
  <c r="BB82" i="12"/>
  <c r="Q81" i="12" s="1"/>
  <c r="K81" i="12"/>
  <c r="BB79" i="12"/>
  <c r="BB78" i="12"/>
  <c r="Q77" i="12" s="1"/>
  <c r="K77" i="12"/>
  <c r="BB75" i="12"/>
  <c r="BB74" i="12"/>
  <c r="Q73" i="12" s="1"/>
  <c r="M73" i="12"/>
  <c r="BB71" i="12"/>
  <c r="BB70" i="12"/>
  <c r="Q69" i="12" s="1"/>
  <c r="BB67" i="12"/>
  <c r="BB66" i="12"/>
  <c r="Q65" i="12" s="1"/>
  <c r="M65" i="12"/>
  <c r="BB63" i="12"/>
  <c r="BB62" i="12"/>
  <c r="Q61" i="12" s="1"/>
  <c r="BB59" i="12"/>
  <c r="BB58" i="12"/>
  <c r="Q57" i="12" s="1"/>
  <c r="BB55" i="12"/>
  <c r="BB54" i="12"/>
  <c r="Q53" i="12" s="1"/>
  <c r="M53" i="12"/>
  <c r="BB51" i="12"/>
  <c r="BB50" i="12"/>
  <c r="Q49" i="12" s="1"/>
  <c r="BB47" i="12"/>
  <c r="BB46" i="12"/>
  <c r="Q45" i="12" s="1"/>
  <c r="BB43" i="12"/>
  <c r="BB42" i="12"/>
  <c r="Q41" i="12" s="1"/>
  <c r="BB39" i="12"/>
  <c r="BB38" i="12"/>
  <c r="Q37" i="12" s="1"/>
  <c r="M37" i="12"/>
  <c r="BB35" i="12"/>
  <c r="BB34" i="12"/>
  <c r="Q33" i="12" s="1"/>
  <c r="BB31" i="12"/>
  <c r="BB30" i="12"/>
  <c r="Q29" i="12" s="1"/>
  <c r="BB27" i="12"/>
  <c r="BB26" i="12"/>
  <c r="Q25" i="12" s="1"/>
  <c r="BB23" i="12"/>
  <c r="BB22" i="12"/>
  <c r="Q21" i="12" s="1"/>
  <c r="BB19" i="12"/>
  <c r="BB18" i="12"/>
  <c r="Q17" i="12" s="1"/>
  <c r="BB15" i="12"/>
  <c r="BB14" i="12"/>
  <c r="Q13" i="12" s="1"/>
  <c r="BB11" i="12"/>
  <c r="BB10" i="12"/>
  <c r="Q9" i="12" s="1"/>
  <c r="BB7" i="12"/>
  <c r="BB179" i="3"/>
  <c r="BB178" i="3"/>
  <c r="Q177" i="3" s="1"/>
  <c r="BB177" i="3"/>
  <c r="P177" i="3" s="1"/>
  <c r="M177" i="3"/>
  <c r="R177" i="3"/>
  <c r="T180" i="3" s="1"/>
  <c r="U180" i="3" s="1"/>
  <c r="V180" i="3" s="1"/>
  <c r="W180" i="3" s="1"/>
  <c r="X180" i="3" s="1"/>
  <c r="Y180" i="3" s="1"/>
  <c r="Z180" i="3" s="1"/>
  <c r="AA180" i="3" s="1"/>
  <c r="AB180" i="3" s="1"/>
  <c r="AC180" i="3" s="1"/>
  <c r="AD180" i="3" s="1"/>
  <c r="AE180" i="3" s="1"/>
  <c r="AF180" i="3" s="1"/>
  <c r="AG180" i="3" s="1"/>
  <c r="AH180" i="3" s="1"/>
  <c r="AI180" i="3" s="1"/>
  <c r="AJ180" i="3" s="1"/>
  <c r="AK180" i="3" s="1"/>
  <c r="AL180" i="3" s="1"/>
  <c r="AM180" i="3" s="1"/>
  <c r="AN180" i="3" s="1"/>
  <c r="AO180" i="3" s="1"/>
  <c r="AP180" i="3" s="1"/>
  <c r="AQ180" i="3" s="1"/>
  <c r="AR180" i="3" s="1"/>
  <c r="AS180" i="3" s="1"/>
  <c r="AT180" i="3" s="1"/>
  <c r="AU180" i="3" s="1"/>
  <c r="AV180" i="3" s="1"/>
  <c r="AW180" i="3" s="1"/>
  <c r="AX180" i="3" s="1"/>
  <c r="AY180" i="3" s="1"/>
  <c r="AZ180" i="3" s="1"/>
  <c r="BA180" i="3" s="1"/>
  <c r="BB180" i="3" s="1"/>
  <c r="O177" i="3" s="1"/>
  <c r="N177" i="14" s="1"/>
  <c r="BB191" i="3"/>
  <c r="BB189" i="3"/>
  <c r="P189" i="3" s="1"/>
  <c r="M189" i="3"/>
  <c r="R189" i="3"/>
  <c r="BB251" i="3"/>
  <c r="BB250" i="3"/>
  <c r="Q249" i="3" s="1"/>
  <c r="BB249" i="3"/>
  <c r="P249" i="3" s="1"/>
  <c r="R249" i="3"/>
  <c r="T252" i="3" s="1"/>
  <c r="U252" i="3" s="1"/>
  <c r="V252" i="3" s="1"/>
  <c r="W252" i="3" s="1"/>
  <c r="X252" i="3" s="1"/>
  <c r="Y252" i="3" s="1"/>
  <c r="Z252" i="3" s="1"/>
  <c r="AA252" i="3" s="1"/>
  <c r="AB252" i="3" s="1"/>
  <c r="AC252" i="3" s="1"/>
  <c r="AD252" i="3" s="1"/>
  <c r="AE252" i="3" s="1"/>
  <c r="AF252" i="3" s="1"/>
  <c r="AG252" i="3" s="1"/>
  <c r="AH252" i="3" s="1"/>
  <c r="AI252" i="3" s="1"/>
  <c r="AJ252" i="3" s="1"/>
  <c r="AK252" i="3" s="1"/>
  <c r="AL252" i="3" s="1"/>
  <c r="AM252" i="3" s="1"/>
  <c r="AN252" i="3" s="1"/>
  <c r="AO252" i="3" s="1"/>
  <c r="AP252" i="3" s="1"/>
  <c r="AQ252" i="3" s="1"/>
  <c r="AR252" i="3" s="1"/>
  <c r="AS252" i="3" s="1"/>
  <c r="AT252" i="3" s="1"/>
  <c r="AU252" i="3" s="1"/>
  <c r="AV252" i="3" s="1"/>
  <c r="AW252" i="3" s="1"/>
  <c r="AX252" i="3" s="1"/>
  <c r="AY252" i="3" s="1"/>
  <c r="AZ252" i="3" s="1"/>
  <c r="BA252" i="3" s="1"/>
  <c r="BB252" i="3" s="1"/>
  <c r="O249" i="3" s="1"/>
  <c r="N249" i="14" s="1"/>
  <c r="AT80" i="13" s="1"/>
  <c r="CF80" i="13" s="1"/>
  <c r="BB247" i="3"/>
  <c r="BB245" i="3"/>
  <c r="P245" i="3" s="1"/>
  <c r="M245" i="3"/>
  <c r="R245" i="3"/>
  <c r="T248" i="3" s="1"/>
  <c r="U248" i="3" s="1"/>
  <c r="V248" i="3" s="1"/>
  <c r="BB103" i="3"/>
  <c r="BB101" i="3"/>
  <c r="P101" i="3" s="1"/>
  <c r="R101" i="3"/>
  <c r="T104" i="3" s="1"/>
  <c r="BB139" i="3"/>
  <c r="BB138" i="3"/>
  <c r="Q137" i="3" s="1"/>
  <c r="BB137" i="3"/>
  <c r="P137" i="3" s="1"/>
  <c r="R137" i="3"/>
  <c r="T140" i="3" s="1"/>
  <c r="U140" i="3" s="1"/>
  <c r="V140" i="3" s="1"/>
  <c r="W140" i="3" s="1"/>
  <c r="X140" i="3" s="1"/>
  <c r="Y140" i="3" s="1"/>
  <c r="Z140" i="3" s="1"/>
  <c r="AA140" i="3" s="1"/>
  <c r="AB140" i="3" s="1"/>
  <c r="AC140" i="3" s="1"/>
  <c r="AD140" i="3" s="1"/>
  <c r="AE140" i="3" s="1"/>
  <c r="AF140" i="3" s="1"/>
  <c r="AG140" i="3" s="1"/>
  <c r="AH140" i="3" s="1"/>
  <c r="AI140" i="3" s="1"/>
  <c r="AJ140" i="3" s="1"/>
  <c r="AK140" i="3" s="1"/>
  <c r="AL140" i="3" s="1"/>
  <c r="AM140" i="3" s="1"/>
  <c r="AN140" i="3" s="1"/>
  <c r="AO140" i="3" s="1"/>
  <c r="AP140" i="3" s="1"/>
  <c r="AQ140" i="3" s="1"/>
  <c r="AR140" i="3" s="1"/>
  <c r="AS140" i="3" s="1"/>
  <c r="AT140" i="3" s="1"/>
  <c r="AU140" i="3" s="1"/>
  <c r="AV140" i="3" s="1"/>
  <c r="AW140" i="3" s="1"/>
  <c r="AX140" i="3" s="1"/>
  <c r="AY140" i="3" s="1"/>
  <c r="AZ140" i="3" s="1"/>
  <c r="BA140" i="3" s="1"/>
  <c r="BB140" i="3" s="1"/>
  <c r="O137" i="3" s="1"/>
  <c r="N137" i="14" s="1"/>
  <c r="BB135" i="3"/>
  <c r="BB134" i="3"/>
  <c r="Q133" i="3" s="1"/>
  <c r="BB133" i="3"/>
  <c r="P133" i="3" s="1"/>
  <c r="T136" i="3"/>
  <c r="U136" i="3" s="1"/>
  <c r="V136" i="3" s="1"/>
  <c r="W136" i="3" s="1"/>
  <c r="X136" i="3" s="1"/>
  <c r="Y136" i="3" s="1"/>
  <c r="Z136" i="3" s="1"/>
  <c r="AA136" i="3" s="1"/>
  <c r="AB136" i="3" s="1"/>
  <c r="AC136" i="3" s="1"/>
  <c r="AD136" i="3" s="1"/>
  <c r="AE136" i="3" s="1"/>
  <c r="AF136" i="3" s="1"/>
  <c r="AG136" i="3" s="1"/>
  <c r="AH136" i="3" s="1"/>
  <c r="AI136" i="3" s="1"/>
  <c r="AJ136" i="3" s="1"/>
  <c r="AK136" i="3" s="1"/>
  <c r="AL136" i="3" s="1"/>
  <c r="AM136" i="3" s="1"/>
  <c r="AN136" i="3" s="1"/>
  <c r="AO136" i="3" s="1"/>
  <c r="AP136" i="3" s="1"/>
  <c r="AQ136" i="3" s="1"/>
  <c r="AR136" i="3" s="1"/>
  <c r="AS136" i="3" s="1"/>
  <c r="AT136" i="3" s="1"/>
  <c r="AU136" i="3" s="1"/>
  <c r="AV136" i="3" s="1"/>
  <c r="AW136" i="3" s="1"/>
  <c r="AX136" i="3" s="1"/>
  <c r="AY136" i="3" s="1"/>
  <c r="AZ136" i="3" s="1"/>
  <c r="BA136" i="3" s="1"/>
  <c r="BB136" i="3" s="1"/>
  <c r="O133" i="3" s="1"/>
  <c r="N133" i="14" s="1"/>
  <c r="BB131" i="3"/>
  <c r="BB129" i="3"/>
  <c r="P129" i="3" s="1"/>
  <c r="R129" i="3"/>
  <c r="T132" i="3" s="1"/>
  <c r="U132" i="3" s="1"/>
  <c r="V132" i="3" s="1"/>
  <c r="W132" i="3" s="1"/>
  <c r="X132" i="3" s="1"/>
  <c r="Y132" i="3" s="1"/>
  <c r="BB87" i="3"/>
  <c r="BB86" i="3"/>
  <c r="Q85" i="3" s="1"/>
  <c r="BB85" i="3"/>
  <c r="P85" i="3" s="1"/>
  <c r="M85" i="3"/>
  <c r="R85" i="3"/>
  <c r="R29" i="3"/>
  <c r="BB29" i="3"/>
  <c r="P29" i="3" s="1"/>
  <c r="BB30" i="3"/>
  <c r="Q29" i="3" s="1"/>
  <c r="BB31" i="3"/>
  <c r="R33" i="3"/>
  <c r="BB33" i="3"/>
  <c r="P33" i="3" s="1"/>
  <c r="BB34" i="3"/>
  <c r="Q33" i="3" s="1"/>
  <c r="BB35" i="3"/>
  <c r="T80" i="12" l="1"/>
  <c r="U80" i="12" s="1"/>
  <c r="V80" i="12" s="1"/>
  <c r="W80" i="12" s="1"/>
  <c r="X80" i="12" s="1"/>
  <c r="Y80" i="12" s="1"/>
  <c r="Z80" i="12" s="1"/>
  <c r="AA80" i="12" s="1"/>
  <c r="AB80" i="12" s="1"/>
  <c r="AC80" i="12" s="1"/>
  <c r="AD80" i="12" s="1"/>
  <c r="AE80" i="12" s="1"/>
  <c r="AF80" i="12" s="1"/>
  <c r="AG80" i="12" s="1"/>
  <c r="AH80" i="12" s="1"/>
  <c r="AI80" i="12" s="1"/>
  <c r="AJ80" i="12" s="1"/>
  <c r="AK80" i="12" s="1"/>
  <c r="AL80" i="12" s="1"/>
  <c r="AM80" i="12" s="1"/>
  <c r="AN80" i="12" s="1"/>
  <c r="AO80" i="12" s="1"/>
  <c r="AP80" i="12" s="1"/>
  <c r="AQ80" i="12" s="1"/>
  <c r="AR80" i="12" s="1"/>
  <c r="AS80" i="12" s="1"/>
  <c r="AT80" i="12" s="1"/>
  <c r="AU80" i="12" s="1"/>
  <c r="AV80" i="12" s="1"/>
  <c r="AW80" i="12" s="1"/>
  <c r="AX80" i="12" s="1"/>
  <c r="AY80" i="12" s="1"/>
  <c r="AZ80" i="12" s="1"/>
  <c r="BA80" i="12" s="1"/>
  <c r="BB80" i="12" s="1"/>
  <c r="O77" i="12" s="1"/>
  <c r="O77" i="14" s="1"/>
  <c r="T116" i="12"/>
  <c r="T208" i="12"/>
  <c r="U208" i="12" s="1"/>
  <c r="V208" i="12" s="1"/>
  <c r="W208" i="12" s="1"/>
  <c r="X208" i="12" s="1"/>
  <c r="Y208" i="12" s="1"/>
  <c r="Z208" i="12" s="1"/>
  <c r="AA208" i="12" s="1"/>
  <c r="AB208" i="12" s="1"/>
  <c r="AC208" i="12" s="1"/>
  <c r="AD208" i="12" s="1"/>
  <c r="AE208" i="12" s="1"/>
  <c r="AF208" i="12" s="1"/>
  <c r="AG208" i="12" s="1"/>
  <c r="AH208" i="12" s="1"/>
  <c r="AI208" i="12" s="1"/>
  <c r="AJ208" i="12" s="1"/>
  <c r="AK208" i="12" s="1"/>
  <c r="AL208" i="12" s="1"/>
  <c r="AM208" i="12" s="1"/>
  <c r="AN208" i="12" s="1"/>
  <c r="AO208" i="12" s="1"/>
  <c r="AP208" i="12" s="1"/>
  <c r="AQ208" i="12" s="1"/>
  <c r="AR208" i="12" s="1"/>
  <c r="AS208" i="12" s="1"/>
  <c r="AT208" i="12" s="1"/>
  <c r="AU208" i="12" s="1"/>
  <c r="AV208" i="12" s="1"/>
  <c r="AW208" i="12" s="1"/>
  <c r="AX208" i="12" s="1"/>
  <c r="AY208" i="12" s="1"/>
  <c r="AZ208" i="12" s="1"/>
  <c r="BA208" i="12" s="1"/>
  <c r="BB208" i="12" s="1"/>
  <c r="O205" i="12" s="1"/>
  <c r="O205" i="14" s="1"/>
  <c r="T88" i="3"/>
  <c r="U88" i="3" s="1"/>
  <c r="V88" i="3" s="1"/>
  <c r="W88" i="3" s="1"/>
  <c r="X88" i="3" s="1"/>
  <c r="Y88" i="3" s="1"/>
  <c r="Z88" i="3" s="1"/>
  <c r="AA88" i="3" s="1"/>
  <c r="AB88" i="3" s="1"/>
  <c r="AC88" i="3" s="1"/>
  <c r="AD88" i="3" s="1"/>
  <c r="AE88" i="3" s="1"/>
  <c r="AF88" i="3" s="1"/>
  <c r="AG88" i="3" s="1"/>
  <c r="AH88" i="3" s="1"/>
  <c r="AI88" i="3" s="1"/>
  <c r="AJ88" i="3" s="1"/>
  <c r="AK88" i="3" s="1"/>
  <c r="AL88" i="3" s="1"/>
  <c r="AM88" i="3" s="1"/>
  <c r="AN88" i="3" s="1"/>
  <c r="AO88" i="3" s="1"/>
  <c r="AP88" i="3" s="1"/>
  <c r="AQ88" i="3" s="1"/>
  <c r="AR88" i="3" s="1"/>
  <c r="AS88" i="3" s="1"/>
  <c r="AT88" i="3" s="1"/>
  <c r="AU88" i="3" s="1"/>
  <c r="AV88" i="3" s="1"/>
  <c r="AW88" i="3" s="1"/>
  <c r="AX88" i="3" s="1"/>
  <c r="AY88" i="3" s="1"/>
  <c r="AZ88" i="3" s="1"/>
  <c r="BA88" i="3" s="1"/>
  <c r="BB88" i="3" s="1"/>
  <c r="O85" i="3" s="1"/>
  <c r="N85" i="14" s="1"/>
  <c r="AT33" i="13" s="1"/>
  <c r="CF33" i="13" s="1"/>
  <c r="T36" i="3"/>
  <c r="U36" i="3" s="1"/>
  <c r="V36" i="3" s="1"/>
  <c r="W36" i="3" s="1"/>
  <c r="X36" i="3" s="1"/>
  <c r="Y36" i="3" s="1"/>
  <c r="Z36" i="3" s="1"/>
  <c r="AA36" i="3" s="1"/>
  <c r="AB36" i="3" s="1"/>
  <c r="AC36" i="3" s="1"/>
  <c r="AD36" i="3" s="1"/>
  <c r="AE36" i="3" s="1"/>
  <c r="AF36" i="3" s="1"/>
  <c r="AG36" i="3" s="1"/>
  <c r="AH36" i="3" s="1"/>
  <c r="AI36" i="3" s="1"/>
  <c r="AJ36" i="3" s="1"/>
  <c r="AK36" i="3" s="1"/>
  <c r="AL36" i="3" s="1"/>
  <c r="AM36" i="3" s="1"/>
  <c r="AN36" i="3" s="1"/>
  <c r="AO36" i="3" s="1"/>
  <c r="AP36" i="3" s="1"/>
  <c r="AQ36" i="3" s="1"/>
  <c r="AR36" i="3" s="1"/>
  <c r="AS36" i="3" s="1"/>
  <c r="AT36" i="3" s="1"/>
  <c r="AU36" i="3" s="1"/>
  <c r="AV36" i="3" s="1"/>
  <c r="AW36" i="3" s="1"/>
  <c r="AX36" i="3" s="1"/>
  <c r="AY36" i="3" s="1"/>
  <c r="AZ36" i="3" s="1"/>
  <c r="BA36" i="3" s="1"/>
  <c r="BB36" i="3" s="1"/>
  <c r="O33" i="3" s="1"/>
  <c r="N33" i="14" s="1"/>
  <c r="AT12" i="13" s="1"/>
  <c r="CF12" i="13" s="1"/>
  <c r="T32" i="3"/>
  <c r="U32" i="3" s="1"/>
  <c r="V32" i="3" s="1"/>
  <c r="W32" i="3" s="1"/>
  <c r="X32" i="3" s="1"/>
  <c r="Y32" i="3" s="1"/>
  <c r="Z32" i="3" s="1"/>
  <c r="AA32" i="3" s="1"/>
  <c r="AB32" i="3" s="1"/>
  <c r="AC32" i="3" s="1"/>
  <c r="AD32" i="3" s="1"/>
  <c r="AE32" i="3" s="1"/>
  <c r="AF32" i="3" s="1"/>
  <c r="AG32" i="3" s="1"/>
  <c r="AH32" i="3" s="1"/>
  <c r="AI32" i="3" s="1"/>
  <c r="AJ32" i="3" s="1"/>
  <c r="AK32" i="3" s="1"/>
  <c r="AL32" i="3" s="1"/>
  <c r="AM32" i="3" s="1"/>
  <c r="AN32" i="3" s="1"/>
  <c r="AO32" i="3" s="1"/>
  <c r="AP32" i="3" s="1"/>
  <c r="AQ32" i="3" s="1"/>
  <c r="AR32" i="3" s="1"/>
  <c r="AS32" i="3" s="1"/>
  <c r="AT32" i="3" s="1"/>
  <c r="AU32" i="3" s="1"/>
  <c r="AV32" i="3" s="1"/>
  <c r="AW32" i="3" s="1"/>
  <c r="AX32" i="3" s="1"/>
  <c r="AY32" i="3" s="1"/>
  <c r="AZ32" i="3" s="1"/>
  <c r="BA32" i="3" s="1"/>
  <c r="BB32" i="3" s="1"/>
  <c r="O29" i="3" s="1"/>
  <c r="N29" i="14" s="1"/>
  <c r="AT11" i="13" s="1"/>
  <c r="CF11" i="13" s="1"/>
  <c r="T172" i="12"/>
  <c r="U172" i="12" s="1"/>
  <c r="V172" i="12" s="1"/>
  <c r="W172" i="12" s="1"/>
  <c r="X172" i="12" s="1"/>
  <c r="Y172" i="12" s="1"/>
  <c r="Z172" i="12" s="1"/>
  <c r="AA172" i="12" s="1"/>
  <c r="AB172" i="12" s="1"/>
  <c r="AC172" i="12" s="1"/>
  <c r="AD172" i="12" s="1"/>
  <c r="AE172" i="12" s="1"/>
  <c r="AF172" i="12" s="1"/>
  <c r="AG172" i="12" s="1"/>
  <c r="AH172" i="12" s="1"/>
  <c r="AI172" i="12" s="1"/>
  <c r="AJ172" i="12" s="1"/>
  <c r="AK172" i="12" s="1"/>
  <c r="AL172" i="12" s="1"/>
  <c r="AM172" i="12" s="1"/>
  <c r="AN172" i="12" s="1"/>
  <c r="AO172" i="12" s="1"/>
  <c r="AP172" i="12" s="1"/>
  <c r="AQ172" i="12" s="1"/>
  <c r="AR172" i="12" s="1"/>
  <c r="AS172" i="12" s="1"/>
  <c r="AT172" i="12" s="1"/>
  <c r="AU172" i="12" s="1"/>
  <c r="AV172" i="12" s="1"/>
  <c r="AW172" i="12" s="1"/>
  <c r="AX172" i="12" s="1"/>
  <c r="AY172" i="12" s="1"/>
  <c r="AZ172" i="12" s="1"/>
  <c r="BA172" i="12" s="1"/>
  <c r="BB172" i="12" s="1"/>
  <c r="O169" i="12" s="1"/>
  <c r="O169" i="14" s="1"/>
  <c r="U128" i="12"/>
  <c r="V128" i="12" s="1"/>
  <c r="W128" i="12" s="1"/>
  <c r="X128" i="12" s="1"/>
  <c r="Y128" i="12" s="1"/>
  <c r="Z128" i="12" s="1"/>
  <c r="AA128" i="12" s="1"/>
  <c r="AB128" i="12" s="1"/>
  <c r="AC128" i="12" s="1"/>
  <c r="AD128" i="12" s="1"/>
  <c r="AE128" i="12" s="1"/>
  <c r="AF128" i="12" s="1"/>
  <c r="AG128" i="12" s="1"/>
  <c r="AH128" i="12" s="1"/>
  <c r="AI128" i="12" s="1"/>
  <c r="AJ128" i="12" s="1"/>
  <c r="AK128" i="12" s="1"/>
  <c r="AL128" i="12" s="1"/>
  <c r="AM128" i="12" s="1"/>
  <c r="AN128" i="12" s="1"/>
  <c r="AO128" i="12" s="1"/>
  <c r="AP128" i="12" s="1"/>
  <c r="AQ128" i="12" s="1"/>
  <c r="AR128" i="12" s="1"/>
  <c r="AS128" i="12" s="1"/>
  <c r="AT128" i="12" s="1"/>
  <c r="AU128" i="12" s="1"/>
  <c r="AV128" i="12" s="1"/>
  <c r="AW128" i="12" s="1"/>
  <c r="AX128" i="12" s="1"/>
  <c r="AY128" i="12" s="1"/>
  <c r="AZ128" i="12" s="1"/>
  <c r="BA128" i="12" s="1"/>
  <c r="BB128" i="12" s="1"/>
  <c r="O125" i="12" s="1"/>
  <c r="O125" i="14" s="1"/>
  <c r="W248" i="3"/>
  <c r="X248" i="3" s="1"/>
  <c r="Y248" i="3" s="1"/>
  <c r="Z248" i="3" s="1"/>
  <c r="AA248" i="3" s="1"/>
  <c r="AB248" i="3" s="1"/>
  <c r="AC248" i="3" s="1"/>
  <c r="AD248" i="3" s="1"/>
  <c r="AE248" i="3" s="1"/>
  <c r="AF248" i="3" s="1"/>
  <c r="AG248" i="3" s="1"/>
  <c r="AH248" i="3" s="1"/>
  <c r="AI248" i="3" s="1"/>
  <c r="AJ248" i="3" s="1"/>
  <c r="AK248" i="3" s="1"/>
  <c r="AL248" i="3" s="1"/>
  <c r="AM248" i="3" s="1"/>
  <c r="AN248" i="3" s="1"/>
  <c r="AO248" i="3" s="1"/>
  <c r="AP248" i="3" s="1"/>
  <c r="AQ248" i="3" s="1"/>
  <c r="AR248" i="3" s="1"/>
  <c r="AS248" i="3" s="1"/>
  <c r="AT248" i="3" s="1"/>
  <c r="AU248" i="3" s="1"/>
  <c r="AV248" i="3" s="1"/>
  <c r="AW248" i="3" s="1"/>
  <c r="AX248" i="3" s="1"/>
  <c r="AY248" i="3" s="1"/>
  <c r="AZ248" i="3" s="1"/>
  <c r="BA248" i="3" s="1"/>
  <c r="BB248" i="3" s="1"/>
  <c r="O245" i="3" s="1"/>
  <c r="N245" i="14" s="1"/>
  <c r="AT62" i="13"/>
  <c r="AL6" i="12"/>
  <c r="X198" i="12"/>
  <c r="AJ198" i="12"/>
  <c r="AV198" i="12"/>
  <c r="V218" i="12"/>
  <c r="AT218" i="12"/>
  <c r="AK198" i="12"/>
  <c r="AT52" i="13"/>
  <c r="CF52" i="13" s="1"/>
  <c r="AB6" i="12"/>
  <c r="AN6" i="12"/>
  <c r="AR4" i="13"/>
  <c r="AZ6" i="12" s="1"/>
  <c r="AL198" i="12"/>
  <c r="X218" i="12"/>
  <c r="AJ218" i="12"/>
  <c r="AV218" i="12"/>
  <c r="AQ4" i="13"/>
  <c r="AT78" i="13"/>
  <c r="CF78" i="13" s="1"/>
  <c r="AO6" i="12"/>
  <c r="AS4" i="13"/>
  <c r="BA6" i="12" s="1"/>
  <c r="AA198" i="12"/>
  <c r="AM198" i="12"/>
  <c r="AY198" i="12"/>
  <c r="Y218" i="12"/>
  <c r="AK218" i="12"/>
  <c r="AW218" i="12"/>
  <c r="AW198" i="12"/>
  <c r="AI218" i="12"/>
  <c r="AU218" i="12"/>
  <c r="AD6" i="12"/>
  <c r="AP6" i="12"/>
  <c r="AB198" i="12"/>
  <c r="AN198" i="12"/>
  <c r="AZ198" i="12"/>
  <c r="Z218" i="12"/>
  <c r="AA6" i="12"/>
  <c r="Y198" i="12"/>
  <c r="AE6" i="12"/>
  <c r="AQ6" i="12"/>
  <c r="BA198" i="12"/>
  <c r="AA218" i="12"/>
  <c r="AY218" i="12"/>
  <c r="AF6" i="12"/>
  <c r="AR6" i="12"/>
  <c r="AD198" i="12"/>
  <c r="AP198" i="12"/>
  <c r="AB218" i="12"/>
  <c r="AZ218" i="12"/>
  <c r="W218" i="12"/>
  <c r="U6" i="12"/>
  <c r="AG6" i="12"/>
  <c r="AS6" i="12"/>
  <c r="AE198" i="12"/>
  <c r="AQ198" i="12"/>
  <c r="BA218" i="12"/>
  <c r="T198" i="12"/>
  <c r="AR198" i="12"/>
  <c r="AD218" i="12"/>
  <c r="AT77" i="13"/>
  <c r="CF77" i="13" s="1"/>
  <c r="V6" i="12"/>
  <c r="W6" i="12"/>
  <c r="AI6" i="12"/>
  <c r="AU6" i="12"/>
  <c r="U198" i="12"/>
  <c r="AG198" i="12"/>
  <c r="AS198" i="12"/>
  <c r="AE218" i="12"/>
  <c r="AH6" i="12"/>
  <c r="AT51" i="13"/>
  <c r="CF51" i="13" s="1"/>
  <c r="X6" i="12"/>
  <c r="AJ6" i="12"/>
  <c r="AV6" i="12"/>
  <c r="V198" i="12"/>
  <c r="T218" i="12"/>
  <c r="T220" i="12" s="1"/>
  <c r="AM6" i="12"/>
  <c r="Y6" i="12"/>
  <c r="AK6" i="12"/>
  <c r="AW6" i="12"/>
  <c r="W198" i="12"/>
  <c r="AI198" i="12"/>
  <c r="AU198" i="12"/>
  <c r="AG218" i="12"/>
  <c r="AS218" i="12"/>
  <c r="U24" i="12"/>
  <c r="V24" i="12" s="1"/>
  <c r="W24" i="12" s="1"/>
  <c r="X24" i="12" s="1"/>
  <c r="Y24" i="12" s="1"/>
  <c r="Z24" i="12" s="1"/>
  <c r="AA24" i="12" s="1"/>
  <c r="AB24" i="12" s="1"/>
  <c r="AC24" i="12" s="1"/>
  <c r="AD24" i="12" s="1"/>
  <c r="AE24" i="12" s="1"/>
  <c r="AF24" i="12" s="1"/>
  <c r="AG24" i="12" s="1"/>
  <c r="AH24" i="12" s="1"/>
  <c r="AI24" i="12" s="1"/>
  <c r="AJ24" i="12" s="1"/>
  <c r="AK24" i="12" s="1"/>
  <c r="AL24" i="12" s="1"/>
  <c r="AM24" i="12" s="1"/>
  <c r="AN24" i="12" s="1"/>
  <c r="AO24" i="12" s="1"/>
  <c r="AP24" i="12" s="1"/>
  <c r="AQ24" i="12" s="1"/>
  <c r="AR24" i="12" s="1"/>
  <c r="AS24" i="12" s="1"/>
  <c r="AT24" i="12" s="1"/>
  <c r="AU24" i="12" s="1"/>
  <c r="AV24" i="12" s="1"/>
  <c r="AW24" i="12" s="1"/>
  <c r="AX24" i="12" s="1"/>
  <c r="AY24" i="12" s="1"/>
  <c r="AZ24" i="12" s="1"/>
  <c r="BA24" i="12" s="1"/>
  <c r="BB24" i="12" s="1"/>
  <c r="O21" i="12" s="1"/>
  <c r="O21" i="14" s="1"/>
  <c r="U72" i="12"/>
  <c r="V72" i="12" s="1"/>
  <c r="W72" i="12" s="1"/>
  <c r="X72" i="12" s="1"/>
  <c r="Y72" i="12" s="1"/>
  <c r="Z72" i="12" s="1"/>
  <c r="AA72" i="12" s="1"/>
  <c r="AB72" i="12" s="1"/>
  <c r="AC72" i="12" s="1"/>
  <c r="AD72" i="12" s="1"/>
  <c r="AE72" i="12" s="1"/>
  <c r="AF72" i="12" s="1"/>
  <c r="AG72" i="12" s="1"/>
  <c r="AH72" i="12" s="1"/>
  <c r="AI72" i="12" s="1"/>
  <c r="AJ72" i="12" s="1"/>
  <c r="AK72" i="12" s="1"/>
  <c r="AL72" i="12" s="1"/>
  <c r="AM72" i="12" s="1"/>
  <c r="AN72" i="12" s="1"/>
  <c r="AO72" i="12" s="1"/>
  <c r="AP72" i="12" s="1"/>
  <c r="AQ72" i="12" s="1"/>
  <c r="AR72" i="12" s="1"/>
  <c r="AS72" i="12" s="1"/>
  <c r="AT72" i="12" s="1"/>
  <c r="AU72" i="12" s="1"/>
  <c r="AV72" i="12" s="1"/>
  <c r="AW72" i="12" s="1"/>
  <c r="AX72" i="12" s="1"/>
  <c r="AY72" i="12" s="1"/>
  <c r="AZ72" i="12" s="1"/>
  <c r="BA72" i="12" s="1"/>
  <c r="BB72" i="12" s="1"/>
  <c r="O69" i="12" s="1"/>
  <c r="O69" i="14" s="1"/>
  <c r="U28" i="12"/>
  <c r="V28" i="12" s="1"/>
  <c r="W28" i="12" s="1"/>
  <c r="X28" i="12" s="1"/>
  <c r="Y28" i="12" s="1"/>
  <c r="Z28" i="12" s="1"/>
  <c r="AA28" i="12" s="1"/>
  <c r="AB28" i="12" s="1"/>
  <c r="AC28" i="12" s="1"/>
  <c r="AD28" i="12" s="1"/>
  <c r="AE28" i="12" s="1"/>
  <c r="AF28" i="12" s="1"/>
  <c r="AG28" i="12" s="1"/>
  <c r="AH28" i="12" s="1"/>
  <c r="AI28" i="12" s="1"/>
  <c r="AJ28" i="12" s="1"/>
  <c r="AK28" i="12" s="1"/>
  <c r="AL28" i="12" s="1"/>
  <c r="AM28" i="12" s="1"/>
  <c r="AN28" i="12" s="1"/>
  <c r="AO28" i="12" s="1"/>
  <c r="AP28" i="12" s="1"/>
  <c r="AQ28" i="12" s="1"/>
  <c r="AR28" i="12" s="1"/>
  <c r="AS28" i="12" s="1"/>
  <c r="AT28" i="12" s="1"/>
  <c r="AU28" i="12" s="1"/>
  <c r="AV28" i="12" s="1"/>
  <c r="AW28" i="12" s="1"/>
  <c r="AX28" i="12" s="1"/>
  <c r="AY28" i="12" s="1"/>
  <c r="AZ28" i="12" s="1"/>
  <c r="BA28" i="12" s="1"/>
  <c r="BB28" i="12" s="1"/>
  <c r="O25" i="12" s="1"/>
  <c r="O25" i="14" s="1"/>
  <c r="U76" i="12"/>
  <c r="V76" i="12" s="1"/>
  <c r="W76" i="12" s="1"/>
  <c r="X76" i="12" s="1"/>
  <c r="Y76" i="12" s="1"/>
  <c r="Z76" i="12" s="1"/>
  <c r="AA76" i="12" s="1"/>
  <c r="AB76" i="12" s="1"/>
  <c r="AC76" i="12" s="1"/>
  <c r="AD76" i="12" s="1"/>
  <c r="AE76" i="12" s="1"/>
  <c r="AF76" i="12" s="1"/>
  <c r="AG76" i="12" s="1"/>
  <c r="AH76" i="12" s="1"/>
  <c r="AI76" i="12" s="1"/>
  <c r="AJ76" i="12" s="1"/>
  <c r="AK76" i="12" s="1"/>
  <c r="AL76" i="12" s="1"/>
  <c r="AM76" i="12" s="1"/>
  <c r="AN76" i="12" s="1"/>
  <c r="AO76" i="12" s="1"/>
  <c r="AP76" i="12" s="1"/>
  <c r="AQ76" i="12" s="1"/>
  <c r="AR76" i="12" s="1"/>
  <c r="AS76" i="12" s="1"/>
  <c r="AT76" i="12" s="1"/>
  <c r="AU76" i="12" s="1"/>
  <c r="AV76" i="12" s="1"/>
  <c r="AW76" i="12" s="1"/>
  <c r="AX76" i="12" s="1"/>
  <c r="AY76" i="12" s="1"/>
  <c r="AZ76" i="12" s="1"/>
  <c r="BA76" i="12" s="1"/>
  <c r="BB76" i="12" s="1"/>
  <c r="O73" i="12" s="1"/>
  <c r="O73" i="14" s="1"/>
  <c r="T240" i="12"/>
  <c r="U240" i="12" s="1"/>
  <c r="V240" i="12" s="1"/>
  <c r="W240" i="12" s="1"/>
  <c r="X240" i="12" s="1"/>
  <c r="Y240" i="12" s="1"/>
  <c r="Z240" i="12" s="1"/>
  <c r="AA240" i="12" s="1"/>
  <c r="AB240" i="12" s="1"/>
  <c r="AC240" i="12" s="1"/>
  <c r="AD240" i="12" s="1"/>
  <c r="AE240" i="12" s="1"/>
  <c r="AF240" i="12" s="1"/>
  <c r="AG240" i="12" s="1"/>
  <c r="AH240" i="12" s="1"/>
  <c r="AI240" i="12" s="1"/>
  <c r="AJ240" i="12" s="1"/>
  <c r="AK240" i="12" s="1"/>
  <c r="AL240" i="12" s="1"/>
  <c r="AM240" i="12" s="1"/>
  <c r="AN240" i="12" s="1"/>
  <c r="AO240" i="12" s="1"/>
  <c r="AP240" i="12" s="1"/>
  <c r="AQ240" i="12" s="1"/>
  <c r="AR240" i="12" s="1"/>
  <c r="AS240" i="12" s="1"/>
  <c r="AT240" i="12" s="1"/>
  <c r="AU240" i="12" s="1"/>
  <c r="AV240" i="12" s="1"/>
  <c r="AW240" i="12" s="1"/>
  <c r="AX240" i="12" s="1"/>
  <c r="AY240" i="12" s="1"/>
  <c r="AZ240" i="12" s="1"/>
  <c r="BA240" i="12" s="1"/>
  <c r="BB240" i="12" s="1"/>
  <c r="O237" i="12" s="1"/>
  <c r="O237" i="14" s="1"/>
  <c r="U168" i="12"/>
  <c r="V168" i="12" s="1"/>
  <c r="W168" i="12" s="1"/>
  <c r="X168" i="12" s="1"/>
  <c r="Y168" i="12" s="1"/>
  <c r="Z168" i="12" s="1"/>
  <c r="AA168" i="12" s="1"/>
  <c r="AB168" i="12" s="1"/>
  <c r="AC168" i="12" s="1"/>
  <c r="AD168" i="12" s="1"/>
  <c r="AE168" i="12" s="1"/>
  <c r="AF168" i="12" s="1"/>
  <c r="AG168" i="12" s="1"/>
  <c r="AH168" i="12" s="1"/>
  <c r="AI168" i="12" s="1"/>
  <c r="AJ168" i="12" s="1"/>
  <c r="AK168" i="12" s="1"/>
  <c r="AL168" i="12" s="1"/>
  <c r="AM168" i="12" s="1"/>
  <c r="AN168" i="12" s="1"/>
  <c r="AO168" i="12" s="1"/>
  <c r="AP168" i="12" s="1"/>
  <c r="AQ168" i="12" s="1"/>
  <c r="AR168" i="12" s="1"/>
  <c r="AS168" i="12" s="1"/>
  <c r="AT168" i="12" s="1"/>
  <c r="AU168" i="12" s="1"/>
  <c r="AV168" i="12" s="1"/>
  <c r="AW168" i="12" s="1"/>
  <c r="AX168" i="12" s="1"/>
  <c r="AY168" i="12" s="1"/>
  <c r="AZ168" i="12" s="1"/>
  <c r="BA168" i="12" s="1"/>
  <c r="BB168" i="12" s="1"/>
  <c r="O165" i="12" s="1"/>
  <c r="O165" i="14" s="1"/>
  <c r="Z198" i="12"/>
  <c r="U32" i="12"/>
  <c r="V32" i="12" s="1"/>
  <c r="W32" i="12" s="1"/>
  <c r="X32" i="12" s="1"/>
  <c r="Y32" i="12" s="1"/>
  <c r="Z32" i="12" s="1"/>
  <c r="AA32" i="12" s="1"/>
  <c r="AB32" i="12" s="1"/>
  <c r="AC32" i="12" s="1"/>
  <c r="AD32" i="12" s="1"/>
  <c r="AE32" i="12" s="1"/>
  <c r="AF32" i="12" s="1"/>
  <c r="AG32" i="12" s="1"/>
  <c r="AH32" i="12" s="1"/>
  <c r="AI32" i="12" s="1"/>
  <c r="AJ32" i="12" s="1"/>
  <c r="AK32" i="12" s="1"/>
  <c r="AL32" i="12" s="1"/>
  <c r="AM32" i="12" s="1"/>
  <c r="AN32" i="12" s="1"/>
  <c r="AO32" i="12" s="1"/>
  <c r="AP32" i="12" s="1"/>
  <c r="AQ32" i="12" s="1"/>
  <c r="AR32" i="12" s="1"/>
  <c r="AS32" i="12" s="1"/>
  <c r="AT32" i="12" s="1"/>
  <c r="AU32" i="12" s="1"/>
  <c r="AV32" i="12" s="1"/>
  <c r="AW32" i="12" s="1"/>
  <c r="AX32" i="12" s="1"/>
  <c r="AY32" i="12" s="1"/>
  <c r="AZ32" i="12" s="1"/>
  <c r="BA32" i="12" s="1"/>
  <c r="BB32" i="12" s="1"/>
  <c r="O29" i="12" s="1"/>
  <c r="O29" i="14" s="1"/>
  <c r="T176" i="12"/>
  <c r="U176" i="12" s="1"/>
  <c r="V176" i="12" s="1"/>
  <c r="W176" i="12" s="1"/>
  <c r="X176" i="12" s="1"/>
  <c r="Y176" i="12" s="1"/>
  <c r="Z176" i="12" s="1"/>
  <c r="AA176" i="12" s="1"/>
  <c r="AB176" i="12" s="1"/>
  <c r="AC176" i="12" s="1"/>
  <c r="AD176" i="12" s="1"/>
  <c r="AE176" i="12" s="1"/>
  <c r="AF176" i="12" s="1"/>
  <c r="AG176" i="12" s="1"/>
  <c r="AH176" i="12" s="1"/>
  <c r="AI176" i="12" s="1"/>
  <c r="AJ176" i="12" s="1"/>
  <c r="AK176" i="12" s="1"/>
  <c r="AL176" i="12" s="1"/>
  <c r="AM176" i="12" s="1"/>
  <c r="AN176" i="12" s="1"/>
  <c r="AO176" i="12" s="1"/>
  <c r="AP176" i="12" s="1"/>
  <c r="AQ176" i="12" s="1"/>
  <c r="AR176" i="12" s="1"/>
  <c r="AS176" i="12" s="1"/>
  <c r="AT176" i="12" s="1"/>
  <c r="AU176" i="12" s="1"/>
  <c r="AV176" i="12" s="1"/>
  <c r="AW176" i="12" s="1"/>
  <c r="AX176" i="12" s="1"/>
  <c r="AY176" i="12" s="1"/>
  <c r="AZ176" i="12" s="1"/>
  <c r="BA176" i="12" s="1"/>
  <c r="BB176" i="12" s="1"/>
  <c r="O173" i="12" s="1"/>
  <c r="O173" i="14" s="1"/>
  <c r="U36" i="12"/>
  <c r="V36" i="12" s="1"/>
  <c r="W36" i="12" s="1"/>
  <c r="X36" i="12" s="1"/>
  <c r="Y36" i="12" s="1"/>
  <c r="Z36" i="12" s="1"/>
  <c r="AA36" i="12" s="1"/>
  <c r="AB36" i="12" s="1"/>
  <c r="AC36" i="12" s="1"/>
  <c r="AD36" i="12" s="1"/>
  <c r="AE36" i="12" s="1"/>
  <c r="AF36" i="12" s="1"/>
  <c r="AG36" i="12" s="1"/>
  <c r="AH36" i="12" s="1"/>
  <c r="AI36" i="12" s="1"/>
  <c r="AJ36" i="12" s="1"/>
  <c r="AK36" i="12" s="1"/>
  <c r="AL36" i="12" s="1"/>
  <c r="AM36" i="12" s="1"/>
  <c r="AN36" i="12" s="1"/>
  <c r="AO36" i="12" s="1"/>
  <c r="AP36" i="12" s="1"/>
  <c r="AQ36" i="12" s="1"/>
  <c r="AR36" i="12" s="1"/>
  <c r="AS36" i="12" s="1"/>
  <c r="AT36" i="12" s="1"/>
  <c r="AU36" i="12" s="1"/>
  <c r="AV36" i="12" s="1"/>
  <c r="AW36" i="12" s="1"/>
  <c r="AX36" i="12" s="1"/>
  <c r="AY36" i="12" s="1"/>
  <c r="AZ36" i="12" s="1"/>
  <c r="BA36" i="12" s="1"/>
  <c r="BB36" i="12" s="1"/>
  <c r="O33" i="12" s="1"/>
  <c r="O33" i="14" s="1"/>
  <c r="U84" i="12"/>
  <c r="V84" i="12" s="1"/>
  <c r="W84" i="12" s="1"/>
  <c r="X84" i="12" s="1"/>
  <c r="Y84" i="12" s="1"/>
  <c r="Z84" i="12" s="1"/>
  <c r="AA84" i="12" s="1"/>
  <c r="AB84" i="12" s="1"/>
  <c r="AC84" i="12" s="1"/>
  <c r="AD84" i="12" s="1"/>
  <c r="AE84" i="12" s="1"/>
  <c r="AF84" i="12" s="1"/>
  <c r="AG84" i="12" s="1"/>
  <c r="AH84" i="12" s="1"/>
  <c r="AI84" i="12" s="1"/>
  <c r="AJ84" i="12" s="1"/>
  <c r="AK84" i="12" s="1"/>
  <c r="AL84" i="12" s="1"/>
  <c r="AM84" i="12" s="1"/>
  <c r="AN84" i="12" s="1"/>
  <c r="AO84" i="12" s="1"/>
  <c r="AP84" i="12" s="1"/>
  <c r="AQ84" i="12" s="1"/>
  <c r="AR84" i="12" s="1"/>
  <c r="AS84" i="12" s="1"/>
  <c r="AT84" i="12" s="1"/>
  <c r="AU84" i="12" s="1"/>
  <c r="AV84" i="12" s="1"/>
  <c r="AW84" i="12" s="1"/>
  <c r="AX84" i="12" s="1"/>
  <c r="AY84" i="12" s="1"/>
  <c r="AZ84" i="12" s="1"/>
  <c r="BA84" i="12" s="1"/>
  <c r="BB84" i="12" s="1"/>
  <c r="O81" i="12" s="1"/>
  <c r="O81" i="14" s="1"/>
  <c r="U132" i="12"/>
  <c r="V132" i="12" s="1"/>
  <c r="W132" i="12" s="1"/>
  <c r="X132" i="12" s="1"/>
  <c r="Y132" i="12" s="1"/>
  <c r="Z132" i="12" s="1"/>
  <c r="AA132" i="12" s="1"/>
  <c r="AB132" i="12" s="1"/>
  <c r="AC132" i="12" s="1"/>
  <c r="AD132" i="12" s="1"/>
  <c r="AE132" i="12" s="1"/>
  <c r="AF132" i="12" s="1"/>
  <c r="AG132" i="12" s="1"/>
  <c r="AH132" i="12" s="1"/>
  <c r="AI132" i="12" s="1"/>
  <c r="AJ132" i="12" s="1"/>
  <c r="AK132" i="12" s="1"/>
  <c r="AL132" i="12" s="1"/>
  <c r="AM132" i="12" s="1"/>
  <c r="AN132" i="12" s="1"/>
  <c r="AO132" i="12" s="1"/>
  <c r="AP132" i="12" s="1"/>
  <c r="AQ132" i="12" s="1"/>
  <c r="AR132" i="12" s="1"/>
  <c r="AS132" i="12" s="1"/>
  <c r="AT132" i="12" s="1"/>
  <c r="AU132" i="12" s="1"/>
  <c r="AV132" i="12" s="1"/>
  <c r="AW132" i="12" s="1"/>
  <c r="AX132" i="12" s="1"/>
  <c r="AY132" i="12" s="1"/>
  <c r="AZ132" i="12" s="1"/>
  <c r="BA132" i="12" s="1"/>
  <c r="BB132" i="12" s="1"/>
  <c r="O129" i="12" s="1"/>
  <c r="O129" i="14" s="1"/>
  <c r="T180" i="12"/>
  <c r="U180" i="12" s="1"/>
  <c r="V180" i="12" s="1"/>
  <c r="W180" i="12" s="1"/>
  <c r="X180" i="12" s="1"/>
  <c r="Y180" i="12" s="1"/>
  <c r="Z180" i="12" s="1"/>
  <c r="AA180" i="12" s="1"/>
  <c r="AB180" i="12" s="1"/>
  <c r="AC180" i="12" s="1"/>
  <c r="AD180" i="12" s="1"/>
  <c r="AE180" i="12" s="1"/>
  <c r="AF180" i="12" s="1"/>
  <c r="AG180" i="12" s="1"/>
  <c r="AH180" i="12" s="1"/>
  <c r="AI180" i="12" s="1"/>
  <c r="AJ180" i="12" s="1"/>
  <c r="AK180" i="12" s="1"/>
  <c r="AL180" i="12" s="1"/>
  <c r="AM180" i="12" s="1"/>
  <c r="AN180" i="12" s="1"/>
  <c r="AO180" i="12" s="1"/>
  <c r="AP180" i="12" s="1"/>
  <c r="AQ180" i="12" s="1"/>
  <c r="AR180" i="12" s="1"/>
  <c r="AS180" i="12" s="1"/>
  <c r="AT180" i="12" s="1"/>
  <c r="AU180" i="12" s="1"/>
  <c r="AV180" i="12" s="1"/>
  <c r="AW180" i="12" s="1"/>
  <c r="AX180" i="12" s="1"/>
  <c r="AY180" i="12" s="1"/>
  <c r="AZ180" i="12" s="1"/>
  <c r="BA180" i="12" s="1"/>
  <c r="BB180" i="12" s="1"/>
  <c r="O177" i="12" s="1"/>
  <c r="O177" i="14" s="1"/>
  <c r="T228" i="12"/>
  <c r="U228" i="12" s="1"/>
  <c r="V228" i="12" s="1"/>
  <c r="W228" i="12" s="1"/>
  <c r="X228" i="12" s="1"/>
  <c r="Y228" i="12" s="1"/>
  <c r="Z228" i="12" s="1"/>
  <c r="AA228" i="12" s="1"/>
  <c r="AB228" i="12" s="1"/>
  <c r="AC228" i="12" s="1"/>
  <c r="AD228" i="12" s="1"/>
  <c r="AE228" i="12" s="1"/>
  <c r="AF228" i="12" s="1"/>
  <c r="AG228" i="12" s="1"/>
  <c r="AH228" i="12" s="1"/>
  <c r="AI228" i="12" s="1"/>
  <c r="AJ228" i="12" s="1"/>
  <c r="AK228" i="12" s="1"/>
  <c r="AL228" i="12" s="1"/>
  <c r="AM228" i="12" s="1"/>
  <c r="AN228" i="12" s="1"/>
  <c r="AO228" i="12" s="1"/>
  <c r="AP228" i="12" s="1"/>
  <c r="AQ228" i="12" s="1"/>
  <c r="AR228" i="12" s="1"/>
  <c r="AS228" i="12" s="1"/>
  <c r="AT228" i="12" s="1"/>
  <c r="AU228" i="12" s="1"/>
  <c r="AV228" i="12" s="1"/>
  <c r="AW228" i="12" s="1"/>
  <c r="AX228" i="12" s="1"/>
  <c r="AY228" i="12" s="1"/>
  <c r="AZ228" i="12" s="1"/>
  <c r="BA228" i="12" s="1"/>
  <c r="BB228" i="12" s="1"/>
  <c r="O225" i="12" s="1"/>
  <c r="O225" i="14" s="1"/>
  <c r="BB241" i="12"/>
  <c r="P241" i="12" s="1"/>
  <c r="Z6" i="12"/>
  <c r="U40" i="12"/>
  <c r="V40" i="12" s="1"/>
  <c r="W40" i="12" s="1"/>
  <c r="X40" i="12" s="1"/>
  <c r="Y40" i="12" s="1"/>
  <c r="Z40" i="12" s="1"/>
  <c r="AA40" i="12" s="1"/>
  <c r="AB40" i="12" s="1"/>
  <c r="AC40" i="12" s="1"/>
  <c r="AD40" i="12" s="1"/>
  <c r="AE40" i="12" s="1"/>
  <c r="AF40" i="12" s="1"/>
  <c r="AG40" i="12" s="1"/>
  <c r="AH40" i="12" s="1"/>
  <c r="AI40" i="12" s="1"/>
  <c r="AJ40" i="12" s="1"/>
  <c r="AK40" i="12" s="1"/>
  <c r="AL40" i="12" s="1"/>
  <c r="AM40" i="12" s="1"/>
  <c r="AN40" i="12" s="1"/>
  <c r="AO40" i="12" s="1"/>
  <c r="AP40" i="12" s="1"/>
  <c r="AQ40" i="12" s="1"/>
  <c r="AR40" i="12" s="1"/>
  <c r="AS40" i="12" s="1"/>
  <c r="AT40" i="12" s="1"/>
  <c r="AU40" i="12" s="1"/>
  <c r="AV40" i="12" s="1"/>
  <c r="AW40" i="12" s="1"/>
  <c r="AX40" i="12" s="1"/>
  <c r="AY40" i="12" s="1"/>
  <c r="AZ40" i="12" s="1"/>
  <c r="BA40" i="12" s="1"/>
  <c r="BB40" i="12" s="1"/>
  <c r="O37" i="12" s="1"/>
  <c r="O37" i="14" s="1"/>
  <c r="U88" i="12"/>
  <c r="V88" i="12" s="1"/>
  <c r="W88" i="12" s="1"/>
  <c r="X88" i="12" s="1"/>
  <c r="Y88" i="12" s="1"/>
  <c r="Z88" i="12" s="1"/>
  <c r="AA88" i="12" s="1"/>
  <c r="AB88" i="12" s="1"/>
  <c r="AC88" i="12" s="1"/>
  <c r="AD88" i="12" s="1"/>
  <c r="AE88" i="12" s="1"/>
  <c r="AF88" i="12" s="1"/>
  <c r="AG88" i="12" s="1"/>
  <c r="AH88" i="12" s="1"/>
  <c r="AI88" i="12" s="1"/>
  <c r="AJ88" i="12" s="1"/>
  <c r="AK88" i="12" s="1"/>
  <c r="AL88" i="12" s="1"/>
  <c r="AM88" i="12" s="1"/>
  <c r="AN88" i="12" s="1"/>
  <c r="AO88" i="12" s="1"/>
  <c r="AP88" i="12" s="1"/>
  <c r="AQ88" i="12" s="1"/>
  <c r="AR88" i="12" s="1"/>
  <c r="AS88" i="12" s="1"/>
  <c r="AT88" i="12" s="1"/>
  <c r="AU88" i="12" s="1"/>
  <c r="AV88" i="12" s="1"/>
  <c r="AW88" i="12" s="1"/>
  <c r="AX88" i="12" s="1"/>
  <c r="AY88" i="12" s="1"/>
  <c r="AZ88" i="12" s="1"/>
  <c r="BA88" i="12" s="1"/>
  <c r="BB88" i="12" s="1"/>
  <c r="O85" i="12" s="1"/>
  <c r="O85" i="14" s="1"/>
  <c r="U136" i="12"/>
  <c r="V136" i="12" s="1"/>
  <c r="W136" i="12" s="1"/>
  <c r="X136" i="12" s="1"/>
  <c r="Y136" i="12" s="1"/>
  <c r="Z136" i="12" s="1"/>
  <c r="AA136" i="12" s="1"/>
  <c r="AB136" i="12" s="1"/>
  <c r="AC136" i="12" s="1"/>
  <c r="AD136" i="12" s="1"/>
  <c r="AE136" i="12" s="1"/>
  <c r="AF136" i="12" s="1"/>
  <c r="AG136" i="12" s="1"/>
  <c r="AH136" i="12" s="1"/>
  <c r="AI136" i="12" s="1"/>
  <c r="AJ136" i="12" s="1"/>
  <c r="AK136" i="12" s="1"/>
  <c r="AL136" i="12" s="1"/>
  <c r="AM136" i="12" s="1"/>
  <c r="AN136" i="12" s="1"/>
  <c r="AO136" i="12" s="1"/>
  <c r="AP136" i="12" s="1"/>
  <c r="AQ136" i="12" s="1"/>
  <c r="AR136" i="12" s="1"/>
  <c r="AS136" i="12" s="1"/>
  <c r="AT136" i="12" s="1"/>
  <c r="AU136" i="12" s="1"/>
  <c r="AV136" i="12" s="1"/>
  <c r="AW136" i="12" s="1"/>
  <c r="AX136" i="12" s="1"/>
  <c r="AY136" i="12" s="1"/>
  <c r="AZ136" i="12" s="1"/>
  <c r="BA136" i="12" s="1"/>
  <c r="BB136" i="12" s="1"/>
  <c r="O133" i="12" s="1"/>
  <c r="O133" i="14" s="1"/>
  <c r="AU51" i="13" s="1"/>
  <c r="T184" i="12"/>
  <c r="U184" i="12" s="1"/>
  <c r="V184" i="12" s="1"/>
  <c r="W184" i="12" s="1"/>
  <c r="X184" i="12" s="1"/>
  <c r="Y184" i="12" s="1"/>
  <c r="Z184" i="12" s="1"/>
  <c r="AA184" i="12" s="1"/>
  <c r="AB184" i="12" s="1"/>
  <c r="AC184" i="12" s="1"/>
  <c r="AD184" i="12" s="1"/>
  <c r="AE184" i="12" s="1"/>
  <c r="AF184" i="12" s="1"/>
  <c r="AG184" i="12" s="1"/>
  <c r="AH184" i="12" s="1"/>
  <c r="AI184" i="12" s="1"/>
  <c r="AJ184" i="12" s="1"/>
  <c r="AK184" i="12" s="1"/>
  <c r="AL184" i="12" s="1"/>
  <c r="AM184" i="12" s="1"/>
  <c r="AN184" i="12" s="1"/>
  <c r="AO184" i="12" s="1"/>
  <c r="AP184" i="12" s="1"/>
  <c r="AQ184" i="12" s="1"/>
  <c r="AR184" i="12" s="1"/>
  <c r="AS184" i="12" s="1"/>
  <c r="AT184" i="12" s="1"/>
  <c r="AU184" i="12" s="1"/>
  <c r="AV184" i="12" s="1"/>
  <c r="AW184" i="12" s="1"/>
  <c r="AX184" i="12" s="1"/>
  <c r="AY184" i="12" s="1"/>
  <c r="AZ184" i="12" s="1"/>
  <c r="BA184" i="12" s="1"/>
  <c r="BB184" i="12" s="1"/>
  <c r="O181" i="12" s="1"/>
  <c r="O181" i="14" s="1"/>
  <c r="T232" i="12"/>
  <c r="U232" i="12" s="1"/>
  <c r="V232" i="12" s="1"/>
  <c r="W232" i="12" s="1"/>
  <c r="X232" i="12" s="1"/>
  <c r="Y232" i="12" s="1"/>
  <c r="Z232" i="12" s="1"/>
  <c r="AA232" i="12" s="1"/>
  <c r="AB232" i="12" s="1"/>
  <c r="AC232" i="12" s="1"/>
  <c r="AD232" i="12" s="1"/>
  <c r="AE232" i="12" s="1"/>
  <c r="AF232" i="12" s="1"/>
  <c r="AG232" i="12" s="1"/>
  <c r="AH232" i="12" s="1"/>
  <c r="AI232" i="12" s="1"/>
  <c r="AJ232" i="12" s="1"/>
  <c r="AK232" i="12" s="1"/>
  <c r="AL232" i="12" s="1"/>
  <c r="AM232" i="12" s="1"/>
  <c r="AN232" i="12" s="1"/>
  <c r="AO232" i="12" s="1"/>
  <c r="AP232" i="12" s="1"/>
  <c r="AQ232" i="12" s="1"/>
  <c r="AR232" i="12" s="1"/>
  <c r="AS232" i="12" s="1"/>
  <c r="AT232" i="12" s="1"/>
  <c r="AU232" i="12" s="1"/>
  <c r="AV232" i="12" s="1"/>
  <c r="AW232" i="12" s="1"/>
  <c r="AX232" i="12" s="1"/>
  <c r="AY232" i="12" s="1"/>
  <c r="AZ232" i="12" s="1"/>
  <c r="BA232" i="12" s="1"/>
  <c r="BB232" i="12" s="1"/>
  <c r="O229" i="12" s="1"/>
  <c r="O229" i="14" s="1"/>
  <c r="U92" i="12"/>
  <c r="V92" i="12" s="1"/>
  <c r="W92" i="12" s="1"/>
  <c r="X92" i="12" s="1"/>
  <c r="Y92" i="12" s="1"/>
  <c r="Z92" i="12" s="1"/>
  <c r="AA92" i="12" s="1"/>
  <c r="AB92" i="12" s="1"/>
  <c r="AC92" i="12" s="1"/>
  <c r="AD92" i="12" s="1"/>
  <c r="AE92" i="12" s="1"/>
  <c r="AF92" i="12" s="1"/>
  <c r="AG92" i="12" s="1"/>
  <c r="AH92" i="12" s="1"/>
  <c r="AI92" i="12" s="1"/>
  <c r="AJ92" i="12" s="1"/>
  <c r="AK92" i="12" s="1"/>
  <c r="AL92" i="12" s="1"/>
  <c r="AM92" i="12" s="1"/>
  <c r="AN92" i="12" s="1"/>
  <c r="AO92" i="12" s="1"/>
  <c r="AP92" i="12" s="1"/>
  <c r="AQ92" i="12" s="1"/>
  <c r="AR92" i="12" s="1"/>
  <c r="AS92" i="12" s="1"/>
  <c r="AT92" i="12" s="1"/>
  <c r="AU92" i="12" s="1"/>
  <c r="AV92" i="12" s="1"/>
  <c r="AW92" i="12" s="1"/>
  <c r="AX92" i="12" s="1"/>
  <c r="AY92" i="12" s="1"/>
  <c r="AZ92" i="12" s="1"/>
  <c r="BA92" i="12" s="1"/>
  <c r="BB92" i="12" s="1"/>
  <c r="O89" i="12" s="1"/>
  <c r="O89" i="14" s="1"/>
  <c r="U140" i="12"/>
  <c r="V140" i="12" s="1"/>
  <c r="W140" i="12" s="1"/>
  <c r="X140" i="12" s="1"/>
  <c r="Y140" i="12" s="1"/>
  <c r="Z140" i="12" s="1"/>
  <c r="AA140" i="12" s="1"/>
  <c r="AB140" i="12" s="1"/>
  <c r="AC140" i="12" s="1"/>
  <c r="AD140" i="12" s="1"/>
  <c r="AE140" i="12" s="1"/>
  <c r="AF140" i="12" s="1"/>
  <c r="AG140" i="12" s="1"/>
  <c r="AH140" i="12" s="1"/>
  <c r="AI140" i="12" s="1"/>
  <c r="AJ140" i="12" s="1"/>
  <c r="AK140" i="12" s="1"/>
  <c r="AL140" i="12" s="1"/>
  <c r="AM140" i="12" s="1"/>
  <c r="AN140" i="12" s="1"/>
  <c r="AO140" i="12" s="1"/>
  <c r="AP140" i="12" s="1"/>
  <c r="AQ140" i="12" s="1"/>
  <c r="AR140" i="12" s="1"/>
  <c r="AS140" i="12" s="1"/>
  <c r="AT140" i="12" s="1"/>
  <c r="AU140" i="12" s="1"/>
  <c r="AV140" i="12" s="1"/>
  <c r="AW140" i="12" s="1"/>
  <c r="AX140" i="12" s="1"/>
  <c r="AY140" i="12" s="1"/>
  <c r="AZ140" i="12" s="1"/>
  <c r="BA140" i="12" s="1"/>
  <c r="BB140" i="12" s="1"/>
  <c r="O137" i="12" s="1"/>
  <c r="O137" i="14" s="1"/>
  <c r="T188" i="12"/>
  <c r="U188" i="12" s="1"/>
  <c r="V188" i="12" s="1"/>
  <c r="W188" i="12" s="1"/>
  <c r="X188" i="12" s="1"/>
  <c r="Y188" i="12" s="1"/>
  <c r="Z188" i="12" s="1"/>
  <c r="AA188" i="12" s="1"/>
  <c r="AB188" i="12" s="1"/>
  <c r="AC188" i="12" s="1"/>
  <c r="AD188" i="12" s="1"/>
  <c r="AE188" i="12" s="1"/>
  <c r="AF188" i="12" s="1"/>
  <c r="AG188" i="12" s="1"/>
  <c r="AH188" i="12" s="1"/>
  <c r="AI188" i="12" s="1"/>
  <c r="AJ188" i="12" s="1"/>
  <c r="AK188" i="12" s="1"/>
  <c r="AL188" i="12" s="1"/>
  <c r="AM188" i="12" s="1"/>
  <c r="AN188" i="12" s="1"/>
  <c r="AO188" i="12" s="1"/>
  <c r="AP188" i="12" s="1"/>
  <c r="AQ188" i="12" s="1"/>
  <c r="AR188" i="12" s="1"/>
  <c r="AS188" i="12" s="1"/>
  <c r="AT188" i="12" s="1"/>
  <c r="AU188" i="12" s="1"/>
  <c r="AV188" i="12" s="1"/>
  <c r="AW188" i="12" s="1"/>
  <c r="AX188" i="12" s="1"/>
  <c r="AY188" i="12" s="1"/>
  <c r="AZ188" i="12" s="1"/>
  <c r="BA188" i="12" s="1"/>
  <c r="BB188" i="12" s="1"/>
  <c r="O185" i="12" s="1"/>
  <c r="O185" i="14" s="1"/>
  <c r="T236" i="12"/>
  <c r="U236" i="12" s="1"/>
  <c r="V236" i="12" s="1"/>
  <c r="W236" i="12" s="1"/>
  <c r="X236" i="12" s="1"/>
  <c r="Y236" i="12" s="1"/>
  <c r="Z236" i="12" s="1"/>
  <c r="AA236" i="12" s="1"/>
  <c r="AB236" i="12" s="1"/>
  <c r="AC236" i="12" s="1"/>
  <c r="AD236" i="12" s="1"/>
  <c r="AE236" i="12" s="1"/>
  <c r="AF236" i="12" s="1"/>
  <c r="AG236" i="12" s="1"/>
  <c r="AH236" i="12" s="1"/>
  <c r="AI236" i="12" s="1"/>
  <c r="AJ236" i="12" s="1"/>
  <c r="AK236" i="12" s="1"/>
  <c r="AL236" i="12" s="1"/>
  <c r="AM236" i="12" s="1"/>
  <c r="AN236" i="12" s="1"/>
  <c r="AO236" i="12" s="1"/>
  <c r="AP236" i="12" s="1"/>
  <c r="AQ236" i="12" s="1"/>
  <c r="AR236" i="12" s="1"/>
  <c r="AS236" i="12" s="1"/>
  <c r="AT236" i="12" s="1"/>
  <c r="AU236" i="12" s="1"/>
  <c r="AV236" i="12" s="1"/>
  <c r="AW236" i="12" s="1"/>
  <c r="AX236" i="12" s="1"/>
  <c r="AY236" i="12" s="1"/>
  <c r="AZ236" i="12" s="1"/>
  <c r="BA236" i="12" s="1"/>
  <c r="BB236" i="12" s="1"/>
  <c r="O233" i="12" s="1"/>
  <c r="O233" i="14" s="1"/>
  <c r="U96" i="12"/>
  <c r="V96" i="12" s="1"/>
  <c r="W96" i="12" s="1"/>
  <c r="X96" i="12" s="1"/>
  <c r="Y96" i="12" s="1"/>
  <c r="Z96" i="12" s="1"/>
  <c r="AA96" i="12" s="1"/>
  <c r="AB96" i="12" s="1"/>
  <c r="AC96" i="12" s="1"/>
  <c r="AD96" i="12" s="1"/>
  <c r="AE96" i="12" s="1"/>
  <c r="AF96" i="12" s="1"/>
  <c r="AG96" i="12" s="1"/>
  <c r="AH96" i="12" s="1"/>
  <c r="AI96" i="12" s="1"/>
  <c r="AJ96" i="12" s="1"/>
  <c r="AK96" i="12" s="1"/>
  <c r="AL96" i="12" s="1"/>
  <c r="AM96" i="12" s="1"/>
  <c r="AN96" i="12" s="1"/>
  <c r="AO96" i="12" s="1"/>
  <c r="AP96" i="12" s="1"/>
  <c r="AQ96" i="12" s="1"/>
  <c r="AR96" i="12" s="1"/>
  <c r="AS96" i="12" s="1"/>
  <c r="AT96" i="12" s="1"/>
  <c r="AU96" i="12" s="1"/>
  <c r="AV96" i="12" s="1"/>
  <c r="AW96" i="12" s="1"/>
  <c r="AX96" i="12" s="1"/>
  <c r="AY96" i="12" s="1"/>
  <c r="AZ96" i="12" s="1"/>
  <c r="BA96" i="12" s="1"/>
  <c r="BB96" i="12" s="1"/>
  <c r="O93" i="12" s="1"/>
  <c r="O93" i="14" s="1"/>
  <c r="U144" i="12"/>
  <c r="V144" i="12" s="1"/>
  <c r="W144" i="12" s="1"/>
  <c r="X144" i="12" s="1"/>
  <c r="Y144" i="12" s="1"/>
  <c r="Z144" i="12" s="1"/>
  <c r="AA144" i="12" s="1"/>
  <c r="AB144" i="12" s="1"/>
  <c r="AC144" i="12" s="1"/>
  <c r="AD144" i="12" s="1"/>
  <c r="AE144" i="12" s="1"/>
  <c r="AF144" i="12" s="1"/>
  <c r="AG144" i="12" s="1"/>
  <c r="AH144" i="12" s="1"/>
  <c r="AI144" i="12" s="1"/>
  <c r="AJ144" i="12" s="1"/>
  <c r="AK144" i="12" s="1"/>
  <c r="AL144" i="12" s="1"/>
  <c r="AM144" i="12" s="1"/>
  <c r="AN144" i="12" s="1"/>
  <c r="AO144" i="12" s="1"/>
  <c r="AP144" i="12" s="1"/>
  <c r="AQ144" i="12" s="1"/>
  <c r="AR144" i="12" s="1"/>
  <c r="AS144" i="12" s="1"/>
  <c r="AT144" i="12" s="1"/>
  <c r="AU144" i="12" s="1"/>
  <c r="AV144" i="12" s="1"/>
  <c r="AW144" i="12" s="1"/>
  <c r="AX144" i="12" s="1"/>
  <c r="AY144" i="12" s="1"/>
  <c r="AZ144" i="12" s="1"/>
  <c r="BA144" i="12" s="1"/>
  <c r="BB144" i="12" s="1"/>
  <c r="O141" i="12" s="1"/>
  <c r="O141" i="14" s="1"/>
  <c r="T192" i="12"/>
  <c r="U192" i="12" s="1"/>
  <c r="V192" i="12" s="1"/>
  <c r="W192" i="12" s="1"/>
  <c r="X192" i="12" s="1"/>
  <c r="Y192" i="12" s="1"/>
  <c r="Z192" i="12" s="1"/>
  <c r="AA192" i="12" s="1"/>
  <c r="AB192" i="12" s="1"/>
  <c r="AC192" i="12" s="1"/>
  <c r="AD192" i="12" s="1"/>
  <c r="AE192" i="12" s="1"/>
  <c r="AF192" i="12" s="1"/>
  <c r="AG192" i="12" s="1"/>
  <c r="AH192" i="12" s="1"/>
  <c r="AI192" i="12" s="1"/>
  <c r="AJ192" i="12" s="1"/>
  <c r="AK192" i="12" s="1"/>
  <c r="AL192" i="12" s="1"/>
  <c r="AM192" i="12" s="1"/>
  <c r="AN192" i="12" s="1"/>
  <c r="AO192" i="12" s="1"/>
  <c r="AP192" i="12" s="1"/>
  <c r="AQ192" i="12" s="1"/>
  <c r="AR192" i="12" s="1"/>
  <c r="AS192" i="12" s="1"/>
  <c r="AT192" i="12" s="1"/>
  <c r="AU192" i="12" s="1"/>
  <c r="AV192" i="12" s="1"/>
  <c r="AW192" i="12" s="1"/>
  <c r="AX192" i="12" s="1"/>
  <c r="AY192" i="12" s="1"/>
  <c r="AZ192" i="12" s="1"/>
  <c r="BA192" i="12" s="1"/>
  <c r="BB192" i="12" s="1"/>
  <c r="O189" i="12" s="1"/>
  <c r="O189" i="14" s="1"/>
  <c r="U100" i="12"/>
  <c r="V100" i="12" s="1"/>
  <c r="W100" i="12" s="1"/>
  <c r="X100" i="12" s="1"/>
  <c r="Y100" i="12" s="1"/>
  <c r="Z100" i="12" s="1"/>
  <c r="AA100" i="12" s="1"/>
  <c r="AB100" i="12" s="1"/>
  <c r="AC100" i="12" s="1"/>
  <c r="AD100" i="12" s="1"/>
  <c r="AE100" i="12" s="1"/>
  <c r="AF100" i="12" s="1"/>
  <c r="AG100" i="12" s="1"/>
  <c r="AH100" i="12" s="1"/>
  <c r="AI100" i="12" s="1"/>
  <c r="AJ100" i="12" s="1"/>
  <c r="AK100" i="12" s="1"/>
  <c r="AL100" i="12" s="1"/>
  <c r="AM100" i="12" s="1"/>
  <c r="AN100" i="12" s="1"/>
  <c r="AO100" i="12" s="1"/>
  <c r="AP100" i="12" s="1"/>
  <c r="AQ100" i="12" s="1"/>
  <c r="AR100" i="12" s="1"/>
  <c r="AS100" i="12" s="1"/>
  <c r="AT100" i="12" s="1"/>
  <c r="AU100" i="12" s="1"/>
  <c r="AV100" i="12" s="1"/>
  <c r="AW100" i="12" s="1"/>
  <c r="AX100" i="12" s="1"/>
  <c r="AY100" i="12" s="1"/>
  <c r="AZ100" i="12" s="1"/>
  <c r="BA100" i="12" s="1"/>
  <c r="BB100" i="12" s="1"/>
  <c r="O97" i="12" s="1"/>
  <c r="O97" i="14" s="1"/>
  <c r="U148" i="12"/>
  <c r="V148" i="12" s="1"/>
  <c r="W148" i="12" s="1"/>
  <c r="X148" i="12" s="1"/>
  <c r="Y148" i="12" s="1"/>
  <c r="Z148" i="12" s="1"/>
  <c r="AA148" i="12" s="1"/>
  <c r="AB148" i="12" s="1"/>
  <c r="AC148" i="12" s="1"/>
  <c r="AD148" i="12" s="1"/>
  <c r="AE148" i="12" s="1"/>
  <c r="AF148" i="12" s="1"/>
  <c r="AG148" i="12" s="1"/>
  <c r="AH148" i="12" s="1"/>
  <c r="AI148" i="12" s="1"/>
  <c r="AJ148" i="12" s="1"/>
  <c r="AK148" i="12" s="1"/>
  <c r="AL148" i="12" s="1"/>
  <c r="AM148" i="12" s="1"/>
  <c r="AN148" i="12" s="1"/>
  <c r="AO148" i="12" s="1"/>
  <c r="AP148" i="12" s="1"/>
  <c r="AQ148" i="12" s="1"/>
  <c r="AR148" i="12" s="1"/>
  <c r="AS148" i="12" s="1"/>
  <c r="AT148" i="12" s="1"/>
  <c r="AU148" i="12" s="1"/>
  <c r="AV148" i="12" s="1"/>
  <c r="AW148" i="12" s="1"/>
  <c r="AX148" i="12" s="1"/>
  <c r="AY148" i="12" s="1"/>
  <c r="AZ148" i="12" s="1"/>
  <c r="BA148" i="12" s="1"/>
  <c r="BB148" i="12" s="1"/>
  <c r="O145" i="12" s="1"/>
  <c r="O145" i="14" s="1"/>
  <c r="T196" i="12"/>
  <c r="U196" i="12" s="1"/>
  <c r="V196" i="12" s="1"/>
  <c r="W196" i="12" s="1"/>
  <c r="X196" i="12" s="1"/>
  <c r="Y196" i="12" s="1"/>
  <c r="Z196" i="12" s="1"/>
  <c r="AA196" i="12" s="1"/>
  <c r="AB196" i="12" s="1"/>
  <c r="AC196" i="12" s="1"/>
  <c r="AD196" i="12" s="1"/>
  <c r="AE196" i="12" s="1"/>
  <c r="AF196" i="12" s="1"/>
  <c r="AG196" i="12" s="1"/>
  <c r="AH196" i="12" s="1"/>
  <c r="AI196" i="12" s="1"/>
  <c r="AJ196" i="12" s="1"/>
  <c r="AK196" i="12" s="1"/>
  <c r="AL196" i="12" s="1"/>
  <c r="AM196" i="12" s="1"/>
  <c r="AN196" i="12" s="1"/>
  <c r="AO196" i="12" s="1"/>
  <c r="AP196" i="12" s="1"/>
  <c r="AQ196" i="12" s="1"/>
  <c r="AR196" i="12" s="1"/>
  <c r="AS196" i="12" s="1"/>
  <c r="AT196" i="12" s="1"/>
  <c r="AU196" i="12" s="1"/>
  <c r="AV196" i="12" s="1"/>
  <c r="AW196" i="12" s="1"/>
  <c r="AX196" i="12" s="1"/>
  <c r="AY196" i="12" s="1"/>
  <c r="AZ196" i="12" s="1"/>
  <c r="BA196" i="12" s="1"/>
  <c r="BB196" i="12" s="1"/>
  <c r="O193" i="12" s="1"/>
  <c r="O193" i="14" s="1"/>
  <c r="T252" i="12"/>
  <c r="U252" i="12" s="1"/>
  <c r="V252" i="12" s="1"/>
  <c r="W252" i="12" s="1"/>
  <c r="X252" i="12" s="1"/>
  <c r="Y252" i="12" s="1"/>
  <c r="Z252" i="12" s="1"/>
  <c r="AA252" i="12" s="1"/>
  <c r="AB252" i="12" s="1"/>
  <c r="AC252" i="12" s="1"/>
  <c r="AD252" i="12" s="1"/>
  <c r="AE252" i="12" s="1"/>
  <c r="AF252" i="12" s="1"/>
  <c r="AG252" i="12" s="1"/>
  <c r="AH252" i="12" s="1"/>
  <c r="AI252" i="12" s="1"/>
  <c r="AJ252" i="12" s="1"/>
  <c r="AK252" i="12" s="1"/>
  <c r="AL252" i="12" s="1"/>
  <c r="AM252" i="12" s="1"/>
  <c r="AN252" i="12" s="1"/>
  <c r="AO252" i="12" s="1"/>
  <c r="AP252" i="12" s="1"/>
  <c r="AQ252" i="12" s="1"/>
  <c r="AR252" i="12" s="1"/>
  <c r="AS252" i="12" s="1"/>
  <c r="AT252" i="12" s="1"/>
  <c r="AU252" i="12" s="1"/>
  <c r="AV252" i="12" s="1"/>
  <c r="AW252" i="12" s="1"/>
  <c r="AX252" i="12" s="1"/>
  <c r="AY252" i="12" s="1"/>
  <c r="AZ252" i="12" s="1"/>
  <c r="BA252" i="12" s="1"/>
  <c r="BB252" i="12" s="1"/>
  <c r="O249" i="12" s="1"/>
  <c r="O249" i="14" s="1"/>
  <c r="AF198" i="12"/>
  <c r="U56" i="12"/>
  <c r="V56" i="12" s="1"/>
  <c r="W56" i="12" s="1"/>
  <c r="X56" i="12" s="1"/>
  <c r="Y56" i="12" s="1"/>
  <c r="Z56" i="12" s="1"/>
  <c r="AA56" i="12" s="1"/>
  <c r="AB56" i="12" s="1"/>
  <c r="AC56" i="12" s="1"/>
  <c r="AD56" i="12" s="1"/>
  <c r="AE56" i="12" s="1"/>
  <c r="AF56" i="12" s="1"/>
  <c r="AG56" i="12" s="1"/>
  <c r="AH56" i="12" s="1"/>
  <c r="AI56" i="12" s="1"/>
  <c r="AJ56" i="12" s="1"/>
  <c r="AK56" i="12" s="1"/>
  <c r="AL56" i="12" s="1"/>
  <c r="AM56" i="12" s="1"/>
  <c r="AN56" i="12" s="1"/>
  <c r="AO56" i="12" s="1"/>
  <c r="AP56" i="12" s="1"/>
  <c r="AQ56" i="12" s="1"/>
  <c r="AR56" i="12" s="1"/>
  <c r="AS56" i="12" s="1"/>
  <c r="AT56" i="12" s="1"/>
  <c r="AU56" i="12" s="1"/>
  <c r="AV56" i="12" s="1"/>
  <c r="AW56" i="12" s="1"/>
  <c r="AX56" i="12" s="1"/>
  <c r="AY56" i="12" s="1"/>
  <c r="AZ56" i="12" s="1"/>
  <c r="BA56" i="12" s="1"/>
  <c r="BB56" i="12" s="1"/>
  <c r="O53" i="12" s="1"/>
  <c r="O53" i="14" s="1"/>
  <c r="U104" i="12"/>
  <c r="V104" i="12" s="1"/>
  <c r="W104" i="12" s="1"/>
  <c r="X104" i="12" s="1"/>
  <c r="Y104" i="12" s="1"/>
  <c r="Z104" i="12" s="1"/>
  <c r="AA104" i="12" s="1"/>
  <c r="AB104" i="12" s="1"/>
  <c r="AC104" i="12" s="1"/>
  <c r="AD104" i="12" s="1"/>
  <c r="AE104" i="12" s="1"/>
  <c r="AF104" i="12" s="1"/>
  <c r="AG104" i="12" s="1"/>
  <c r="AH104" i="12" s="1"/>
  <c r="AI104" i="12" s="1"/>
  <c r="AJ104" i="12" s="1"/>
  <c r="AK104" i="12" s="1"/>
  <c r="AL104" i="12" s="1"/>
  <c r="AM104" i="12" s="1"/>
  <c r="AN104" i="12" s="1"/>
  <c r="AO104" i="12" s="1"/>
  <c r="AP104" i="12" s="1"/>
  <c r="AQ104" i="12" s="1"/>
  <c r="AR104" i="12" s="1"/>
  <c r="AS104" i="12" s="1"/>
  <c r="AT104" i="12" s="1"/>
  <c r="AU104" i="12" s="1"/>
  <c r="AV104" i="12" s="1"/>
  <c r="AW104" i="12" s="1"/>
  <c r="AX104" i="12" s="1"/>
  <c r="AY104" i="12" s="1"/>
  <c r="AZ104" i="12" s="1"/>
  <c r="BA104" i="12" s="1"/>
  <c r="BB104" i="12" s="1"/>
  <c r="O101" i="12" s="1"/>
  <c r="O101" i="14" s="1"/>
  <c r="U152" i="12"/>
  <c r="V152" i="12" s="1"/>
  <c r="W152" i="12" s="1"/>
  <c r="X152" i="12" s="1"/>
  <c r="Y152" i="12" s="1"/>
  <c r="Z152" i="12" s="1"/>
  <c r="AA152" i="12" s="1"/>
  <c r="AB152" i="12" s="1"/>
  <c r="AC152" i="12" s="1"/>
  <c r="AD152" i="12" s="1"/>
  <c r="AE152" i="12" s="1"/>
  <c r="AF152" i="12" s="1"/>
  <c r="AG152" i="12" s="1"/>
  <c r="AH152" i="12" s="1"/>
  <c r="AI152" i="12" s="1"/>
  <c r="AJ152" i="12" s="1"/>
  <c r="AK152" i="12" s="1"/>
  <c r="AL152" i="12" s="1"/>
  <c r="AM152" i="12" s="1"/>
  <c r="AN152" i="12" s="1"/>
  <c r="AO152" i="12" s="1"/>
  <c r="AP152" i="12" s="1"/>
  <c r="AQ152" i="12" s="1"/>
  <c r="AR152" i="12" s="1"/>
  <c r="AS152" i="12" s="1"/>
  <c r="AT152" i="12" s="1"/>
  <c r="AU152" i="12" s="1"/>
  <c r="AV152" i="12" s="1"/>
  <c r="AW152" i="12" s="1"/>
  <c r="AX152" i="12" s="1"/>
  <c r="AY152" i="12" s="1"/>
  <c r="AZ152" i="12" s="1"/>
  <c r="BA152" i="12" s="1"/>
  <c r="BB152" i="12" s="1"/>
  <c r="O149" i="12" s="1"/>
  <c r="O149" i="14" s="1"/>
  <c r="U120" i="12"/>
  <c r="V120" i="12" s="1"/>
  <c r="W120" i="12" s="1"/>
  <c r="X120" i="12" s="1"/>
  <c r="Y120" i="12" s="1"/>
  <c r="Z120" i="12" s="1"/>
  <c r="AA120" i="12" s="1"/>
  <c r="AB120" i="12" s="1"/>
  <c r="AC120" i="12" s="1"/>
  <c r="AD120" i="12" s="1"/>
  <c r="AE120" i="12" s="1"/>
  <c r="AF120" i="12" s="1"/>
  <c r="AG120" i="12" s="1"/>
  <c r="AH120" i="12" s="1"/>
  <c r="AI120" i="12" s="1"/>
  <c r="AJ120" i="12" s="1"/>
  <c r="AK120" i="12" s="1"/>
  <c r="AL120" i="12" s="1"/>
  <c r="AM120" i="12" s="1"/>
  <c r="AN120" i="12" s="1"/>
  <c r="AO120" i="12" s="1"/>
  <c r="AP120" i="12" s="1"/>
  <c r="AQ120" i="12" s="1"/>
  <c r="AR120" i="12" s="1"/>
  <c r="AS120" i="12" s="1"/>
  <c r="AT120" i="12" s="1"/>
  <c r="AU120" i="12" s="1"/>
  <c r="AV120" i="12" s="1"/>
  <c r="AW120" i="12" s="1"/>
  <c r="AX120" i="12" s="1"/>
  <c r="AY120" i="12" s="1"/>
  <c r="AZ120" i="12" s="1"/>
  <c r="BA120" i="12" s="1"/>
  <c r="BB120" i="12" s="1"/>
  <c r="O117" i="12" s="1"/>
  <c r="O117" i="14" s="1"/>
  <c r="U12" i="12"/>
  <c r="V12" i="12" s="1"/>
  <c r="W12" i="12" s="1"/>
  <c r="X12" i="12" s="1"/>
  <c r="Y12" i="12" s="1"/>
  <c r="Z12" i="12" s="1"/>
  <c r="AA12" i="12" s="1"/>
  <c r="AB12" i="12" s="1"/>
  <c r="AC12" i="12" s="1"/>
  <c r="AD12" i="12" s="1"/>
  <c r="AE12" i="12" s="1"/>
  <c r="AF12" i="12" s="1"/>
  <c r="AG12" i="12" s="1"/>
  <c r="AH12" i="12" s="1"/>
  <c r="AI12" i="12" s="1"/>
  <c r="AJ12" i="12" s="1"/>
  <c r="AK12" i="12" s="1"/>
  <c r="AL12" i="12" s="1"/>
  <c r="AM12" i="12" s="1"/>
  <c r="AN12" i="12" s="1"/>
  <c r="AO12" i="12" s="1"/>
  <c r="AP12" i="12" s="1"/>
  <c r="AQ12" i="12" s="1"/>
  <c r="AR12" i="12" s="1"/>
  <c r="AS12" i="12" s="1"/>
  <c r="AT12" i="12" s="1"/>
  <c r="AU12" i="12" s="1"/>
  <c r="AV12" i="12" s="1"/>
  <c r="AW12" i="12" s="1"/>
  <c r="AX12" i="12" s="1"/>
  <c r="AY12" i="12" s="1"/>
  <c r="AZ12" i="12" s="1"/>
  <c r="BA12" i="12" s="1"/>
  <c r="BB12" i="12" s="1"/>
  <c r="O9" i="12" s="1"/>
  <c r="O9" i="14" s="1"/>
  <c r="U60" i="12"/>
  <c r="V60" i="12" s="1"/>
  <c r="W60" i="12" s="1"/>
  <c r="X60" i="12" s="1"/>
  <c r="Y60" i="12" s="1"/>
  <c r="Z60" i="12" s="1"/>
  <c r="AA60" i="12" s="1"/>
  <c r="AB60" i="12" s="1"/>
  <c r="AC60" i="12" s="1"/>
  <c r="AD60" i="12" s="1"/>
  <c r="AE60" i="12" s="1"/>
  <c r="AF60" i="12" s="1"/>
  <c r="AG60" i="12" s="1"/>
  <c r="AH60" i="12" s="1"/>
  <c r="AI60" i="12" s="1"/>
  <c r="AJ60" i="12" s="1"/>
  <c r="AK60" i="12" s="1"/>
  <c r="AL60" i="12" s="1"/>
  <c r="AM60" i="12" s="1"/>
  <c r="AN60" i="12" s="1"/>
  <c r="AO60" i="12" s="1"/>
  <c r="AP60" i="12" s="1"/>
  <c r="AQ60" i="12" s="1"/>
  <c r="AR60" i="12" s="1"/>
  <c r="AS60" i="12" s="1"/>
  <c r="AT60" i="12" s="1"/>
  <c r="AU60" i="12" s="1"/>
  <c r="AV60" i="12" s="1"/>
  <c r="AW60" i="12" s="1"/>
  <c r="AX60" i="12" s="1"/>
  <c r="AY60" i="12" s="1"/>
  <c r="AZ60" i="12" s="1"/>
  <c r="BA60" i="12" s="1"/>
  <c r="BB60" i="12" s="1"/>
  <c r="O57" i="12" s="1"/>
  <c r="O57" i="14" s="1"/>
  <c r="U108" i="12"/>
  <c r="V108" i="12" s="1"/>
  <c r="W108" i="12" s="1"/>
  <c r="X108" i="12" s="1"/>
  <c r="Y108" i="12" s="1"/>
  <c r="Z108" i="12" s="1"/>
  <c r="AA108" i="12" s="1"/>
  <c r="AB108" i="12" s="1"/>
  <c r="AC108" i="12" s="1"/>
  <c r="AD108" i="12" s="1"/>
  <c r="AE108" i="12" s="1"/>
  <c r="AF108" i="12" s="1"/>
  <c r="AG108" i="12" s="1"/>
  <c r="AH108" i="12" s="1"/>
  <c r="AI108" i="12" s="1"/>
  <c r="AJ108" i="12" s="1"/>
  <c r="AK108" i="12" s="1"/>
  <c r="AL108" i="12" s="1"/>
  <c r="AM108" i="12" s="1"/>
  <c r="AN108" i="12" s="1"/>
  <c r="AO108" i="12" s="1"/>
  <c r="AP108" i="12" s="1"/>
  <c r="AQ108" i="12" s="1"/>
  <c r="AR108" i="12" s="1"/>
  <c r="AS108" i="12" s="1"/>
  <c r="AT108" i="12" s="1"/>
  <c r="AU108" i="12" s="1"/>
  <c r="AV108" i="12" s="1"/>
  <c r="AW108" i="12" s="1"/>
  <c r="AX108" i="12" s="1"/>
  <c r="AY108" i="12" s="1"/>
  <c r="AZ108" i="12" s="1"/>
  <c r="BA108" i="12" s="1"/>
  <c r="BB108" i="12" s="1"/>
  <c r="O105" i="12" s="1"/>
  <c r="O105" i="14" s="1"/>
  <c r="U156" i="12"/>
  <c r="V156" i="12" s="1"/>
  <c r="W156" i="12" s="1"/>
  <c r="X156" i="12" s="1"/>
  <c r="Y156" i="12" s="1"/>
  <c r="Z156" i="12" s="1"/>
  <c r="AA156" i="12" s="1"/>
  <c r="AB156" i="12" s="1"/>
  <c r="AC156" i="12" s="1"/>
  <c r="AD156" i="12" s="1"/>
  <c r="AE156" i="12" s="1"/>
  <c r="AF156" i="12" s="1"/>
  <c r="AG156" i="12" s="1"/>
  <c r="AH156" i="12" s="1"/>
  <c r="AI156" i="12" s="1"/>
  <c r="AJ156" i="12" s="1"/>
  <c r="AK156" i="12" s="1"/>
  <c r="AL156" i="12" s="1"/>
  <c r="AM156" i="12" s="1"/>
  <c r="AN156" i="12" s="1"/>
  <c r="AO156" i="12" s="1"/>
  <c r="AP156" i="12" s="1"/>
  <c r="AQ156" i="12" s="1"/>
  <c r="AR156" i="12" s="1"/>
  <c r="AS156" i="12" s="1"/>
  <c r="AT156" i="12" s="1"/>
  <c r="AU156" i="12" s="1"/>
  <c r="AV156" i="12" s="1"/>
  <c r="AW156" i="12" s="1"/>
  <c r="AX156" i="12" s="1"/>
  <c r="AY156" i="12" s="1"/>
  <c r="AZ156" i="12" s="1"/>
  <c r="BA156" i="12" s="1"/>
  <c r="BB156" i="12" s="1"/>
  <c r="O153" i="12" s="1"/>
  <c r="O153" i="14" s="1"/>
  <c r="T204" i="12"/>
  <c r="U204" i="12" s="1"/>
  <c r="V204" i="12" s="1"/>
  <c r="W204" i="12" s="1"/>
  <c r="X204" i="12" s="1"/>
  <c r="Y204" i="12" s="1"/>
  <c r="Z204" i="12" s="1"/>
  <c r="AA204" i="12" s="1"/>
  <c r="AB204" i="12" s="1"/>
  <c r="AC204" i="12" s="1"/>
  <c r="AD204" i="12" s="1"/>
  <c r="AE204" i="12" s="1"/>
  <c r="AF204" i="12" s="1"/>
  <c r="AG204" i="12" s="1"/>
  <c r="AH204" i="12" s="1"/>
  <c r="AI204" i="12" s="1"/>
  <c r="AJ204" i="12" s="1"/>
  <c r="AK204" i="12" s="1"/>
  <c r="AL204" i="12" s="1"/>
  <c r="AM204" i="12" s="1"/>
  <c r="AN204" i="12" s="1"/>
  <c r="AO204" i="12" s="1"/>
  <c r="AP204" i="12" s="1"/>
  <c r="AQ204" i="12" s="1"/>
  <c r="AR204" i="12" s="1"/>
  <c r="AS204" i="12" s="1"/>
  <c r="AT204" i="12" s="1"/>
  <c r="AU204" i="12" s="1"/>
  <c r="AV204" i="12" s="1"/>
  <c r="AW204" i="12" s="1"/>
  <c r="AX204" i="12" s="1"/>
  <c r="AY204" i="12" s="1"/>
  <c r="AZ204" i="12" s="1"/>
  <c r="BA204" i="12" s="1"/>
  <c r="BB204" i="12" s="1"/>
  <c r="O201" i="12" s="1"/>
  <c r="O201" i="14" s="1"/>
  <c r="BB237" i="12"/>
  <c r="P237" i="12" s="1"/>
  <c r="U124" i="12"/>
  <c r="V124" i="12" s="1"/>
  <c r="W124" i="12" s="1"/>
  <c r="X124" i="12" s="1"/>
  <c r="Y124" i="12" s="1"/>
  <c r="Z124" i="12" s="1"/>
  <c r="AA124" i="12" s="1"/>
  <c r="AB124" i="12" s="1"/>
  <c r="AC124" i="12" s="1"/>
  <c r="AD124" i="12" s="1"/>
  <c r="AE124" i="12" s="1"/>
  <c r="AF124" i="12" s="1"/>
  <c r="AG124" i="12" s="1"/>
  <c r="AH124" i="12" s="1"/>
  <c r="AI124" i="12" s="1"/>
  <c r="AJ124" i="12" s="1"/>
  <c r="AK124" i="12" s="1"/>
  <c r="AL124" i="12" s="1"/>
  <c r="AM124" i="12" s="1"/>
  <c r="AN124" i="12" s="1"/>
  <c r="AO124" i="12" s="1"/>
  <c r="AP124" i="12" s="1"/>
  <c r="AQ124" i="12" s="1"/>
  <c r="AR124" i="12" s="1"/>
  <c r="AS124" i="12" s="1"/>
  <c r="AT124" i="12" s="1"/>
  <c r="AU124" i="12" s="1"/>
  <c r="AV124" i="12" s="1"/>
  <c r="AW124" i="12" s="1"/>
  <c r="AX124" i="12" s="1"/>
  <c r="AY124" i="12" s="1"/>
  <c r="AZ124" i="12" s="1"/>
  <c r="BA124" i="12" s="1"/>
  <c r="BB124" i="12" s="1"/>
  <c r="O121" i="12" s="1"/>
  <c r="O121" i="14" s="1"/>
  <c r="AT198" i="12"/>
  <c r="AF218" i="12"/>
  <c r="U16" i="12"/>
  <c r="V16" i="12" s="1"/>
  <c r="W16" i="12" s="1"/>
  <c r="X16" i="12" s="1"/>
  <c r="Y16" i="12" s="1"/>
  <c r="Z16" i="12" s="1"/>
  <c r="AA16" i="12" s="1"/>
  <c r="AB16" i="12" s="1"/>
  <c r="AC16" i="12" s="1"/>
  <c r="AD16" i="12" s="1"/>
  <c r="AE16" i="12" s="1"/>
  <c r="AF16" i="12" s="1"/>
  <c r="AG16" i="12" s="1"/>
  <c r="AH16" i="12" s="1"/>
  <c r="AI16" i="12" s="1"/>
  <c r="AJ16" i="12" s="1"/>
  <c r="AK16" i="12" s="1"/>
  <c r="AL16" i="12" s="1"/>
  <c r="AM16" i="12" s="1"/>
  <c r="AN16" i="12" s="1"/>
  <c r="AO16" i="12" s="1"/>
  <c r="AP16" i="12" s="1"/>
  <c r="AQ16" i="12" s="1"/>
  <c r="AR16" i="12" s="1"/>
  <c r="AS16" i="12" s="1"/>
  <c r="AT16" i="12" s="1"/>
  <c r="AU16" i="12" s="1"/>
  <c r="AV16" i="12" s="1"/>
  <c r="AW16" i="12" s="1"/>
  <c r="AX16" i="12" s="1"/>
  <c r="AY16" i="12" s="1"/>
  <c r="AZ16" i="12" s="1"/>
  <c r="BA16" i="12" s="1"/>
  <c r="BB16" i="12" s="1"/>
  <c r="O13" i="12" s="1"/>
  <c r="O13" i="14" s="1"/>
  <c r="U64" i="12"/>
  <c r="V64" i="12" s="1"/>
  <c r="W64" i="12" s="1"/>
  <c r="X64" i="12" s="1"/>
  <c r="Y64" i="12" s="1"/>
  <c r="Z64" i="12" s="1"/>
  <c r="AA64" i="12" s="1"/>
  <c r="AB64" i="12" s="1"/>
  <c r="AC64" i="12" s="1"/>
  <c r="AD64" i="12" s="1"/>
  <c r="AE64" i="12" s="1"/>
  <c r="AF64" i="12" s="1"/>
  <c r="AG64" i="12" s="1"/>
  <c r="AH64" i="12" s="1"/>
  <c r="AI64" i="12" s="1"/>
  <c r="AJ64" i="12" s="1"/>
  <c r="AK64" i="12" s="1"/>
  <c r="AL64" i="12" s="1"/>
  <c r="AM64" i="12" s="1"/>
  <c r="AN64" i="12" s="1"/>
  <c r="AO64" i="12" s="1"/>
  <c r="AP64" i="12" s="1"/>
  <c r="AQ64" i="12" s="1"/>
  <c r="AR64" i="12" s="1"/>
  <c r="AS64" i="12" s="1"/>
  <c r="AT64" i="12" s="1"/>
  <c r="AU64" i="12" s="1"/>
  <c r="AV64" i="12" s="1"/>
  <c r="AW64" i="12" s="1"/>
  <c r="AX64" i="12" s="1"/>
  <c r="AY64" i="12" s="1"/>
  <c r="AZ64" i="12" s="1"/>
  <c r="BA64" i="12" s="1"/>
  <c r="BB64" i="12" s="1"/>
  <c r="O61" i="12" s="1"/>
  <c r="O61" i="14" s="1"/>
  <c r="U112" i="12"/>
  <c r="V112" i="12" s="1"/>
  <c r="W112" i="12" s="1"/>
  <c r="X112" i="12" s="1"/>
  <c r="Y112" i="12" s="1"/>
  <c r="Z112" i="12" s="1"/>
  <c r="AA112" i="12" s="1"/>
  <c r="AB112" i="12" s="1"/>
  <c r="AC112" i="12" s="1"/>
  <c r="AD112" i="12" s="1"/>
  <c r="AE112" i="12" s="1"/>
  <c r="AF112" i="12" s="1"/>
  <c r="AG112" i="12" s="1"/>
  <c r="AH112" i="12" s="1"/>
  <c r="AI112" i="12" s="1"/>
  <c r="AJ112" i="12" s="1"/>
  <c r="AK112" i="12" s="1"/>
  <c r="AL112" i="12" s="1"/>
  <c r="AM112" i="12" s="1"/>
  <c r="AN112" i="12" s="1"/>
  <c r="AO112" i="12" s="1"/>
  <c r="AP112" i="12" s="1"/>
  <c r="AQ112" i="12" s="1"/>
  <c r="AR112" i="12" s="1"/>
  <c r="AS112" i="12" s="1"/>
  <c r="AT112" i="12" s="1"/>
  <c r="AU112" i="12" s="1"/>
  <c r="AV112" i="12" s="1"/>
  <c r="AW112" i="12" s="1"/>
  <c r="AX112" i="12" s="1"/>
  <c r="AY112" i="12" s="1"/>
  <c r="AZ112" i="12" s="1"/>
  <c r="BA112" i="12" s="1"/>
  <c r="BB112" i="12" s="1"/>
  <c r="O109" i="12" s="1"/>
  <c r="O109" i="14" s="1"/>
  <c r="T216" i="12"/>
  <c r="U216" i="12" s="1"/>
  <c r="V216" i="12" s="1"/>
  <c r="W216" i="12" s="1"/>
  <c r="X216" i="12" s="1"/>
  <c r="Y216" i="12" s="1"/>
  <c r="Z216" i="12" s="1"/>
  <c r="AA216" i="12" s="1"/>
  <c r="AB216" i="12" s="1"/>
  <c r="AC216" i="12" s="1"/>
  <c r="AD216" i="12" s="1"/>
  <c r="AE216" i="12" s="1"/>
  <c r="AF216" i="12" s="1"/>
  <c r="AG216" i="12" s="1"/>
  <c r="AH216" i="12" s="1"/>
  <c r="AI216" i="12" s="1"/>
  <c r="AJ216" i="12" s="1"/>
  <c r="AK216" i="12" s="1"/>
  <c r="AL216" i="12" s="1"/>
  <c r="AM216" i="12" s="1"/>
  <c r="AN216" i="12" s="1"/>
  <c r="AO216" i="12" s="1"/>
  <c r="AP216" i="12" s="1"/>
  <c r="AQ216" i="12" s="1"/>
  <c r="AR216" i="12" s="1"/>
  <c r="AS216" i="12" s="1"/>
  <c r="AT216" i="12" s="1"/>
  <c r="AU216" i="12" s="1"/>
  <c r="AV216" i="12" s="1"/>
  <c r="AW216" i="12" s="1"/>
  <c r="AX216" i="12" s="1"/>
  <c r="AY216" i="12" s="1"/>
  <c r="AZ216" i="12" s="1"/>
  <c r="BA216" i="12" s="1"/>
  <c r="BB216" i="12" s="1"/>
  <c r="O213" i="12" s="1"/>
  <c r="O213" i="14" s="1"/>
  <c r="U20" i="12"/>
  <c r="V20" i="12" s="1"/>
  <c r="W20" i="12" s="1"/>
  <c r="X20" i="12" s="1"/>
  <c r="Y20" i="12" s="1"/>
  <c r="Z20" i="12" s="1"/>
  <c r="AA20" i="12" s="1"/>
  <c r="AB20" i="12" s="1"/>
  <c r="AC20" i="12" s="1"/>
  <c r="AD20" i="12" s="1"/>
  <c r="AE20" i="12" s="1"/>
  <c r="AF20" i="12" s="1"/>
  <c r="AG20" i="12" s="1"/>
  <c r="AH20" i="12" s="1"/>
  <c r="AI20" i="12" s="1"/>
  <c r="AJ20" i="12" s="1"/>
  <c r="AK20" i="12" s="1"/>
  <c r="AL20" i="12" s="1"/>
  <c r="AM20" i="12" s="1"/>
  <c r="AN20" i="12" s="1"/>
  <c r="AO20" i="12" s="1"/>
  <c r="AP20" i="12" s="1"/>
  <c r="AQ20" i="12" s="1"/>
  <c r="AR20" i="12" s="1"/>
  <c r="AS20" i="12" s="1"/>
  <c r="AT20" i="12" s="1"/>
  <c r="AU20" i="12" s="1"/>
  <c r="AV20" i="12" s="1"/>
  <c r="AW20" i="12" s="1"/>
  <c r="AX20" i="12" s="1"/>
  <c r="AY20" i="12" s="1"/>
  <c r="AZ20" i="12" s="1"/>
  <c r="BA20" i="12" s="1"/>
  <c r="BB20" i="12" s="1"/>
  <c r="O17" i="12" s="1"/>
  <c r="O17" i="14" s="1"/>
  <c r="U68" i="12"/>
  <c r="V68" i="12" s="1"/>
  <c r="W68" i="12" s="1"/>
  <c r="X68" i="12" s="1"/>
  <c r="Y68" i="12" s="1"/>
  <c r="Z68" i="12" s="1"/>
  <c r="AA68" i="12" s="1"/>
  <c r="AB68" i="12" s="1"/>
  <c r="AC68" i="12" s="1"/>
  <c r="AD68" i="12" s="1"/>
  <c r="AE68" i="12" s="1"/>
  <c r="AF68" i="12" s="1"/>
  <c r="AG68" i="12" s="1"/>
  <c r="AH68" i="12" s="1"/>
  <c r="AI68" i="12" s="1"/>
  <c r="AJ68" i="12" s="1"/>
  <c r="AK68" i="12" s="1"/>
  <c r="AL68" i="12" s="1"/>
  <c r="AM68" i="12" s="1"/>
  <c r="AN68" i="12" s="1"/>
  <c r="AO68" i="12" s="1"/>
  <c r="AP68" i="12" s="1"/>
  <c r="AQ68" i="12" s="1"/>
  <c r="AR68" i="12" s="1"/>
  <c r="AS68" i="12" s="1"/>
  <c r="AT68" i="12" s="1"/>
  <c r="AU68" i="12" s="1"/>
  <c r="AV68" i="12" s="1"/>
  <c r="AW68" i="12" s="1"/>
  <c r="AX68" i="12" s="1"/>
  <c r="AY68" i="12" s="1"/>
  <c r="AZ68" i="12" s="1"/>
  <c r="BA68" i="12" s="1"/>
  <c r="BB68" i="12" s="1"/>
  <c r="O65" i="12" s="1"/>
  <c r="O65" i="14" s="1"/>
  <c r="U164" i="12"/>
  <c r="V164" i="12" s="1"/>
  <c r="W164" i="12" s="1"/>
  <c r="X164" i="12" s="1"/>
  <c r="Y164" i="12" s="1"/>
  <c r="Z164" i="12" s="1"/>
  <c r="AA164" i="12" s="1"/>
  <c r="AB164" i="12" s="1"/>
  <c r="AC164" i="12" s="1"/>
  <c r="AD164" i="12" s="1"/>
  <c r="AE164" i="12" s="1"/>
  <c r="AF164" i="12" s="1"/>
  <c r="AG164" i="12" s="1"/>
  <c r="AH164" i="12" s="1"/>
  <c r="AI164" i="12" s="1"/>
  <c r="AJ164" i="12" s="1"/>
  <c r="AK164" i="12" s="1"/>
  <c r="AL164" i="12" s="1"/>
  <c r="AM164" i="12" s="1"/>
  <c r="AN164" i="12" s="1"/>
  <c r="AO164" i="12" s="1"/>
  <c r="AP164" i="12" s="1"/>
  <c r="AQ164" i="12" s="1"/>
  <c r="AR164" i="12" s="1"/>
  <c r="AS164" i="12" s="1"/>
  <c r="AT164" i="12" s="1"/>
  <c r="AU164" i="12" s="1"/>
  <c r="AV164" i="12" s="1"/>
  <c r="AW164" i="12" s="1"/>
  <c r="AX164" i="12" s="1"/>
  <c r="AY164" i="12" s="1"/>
  <c r="AZ164" i="12" s="1"/>
  <c r="BA164" i="12" s="1"/>
  <c r="BB164" i="12" s="1"/>
  <c r="O161" i="12" s="1"/>
  <c r="O161" i="14" s="1"/>
  <c r="T212" i="12"/>
  <c r="U212" i="12" s="1"/>
  <c r="V212" i="12" s="1"/>
  <c r="W212" i="12" s="1"/>
  <c r="X212" i="12" s="1"/>
  <c r="Y212" i="12" s="1"/>
  <c r="Z212" i="12" s="1"/>
  <c r="AA212" i="12" s="1"/>
  <c r="AB212" i="12" s="1"/>
  <c r="AC212" i="12" s="1"/>
  <c r="AD212" i="12" s="1"/>
  <c r="AE212" i="12" s="1"/>
  <c r="AF212" i="12" s="1"/>
  <c r="AG212" i="12" s="1"/>
  <c r="AH212" i="12" s="1"/>
  <c r="AI212" i="12" s="1"/>
  <c r="AJ212" i="12" s="1"/>
  <c r="AK212" i="12" s="1"/>
  <c r="AL212" i="12" s="1"/>
  <c r="AM212" i="12" s="1"/>
  <c r="AN212" i="12" s="1"/>
  <c r="AO212" i="12" s="1"/>
  <c r="AP212" i="12" s="1"/>
  <c r="AQ212" i="12" s="1"/>
  <c r="AR212" i="12" s="1"/>
  <c r="AS212" i="12" s="1"/>
  <c r="AT212" i="12" s="1"/>
  <c r="AU212" i="12" s="1"/>
  <c r="AV212" i="12" s="1"/>
  <c r="AW212" i="12" s="1"/>
  <c r="AX212" i="12" s="1"/>
  <c r="AY212" i="12" s="1"/>
  <c r="AZ212" i="12" s="1"/>
  <c r="BA212" i="12" s="1"/>
  <c r="BB212" i="12" s="1"/>
  <c r="O209" i="12" s="1"/>
  <c r="O209" i="14" s="1"/>
  <c r="T248" i="12"/>
  <c r="U248" i="12" s="1"/>
  <c r="V248" i="12" s="1"/>
  <c r="W248" i="12" s="1"/>
  <c r="X248" i="12" s="1"/>
  <c r="Y248" i="12" s="1"/>
  <c r="Z248" i="12" s="1"/>
  <c r="AA248" i="12" s="1"/>
  <c r="AB248" i="12" s="1"/>
  <c r="AC248" i="12" s="1"/>
  <c r="AD248" i="12" s="1"/>
  <c r="AE248" i="12" s="1"/>
  <c r="AF248" i="12" s="1"/>
  <c r="AG248" i="12" s="1"/>
  <c r="AH248" i="12" s="1"/>
  <c r="AI248" i="12" s="1"/>
  <c r="AJ248" i="12" s="1"/>
  <c r="AK248" i="12" s="1"/>
  <c r="AL248" i="12" s="1"/>
  <c r="AM248" i="12" s="1"/>
  <c r="AN248" i="12" s="1"/>
  <c r="AO248" i="12" s="1"/>
  <c r="AP248" i="12" s="1"/>
  <c r="AQ248" i="12" s="1"/>
  <c r="AR248" i="12" s="1"/>
  <c r="AS248" i="12" s="1"/>
  <c r="AT248" i="12" s="1"/>
  <c r="AU248" i="12" s="1"/>
  <c r="AV248" i="12" s="1"/>
  <c r="AW248" i="12" s="1"/>
  <c r="AX248" i="12" s="1"/>
  <c r="AY248" i="12" s="1"/>
  <c r="AZ248" i="12" s="1"/>
  <c r="BA248" i="12" s="1"/>
  <c r="BB248" i="12" s="1"/>
  <c r="O245" i="12" s="1"/>
  <c r="O245" i="14" s="1"/>
  <c r="U52" i="12"/>
  <c r="V52" i="12" s="1"/>
  <c r="W52" i="12" s="1"/>
  <c r="X52" i="12" s="1"/>
  <c r="Y52" i="12" s="1"/>
  <c r="Z52" i="12" s="1"/>
  <c r="AA52" i="12" s="1"/>
  <c r="AB52" i="12" s="1"/>
  <c r="AC52" i="12" s="1"/>
  <c r="AD52" i="12" s="1"/>
  <c r="AE52" i="12" s="1"/>
  <c r="AF52" i="12" s="1"/>
  <c r="AG52" i="12" s="1"/>
  <c r="AH52" i="12" s="1"/>
  <c r="AI52" i="12" s="1"/>
  <c r="AJ52" i="12" s="1"/>
  <c r="AK52" i="12" s="1"/>
  <c r="AL52" i="12" s="1"/>
  <c r="AM52" i="12" s="1"/>
  <c r="AN52" i="12" s="1"/>
  <c r="AO52" i="12" s="1"/>
  <c r="AP52" i="12" s="1"/>
  <c r="AQ52" i="12" s="1"/>
  <c r="AR52" i="12" s="1"/>
  <c r="AS52" i="12" s="1"/>
  <c r="AT52" i="12" s="1"/>
  <c r="AU52" i="12" s="1"/>
  <c r="AV52" i="12" s="1"/>
  <c r="AW52" i="12" s="1"/>
  <c r="AX52" i="12" s="1"/>
  <c r="AY52" i="12" s="1"/>
  <c r="AZ52" i="12" s="1"/>
  <c r="BA52" i="12" s="1"/>
  <c r="BB52" i="12" s="1"/>
  <c r="O49" i="12" s="1"/>
  <c r="O49" i="14" s="1"/>
  <c r="U48" i="12"/>
  <c r="V48" i="12" s="1"/>
  <c r="W48" i="12" s="1"/>
  <c r="X48" i="12" s="1"/>
  <c r="Y48" i="12" s="1"/>
  <c r="Z48" i="12" s="1"/>
  <c r="AA48" i="12" s="1"/>
  <c r="AB48" i="12" s="1"/>
  <c r="AC48" i="12" s="1"/>
  <c r="AD48" i="12" s="1"/>
  <c r="AE48" i="12" s="1"/>
  <c r="AF48" i="12" s="1"/>
  <c r="AG48" i="12" s="1"/>
  <c r="AH48" i="12" s="1"/>
  <c r="AI48" i="12" s="1"/>
  <c r="AJ48" i="12" s="1"/>
  <c r="AK48" i="12" s="1"/>
  <c r="AL48" i="12" s="1"/>
  <c r="AM48" i="12" s="1"/>
  <c r="AN48" i="12" s="1"/>
  <c r="AO48" i="12" s="1"/>
  <c r="AP48" i="12" s="1"/>
  <c r="AQ48" i="12" s="1"/>
  <c r="AR48" i="12" s="1"/>
  <c r="AS48" i="12" s="1"/>
  <c r="AT48" i="12" s="1"/>
  <c r="AU48" i="12" s="1"/>
  <c r="AV48" i="12" s="1"/>
  <c r="AW48" i="12" s="1"/>
  <c r="AX48" i="12" s="1"/>
  <c r="AY48" i="12" s="1"/>
  <c r="AZ48" i="12" s="1"/>
  <c r="BA48" i="12" s="1"/>
  <c r="BB48" i="12" s="1"/>
  <c r="O45" i="12" s="1"/>
  <c r="O45" i="14" s="1"/>
  <c r="U44" i="12"/>
  <c r="V44" i="12" s="1"/>
  <c r="W44" i="12" s="1"/>
  <c r="X44" i="12" s="1"/>
  <c r="Y44" i="12" s="1"/>
  <c r="Z44" i="12" s="1"/>
  <c r="AA44" i="12" s="1"/>
  <c r="AB44" i="12" s="1"/>
  <c r="AC44" i="12" s="1"/>
  <c r="AD44" i="12" s="1"/>
  <c r="AE44" i="12" s="1"/>
  <c r="AF44" i="12" s="1"/>
  <c r="AG44" i="12" s="1"/>
  <c r="AH44" i="12" s="1"/>
  <c r="AI44" i="12" s="1"/>
  <c r="AJ44" i="12" s="1"/>
  <c r="AK44" i="12" s="1"/>
  <c r="AL44" i="12" s="1"/>
  <c r="AM44" i="12" s="1"/>
  <c r="AN44" i="12" s="1"/>
  <c r="AO44" i="12" s="1"/>
  <c r="AP44" i="12" s="1"/>
  <c r="AQ44" i="12" s="1"/>
  <c r="AR44" i="12" s="1"/>
  <c r="AS44" i="12" s="1"/>
  <c r="AT44" i="12" s="1"/>
  <c r="AU44" i="12" s="1"/>
  <c r="AV44" i="12" s="1"/>
  <c r="AW44" i="12" s="1"/>
  <c r="AX44" i="12" s="1"/>
  <c r="AY44" i="12" s="1"/>
  <c r="AZ44" i="12" s="1"/>
  <c r="BA44" i="12" s="1"/>
  <c r="BB44" i="12" s="1"/>
  <c r="O41" i="12" s="1"/>
  <c r="O41" i="14" s="1"/>
  <c r="T224" i="12"/>
  <c r="U224" i="12" s="1"/>
  <c r="V224" i="12" s="1"/>
  <c r="W224" i="12" s="1"/>
  <c r="X224" i="12" s="1"/>
  <c r="Y224" i="12" s="1"/>
  <c r="Z224" i="12" s="1"/>
  <c r="AA224" i="12" s="1"/>
  <c r="AB224" i="12" s="1"/>
  <c r="AC224" i="12" s="1"/>
  <c r="AD224" i="12" s="1"/>
  <c r="AE224" i="12" s="1"/>
  <c r="AF224" i="12" s="1"/>
  <c r="AG224" i="12" s="1"/>
  <c r="AH224" i="12" s="1"/>
  <c r="AI224" i="12" s="1"/>
  <c r="AJ224" i="12" s="1"/>
  <c r="AK224" i="12" s="1"/>
  <c r="AL224" i="12" s="1"/>
  <c r="AM224" i="12" s="1"/>
  <c r="AN224" i="12" s="1"/>
  <c r="AO224" i="12" s="1"/>
  <c r="AP224" i="12" s="1"/>
  <c r="AQ224" i="12" s="1"/>
  <c r="AR224" i="12" s="1"/>
  <c r="AS224" i="12" s="1"/>
  <c r="AT224" i="12" s="1"/>
  <c r="AU224" i="12" s="1"/>
  <c r="AV224" i="12" s="1"/>
  <c r="AW224" i="12" s="1"/>
  <c r="AX224" i="12" s="1"/>
  <c r="AY224" i="12" s="1"/>
  <c r="AZ224" i="12" s="1"/>
  <c r="BA224" i="12" s="1"/>
  <c r="BB224" i="12" s="1"/>
  <c r="O221" i="12" s="1"/>
  <c r="O221" i="14" s="1"/>
  <c r="U160" i="12"/>
  <c r="V160" i="12" s="1"/>
  <c r="W160" i="12" s="1"/>
  <c r="X160" i="12" s="1"/>
  <c r="Y160" i="12" s="1"/>
  <c r="Z160" i="12" s="1"/>
  <c r="AA160" i="12" s="1"/>
  <c r="AB160" i="12" s="1"/>
  <c r="AC160" i="12" s="1"/>
  <c r="AD160" i="12" s="1"/>
  <c r="AE160" i="12" s="1"/>
  <c r="AF160" i="12" s="1"/>
  <c r="AG160" i="12" s="1"/>
  <c r="AH160" i="12" s="1"/>
  <c r="AI160" i="12" s="1"/>
  <c r="AJ160" i="12" s="1"/>
  <c r="AK160" i="12" s="1"/>
  <c r="AL160" i="12" s="1"/>
  <c r="AM160" i="12" s="1"/>
  <c r="AN160" i="12" s="1"/>
  <c r="AO160" i="12" s="1"/>
  <c r="AP160" i="12" s="1"/>
  <c r="AQ160" i="12" s="1"/>
  <c r="AR160" i="12" s="1"/>
  <c r="AS160" i="12" s="1"/>
  <c r="AT160" i="12" s="1"/>
  <c r="AU160" i="12" s="1"/>
  <c r="AV160" i="12" s="1"/>
  <c r="AW160" i="12" s="1"/>
  <c r="AX160" i="12" s="1"/>
  <c r="AY160" i="12" s="1"/>
  <c r="AZ160" i="12" s="1"/>
  <c r="BA160" i="12" s="1"/>
  <c r="BB160" i="12" s="1"/>
  <c r="O157" i="12" s="1"/>
  <c r="O157" i="14" s="1"/>
  <c r="T244" i="12"/>
  <c r="U244" i="12" s="1"/>
  <c r="V244" i="12" s="1"/>
  <c r="W244" i="12" s="1"/>
  <c r="X244" i="12" s="1"/>
  <c r="Y244" i="12" s="1"/>
  <c r="Z244" i="12" s="1"/>
  <c r="AA244" i="12" s="1"/>
  <c r="AB244" i="12" s="1"/>
  <c r="AC244" i="12" s="1"/>
  <c r="AD244" i="12" s="1"/>
  <c r="AE244" i="12" s="1"/>
  <c r="AF244" i="12" s="1"/>
  <c r="AG244" i="12" s="1"/>
  <c r="AH244" i="12" s="1"/>
  <c r="AI244" i="12" s="1"/>
  <c r="AJ244" i="12" s="1"/>
  <c r="AK244" i="12" s="1"/>
  <c r="AL244" i="12" s="1"/>
  <c r="AM244" i="12" s="1"/>
  <c r="AN244" i="12" s="1"/>
  <c r="AO244" i="12" s="1"/>
  <c r="AP244" i="12" s="1"/>
  <c r="AQ244" i="12" s="1"/>
  <c r="AR244" i="12" s="1"/>
  <c r="AS244" i="12" s="1"/>
  <c r="AT244" i="12" s="1"/>
  <c r="AU244" i="12" s="1"/>
  <c r="AV244" i="12" s="1"/>
  <c r="AW244" i="12" s="1"/>
  <c r="AX244" i="12" s="1"/>
  <c r="AY244" i="12" s="1"/>
  <c r="AZ244" i="12" s="1"/>
  <c r="BA244" i="12" s="1"/>
  <c r="BB244" i="12" s="1"/>
  <c r="O241" i="12" s="1"/>
  <c r="O241" i="14" s="1"/>
  <c r="U116" i="12"/>
  <c r="V116" i="12" s="1"/>
  <c r="W116" i="12" s="1"/>
  <c r="X116" i="12" s="1"/>
  <c r="Y116" i="12" s="1"/>
  <c r="Z116" i="12" s="1"/>
  <c r="AA116" i="12" s="1"/>
  <c r="AB116" i="12" s="1"/>
  <c r="AC116" i="12" s="1"/>
  <c r="AD116" i="12" s="1"/>
  <c r="AE116" i="12" s="1"/>
  <c r="AF116" i="12" s="1"/>
  <c r="AG116" i="12" s="1"/>
  <c r="AH116" i="12" s="1"/>
  <c r="AI116" i="12" s="1"/>
  <c r="AJ116" i="12" s="1"/>
  <c r="AK116" i="12" s="1"/>
  <c r="AL116" i="12" s="1"/>
  <c r="AM116" i="12" s="1"/>
  <c r="AN116" i="12" s="1"/>
  <c r="AO116" i="12" s="1"/>
  <c r="AP116" i="12" s="1"/>
  <c r="AQ116" i="12" s="1"/>
  <c r="AR116" i="12" s="1"/>
  <c r="AS116" i="12" s="1"/>
  <c r="AT116" i="12" s="1"/>
  <c r="AU116" i="12" s="1"/>
  <c r="AV116" i="12" s="1"/>
  <c r="AW116" i="12" s="1"/>
  <c r="AX116" i="12" s="1"/>
  <c r="AY116" i="12" s="1"/>
  <c r="AZ116" i="12" s="1"/>
  <c r="BA116" i="12" s="1"/>
  <c r="BB116" i="12" s="1"/>
  <c r="O113" i="12" s="1"/>
  <c r="O113" i="14" s="1"/>
  <c r="BB109" i="12"/>
  <c r="P109" i="12" s="1"/>
  <c r="BB221" i="12"/>
  <c r="P221" i="12" s="1"/>
  <c r="BB25" i="12"/>
  <c r="P25" i="12" s="1"/>
  <c r="BB37" i="12"/>
  <c r="P37" i="12" s="1"/>
  <c r="BB45" i="12"/>
  <c r="P45" i="12" s="1"/>
  <c r="BB61" i="12"/>
  <c r="P61" i="12" s="1"/>
  <c r="BB93" i="12"/>
  <c r="P93" i="12" s="1"/>
  <c r="BB173" i="12"/>
  <c r="P173" i="12" s="1"/>
  <c r="BB189" i="12"/>
  <c r="P189" i="12" s="1"/>
  <c r="BB193" i="12"/>
  <c r="P193" i="12" s="1"/>
  <c r="BB21" i="12"/>
  <c r="P21" i="12" s="1"/>
  <c r="BB81" i="12"/>
  <c r="P81" i="12" s="1"/>
  <c r="BB117" i="12"/>
  <c r="P117" i="12" s="1"/>
  <c r="BB169" i="12"/>
  <c r="P169" i="12" s="1"/>
  <c r="BB85" i="12"/>
  <c r="P85" i="12" s="1"/>
  <c r="BB161" i="12"/>
  <c r="P161" i="12" s="1"/>
  <c r="BB185" i="12"/>
  <c r="P185" i="12" s="1"/>
  <c r="BB33" i="12"/>
  <c r="P33" i="12" s="1"/>
  <c r="BB49" i="12"/>
  <c r="P49" i="12" s="1"/>
  <c r="BB113" i="12"/>
  <c r="P113" i="12" s="1"/>
  <c r="BB133" i="12"/>
  <c r="P133" i="12" s="1"/>
  <c r="P153" i="12"/>
  <c r="BB157" i="12"/>
  <c r="P157" i="12" s="1"/>
  <c r="BB197" i="12"/>
  <c r="P197" i="12" s="1"/>
  <c r="BB201" i="12"/>
  <c r="P201" i="12" s="1"/>
  <c r="BB205" i="12"/>
  <c r="P205" i="12" s="1"/>
  <c r="BB229" i="12"/>
  <c r="P229" i="12" s="1"/>
  <c r="BB29" i="12"/>
  <c r="P29" i="12" s="1"/>
  <c r="BB53" i="12"/>
  <c r="P53" i="12" s="1"/>
  <c r="BB57" i="12"/>
  <c r="P57" i="12" s="1"/>
  <c r="BB77" i="12"/>
  <c r="P77" i="12" s="1"/>
  <c r="BB125" i="12"/>
  <c r="P125" i="12" s="1"/>
  <c r="BB177" i="12"/>
  <c r="P177" i="12" s="1"/>
  <c r="BB245" i="12"/>
  <c r="P245" i="12" s="1"/>
  <c r="BB249" i="12"/>
  <c r="P249" i="12" s="1"/>
  <c r="BB73" i="12"/>
  <c r="P73" i="12" s="1"/>
  <c r="BB97" i="12"/>
  <c r="P97" i="12" s="1"/>
  <c r="BB121" i="12"/>
  <c r="P121" i="12" s="1"/>
  <c r="BB145" i="12"/>
  <c r="P145" i="12" s="1"/>
  <c r="BB149" i="12"/>
  <c r="P149" i="12" s="1"/>
  <c r="BB217" i="12"/>
  <c r="P217" i="12" s="1"/>
  <c r="BB225" i="12"/>
  <c r="P225" i="12" s="1"/>
  <c r="BB101" i="12"/>
  <c r="P101" i="12" s="1"/>
  <c r="BB17" i="12"/>
  <c r="P17" i="12" s="1"/>
  <c r="BB65" i="12"/>
  <c r="P65" i="12" s="1"/>
  <c r="BB89" i="12"/>
  <c r="P89" i="12" s="1"/>
  <c r="BB105" i="12"/>
  <c r="P105" i="12" s="1"/>
  <c r="BB137" i="12"/>
  <c r="P137" i="12" s="1"/>
  <c r="BB141" i="12"/>
  <c r="P141" i="12" s="1"/>
  <c r="BB165" i="12"/>
  <c r="P165" i="12" s="1"/>
  <c r="BB181" i="12"/>
  <c r="P181" i="12" s="1"/>
  <c r="BB209" i="12"/>
  <c r="P209" i="12" s="1"/>
  <c r="BB213" i="12"/>
  <c r="P213" i="12" s="1"/>
  <c r="BB233" i="12"/>
  <c r="P233" i="12" s="1"/>
  <c r="BB69" i="12"/>
  <c r="P69" i="12" s="1"/>
  <c r="BB13" i="12"/>
  <c r="P13" i="12" s="1"/>
  <c r="BB9" i="12"/>
  <c r="P9" i="12" s="1"/>
  <c r="BB5" i="12"/>
  <c r="P5" i="12" s="1"/>
  <c r="BB129" i="12"/>
  <c r="P129" i="12" s="1"/>
  <c r="BB41" i="12"/>
  <c r="P41" i="12" s="1"/>
  <c r="Z132" i="3"/>
  <c r="AA132" i="3" s="1"/>
  <c r="AB132" i="3" s="1"/>
  <c r="AC132" i="3" s="1"/>
  <c r="AD132" i="3" s="1"/>
  <c r="AE132" i="3" s="1"/>
  <c r="AF132" i="3" s="1"/>
  <c r="AG132" i="3" s="1"/>
  <c r="AH132" i="3" s="1"/>
  <c r="AI132" i="3" s="1"/>
  <c r="AJ132" i="3" s="1"/>
  <c r="AK132" i="3" s="1"/>
  <c r="AL132" i="3" s="1"/>
  <c r="AM132" i="3" s="1"/>
  <c r="AN132" i="3" s="1"/>
  <c r="AO132" i="3" s="1"/>
  <c r="AP132" i="3" s="1"/>
  <c r="AQ132" i="3" s="1"/>
  <c r="AR132" i="3" s="1"/>
  <c r="AS132" i="3" s="1"/>
  <c r="AT132" i="3" s="1"/>
  <c r="AU132" i="3" s="1"/>
  <c r="AV132" i="3" s="1"/>
  <c r="AW132" i="3" s="1"/>
  <c r="AX132" i="3" s="1"/>
  <c r="AY132" i="3" s="1"/>
  <c r="AZ132" i="3" s="1"/>
  <c r="BA132" i="3" s="1"/>
  <c r="BB132" i="3" s="1"/>
  <c r="O129" i="3" s="1"/>
  <c r="N129" i="14" s="1"/>
  <c r="T192" i="3"/>
  <c r="U192" i="3" s="1"/>
  <c r="V192" i="3" s="1"/>
  <c r="W192" i="3" s="1"/>
  <c r="X192" i="3" s="1"/>
  <c r="Y192" i="3" s="1"/>
  <c r="Z192" i="3" s="1"/>
  <c r="AA192" i="3" s="1"/>
  <c r="AB192" i="3" s="1"/>
  <c r="AC192" i="3" s="1"/>
  <c r="AD192" i="3" s="1"/>
  <c r="AE192" i="3" s="1"/>
  <c r="AF192" i="3" s="1"/>
  <c r="AG192" i="3" s="1"/>
  <c r="AH192" i="3" s="1"/>
  <c r="AI192" i="3" s="1"/>
  <c r="AJ192" i="3" s="1"/>
  <c r="AK192" i="3" s="1"/>
  <c r="AL192" i="3" s="1"/>
  <c r="AM192" i="3" s="1"/>
  <c r="AN192" i="3" s="1"/>
  <c r="AO192" i="3" s="1"/>
  <c r="AP192" i="3" s="1"/>
  <c r="AQ192" i="3" s="1"/>
  <c r="AR192" i="3" s="1"/>
  <c r="AS192" i="3" s="1"/>
  <c r="AT192" i="3" s="1"/>
  <c r="AU192" i="3" s="1"/>
  <c r="AV192" i="3" s="1"/>
  <c r="AW192" i="3" s="1"/>
  <c r="AX192" i="3" s="1"/>
  <c r="AY192" i="3" s="1"/>
  <c r="AZ192" i="3" s="1"/>
  <c r="BA192" i="3" s="1"/>
  <c r="BB192" i="3" s="1"/>
  <c r="O189" i="3" s="1"/>
  <c r="N189" i="14" s="1"/>
  <c r="BB102" i="3"/>
  <c r="Q101" i="3" s="1"/>
  <c r="BB190" i="3"/>
  <c r="Q189" i="3" s="1"/>
  <c r="BB246" i="3"/>
  <c r="Q245" i="3" s="1"/>
  <c r="U104" i="3"/>
  <c r="V104" i="3" s="1"/>
  <c r="W104" i="3" s="1"/>
  <c r="X104" i="3" s="1"/>
  <c r="Y104" i="3" s="1"/>
  <c r="Z104" i="3" s="1"/>
  <c r="AA104" i="3" s="1"/>
  <c r="AB104" i="3" s="1"/>
  <c r="AC104" i="3" s="1"/>
  <c r="AD104" i="3" s="1"/>
  <c r="AE104" i="3" s="1"/>
  <c r="AF104" i="3" s="1"/>
  <c r="AG104" i="3" s="1"/>
  <c r="AH104" i="3" s="1"/>
  <c r="AI104" i="3" s="1"/>
  <c r="AJ104" i="3" s="1"/>
  <c r="AK104" i="3" s="1"/>
  <c r="AL104" i="3" s="1"/>
  <c r="AM104" i="3" s="1"/>
  <c r="AN104" i="3" s="1"/>
  <c r="AO104" i="3" s="1"/>
  <c r="AP104" i="3" s="1"/>
  <c r="AQ104" i="3" s="1"/>
  <c r="AR104" i="3" s="1"/>
  <c r="AS104" i="3" s="1"/>
  <c r="AT104" i="3" s="1"/>
  <c r="AU104" i="3" s="1"/>
  <c r="AV104" i="3" s="1"/>
  <c r="AW104" i="3" s="1"/>
  <c r="AX104" i="3" s="1"/>
  <c r="AY104" i="3" s="1"/>
  <c r="AZ104" i="3" s="1"/>
  <c r="BA104" i="3" s="1"/>
  <c r="BB104" i="3" s="1"/>
  <c r="O101" i="3" s="1"/>
  <c r="N101" i="14" s="1"/>
  <c r="BB130" i="3"/>
  <c r="Q129" i="3" s="1"/>
  <c r="CG51" i="13" l="1"/>
  <c r="CH51" i="13" s="1"/>
  <c r="AY6" i="12"/>
  <c r="U8" i="12"/>
  <c r="V8" i="12" s="1"/>
  <c r="W8" i="12" s="1"/>
  <c r="X8" i="12" s="1"/>
  <c r="Y8" i="12" s="1"/>
  <c r="Z8" i="12" s="1"/>
  <c r="AA8" i="12" s="1"/>
  <c r="AB8" i="12" s="1"/>
  <c r="AX218" i="12"/>
  <c r="AX198" i="12"/>
  <c r="AX6" i="12"/>
  <c r="AO198" i="12"/>
  <c r="AH218" i="12"/>
  <c r="AH198" i="12"/>
  <c r="AU77" i="13"/>
  <c r="CG77" i="13" s="1"/>
  <c r="CH77" i="13" s="1"/>
  <c r="AU50" i="13"/>
  <c r="AU24" i="13"/>
  <c r="AU53" i="13"/>
  <c r="AU22" i="13"/>
  <c r="AU21" i="13"/>
  <c r="AU49" i="13"/>
  <c r="AU55" i="13"/>
  <c r="AU36" i="13"/>
  <c r="AU60" i="13"/>
  <c r="AU39" i="13"/>
  <c r="AU65" i="13"/>
  <c r="AU62" i="13"/>
  <c r="CF62" i="13" s="1"/>
  <c r="CG62" i="13" s="1"/>
  <c r="CH62" i="13" s="1"/>
  <c r="AU59" i="13"/>
  <c r="AU78" i="13"/>
  <c r="CG78" i="13" s="1"/>
  <c r="CH78" i="13" s="1"/>
  <c r="AU42" i="13"/>
  <c r="AU68" i="13"/>
  <c r="AU35" i="13"/>
  <c r="AU75" i="13"/>
  <c r="AU26" i="13"/>
  <c r="AT39" i="13"/>
  <c r="CF39" i="13" s="1"/>
  <c r="AU20" i="13"/>
  <c r="AU56" i="13"/>
  <c r="AU12" i="13"/>
  <c r="CG12" i="13" s="1"/>
  <c r="CH12" i="13" s="1"/>
  <c r="AU73" i="13"/>
  <c r="AU6" i="13"/>
  <c r="AU41" i="13"/>
  <c r="AC218" i="12"/>
  <c r="AU15" i="13"/>
  <c r="AU74" i="13"/>
  <c r="AU16" i="13"/>
  <c r="K67" i="13"/>
  <c r="AU33" i="13"/>
  <c r="CG33" i="13" s="1"/>
  <c r="CH33" i="13" s="1"/>
  <c r="AU9" i="13"/>
  <c r="AU7" i="13"/>
  <c r="AU64" i="13"/>
  <c r="AU29" i="13"/>
  <c r="AU14" i="13"/>
  <c r="AU63" i="13"/>
  <c r="AU79" i="13"/>
  <c r="AU5" i="13"/>
  <c r="AU17" i="13"/>
  <c r="AT65" i="13"/>
  <c r="CF65" i="13" s="1"/>
  <c r="AU11" i="13"/>
  <c r="CG11" i="13" s="1"/>
  <c r="CH11" i="13" s="1"/>
  <c r="AT79" i="13"/>
  <c r="CF79" i="13" s="1"/>
  <c r="AU76" i="13"/>
  <c r="AU46" i="13"/>
  <c r="AU48" i="13"/>
  <c r="AU61" i="13"/>
  <c r="AU80" i="13"/>
  <c r="CG80" i="13" s="1"/>
  <c r="CH80" i="13" s="1"/>
  <c r="AU8" i="13"/>
  <c r="AU57" i="13"/>
  <c r="AT50" i="13"/>
  <c r="CF50" i="13" s="1"/>
  <c r="AU44" i="13"/>
  <c r="AU70" i="13"/>
  <c r="AU66" i="13"/>
  <c r="AU52" i="13"/>
  <c r="CG52" i="13" s="1"/>
  <c r="CH52" i="13" s="1"/>
  <c r="AU71" i="13"/>
  <c r="AU69" i="13"/>
  <c r="AU34" i="13"/>
  <c r="AU19" i="13"/>
  <c r="AU13" i="13"/>
  <c r="AU58" i="13"/>
  <c r="AU54" i="13"/>
  <c r="AC198" i="12"/>
  <c r="AC6" i="12"/>
  <c r="T200" i="12"/>
  <c r="U200" i="12" s="1"/>
  <c r="V200" i="12" s="1"/>
  <c r="W200" i="12" s="1"/>
  <c r="X200" i="12" s="1"/>
  <c r="Y200" i="12" s="1"/>
  <c r="Z200" i="12" s="1"/>
  <c r="AA200" i="12" s="1"/>
  <c r="AB200" i="12" s="1"/>
  <c r="U218" i="12"/>
  <c r="K72" i="13"/>
  <c r="AT6" i="12"/>
  <c r="K4" i="13"/>
  <c r="R141" i="3"/>
  <c r="T144" i="3" s="1"/>
  <c r="U144" i="3" s="1"/>
  <c r="V144" i="3" s="1"/>
  <c r="W144" i="3" s="1"/>
  <c r="X144" i="3" s="1"/>
  <c r="Y144" i="3" s="1"/>
  <c r="Z144" i="3" s="1"/>
  <c r="AA144" i="3" s="1"/>
  <c r="AB144" i="3" s="1"/>
  <c r="AC144" i="3" s="1"/>
  <c r="AD144" i="3" s="1"/>
  <c r="AE144" i="3" s="1"/>
  <c r="AF144" i="3" s="1"/>
  <c r="AG144" i="3" s="1"/>
  <c r="AH144" i="3" s="1"/>
  <c r="AI144" i="3" s="1"/>
  <c r="AJ144" i="3" s="1"/>
  <c r="AK144" i="3" s="1"/>
  <c r="AL144" i="3" s="1"/>
  <c r="AM144" i="3" s="1"/>
  <c r="AN144" i="3" s="1"/>
  <c r="AO144" i="3" s="1"/>
  <c r="AP144" i="3" s="1"/>
  <c r="AQ144" i="3" s="1"/>
  <c r="AR144" i="3" s="1"/>
  <c r="AS144" i="3" s="1"/>
  <c r="AT144" i="3" s="1"/>
  <c r="AU144" i="3" s="1"/>
  <c r="AV144" i="3" s="1"/>
  <c r="AW144" i="3" s="1"/>
  <c r="AX144" i="3" s="1"/>
  <c r="AY144" i="3" s="1"/>
  <c r="AZ144" i="3" s="1"/>
  <c r="BA144" i="3" s="1"/>
  <c r="BB144" i="3" s="1"/>
  <c r="O141" i="3" s="1"/>
  <c r="N141" i="14" s="1"/>
  <c r="BB143" i="3"/>
  <c r="BB142" i="3"/>
  <c r="Q141" i="3" s="1"/>
  <c r="BB141" i="3"/>
  <c r="P141" i="3" s="1"/>
  <c r="CG39" i="13" l="1"/>
  <c r="CH39" i="13" s="1"/>
  <c r="CG65" i="13"/>
  <c r="CH65" i="13" s="1"/>
  <c r="CG50" i="13"/>
  <c r="CH50" i="13" s="1"/>
  <c r="CG79" i="13"/>
  <c r="CH79" i="13" s="1"/>
  <c r="K85" i="13"/>
  <c r="BB198" i="12"/>
  <c r="Q197" i="12" s="1"/>
  <c r="AC8" i="12"/>
  <c r="AD8" i="12" s="1"/>
  <c r="AE8" i="12" s="1"/>
  <c r="AF8" i="12" s="1"/>
  <c r="AG8" i="12" s="1"/>
  <c r="AH8" i="12" s="1"/>
  <c r="AI8" i="12" s="1"/>
  <c r="AJ8" i="12" s="1"/>
  <c r="AK8" i="12" s="1"/>
  <c r="AL8" i="12" s="1"/>
  <c r="AM8" i="12" s="1"/>
  <c r="AN8" i="12" s="1"/>
  <c r="AO8" i="12" s="1"/>
  <c r="AP8" i="12" s="1"/>
  <c r="AQ8" i="12" s="1"/>
  <c r="AR8" i="12" s="1"/>
  <c r="AS8" i="12" s="1"/>
  <c r="AT8" i="12" s="1"/>
  <c r="AU8" i="12" s="1"/>
  <c r="AV8" i="12" s="1"/>
  <c r="AW8" i="12" s="1"/>
  <c r="AX8" i="12" s="1"/>
  <c r="AY8" i="12" s="1"/>
  <c r="AZ8" i="12" s="1"/>
  <c r="BA8" i="12" s="1"/>
  <c r="BB8" i="12" s="1"/>
  <c r="O5" i="12" s="1"/>
  <c r="O5" i="14" s="1"/>
  <c r="AC200" i="12"/>
  <c r="AD200" i="12" s="1"/>
  <c r="AE200" i="12" s="1"/>
  <c r="AF200" i="12" s="1"/>
  <c r="AG200" i="12" s="1"/>
  <c r="AH200" i="12" s="1"/>
  <c r="AI200" i="12" s="1"/>
  <c r="AJ200" i="12" s="1"/>
  <c r="AK200" i="12" s="1"/>
  <c r="AL200" i="12" s="1"/>
  <c r="AM200" i="12" s="1"/>
  <c r="AN200" i="12" s="1"/>
  <c r="AO200" i="12" s="1"/>
  <c r="AP200" i="12" s="1"/>
  <c r="AQ200" i="12" s="1"/>
  <c r="AR200" i="12" s="1"/>
  <c r="AS200" i="12" s="1"/>
  <c r="AT200" i="12" s="1"/>
  <c r="AU200" i="12" s="1"/>
  <c r="AV200" i="12" s="1"/>
  <c r="AW200" i="12" s="1"/>
  <c r="AX200" i="12" s="1"/>
  <c r="AY200" i="12" s="1"/>
  <c r="AZ200" i="12" s="1"/>
  <c r="BA200" i="12" s="1"/>
  <c r="BB200" i="12" s="1"/>
  <c r="O197" i="12" s="1"/>
  <c r="O197" i="14" s="1"/>
  <c r="AU67" i="13" s="1"/>
  <c r="AT53" i="13"/>
  <c r="CF53" i="13" s="1"/>
  <c r="CG53" i="13" s="1"/>
  <c r="CH53" i="13" s="1"/>
  <c r="BB218" i="12"/>
  <c r="Q217" i="12" s="1"/>
  <c r="U220" i="12"/>
  <c r="V220" i="12" s="1"/>
  <c r="W220" i="12" s="1"/>
  <c r="X220" i="12" s="1"/>
  <c r="Y220" i="12" s="1"/>
  <c r="Z220" i="12" s="1"/>
  <c r="AA220" i="12" s="1"/>
  <c r="AB220" i="12" s="1"/>
  <c r="AC220" i="12" s="1"/>
  <c r="AD220" i="12" s="1"/>
  <c r="AE220" i="12" s="1"/>
  <c r="AF220" i="12" s="1"/>
  <c r="AG220" i="12" s="1"/>
  <c r="AH220" i="12" s="1"/>
  <c r="AI220" i="12" s="1"/>
  <c r="AJ220" i="12" s="1"/>
  <c r="AK220" i="12" s="1"/>
  <c r="AL220" i="12" s="1"/>
  <c r="AM220" i="12" s="1"/>
  <c r="AN220" i="12" s="1"/>
  <c r="AO220" i="12" s="1"/>
  <c r="AP220" i="12" s="1"/>
  <c r="AQ220" i="12" s="1"/>
  <c r="AR220" i="12" s="1"/>
  <c r="AS220" i="12" s="1"/>
  <c r="AT220" i="12" s="1"/>
  <c r="AU220" i="12" s="1"/>
  <c r="AV220" i="12" s="1"/>
  <c r="AW220" i="12" s="1"/>
  <c r="AX220" i="12" s="1"/>
  <c r="AY220" i="12" s="1"/>
  <c r="AZ220" i="12" s="1"/>
  <c r="BA220" i="12" s="1"/>
  <c r="BB220" i="12" s="1"/>
  <c r="O217" i="12" s="1"/>
  <c r="O217" i="14" s="1"/>
  <c r="BB6" i="12"/>
  <c r="Q5" i="12" s="1"/>
  <c r="AU4" i="13" l="1"/>
  <c r="AU72" i="13"/>
  <c r="BB230" i="3"/>
  <c r="Q229" i="3" s="1"/>
  <c r="BB231" i="3"/>
  <c r="BB229" i="3"/>
  <c r="P229" i="3" s="1"/>
  <c r="M229" i="3"/>
  <c r="BB223" i="3" l="1"/>
  <c r="BB222" i="3"/>
  <c r="Q221" i="3" s="1"/>
  <c r="M221" i="3"/>
  <c r="BB219" i="3"/>
  <c r="BB218" i="3"/>
  <c r="M217" i="3"/>
  <c r="R229" i="3"/>
  <c r="T232" i="3" s="1"/>
  <c r="U232" i="3" s="1"/>
  <c r="V232" i="3" s="1"/>
  <c r="W232" i="3" s="1"/>
  <c r="X232" i="3" s="1"/>
  <c r="Y232" i="3" s="1"/>
  <c r="Z232" i="3" s="1"/>
  <c r="AA232" i="3" s="1"/>
  <c r="AB232" i="3" s="1"/>
  <c r="AC232" i="3" s="1"/>
  <c r="AD232" i="3" s="1"/>
  <c r="AE232" i="3" s="1"/>
  <c r="AF232" i="3" s="1"/>
  <c r="AG232" i="3" s="1"/>
  <c r="AH232" i="3" s="1"/>
  <c r="AI232" i="3" s="1"/>
  <c r="AJ232" i="3" s="1"/>
  <c r="AK232" i="3" s="1"/>
  <c r="AL232" i="3" s="1"/>
  <c r="AM232" i="3" s="1"/>
  <c r="AN232" i="3" s="1"/>
  <c r="AO232" i="3" s="1"/>
  <c r="AP232" i="3" s="1"/>
  <c r="AQ232" i="3" s="1"/>
  <c r="AR232" i="3" s="1"/>
  <c r="AS232" i="3" s="1"/>
  <c r="AT232" i="3" s="1"/>
  <c r="AU232" i="3" s="1"/>
  <c r="AV232" i="3" s="1"/>
  <c r="AW232" i="3" s="1"/>
  <c r="AX232" i="3" s="1"/>
  <c r="AY232" i="3" s="1"/>
  <c r="AZ232" i="3" s="1"/>
  <c r="BA232" i="3" s="1"/>
  <c r="BB232" i="3" s="1"/>
  <c r="O229" i="3" s="1"/>
  <c r="N229" i="14" s="1"/>
  <c r="AT75" i="13" l="1"/>
  <c r="CF75" i="13" s="1"/>
  <c r="CG75" i="13" s="1"/>
  <c r="CH75" i="13" s="1"/>
  <c r="BB221" i="3"/>
  <c r="P221" i="3" s="1"/>
  <c r="BB217" i="3"/>
  <c r="P217" i="3" s="1"/>
  <c r="R217" i="3"/>
  <c r="R221" i="3"/>
  <c r="T224" i="3" s="1"/>
  <c r="U224" i="3" s="1"/>
  <c r="V224" i="3" s="1"/>
  <c r="W224" i="3" s="1"/>
  <c r="X224" i="3" s="1"/>
  <c r="Y224" i="3" s="1"/>
  <c r="Z224" i="3" s="1"/>
  <c r="AA224" i="3" s="1"/>
  <c r="AB224" i="3" s="1"/>
  <c r="AC224" i="3" s="1"/>
  <c r="AD224" i="3" s="1"/>
  <c r="AE224" i="3" s="1"/>
  <c r="AF224" i="3" s="1"/>
  <c r="AG224" i="3" s="1"/>
  <c r="AH224" i="3" s="1"/>
  <c r="AI224" i="3" s="1"/>
  <c r="AJ224" i="3" s="1"/>
  <c r="AK224" i="3" s="1"/>
  <c r="AL224" i="3" s="1"/>
  <c r="AM224" i="3" s="1"/>
  <c r="AN224" i="3" s="1"/>
  <c r="AO224" i="3" s="1"/>
  <c r="AP224" i="3" s="1"/>
  <c r="AQ224" i="3" s="1"/>
  <c r="AR224" i="3" s="1"/>
  <c r="AS224" i="3" s="1"/>
  <c r="AT224" i="3" s="1"/>
  <c r="AU224" i="3" s="1"/>
  <c r="AV224" i="3" s="1"/>
  <c r="AW224" i="3" s="1"/>
  <c r="AX224" i="3" s="1"/>
  <c r="AY224" i="3" s="1"/>
  <c r="AZ224" i="3" s="1"/>
  <c r="BA224" i="3" s="1"/>
  <c r="BB224" i="3" s="1"/>
  <c r="Q217" i="3"/>
  <c r="O221" i="3" l="1"/>
  <c r="N221" i="14" s="1"/>
  <c r="AT73" i="13" s="1"/>
  <c r="CF73" i="13" s="1"/>
  <c r="CG73" i="13" s="1"/>
  <c r="CH73" i="13" s="1"/>
  <c r="T220" i="3"/>
  <c r="U220" i="3" s="1"/>
  <c r="V220" i="3" s="1"/>
  <c r="W220" i="3" s="1"/>
  <c r="X220" i="3" s="1"/>
  <c r="Y220" i="3" s="1"/>
  <c r="Z220" i="3" s="1"/>
  <c r="AA220" i="3" s="1"/>
  <c r="AB220" i="3" s="1"/>
  <c r="AC220" i="3" s="1"/>
  <c r="AD220" i="3" s="1"/>
  <c r="AE220" i="3" s="1"/>
  <c r="AF220" i="3" s="1"/>
  <c r="AG220" i="3" s="1"/>
  <c r="AH220" i="3" s="1"/>
  <c r="AI220" i="3" s="1"/>
  <c r="AJ220" i="3" s="1"/>
  <c r="AK220" i="3" s="1"/>
  <c r="AL220" i="3" s="1"/>
  <c r="AM220" i="3" s="1"/>
  <c r="AN220" i="3" l="1"/>
  <c r="AO220" i="3" s="1"/>
  <c r="AP220" i="3" s="1"/>
  <c r="BB215" i="3"/>
  <c r="BB214" i="3"/>
  <c r="Q213" i="3" s="1"/>
  <c r="M213" i="3"/>
  <c r="BB211" i="3"/>
  <c r="BB210" i="3"/>
  <c r="Q209" i="3" s="1"/>
  <c r="BB209" i="3"/>
  <c r="P209" i="3" s="1"/>
  <c r="M209" i="3"/>
  <c r="BB207" i="3"/>
  <c r="BB206" i="3"/>
  <c r="Q205" i="3" s="1"/>
  <c r="BB205" i="3"/>
  <c r="P205" i="3" s="1"/>
  <c r="M205" i="3"/>
  <c r="BB203" i="3"/>
  <c r="BB202" i="3"/>
  <c r="Q201" i="3" s="1"/>
  <c r="M201" i="3"/>
  <c r="BB199" i="3"/>
  <c r="BB198" i="3"/>
  <c r="Q197" i="3" s="1"/>
  <c r="M197" i="3"/>
  <c r="AQ220" i="3" l="1"/>
  <c r="AR220" i="3" s="1"/>
  <c r="AS220" i="3" s="1"/>
  <c r="AT220" i="3" s="1"/>
  <c r="AU220" i="3" s="1"/>
  <c r="AV220" i="3" s="1"/>
  <c r="AW220" i="3" s="1"/>
  <c r="AX220" i="3" s="1"/>
  <c r="AY220" i="3" s="1"/>
  <c r="AZ220" i="3" s="1"/>
  <c r="BA220" i="3" s="1"/>
  <c r="BB220" i="3" s="1"/>
  <c r="O217" i="3" s="1"/>
  <c r="N217" i="14" s="1"/>
  <c r="AT72" i="13" s="1"/>
  <c r="CF72" i="13" s="1"/>
  <c r="CG72" i="13" s="1"/>
  <c r="CH72" i="13" s="1"/>
  <c r="BB213" i="3"/>
  <c r="P213" i="3" s="1"/>
  <c r="BB201" i="3"/>
  <c r="P201" i="3" s="1"/>
  <c r="R213" i="3"/>
  <c r="T216" i="3" s="1"/>
  <c r="U216" i="3" s="1"/>
  <c r="V216" i="3" s="1"/>
  <c r="W216" i="3" s="1"/>
  <c r="X216" i="3" s="1"/>
  <c r="Y216" i="3" s="1"/>
  <c r="Z216" i="3" s="1"/>
  <c r="AA216" i="3" s="1"/>
  <c r="AB216" i="3" s="1"/>
  <c r="AC216" i="3" s="1"/>
  <c r="AD216" i="3" s="1"/>
  <c r="AE216" i="3" s="1"/>
  <c r="AF216" i="3" s="1"/>
  <c r="AG216" i="3" s="1"/>
  <c r="AH216" i="3" s="1"/>
  <c r="AI216" i="3" s="1"/>
  <c r="AJ216" i="3" s="1"/>
  <c r="AK216" i="3" s="1"/>
  <c r="AL216" i="3" s="1"/>
  <c r="AM216" i="3" s="1"/>
  <c r="AN216" i="3" s="1"/>
  <c r="AO216" i="3" s="1"/>
  <c r="AP216" i="3" s="1"/>
  <c r="AQ216" i="3" s="1"/>
  <c r="AR216" i="3" s="1"/>
  <c r="AS216" i="3" s="1"/>
  <c r="AT216" i="3" s="1"/>
  <c r="AU216" i="3" s="1"/>
  <c r="AV216" i="3" s="1"/>
  <c r="AW216" i="3" s="1"/>
  <c r="AX216" i="3" s="1"/>
  <c r="AY216" i="3" s="1"/>
  <c r="AZ216" i="3" s="1"/>
  <c r="BA216" i="3" s="1"/>
  <c r="BB216" i="3" s="1"/>
  <c r="R197" i="3"/>
  <c r="T200" i="3" s="1"/>
  <c r="U200" i="3" s="1"/>
  <c r="V200" i="3" s="1"/>
  <c r="W200" i="3" s="1"/>
  <c r="X200" i="3" s="1"/>
  <c r="Y200" i="3" s="1"/>
  <c r="Z200" i="3" s="1"/>
  <c r="AA200" i="3" s="1"/>
  <c r="AB200" i="3" s="1"/>
  <c r="AC200" i="3" s="1"/>
  <c r="AD200" i="3" s="1"/>
  <c r="AE200" i="3" s="1"/>
  <c r="AF200" i="3" s="1"/>
  <c r="AG200" i="3" s="1"/>
  <c r="AH200" i="3" s="1"/>
  <c r="AI200" i="3" s="1"/>
  <c r="AJ200" i="3" s="1"/>
  <c r="AK200" i="3" s="1"/>
  <c r="AL200" i="3" s="1"/>
  <c r="AM200" i="3" s="1"/>
  <c r="AN200" i="3" s="1"/>
  <c r="AO200" i="3" s="1"/>
  <c r="AP200" i="3" s="1"/>
  <c r="AQ200" i="3" s="1"/>
  <c r="AR200" i="3" s="1"/>
  <c r="AS200" i="3" s="1"/>
  <c r="AT200" i="3" s="1"/>
  <c r="AU200" i="3" s="1"/>
  <c r="AV200" i="3" s="1"/>
  <c r="AW200" i="3" s="1"/>
  <c r="AX200" i="3" s="1"/>
  <c r="AY200" i="3" s="1"/>
  <c r="AZ200" i="3" s="1"/>
  <c r="BA200" i="3" s="1"/>
  <c r="BB200" i="3" s="1"/>
  <c r="O197" i="3" s="1"/>
  <c r="N197" i="14" s="1"/>
  <c r="BB197" i="3"/>
  <c r="P197" i="3" s="1"/>
  <c r="R209" i="3"/>
  <c r="T212" i="3" s="1"/>
  <c r="U212" i="3" s="1"/>
  <c r="V212" i="3" s="1"/>
  <c r="W212" i="3" s="1"/>
  <c r="X212" i="3" s="1"/>
  <c r="Y212" i="3" s="1"/>
  <c r="Z212" i="3" s="1"/>
  <c r="AA212" i="3" s="1"/>
  <c r="AB212" i="3" s="1"/>
  <c r="AC212" i="3" s="1"/>
  <c r="AD212" i="3" s="1"/>
  <c r="AE212" i="3" s="1"/>
  <c r="AF212" i="3" s="1"/>
  <c r="AG212" i="3" s="1"/>
  <c r="AH212" i="3" s="1"/>
  <c r="AI212" i="3" s="1"/>
  <c r="AJ212" i="3" s="1"/>
  <c r="AK212" i="3" s="1"/>
  <c r="AL212" i="3" s="1"/>
  <c r="AM212" i="3" s="1"/>
  <c r="AN212" i="3" s="1"/>
  <c r="AO212" i="3" s="1"/>
  <c r="AP212" i="3" s="1"/>
  <c r="AQ212" i="3" s="1"/>
  <c r="AR212" i="3" s="1"/>
  <c r="AS212" i="3" s="1"/>
  <c r="AT212" i="3" s="1"/>
  <c r="AU212" i="3" s="1"/>
  <c r="AV212" i="3" s="1"/>
  <c r="AW212" i="3" s="1"/>
  <c r="AX212" i="3" s="1"/>
  <c r="AY212" i="3" s="1"/>
  <c r="AZ212" i="3" s="1"/>
  <c r="BA212" i="3" s="1"/>
  <c r="BB212" i="3" s="1"/>
  <c r="O209" i="3" s="1"/>
  <c r="N209" i="14" s="1"/>
  <c r="R205" i="3"/>
  <c r="T208" i="3" s="1"/>
  <c r="U208" i="3" s="1"/>
  <c r="V208" i="3" s="1"/>
  <c r="W208" i="3" s="1"/>
  <c r="X208" i="3" s="1"/>
  <c r="Y208" i="3" s="1"/>
  <c r="Z208" i="3" s="1"/>
  <c r="AA208" i="3" s="1"/>
  <c r="AB208" i="3" s="1"/>
  <c r="AC208" i="3" s="1"/>
  <c r="AD208" i="3" s="1"/>
  <c r="AE208" i="3" s="1"/>
  <c r="AF208" i="3" s="1"/>
  <c r="AG208" i="3" s="1"/>
  <c r="AH208" i="3" s="1"/>
  <c r="AI208" i="3" s="1"/>
  <c r="AJ208" i="3" s="1"/>
  <c r="AK208" i="3" s="1"/>
  <c r="AL208" i="3" s="1"/>
  <c r="AM208" i="3" s="1"/>
  <c r="AN208" i="3" s="1"/>
  <c r="AO208" i="3" s="1"/>
  <c r="AP208" i="3" s="1"/>
  <c r="AQ208" i="3" s="1"/>
  <c r="AR208" i="3" s="1"/>
  <c r="AS208" i="3" s="1"/>
  <c r="AT208" i="3" s="1"/>
  <c r="AU208" i="3" s="1"/>
  <c r="AV208" i="3" s="1"/>
  <c r="AW208" i="3" s="1"/>
  <c r="AX208" i="3" s="1"/>
  <c r="AY208" i="3" s="1"/>
  <c r="AZ208" i="3" s="1"/>
  <c r="BA208" i="3" s="1"/>
  <c r="BB208" i="3" s="1"/>
  <c r="O205" i="3" s="1"/>
  <c r="N205" i="14" s="1"/>
  <c r="R201" i="3"/>
  <c r="T204" i="3" s="1"/>
  <c r="U204" i="3" s="1"/>
  <c r="V204" i="3" s="1"/>
  <c r="W204" i="3" s="1"/>
  <c r="X204" i="3" s="1"/>
  <c r="Y204" i="3" s="1"/>
  <c r="Z204" i="3" s="1"/>
  <c r="AA204" i="3" s="1"/>
  <c r="AB204" i="3" s="1"/>
  <c r="AC204" i="3" s="1"/>
  <c r="AD204" i="3" s="1"/>
  <c r="AE204" i="3" s="1"/>
  <c r="AF204" i="3" s="1"/>
  <c r="AG204" i="3" s="1"/>
  <c r="AH204" i="3" s="1"/>
  <c r="AI204" i="3" s="1"/>
  <c r="AJ204" i="3" s="1"/>
  <c r="AK204" i="3" s="1"/>
  <c r="AL204" i="3" s="1"/>
  <c r="AM204" i="3" s="1"/>
  <c r="AN204" i="3" s="1"/>
  <c r="AO204" i="3" s="1"/>
  <c r="AP204" i="3" s="1"/>
  <c r="AQ204" i="3" s="1"/>
  <c r="AR204" i="3" s="1"/>
  <c r="AS204" i="3" s="1"/>
  <c r="AT204" i="3" s="1"/>
  <c r="AU204" i="3" s="1"/>
  <c r="AV204" i="3" s="1"/>
  <c r="AW204" i="3" s="1"/>
  <c r="AX204" i="3" s="1"/>
  <c r="AY204" i="3" s="1"/>
  <c r="AZ204" i="3" s="1"/>
  <c r="BA204" i="3" s="1"/>
  <c r="BB204" i="3" s="1"/>
  <c r="O201" i="3" s="1"/>
  <c r="N201" i="14" s="1"/>
  <c r="O213" i="3" l="1"/>
  <c r="N213" i="14" s="1"/>
  <c r="AT71" i="13" s="1"/>
  <c r="CF71" i="13" s="1"/>
  <c r="CG71" i="13" s="1"/>
  <c r="CH71" i="13" s="1"/>
  <c r="AT68" i="13"/>
  <c r="CF68" i="13" s="1"/>
  <c r="CG68" i="13" s="1"/>
  <c r="CH68" i="13" s="1"/>
  <c r="AT70" i="13"/>
  <c r="CF70" i="13" s="1"/>
  <c r="CG70" i="13" s="1"/>
  <c r="CH70" i="13" s="1"/>
  <c r="AT69" i="13"/>
  <c r="CF69" i="13" s="1"/>
  <c r="CG69" i="13" s="1"/>
  <c r="CH69" i="13" s="1"/>
  <c r="AT67" i="13"/>
  <c r="CF67" i="13" s="1"/>
  <c r="CG67" i="13" s="1"/>
  <c r="CH67" i="13" s="1"/>
  <c r="BB51" i="3"/>
  <c r="BB50" i="3"/>
  <c r="Q49" i="3" s="1"/>
  <c r="BB49" i="3" l="1"/>
  <c r="P49" i="3" s="1"/>
  <c r="R49" i="3"/>
  <c r="T52" i="3" s="1"/>
  <c r="U52" i="3" l="1"/>
  <c r="V52" i="3" s="1"/>
  <c r="W52" i="3" s="1"/>
  <c r="X52" i="3" s="1"/>
  <c r="Y52" i="3" s="1"/>
  <c r="Z52" i="3" s="1"/>
  <c r="AA52" i="3" s="1"/>
  <c r="AB52" i="3" s="1"/>
  <c r="AC52" i="3" s="1"/>
  <c r="AD52" i="3" s="1"/>
  <c r="AE52" i="3" s="1"/>
  <c r="AF52" i="3" s="1"/>
  <c r="AG52" i="3" s="1"/>
  <c r="AH52" i="3" s="1"/>
  <c r="AI52" i="3" s="1"/>
  <c r="AJ52" i="3" s="1"/>
  <c r="AK52" i="3" s="1"/>
  <c r="AL52" i="3" s="1"/>
  <c r="AM52" i="3" s="1"/>
  <c r="AN52" i="3" s="1"/>
  <c r="AO52" i="3" s="1"/>
  <c r="AP52" i="3" s="1"/>
  <c r="AQ52" i="3" s="1"/>
  <c r="AR52" i="3" s="1"/>
  <c r="AS52" i="3" s="1"/>
  <c r="AT52" i="3" s="1"/>
  <c r="AU52" i="3" s="1"/>
  <c r="AV52" i="3" s="1"/>
  <c r="AW52" i="3" s="1"/>
  <c r="AX52" i="3" s="1"/>
  <c r="AY52" i="3" s="1"/>
  <c r="AZ52" i="3" s="1"/>
  <c r="BA52" i="3" s="1"/>
  <c r="BB52" i="3" s="1"/>
  <c r="O49" i="3" s="1"/>
  <c r="N49" i="14" s="1"/>
  <c r="AT16" i="13" l="1"/>
  <c r="CF16" i="13" s="1"/>
  <c r="CG16" i="13" s="1"/>
  <c r="CH16" i="13" s="1"/>
  <c r="BB235" i="3"/>
  <c r="BB234" i="3"/>
  <c r="BB233" i="3"/>
  <c r="BB227" i="3"/>
  <c r="BB226" i="3"/>
  <c r="BB225" i="3"/>
  <c r="BB195" i="3"/>
  <c r="BB194" i="3"/>
  <c r="BB187" i="3"/>
  <c r="BB186" i="3"/>
  <c r="BB183" i="3"/>
  <c r="BB182" i="3"/>
  <c r="BB175" i="3"/>
  <c r="BB174" i="3"/>
  <c r="BB171" i="3"/>
  <c r="BB170" i="3"/>
  <c r="BB167" i="3"/>
  <c r="BB166" i="3"/>
  <c r="BB163" i="3"/>
  <c r="BB162" i="3"/>
  <c r="BB161" i="3"/>
  <c r="BB159" i="3"/>
  <c r="BB158" i="3"/>
  <c r="BB155" i="3"/>
  <c r="BB154" i="3"/>
  <c r="BB151" i="3"/>
  <c r="BB150" i="3"/>
  <c r="BB149" i="3"/>
  <c r="BB147" i="3"/>
  <c r="BB146" i="3"/>
  <c r="BB145" i="3"/>
  <c r="BB127" i="3"/>
  <c r="BB126" i="3"/>
  <c r="BB125" i="3"/>
  <c r="BB123" i="3"/>
  <c r="BB122" i="3"/>
  <c r="BB121" i="3"/>
  <c r="BB119" i="3"/>
  <c r="BB118" i="3"/>
  <c r="BB115" i="3"/>
  <c r="BB114" i="3"/>
  <c r="BB113" i="3"/>
  <c r="BB111" i="3"/>
  <c r="BB110" i="3"/>
  <c r="BB109" i="3"/>
  <c r="BB107" i="3"/>
  <c r="BB106" i="3"/>
  <c r="BB105" i="3"/>
  <c r="BB99" i="3"/>
  <c r="BB98" i="3"/>
  <c r="BB95" i="3"/>
  <c r="BB94" i="3"/>
  <c r="BB93" i="3"/>
  <c r="BB91" i="3"/>
  <c r="BB90" i="3"/>
  <c r="BB89" i="3"/>
  <c r="BB83" i="3"/>
  <c r="BB82" i="3"/>
  <c r="BB81" i="3"/>
  <c r="BB79" i="3"/>
  <c r="BB78" i="3"/>
  <c r="BB75" i="3"/>
  <c r="BB74" i="3"/>
  <c r="BB73" i="3"/>
  <c r="BB71" i="3"/>
  <c r="BB70" i="3"/>
  <c r="BB69" i="3"/>
  <c r="BB67" i="3"/>
  <c r="BB66" i="3"/>
  <c r="BB65" i="3"/>
  <c r="BB63" i="3"/>
  <c r="BB62" i="3"/>
  <c r="BB59" i="3"/>
  <c r="BB58" i="3"/>
  <c r="BB55" i="3"/>
  <c r="BB54" i="3"/>
  <c r="BB47" i="3"/>
  <c r="BB46" i="3"/>
  <c r="BB43" i="3"/>
  <c r="BB42" i="3"/>
  <c r="BB39" i="3"/>
  <c r="BB38" i="3"/>
  <c r="BB37" i="3"/>
  <c r="BB27" i="3"/>
  <c r="BB26" i="3"/>
  <c r="BB25" i="3"/>
  <c r="BB23" i="3"/>
  <c r="BB22" i="3"/>
  <c r="BB21" i="3"/>
  <c r="BB19" i="3"/>
  <c r="BB18" i="3"/>
  <c r="BB17" i="3"/>
  <c r="BB7" i="3"/>
  <c r="Q181" i="3" l="1"/>
  <c r="M181" i="3"/>
  <c r="Q233" i="3"/>
  <c r="Q225" i="3"/>
  <c r="Q193" i="3"/>
  <c r="Q185" i="3"/>
  <c r="Q173" i="3"/>
  <c r="Q169" i="3"/>
  <c r="Q165" i="3"/>
  <c r="Q161" i="3"/>
  <c r="Q157" i="3"/>
  <c r="Q153" i="3"/>
  <c r="Q149" i="3"/>
  <c r="Q145" i="3"/>
  <c r="Q125" i="3"/>
  <c r="P125" i="3"/>
  <c r="Q121" i="3"/>
  <c r="P121" i="3"/>
  <c r="Q117" i="3"/>
  <c r="Q113" i="3"/>
  <c r="P113" i="3"/>
  <c r="Q109" i="3"/>
  <c r="P109" i="3"/>
  <c r="Q105" i="3"/>
  <c r="P105" i="3"/>
  <c r="Q97" i="3"/>
  <c r="Q93" i="3"/>
  <c r="P93" i="3"/>
  <c r="Q89" i="3"/>
  <c r="P89" i="3"/>
  <c r="Q81" i="3"/>
  <c r="P81" i="3"/>
  <c r="Q77" i="3"/>
  <c r="Q73" i="3"/>
  <c r="P73" i="3"/>
  <c r="Q69" i="3"/>
  <c r="P69" i="3"/>
  <c r="Q65" i="3"/>
  <c r="P65" i="3"/>
  <c r="Q61" i="3"/>
  <c r="Q57" i="3"/>
  <c r="Q53" i="3"/>
  <c r="Q45" i="3"/>
  <c r="Q41" i="3"/>
  <c r="Q37" i="3"/>
  <c r="Q25" i="3"/>
  <c r="P25" i="3"/>
  <c r="Q21" i="3"/>
  <c r="P21" i="3"/>
  <c r="Q17" i="3"/>
  <c r="P17" i="3"/>
  <c r="Q13" i="3"/>
  <c r="P13" i="3"/>
  <c r="Q9" i="3"/>
  <c r="M233" i="3"/>
  <c r="BB6" i="3"/>
  <c r="Q5" i="3" s="1"/>
  <c r="R181" i="3" l="1"/>
  <c r="T184" i="3" s="1"/>
  <c r="U184" i="3" s="1"/>
  <c r="V184" i="3" s="1"/>
  <c r="W184" i="3" s="1"/>
  <c r="X184" i="3" s="1"/>
  <c r="Y184" i="3" s="1"/>
  <c r="Z184" i="3" s="1"/>
  <c r="AA184" i="3" s="1"/>
  <c r="AB184" i="3" s="1"/>
  <c r="AC184" i="3" s="1"/>
  <c r="AD184" i="3" s="1"/>
  <c r="AE184" i="3" s="1"/>
  <c r="AF184" i="3" s="1"/>
  <c r="AG184" i="3" s="1"/>
  <c r="AH184" i="3" s="1"/>
  <c r="AI184" i="3" s="1"/>
  <c r="AJ184" i="3" s="1"/>
  <c r="AK184" i="3" s="1"/>
  <c r="AL184" i="3" s="1"/>
  <c r="AM184" i="3" s="1"/>
  <c r="AN184" i="3" s="1"/>
  <c r="AO184" i="3" s="1"/>
  <c r="AP184" i="3" s="1"/>
  <c r="AQ184" i="3" s="1"/>
  <c r="AR184" i="3" s="1"/>
  <c r="AS184" i="3" s="1"/>
  <c r="AT184" i="3" s="1"/>
  <c r="AU184" i="3" s="1"/>
  <c r="AV184" i="3" s="1"/>
  <c r="AW184" i="3" s="1"/>
  <c r="AX184" i="3" s="1"/>
  <c r="AY184" i="3" s="1"/>
  <c r="AZ184" i="3" s="1"/>
  <c r="BA184" i="3" s="1"/>
  <c r="M225" i="3"/>
  <c r="M193" i="3"/>
  <c r="M185" i="3"/>
  <c r="M173" i="3"/>
  <c r="M165" i="3"/>
  <c r="M161" i="3"/>
  <c r="M157" i="3"/>
  <c r="M153" i="3"/>
  <c r="M149" i="3"/>
  <c r="M145" i="3"/>
  <c r="BB117" i="3"/>
  <c r="P117" i="3" s="1"/>
  <c r="R109" i="3"/>
  <c r="R93" i="3"/>
  <c r="T96" i="3" s="1"/>
  <c r="R89" i="3"/>
  <c r="T92" i="3" s="1"/>
  <c r="M73" i="3"/>
  <c r="R73" i="3"/>
  <c r="T76" i="3" s="1"/>
  <c r="M53" i="3"/>
  <c r="T112" i="3" l="1"/>
  <c r="U112" i="3" s="1"/>
  <c r="V112" i="3" s="1"/>
  <c r="W112" i="3" s="1"/>
  <c r="X112" i="3" s="1"/>
  <c r="Y112" i="3" s="1"/>
  <c r="Z112" i="3" s="1"/>
  <c r="AA112" i="3" s="1"/>
  <c r="AB112" i="3" s="1"/>
  <c r="AC112" i="3" s="1"/>
  <c r="AD112" i="3" s="1"/>
  <c r="AE112" i="3" s="1"/>
  <c r="AF112" i="3" s="1"/>
  <c r="AG112" i="3" s="1"/>
  <c r="AH112" i="3" s="1"/>
  <c r="AI112" i="3" s="1"/>
  <c r="AJ112" i="3" s="1"/>
  <c r="AK112" i="3" s="1"/>
  <c r="AL112" i="3" s="1"/>
  <c r="AM112" i="3" s="1"/>
  <c r="AN112" i="3" s="1"/>
  <c r="AO112" i="3" s="1"/>
  <c r="AP112" i="3" s="1"/>
  <c r="AQ112" i="3" s="1"/>
  <c r="AR112" i="3" s="1"/>
  <c r="AS112" i="3" s="1"/>
  <c r="AT112" i="3" s="1"/>
  <c r="AU112" i="3" s="1"/>
  <c r="AV112" i="3" s="1"/>
  <c r="AW112" i="3" s="1"/>
  <c r="AX112" i="3" s="1"/>
  <c r="AY112" i="3" s="1"/>
  <c r="AZ112" i="3" s="1"/>
  <c r="BA112" i="3" s="1"/>
  <c r="BB112" i="3" s="1"/>
  <c r="O109" i="3" s="1"/>
  <c r="N109" i="14" s="1"/>
  <c r="R125" i="3"/>
  <c r="T128" i="3" s="1"/>
  <c r="U128" i="3" s="1"/>
  <c r="V128" i="3" s="1"/>
  <c r="W128" i="3" s="1"/>
  <c r="X128" i="3" s="1"/>
  <c r="Y128" i="3" s="1"/>
  <c r="Z128" i="3" s="1"/>
  <c r="AA128" i="3" s="1"/>
  <c r="AB128" i="3" s="1"/>
  <c r="AC128" i="3" s="1"/>
  <c r="AD128" i="3" s="1"/>
  <c r="AE128" i="3" s="1"/>
  <c r="AF128" i="3" s="1"/>
  <c r="AG128" i="3" s="1"/>
  <c r="AH128" i="3" s="1"/>
  <c r="AI128" i="3" s="1"/>
  <c r="AJ128" i="3" s="1"/>
  <c r="AK128" i="3" s="1"/>
  <c r="AL128" i="3" s="1"/>
  <c r="AM128" i="3" s="1"/>
  <c r="AN128" i="3" s="1"/>
  <c r="AO128" i="3" s="1"/>
  <c r="AP128" i="3" s="1"/>
  <c r="AQ128" i="3" s="1"/>
  <c r="AR128" i="3" s="1"/>
  <c r="AS128" i="3" s="1"/>
  <c r="AT128" i="3" s="1"/>
  <c r="AU128" i="3" s="1"/>
  <c r="AV128" i="3" s="1"/>
  <c r="AW128" i="3" s="1"/>
  <c r="AX128" i="3" s="1"/>
  <c r="AY128" i="3" s="1"/>
  <c r="AZ128" i="3" s="1"/>
  <c r="BA128" i="3" s="1"/>
  <c r="BB128" i="3" s="1"/>
  <c r="O125" i="3" s="1"/>
  <c r="N125" i="14" s="1"/>
  <c r="R113" i="3"/>
  <c r="T116" i="3" s="1"/>
  <c r="U116" i="3" s="1"/>
  <c r="V116" i="3" s="1"/>
  <c r="W116" i="3" s="1"/>
  <c r="X116" i="3" s="1"/>
  <c r="Y116" i="3" s="1"/>
  <c r="Z116" i="3" s="1"/>
  <c r="AA116" i="3" s="1"/>
  <c r="AB116" i="3" s="1"/>
  <c r="AC116" i="3" s="1"/>
  <c r="AD116" i="3" s="1"/>
  <c r="AE116" i="3" s="1"/>
  <c r="AF116" i="3" s="1"/>
  <c r="AG116" i="3" s="1"/>
  <c r="AH116" i="3" s="1"/>
  <c r="AI116" i="3" s="1"/>
  <c r="AJ116" i="3" s="1"/>
  <c r="AK116" i="3" s="1"/>
  <c r="AL116" i="3" s="1"/>
  <c r="AM116" i="3" s="1"/>
  <c r="AN116" i="3" s="1"/>
  <c r="AO116" i="3" s="1"/>
  <c r="AP116" i="3" s="1"/>
  <c r="AQ116" i="3" s="1"/>
  <c r="AR116" i="3" s="1"/>
  <c r="AS116" i="3" s="1"/>
  <c r="AT116" i="3" s="1"/>
  <c r="AU116" i="3" s="1"/>
  <c r="AV116" i="3" s="1"/>
  <c r="AW116" i="3" s="1"/>
  <c r="AX116" i="3" s="1"/>
  <c r="AY116" i="3" s="1"/>
  <c r="AZ116" i="3" s="1"/>
  <c r="BA116" i="3" s="1"/>
  <c r="BB116" i="3" s="1"/>
  <c r="O113" i="3" s="1"/>
  <c r="N113" i="14" s="1"/>
  <c r="U76" i="3"/>
  <c r="V76" i="3" s="1"/>
  <c r="W76" i="3" s="1"/>
  <c r="X76" i="3" s="1"/>
  <c r="Y76" i="3" s="1"/>
  <c r="Z76" i="3" s="1"/>
  <c r="AA76" i="3" s="1"/>
  <c r="AB76" i="3" s="1"/>
  <c r="AC76" i="3" s="1"/>
  <c r="AD76" i="3" s="1"/>
  <c r="AE76" i="3" s="1"/>
  <c r="AF76" i="3" s="1"/>
  <c r="AG76" i="3" s="1"/>
  <c r="AH76" i="3" s="1"/>
  <c r="AI76" i="3" s="1"/>
  <c r="AJ76" i="3" s="1"/>
  <c r="AK76" i="3" s="1"/>
  <c r="AL76" i="3" s="1"/>
  <c r="AM76" i="3" s="1"/>
  <c r="AN76" i="3" s="1"/>
  <c r="AO76" i="3" s="1"/>
  <c r="AP76" i="3" s="1"/>
  <c r="AQ76" i="3" s="1"/>
  <c r="AR76" i="3" s="1"/>
  <c r="AS76" i="3" s="1"/>
  <c r="AT76" i="3" s="1"/>
  <c r="AU76" i="3" s="1"/>
  <c r="AV76" i="3" s="1"/>
  <c r="AW76" i="3" s="1"/>
  <c r="AX76" i="3" s="1"/>
  <c r="AY76" i="3" s="1"/>
  <c r="AZ76" i="3" s="1"/>
  <c r="BA76" i="3" s="1"/>
  <c r="BB76" i="3" s="1"/>
  <c r="O73" i="3" s="1"/>
  <c r="N73" i="14" s="1"/>
  <c r="U92" i="3"/>
  <c r="V92" i="3" s="1"/>
  <c r="W92" i="3" s="1"/>
  <c r="X92" i="3" s="1"/>
  <c r="Y92" i="3" s="1"/>
  <c r="Z92" i="3" s="1"/>
  <c r="AA92" i="3" s="1"/>
  <c r="AB92" i="3" s="1"/>
  <c r="AC92" i="3" s="1"/>
  <c r="AD92" i="3" s="1"/>
  <c r="AE92" i="3" s="1"/>
  <c r="AF92" i="3" s="1"/>
  <c r="AG92" i="3" s="1"/>
  <c r="AH92" i="3" s="1"/>
  <c r="AI92" i="3" s="1"/>
  <c r="AJ92" i="3" s="1"/>
  <c r="AK92" i="3" s="1"/>
  <c r="AL92" i="3" s="1"/>
  <c r="AM92" i="3" s="1"/>
  <c r="AN92" i="3" s="1"/>
  <c r="AO92" i="3" s="1"/>
  <c r="AP92" i="3" s="1"/>
  <c r="AQ92" i="3" s="1"/>
  <c r="AR92" i="3" s="1"/>
  <c r="AS92" i="3" s="1"/>
  <c r="AT92" i="3" s="1"/>
  <c r="AU92" i="3" s="1"/>
  <c r="AV92" i="3" s="1"/>
  <c r="AW92" i="3" s="1"/>
  <c r="AX92" i="3" s="1"/>
  <c r="AY92" i="3" s="1"/>
  <c r="AZ92" i="3" s="1"/>
  <c r="BA92" i="3" s="1"/>
  <c r="BB92" i="3" s="1"/>
  <c r="O89" i="3" s="1"/>
  <c r="N89" i="14" s="1"/>
  <c r="U96" i="3"/>
  <c r="V96" i="3" s="1"/>
  <c r="W96" i="3" s="1"/>
  <c r="X96" i="3" s="1"/>
  <c r="Y96" i="3" s="1"/>
  <c r="Z96" i="3" s="1"/>
  <c r="AA96" i="3" s="1"/>
  <c r="AB96" i="3" s="1"/>
  <c r="AC96" i="3" s="1"/>
  <c r="AD96" i="3" s="1"/>
  <c r="AE96" i="3" s="1"/>
  <c r="AF96" i="3" s="1"/>
  <c r="AG96" i="3" s="1"/>
  <c r="AH96" i="3" s="1"/>
  <c r="AI96" i="3" s="1"/>
  <c r="AJ96" i="3" s="1"/>
  <c r="AK96" i="3" s="1"/>
  <c r="AL96" i="3" s="1"/>
  <c r="AM96" i="3" s="1"/>
  <c r="AN96" i="3" s="1"/>
  <c r="AO96" i="3" s="1"/>
  <c r="AP96" i="3" s="1"/>
  <c r="AQ96" i="3" s="1"/>
  <c r="AR96" i="3" s="1"/>
  <c r="AS96" i="3" s="1"/>
  <c r="AT96" i="3" s="1"/>
  <c r="AU96" i="3" s="1"/>
  <c r="AV96" i="3" s="1"/>
  <c r="AW96" i="3" s="1"/>
  <c r="AX96" i="3" s="1"/>
  <c r="AY96" i="3" s="1"/>
  <c r="AZ96" i="3" s="1"/>
  <c r="BA96" i="3" s="1"/>
  <c r="BB96" i="3" s="1"/>
  <c r="O93" i="3" s="1"/>
  <c r="N93" i="14" s="1"/>
  <c r="BB41" i="3"/>
  <c r="P41" i="3" s="1"/>
  <c r="BB45" i="3"/>
  <c r="P45" i="3" s="1"/>
  <c r="BB97" i="3"/>
  <c r="P97" i="3" s="1"/>
  <c r="BB169" i="3"/>
  <c r="P169" i="3" s="1"/>
  <c r="BB153" i="3"/>
  <c r="P153" i="3" s="1"/>
  <c r="BB185" i="3"/>
  <c r="P185" i="3" s="1"/>
  <c r="BB53" i="3"/>
  <c r="P53" i="3" s="1"/>
  <c r="BB77" i="3"/>
  <c r="P77" i="3" s="1"/>
  <c r="BB165" i="3"/>
  <c r="P165" i="3" s="1"/>
  <c r="R193" i="3"/>
  <c r="T196" i="3" s="1"/>
  <c r="U196" i="3" s="1"/>
  <c r="V196" i="3" s="1"/>
  <c r="W196" i="3" s="1"/>
  <c r="X196" i="3" s="1"/>
  <c r="Y196" i="3" s="1"/>
  <c r="Z196" i="3" s="1"/>
  <c r="AA196" i="3" s="1"/>
  <c r="AB196" i="3" s="1"/>
  <c r="AC196" i="3" s="1"/>
  <c r="AD196" i="3" s="1"/>
  <c r="AE196" i="3" s="1"/>
  <c r="AF196" i="3" s="1"/>
  <c r="AG196" i="3" s="1"/>
  <c r="AH196" i="3" s="1"/>
  <c r="AI196" i="3" s="1"/>
  <c r="AJ196" i="3" s="1"/>
  <c r="AK196" i="3" s="1"/>
  <c r="AL196" i="3" s="1"/>
  <c r="AM196" i="3" s="1"/>
  <c r="AN196" i="3" s="1"/>
  <c r="BB193" i="3"/>
  <c r="P193" i="3" s="1"/>
  <c r="R69" i="3"/>
  <c r="T72" i="3" s="1"/>
  <c r="BB157" i="3"/>
  <c r="R117" i="3"/>
  <c r="T120" i="3" s="1"/>
  <c r="U120" i="3" s="1"/>
  <c r="V120" i="3" s="1"/>
  <c r="W120" i="3" s="1"/>
  <c r="X120" i="3" s="1"/>
  <c r="Y120" i="3" s="1"/>
  <c r="Z120" i="3" s="1"/>
  <c r="AA120" i="3" s="1"/>
  <c r="AB120" i="3" s="1"/>
  <c r="AC120" i="3" s="1"/>
  <c r="AD120" i="3" s="1"/>
  <c r="AE120" i="3" s="1"/>
  <c r="AF120" i="3" s="1"/>
  <c r="AG120" i="3" s="1"/>
  <c r="AH120" i="3" s="1"/>
  <c r="AI120" i="3" s="1"/>
  <c r="AJ120" i="3" s="1"/>
  <c r="AK120" i="3" s="1"/>
  <c r="AL120" i="3" s="1"/>
  <c r="AM120" i="3" s="1"/>
  <c r="AN120" i="3" s="1"/>
  <c r="AO120" i="3" s="1"/>
  <c r="AP120" i="3" s="1"/>
  <c r="AQ120" i="3" s="1"/>
  <c r="AR120" i="3" s="1"/>
  <c r="AS120" i="3" s="1"/>
  <c r="AT120" i="3" s="1"/>
  <c r="AU120" i="3" s="1"/>
  <c r="AV120" i="3" s="1"/>
  <c r="AW120" i="3" s="1"/>
  <c r="AX120" i="3" s="1"/>
  <c r="AY120" i="3" s="1"/>
  <c r="AZ120" i="3" s="1"/>
  <c r="BA120" i="3" s="1"/>
  <c r="BB120" i="3" s="1"/>
  <c r="O117" i="3" s="1"/>
  <c r="N117" i="14" s="1"/>
  <c r="R45" i="3"/>
  <c r="T48" i="3" s="1"/>
  <c r="R41" i="3"/>
  <c r="T44" i="3" s="1"/>
  <c r="R77" i="3"/>
  <c r="T80" i="3" s="1"/>
  <c r="BB57" i="3"/>
  <c r="P57" i="3" s="1"/>
  <c r="R57" i="3"/>
  <c r="T60" i="3" s="1"/>
  <c r="R173" i="3"/>
  <c r="BB173" i="3"/>
  <c r="BB181" i="3"/>
  <c r="P181" i="3" s="1"/>
  <c r="R61" i="3"/>
  <c r="T64" i="3" s="1"/>
  <c r="R121" i="3"/>
  <c r="T124" i="3" s="1"/>
  <c r="U124" i="3" s="1"/>
  <c r="V124" i="3" s="1"/>
  <c r="W124" i="3" s="1"/>
  <c r="X124" i="3" s="1"/>
  <c r="Y124" i="3" s="1"/>
  <c r="Z124" i="3" s="1"/>
  <c r="AA124" i="3" s="1"/>
  <c r="AB124" i="3" s="1"/>
  <c r="AC124" i="3" s="1"/>
  <c r="AD124" i="3" s="1"/>
  <c r="AE124" i="3" s="1"/>
  <c r="AF124" i="3" s="1"/>
  <c r="AG124" i="3" s="1"/>
  <c r="AH124" i="3" s="1"/>
  <c r="AI124" i="3" s="1"/>
  <c r="AJ124" i="3" s="1"/>
  <c r="AK124" i="3" s="1"/>
  <c r="AL124" i="3" s="1"/>
  <c r="AM124" i="3" s="1"/>
  <c r="AN124" i="3" s="1"/>
  <c r="AO124" i="3" s="1"/>
  <c r="AP124" i="3" s="1"/>
  <c r="AQ124" i="3" s="1"/>
  <c r="AR124" i="3" s="1"/>
  <c r="AS124" i="3" s="1"/>
  <c r="AT124" i="3" s="1"/>
  <c r="AU124" i="3" s="1"/>
  <c r="AV124" i="3" s="1"/>
  <c r="AW124" i="3" s="1"/>
  <c r="AX124" i="3" s="1"/>
  <c r="AY124" i="3" s="1"/>
  <c r="AZ124" i="3" s="1"/>
  <c r="BA124" i="3" s="1"/>
  <c r="BB124" i="3" s="1"/>
  <c r="O121" i="3" s="1"/>
  <c r="N121" i="14" s="1"/>
  <c r="R25" i="3"/>
  <c r="T28" i="3" s="1"/>
  <c r="R17" i="3"/>
  <c r="T20" i="3" s="1"/>
  <c r="R81" i="3"/>
  <c r="T84" i="3" s="1"/>
  <c r="R5" i="3"/>
  <c r="T8" i="3" s="1"/>
  <c r="R13" i="3"/>
  <c r="T16" i="3" s="1"/>
  <c r="R97" i="3"/>
  <c r="T100" i="3" s="1"/>
  <c r="R105" i="3"/>
  <c r="T108" i="3" s="1"/>
  <c r="P37" i="3"/>
  <c r="R21" i="3"/>
  <c r="T24" i="3" s="1"/>
  <c r="R9" i="3"/>
  <c r="T12" i="3" s="1"/>
  <c r="R145" i="3"/>
  <c r="P145" i="3"/>
  <c r="R53" i="3"/>
  <c r="T56" i="3" s="1"/>
  <c r="R149" i="3"/>
  <c r="P149" i="3"/>
  <c r="R161" i="3"/>
  <c r="P161" i="3"/>
  <c r="P233" i="3"/>
  <c r="R225" i="3"/>
  <c r="P225" i="3"/>
  <c r="R185" i="3"/>
  <c r="R153" i="3"/>
  <c r="R169" i="3"/>
  <c r="R157" i="3"/>
  <c r="R165" i="3"/>
  <c r="M37" i="3"/>
  <c r="M65" i="3"/>
  <c r="R65" i="3"/>
  <c r="T68" i="3" s="1"/>
  <c r="AT24" i="13" l="1"/>
  <c r="CF24" i="13" s="1"/>
  <c r="CG24" i="13" s="1"/>
  <c r="CH24" i="13" s="1"/>
  <c r="AT42" i="13"/>
  <c r="CF42" i="13" s="1"/>
  <c r="CG42" i="13" s="1"/>
  <c r="CH42" i="13" s="1"/>
  <c r="AT46" i="13"/>
  <c r="CF46" i="13" s="1"/>
  <c r="CG46" i="13" s="1"/>
  <c r="CH46" i="13" s="1"/>
  <c r="AT49" i="13"/>
  <c r="CF49" i="13" s="1"/>
  <c r="CG49" i="13" s="1"/>
  <c r="CH49" i="13" s="1"/>
  <c r="AT35" i="13"/>
  <c r="CF35" i="13" s="1"/>
  <c r="CG35" i="13" s="1"/>
  <c r="CH35" i="13" s="1"/>
  <c r="AT34" i="13"/>
  <c r="CF34" i="13" s="1"/>
  <c r="CG34" i="13" s="1"/>
  <c r="CH34" i="13" s="1"/>
  <c r="AT44" i="13"/>
  <c r="CF44" i="13" s="1"/>
  <c r="CG44" i="13" s="1"/>
  <c r="CH44" i="13" s="1"/>
  <c r="AT48" i="13"/>
  <c r="CF48" i="13" s="1"/>
  <c r="CG48" i="13" s="1"/>
  <c r="CH48" i="13" s="1"/>
  <c r="U100" i="3"/>
  <c r="V100" i="3" s="1"/>
  <c r="W100" i="3" s="1"/>
  <c r="X100" i="3" s="1"/>
  <c r="Y100" i="3" s="1"/>
  <c r="Z100" i="3" s="1"/>
  <c r="AA100" i="3" s="1"/>
  <c r="AB100" i="3" s="1"/>
  <c r="AC100" i="3" s="1"/>
  <c r="AD100" i="3" s="1"/>
  <c r="AE100" i="3" s="1"/>
  <c r="AF100" i="3" s="1"/>
  <c r="AG100" i="3" s="1"/>
  <c r="AH100" i="3" s="1"/>
  <c r="AI100" i="3" s="1"/>
  <c r="AJ100" i="3" s="1"/>
  <c r="AK100" i="3" s="1"/>
  <c r="AL100" i="3" s="1"/>
  <c r="AM100" i="3" s="1"/>
  <c r="AN100" i="3" s="1"/>
  <c r="AO100" i="3" s="1"/>
  <c r="AP100" i="3" s="1"/>
  <c r="AQ100" i="3" s="1"/>
  <c r="AR100" i="3" s="1"/>
  <c r="AS100" i="3" s="1"/>
  <c r="AT100" i="3" s="1"/>
  <c r="AU100" i="3" s="1"/>
  <c r="AV100" i="3" s="1"/>
  <c r="AW100" i="3" s="1"/>
  <c r="AX100" i="3" s="1"/>
  <c r="AY100" i="3" s="1"/>
  <c r="AZ100" i="3" s="1"/>
  <c r="BA100" i="3" s="1"/>
  <c r="BB100" i="3" s="1"/>
  <c r="O97" i="3" s="1"/>
  <c r="N97" i="14" s="1"/>
  <c r="U60" i="3"/>
  <c r="V60" i="3" s="1"/>
  <c r="W60" i="3" s="1"/>
  <c r="X60" i="3" s="1"/>
  <c r="Y60" i="3" s="1"/>
  <c r="Z60" i="3" s="1"/>
  <c r="AA60" i="3" s="1"/>
  <c r="AB60" i="3" s="1"/>
  <c r="AC60" i="3" s="1"/>
  <c r="AD60" i="3" s="1"/>
  <c r="AE60" i="3" s="1"/>
  <c r="AF60" i="3" s="1"/>
  <c r="AG60" i="3" s="1"/>
  <c r="AH60" i="3" s="1"/>
  <c r="AI60" i="3" s="1"/>
  <c r="AJ60" i="3" s="1"/>
  <c r="AK60" i="3" s="1"/>
  <c r="AL60" i="3" s="1"/>
  <c r="AM60" i="3" s="1"/>
  <c r="AN60" i="3" s="1"/>
  <c r="AO60" i="3" s="1"/>
  <c r="AP60" i="3" s="1"/>
  <c r="AQ60" i="3" s="1"/>
  <c r="AR60" i="3" s="1"/>
  <c r="AS60" i="3" s="1"/>
  <c r="AT60" i="3" s="1"/>
  <c r="AU60" i="3" s="1"/>
  <c r="AV60" i="3" s="1"/>
  <c r="AW60" i="3" s="1"/>
  <c r="AX60" i="3" s="1"/>
  <c r="AY60" i="3" s="1"/>
  <c r="AZ60" i="3" s="1"/>
  <c r="BA60" i="3" s="1"/>
  <c r="BB60" i="3" s="1"/>
  <c r="O57" i="3" s="1"/>
  <c r="N57" i="14" s="1"/>
  <c r="U80" i="3"/>
  <c r="V80" i="3" s="1"/>
  <c r="W80" i="3" s="1"/>
  <c r="X80" i="3" s="1"/>
  <c r="Y80" i="3" s="1"/>
  <c r="Z80" i="3" s="1"/>
  <c r="AA80" i="3" s="1"/>
  <c r="AB80" i="3" s="1"/>
  <c r="AC80" i="3" s="1"/>
  <c r="AD80" i="3" s="1"/>
  <c r="AE80" i="3" s="1"/>
  <c r="AF80" i="3" s="1"/>
  <c r="AG80" i="3" s="1"/>
  <c r="AH80" i="3" s="1"/>
  <c r="AI80" i="3" s="1"/>
  <c r="AJ80" i="3" s="1"/>
  <c r="AK80" i="3" s="1"/>
  <c r="AL80" i="3" s="1"/>
  <c r="AM80" i="3" s="1"/>
  <c r="AN80" i="3" s="1"/>
  <c r="AO80" i="3" s="1"/>
  <c r="AP80" i="3" s="1"/>
  <c r="AQ80" i="3" s="1"/>
  <c r="AR80" i="3" s="1"/>
  <c r="AS80" i="3" s="1"/>
  <c r="AT80" i="3" s="1"/>
  <c r="AU80" i="3" s="1"/>
  <c r="AV80" i="3" s="1"/>
  <c r="AW80" i="3" s="1"/>
  <c r="AX80" i="3" s="1"/>
  <c r="AY80" i="3" s="1"/>
  <c r="AZ80" i="3" s="1"/>
  <c r="BA80" i="3" s="1"/>
  <c r="BB80" i="3" s="1"/>
  <c r="O77" i="3" s="1"/>
  <c r="N77" i="14" s="1"/>
  <c r="U20" i="3"/>
  <c r="V20" i="3" s="1"/>
  <c r="W20" i="3" s="1"/>
  <c r="X20" i="3" s="1"/>
  <c r="Y20" i="3" s="1"/>
  <c r="Z20" i="3" s="1"/>
  <c r="AA20" i="3" s="1"/>
  <c r="AB20" i="3" s="1"/>
  <c r="AC20" i="3" s="1"/>
  <c r="AD20" i="3" s="1"/>
  <c r="AE20" i="3" s="1"/>
  <c r="AF20" i="3" s="1"/>
  <c r="AG20" i="3" s="1"/>
  <c r="AH20" i="3" s="1"/>
  <c r="AI20" i="3" s="1"/>
  <c r="AJ20" i="3" s="1"/>
  <c r="AK20" i="3" s="1"/>
  <c r="AL20" i="3" s="1"/>
  <c r="AM20" i="3" s="1"/>
  <c r="AN20" i="3" s="1"/>
  <c r="AO20" i="3" s="1"/>
  <c r="AP20" i="3" s="1"/>
  <c r="AQ20" i="3" s="1"/>
  <c r="AR20" i="3" s="1"/>
  <c r="AS20" i="3" s="1"/>
  <c r="AT20" i="3" s="1"/>
  <c r="AU20" i="3" s="1"/>
  <c r="AV20" i="3" s="1"/>
  <c r="AW20" i="3" s="1"/>
  <c r="AX20" i="3" s="1"/>
  <c r="AY20" i="3" s="1"/>
  <c r="AZ20" i="3" s="1"/>
  <c r="BA20" i="3" s="1"/>
  <c r="BB20" i="3" s="1"/>
  <c r="O17" i="3" s="1"/>
  <c r="N17" i="14" s="1"/>
  <c r="U68" i="3"/>
  <c r="V68" i="3" s="1"/>
  <c r="W68" i="3" s="1"/>
  <c r="X68" i="3" s="1"/>
  <c r="Y68" i="3" s="1"/>
  <c r="Z68" i="3" s="1"/>
  <c r="AA68" i="3" s="1"/>
  <c r="AB68" i="3" s="1"/>
  <c r="AC68" i="3" s="1"/>
  <c r="AD68" i="3" s="1"/>
  <c r="AE68" i="3" s="1"/>
  <c r="AF68" i="3" s="1"/>
  <c r="AG68" i="3" s="1"/>
  <c r="AH68" i="3" s="1"/>
  <c r="AI68" i="3" s="1"/>
  <c r="AJ68" i="3" s="1"/>
  <c r="AK68" i="3" s="1"/>
  <c r="AL68" i="3" s="1"/>
  <c r="AM68" i="3" s="1"/>
  <c r="AN68" i="3" s="1"/>
  <c r="AO68" i="3" s="1"/>
  <c r="AP68" i="3" s="1"/>
  <c r="AQ68" i="3" s="1"/>
  <c r="AR68" i="3" s="1"/>
  <c r="AS68" i="3" s="1"/>
  <c r="AT68" i="3" s="1"/>
  <c r="AU68" i="3" s="1"/>
  <c r="AV68" i="3" s="1"/>
  <c r="AW68" i="3" s="1"/>
  <c r="AX68" i="3" s="1"/>
  <c r="AY68" i="3" s="1"/>
  <c r="AZ68" i="3" s="1"/>
  <c r="BA68" i="3" s="1"/>
  <c r="BB68" i="3" s="1"/>
  <c r="O65" i="3" s="1"/>
  <c r="N65" i="14" s="1"/>
  <c r="U28" i="3"/>
  <c r="V28" i="3" s="1"/>
  <c r="W28" i="3" s="1"/>
  <c r="X28" i="3" s="1"/>
  <c r="Y28" i="3" s="1"/>
  <c r="Z28" i="3" s="1"/>
  <c r="AA28" i="3" s="1"/>
  <c r="AB28" i="3" s="1"/>
  <c r="AC28" i="3" s="1"/>
  <c r="AD28" i="3" s="1"/>
  <c r="AE28" i="3" s="1"/>
  <c r="AF28" i="3" s="1"/>
  <c r="AG28" i="3" s="1"/>
  <c r="AH28" i="3" s="1"/>
  <c r="AI28" i="3" s="1"/>
  <c r="AJ28" i="3" s="1"/>
  <c r="AK28" i="3" s="1"/>
  <c r="AL28" i="3" s="1"/>
  <c r="AM28" i="3" s="1"/>
  <c r="AN28" i="3" s="1"/>
  <c r="AO28" i="3" s="1"/>
  <c r="AP28" i="3" s="1"/>
  <c r="AQ28" i="3" s="1"/>
  <c r="AR28" i="3" s="1"/>
  <c r="AS28" i="3" s="1"/>
  <c r="AT28" i="3" s="1"/>
  <c r="AU28" i="3" s="1"/>
  <c r="AV28" i="3" s="1"/>
  <c r="AW28" i="3" s="1"/>
  <c r="AX28" i="3" s="1"/>
  <c r="AY28" i="3" s="1"/>
  <c r="AZ28" i="3" s="1"/>
  <c r="BA28" i="3" s="1"/>
  <c r="BB28" i="3" s="1"/>
  <c r="O25" i="3" s="1"/>
  <c r="N25" i="14" s="1"/>
  <c r="U44" i="3"/>
  <c r="V44" i="3" s="1"/>
  <c r="W44" i="3" s="1"/>
  <c r="X44" i="3" s="1"/>
  <c r="Y44" i="3" s="1"/>
  <c r="Z44" i="3" s="1"/>
  <c r="AA44" i="3" s="1"/>
  <c r="AB44" i="3" s="1"/>
  <c r="AC44" i="3" s="1"/>
  <c r="AD44" i="3" s="1"/>
  <c r="AE44" i="3" s="1"/>
  <c r="AF44" i="3" s="1"/>
  <c r="AG44" i="3" s="1"/>
  <c r="AH44" i="3" s="1"/>
  <c r="AI44" i="3" s="1"/>
  <c r="AJ44" i="3" s="1"/>
  <c r="AK44" i="3" s="1"/>
  <c r="AL44" i="3" s="1"/>
  <c r="AM44" i="3" s="1"/>
  <c r="AN44" i="3" s="1"/>
  <c r="AO44" i="3" s="1"/>
  <c r="AP44" i="3" s="1"/>
  <c r="AQ44" i="3" s="1"/>
  <c r="AR44" i="3" s="1"/>
  <c r="AS44" i="3" s="1"/>
  <c r="AT44" i="3" s="1"/>
  <c r="AU44" i="3" s="1"/>
  <c r="AV44" i="3" s="1"/>
  <c r="AW44" i="3" s="1"/>
  <c r="AX44" i="3" s="1"/>
  <c r="AY44" i="3" s="1"/>
  <c r="AZ44" i="3" s="1"/>
  <c r="BA44" i="3" s="1"/>
  <c r="BB44" i="3" s="1"/>
  <c r="O41" i="3" s="1"/>
  <c r="N41" i="14" s="1"/>
  <c r="U48" i="3"/>
  <c r="V48" i="3" s="1"/>
  <c r="W48" i="3" s="1"/>
  <c r="X48" i="3" s="1"/>
  <c r="Y48" i="3" s="1"/>
  <c r="Z48" i="3" s="1"/>
  <c r="AA48" i="3" s="1"/>
  <c r="AB48" i="3" s="1"/>
  <c r="AC48" i="3" s="1"/>
  <c r="AD48" i="3" s="1"/>
  <c r="AE48" i="3" s="1"/>
  <c r="AF48" i="3" s="1"/>
  <c r="AG48" i="3" s="1"/>
  <c r="AH48" i="3" s="1"/>
  <c r="AI48" i="3" s="1"/>
  <c r="AJ48" i="3" s="1"/>
  <c r="AK48" i="3" s="1"/>
  <c r="AL48" i="3" s="1"/>
  <c r="AM48" i="3" s="1"/>
  <c r="AN48" i="3" s="1"/>
  <c r="AO48" i="3" s="1"/>
  <c r="AP48" i="3" s="1"/>
  <c r="AQ48" i="3" s="1"/>
  <c r="AR48" i="3" s="1"/>
  <c r="AS48" i="3" s="1"/>
  <c r="AT48" i="3" s="1"/>
  <c r="AU48" i="3" s="1"/>
  <c r="AV48" i="3" s="1"/>
  <c r="AW48" i="3" s="1"/>
  <c r="AX48" i="3" s="1"/>
  <c r="AY48" i="3" s="1"/>
  <c r="AZ48" i="3" s="1"/>
  <c r="BA48" i="3" s="1"/>
  <c r="BB48" i="3" s="1"/>
  <c r="O45" i="3" s="1"/>
  <c r="N45" i="14" s="1"/>
  <c r="U72" i="3"/>
  <c r="V72" i="3" s="1"/>
  <c r="W72" i="3" s="1"/>
  <c r="X72" i="3" s="1"/>
  <c r="Y72" i="3" s="1"/>
  <c r="Z72" i="3" s="1"/>
  <c r="AA72" i="3" s="1"/>
  <c r="AB72" i="3" s="1"/>
  <c r="AC72" i="3" s="1"/>
  <c r="AD72" i="3" s="1"/>
  <c r="AE72" i="3" s="1"/>
  <c r="AF72" i="3" s="1"/>
  <c r="AG72" i="3" s="1"/>
  <c r="AH72" i="3" s="1"/>
  <c r="AI72" i="3" s="1"/>
  <c r="AJ72" i="3" s="1"/>
  <c r="AK72" i="3" s="1"/>
  <c r="AL72" i="3" s="1"/>
  <c r="AM72" i="3" s="1"/>
  <c r="AN72" i="3" s="1"/>
  <c r="AO72" i="3" s="1"/>
  <c r="AP72" i="3" s="1"/>
  <c r="AQ72" i="3" s="1"/>
  <c r="AR72" i="3" s="1"/>
  <c r="AS72" i="3" s="1"/>
  <c r="AT72" i="3" s="1"/>
  <c r="AU72" i="3" s="1"/>
  <c r="AV72" i="3" s="1"/>
  <c r="AW72" i="3" s="1"/>
  <c r="AX72" i="3" s="1"/>
  <c r="AY72" i="3" s="1"/>
  <c r="AZ72" i="3" s="1"/>
  <c r="BA72" i="3" s="1"/>
  <c r="BB72" i="3" s="1"/>
  <c r="O69" i="3" s="1"/>
  <c r="N69" i="14" s="1"/>
  <c r="U24" i="3"/>
  <c r="V24" i="3" s="1"/>
  <c r="W24" i="3" s="1"/>
  <c r="X24" i="3" s="1"/>
  <c r="Y24" i="3" s="1"/>
  <c r="Z24" i="3" s="1"/>
  <c r="AA24" i="3" s="1"/>
  <c r="AB24" i="3" s="1"/>
  <c r="AC24" i="3" s="1"/>
  <c r="AD24" i="3" s="1"/>
  <c r="AE24" i="3" s="1"/>
  <c r="AF24" i="3" s="1"/>
  <c r="AG24" i="3" s="1"/>
  <c r="AH24" i="3" s="1"/>
  <c r="AI24" i="3" s="1"/>
  <c r="AJ24" i="3" s="1"/>
  <c r="AK24" i="3" s="1"/>
  <c r="AL24" i="3" s="1"/>
  <c r="AM24" i="3" s="1"/>
  <c r="AN24" i="3" s="1"/>
  <c r="AO24" i="3" s="1"/>
  <c r="AP24" i="3" s="1"/>
  <c r="AQ24" i="3" s="1"/>
  <c r="AR24" i="3" s="1"/>
  <c r="AS24" i="3" s="1"/>
  <c r="AT24" i="3" s="1"/>
  <c r="AU24" i="3" s="1"/>
  <c r="AV24" i="3" s="1"/>
  <c r="AW24" i="3" s="1"/>
  <c r="AX24" i="3" s="1"/>
  <c r="AY24" i="3" s="1"/>
  <c r="AZ24" i="3" s="1"/>
  <c r="BA24" i="3" s="1"/>
  <c r="BB24" i="3" s="1"/>
  <c r="O21" i="3" s="1"/>
  <c r="N21" i="14" s="1"/>
  <c r="U16" i="3"/>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AS16" i="3" s="1"/>
  <c r="AT16" i="3" s="1"/>
  <c r="AU16" i="3" s="1"/>
  <c r="AV16" i="3" s="1"/>
  <c r="AW16" i="3" s="1"/>
  <c r="AX16" i="3" s="1"/>
  <c r="AY16" i="3" s="1"/>
  <c r="AZ16" i="3" s="1"/>
  <c r="BA16" i="3" s="1"/>
  <c r="U108" i="3"/>
  <c r="V108" i="3" s="1"/>
  <c r="W108" i="3" s="1"/>
  <c r="X108" i="3" s="1"/>
  <c r="Y108" i="3" s="1"/>
  <c r="Z108" i="3" s="1"/>
  <c r="AA108" i="3" s="1"/>
  <c r="AB108" i="3" s="1"/>
  <c r="AC108" i="3" s="1"/>
  <c r="AD108" i="3" s="1"/>
  <c r="AE108" i="3" s="1"/>
  <c r="AF108" i="3" s="1"/>
  <c r="AG108" i="3" s="1"/>
  <c r="AH108" i="3" s="1"/>
  <c r="AI108" i="3" s="1"/>
  <c r="AJ108" i="3" s="1"/>
  <c r="AK108" i="3" s="1"/>
  <c r="AL108" i="3" s="1"/>
  <c r="AM108" i="3" s="1"/>
  <c r="AN108" i="3" s="1"/>
  <c r="AO108" i="3" s="1"/>
  <c r="AP108" i="3" s="1"/>
  <c r="AQ108" i="3" s="1"/>
  <c r="AR108" i="3" s="1"/>
  <c r="AS108" i="3" s="1"/>
  <c r="AT108" i="3" s="1"/>
  <c r="AU108" i="3" s="1"/>
  <c r="AV108" i="3" s="1"/>
  <c r="AW108" i="3" s="1"/>
  <c r="AX108" i="3" s="1"/>
  <c r="AY108" i="3" s="1"/>
  <c r="AZ108" i="3" s="1"/>
  <c r="BA108" i="3" s="1"/>
  <c r="BB108" i="3" s="1"/>
  <c r="O105" i="3" s="1"/>
  <c r="N105" i="14" s="1"/>
  <c r="U84" i="3"/>
  <c r="V84" i="3" s="1"/>
  <c r="W84" i="3" s="1"/>
  <c r="X84" i="3" s="1"/>
  <c r="Y84" i="3" s="1"/>
  <c r="Z84" i="3" s="1"/>
  <c r="AA84" i="3" s="1"/>
  <c r="AB84" i="3" s="1"/>
  <c r="AC84" i="3" s="1"/>
  <c r="AD84" i="3" s="1"/>
  <c r="AE84" i="3" s="1"/>
  <c r="AF84" i="3" s="1"/>
  <c r="AG84" i="3" s="1"/>
  <c r="AH84" i="3" s="1"/>
  <c r="AI84" i="3" s="1"/>
  <c r="AJ84" i="3" s="1"/>
  <c r="AK84" i="3" s="1"/>
  <c r="AL84" i="3" s="1"/>
  <c r="AM84" i="3" s="1"/>
  <c r="AN84" i="3" s="1"/>
  <c r="AO84" i="3" s="1"/>
  <c r="AP84" i="3" s="1"/>
  <c r="AQ84" i="3" s="1"/>
  <c r="AR84" i="3" s="1"/>
  <c r="AS84" i="3" s="1"/>
  <c r="AT84" i="3" s="1"/>
  <c r="AU84" i="3" s="1"/>
  <c r="AV84" i="3" s="1"/>
  <c r="AW84" i="3" s="1"/>
  <c r="AX84" i="3" s="1"/>
  <c r="AY84" i="3" s="1"/>
  <c r="AZ84" i="3" s="1"/>
  <c r="BA84" i="3" s="1"/>
  <c r="BB84" i="3" s="1"/>
  <c r="O81" i="3" s="1"/>
  <c r="N81" i="14" s="1"/>
  <c r="U8" i="3"/>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AS8" i="3" s="1"/>
  <c r="AT8" i="3" s="1"/>
  <c r="AU8" i="3" s="1"/>
  <c r="AV8" i="3" s="1"/>
  <c r="AW8" i="3" s="1"/>
  <c r="AX8" i="3" s="1"/>
  <c r="AY8" i="3" s="1"/>
  <c r="AZ8" i="3" s="1"/>
  <c r="BA8" i="3" s="1"/>
  <c r="BB8" i="3" s="1"/>
  <c r="O5" i="3" s="1"/>
  <c r="N5" i="14" s="1"/>
  <c r="U12" i="3"/>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AS12" i="3" s="1"/>
  <c r="AT12" i="3" s="1"/>
  <c r="AU12" i="3" s="1"/>
  <c r="AV12" i="3" s="1"/>
  <c r="AW12" i="3" s="1"/>
  <c r="AX12" i="3" s="1"/>
  <c r="AY12" i="3" s="1"/>
  <c r="AZ12" i="3" s="1"/>
  <c r="BA12" i="3" s="1"/>
  <c r="AO196" i="3"/>
  <c r="AP196" i="3" s="1"/>
  <c r="AQ196" i="3" s="1"/>
  <c r="AR196" i="3" s="1"/>
  <c r="AS196" i="3" s="1"/>
  <c r="AT196" i="3" s="1"/>
  <c r="AU196" i="3" s="1"/>
  <c r="AV196" i="3" s="1"/>
  <c r="AW196" i="3" s="1"/>
  <c r="AX196" i="3" s="1"/>
  <c r="AY196" i="3" s="1"/>
  <c r="AZ196" i="3" s="1"/>
  <c r="BA196" i="3" s="1"/>
  <c r="BB196" i="3" s="1"/>
  <c r="O193" i="3" s="1"/>
  <c r="N193" i="14" s="1"/>
  <c r="BB184" i="3"/>
  <c r="O181" i="3" s="1"/>
  <c r="N181" i="14" s="1"/>
  <c r="BB5" i="3"/>
  <c r="P5" i="3" s="1"/>
  <c r="BB61" i="3"/>
  <c r="P61" i="3" s="1"/>
  <c r="P9" i="3"/>
  <c r="U64" i="3"/>
  <c r="V64" i="3" s="1"/>
  <c r="W64" i="3" s="1"/>
  <c r="X64" i="3" s="1"/>
  <c r="Y64" i="3" s="1"/>
  <c r="Z64" i="3" s="1"/>
  <c r="AA64" i="3" s="1"/>
  <c r="AB64" i="3" s="1"/>
  <c r="AC64" i="3" s="1"/>
  <c r="AD64" i="3" s="1"/>
  <c r="AE64" i="3" s="1"/>
  <c r="AF64" i="3" s="1"/>
  <c r="AG64" i="3" s="1"/>
  <c r="AH64" i="3" s="1"/>
  <c r="AI64" i="3" s="1"/>
  <c r="AJ64" i="3" s="1"/>
  <c r="AK64" i="3" s="1"/>
  <c r="AL64" i="3" s="1"/>
  <c r="AM64" i="3" s="1"/>
  <c r="AN64" i="3" s="1"/>
  <c r="AO64" i="3" s="1"/>
  <c r="AP64" i="3" s="1"/>
  <c r="AQ64" i="3" s="1"/>
  <c r="AR64" i="3" s="1"/>
  <c r="AS64" i="3" s="1"/>
  <c r="AT64" i="3" s="1"/>
  <c r="AU64" i="3" s="1"/>
  <c r="AV64" i="3" s="1"/>
  <c r="AW64" i="3" s="1"/>
  <c r="AX64" i="3" s="1"/>
  <c r="AY64" i="3" s="1"/>
  <c r="AZ64" i="3" s="1"/>
  <c r="BA64" i="3" s="1"/>
  <c r="BB64" i="3" s="1"/>
  <c r="O61" i="3" s="1"/>
  <c r="N61" i="14" s="1"/>
  <c r="T168" i="3"/>
  <c r="U168" i="3" s="1"/>
  <c r="V168" i="3" s="1"/>
  <c r="W168" i="3" s="1"/>
  <c r="X168" i="3" s="1"/>
  <c r="Y168" i="3" s="1"/>
  <c r="Z168" i="3" s="1"/>
  <c r="AA168" i="3" s="1"/>
  <c r="AB168" i="3" s="1"/>
  <c r="AC168" i="3" s="1"/>
  <c r="AD168" i="3" s="1"/>
  <c r="AE168" i="3" s="1"/>
  <c r="AF168" i="3" s="1"/>
  <c r="AG168" i="3" s="1"/>
  <c r="AH168" i="3" s="1"/>
  <c r="AI168" i="3" s="1"/>
  <c r="AJ168" i="3" s="1"/>
  <c r="AK168" i="3" s="1"/>
  <c r="AL168" i="3" s="1"/>
  <c r="AM168" i="3" s="1"/>
  <c r="AN168" i="3" s="1"/>
  <c r="AO168" i="3" s="1"/>
  <c r="AP168" i="3" s="1"/>
  <c r="AQ168" i="3" s="1"/>
  <c r="AR168" i="3" s="1"/>
  <c r="AS168" i="3" s="1"/>
  <c r="AT168" i="3" s="1"/>
  <c r="AU168" i="3" s="1"/>
  <c r="AV168" i="3" s="1"/>
  <c r="AW168" i="3" s="1"/>
  <c r="AX168" i="3" s="1"/>
  <c r="AY168" i="3" s="1"/>
  <c r="AZ168" i="3" s="1"/>
  <c r="BA168" i="3" s="1"/>
  <c r="BB168" i="3" s="1"/>
  <c r="O165" i="3" s="1"/>
  <c r="N165" i="14" s="1"/>
  <c r="T176" i="3"/>
  <c r="U176" i="3" s="1"/>
  <c r="V176" i="3" s="1"/>
  <c r="W176" i="3" s="1"/>
  <c r="X176" i="3" s="1"/>
  <c r="Y176" i="3" s="1"/>
  <c r="Z176" i="3" s="1"/>
  <c r="AA176" i="3" s="1"/>
  <c r="AB176" i="3" s="1"/>
  <c r="AC176" i="3" s="1"/>
  <c r="AD176" i="3" s="1"/>
  <c r="AE176" i="3" s="1"/>
  <c r="AF176" i="3" s="1"/>
  <c r="AG176" i="3" s="1"/>
  <c r="AH176" i="3" s="1"/>
  <c r="AI176" i="3" s="1"/>
  <c r="AJ176" i="3" s="1"/>
  <c r="AK176" i="3" s="1"/>
  <c r="AL176" i="3" s="1"/>
  <c r="AM176" i="3" s="1"/>
  <c r="AN176" i="3" s="1"/>
  <c r="AO176" i="3" s="1"/>
  <c r="AP176" i="3" s="1"/>
  <c r="AQ176" i="3" s="1"/>
  <c r="AR176" i="3" s="1"/>
  <c r="AS176" i="3" s="1"/>
  <c r="AT176" i="3" s="1"/>
  <c r="AU176" i="3" s="1"/>
  <c r="AV176" i="3" s="1"/>
  <c r="AW176" i="3" s="1"/>
  <c r="AX176" i="3" s="1"/>
  <c r="AY176" i="3" s="1"/>
  <c r="AZ176" i="3" s="1"/>
  <c r="BA176" i="3" s="1"/>
  <c r="BB176" i="3" s="1"/>
  <c r="O173" i="3" s="1"/>
  <c r="N173" i="14" s="1"/>
  <c r="T160" i="3"/>
  <c r="U160" i="3" s="1"/>
  <c r="V160" i="3" s="1"/>
  <c r="W160" i="3" s="1"/>
  <c r="X160" i="3" s="1"/>
  <c r="Y160" i="3" s="1"/>
  <c r="Z160" i="3" s="1"/>
  <c r="AA160" i="3" s="1"/>
  <c r="AB160" i="3" s="1"/>
  <c r="AC160" i="3" s="1"/>
  <c r="AD160" i="3" s="1"/>
  <c r="AE160" i="3" s="1"/>
  <c r="AF160" i="3" s="1"/>
  <c r="AG160" i="3" s="1"/>
  <c r="AH160" i="3" s="1"/>
  <c r="AI160" i="3" s="1"/>
  <c r="AJ160" i="3" s="1"/>
  <c r="AK160" i="3" s="1"/>
  <c r="AL160" i="3" s="1"/>
  <c r="AM160" i="3" s="1"/>
  <c r="AN160" i="3" s="1"/>
  <c r="AO160" i="3" s="1"/>
  <c r="AP160" i="3" s="1"/>
  <c r="AQ160" i="3" s="1"/>
  <c r="AR160" i="3" s="1"/>
  <c r="AS160" i="3" s="1"/>
  <c r="AT160" i="3" s="1"/>
  <c r="AU160" i="3" s="1"/>
  <c r="AV160" i="3" s="1"/>
  <c r="AW160" i="3" s="1"/>
  <c r="AX160" i="3" s="1"/>
  <c r="AY160" i="3" s="1"/>
  <c r="AZ160" i="3" s="1"/>
  <c r="BA160" i="3" s="1"/>
  <c r="BB160" i="3" s="1"/>
  <c r="O157" i="3" s="1"/>
  <c r="N157" i="14" s="1"/>
  <c r="T156" i="3"/>
  <c r="U156" i="3" s="1"/>
  <c r="V156" i="3" s="1"/>
  <c r="W156" i="3" s="1"/>
  <c r="X156" i="3" s="1"/>
  <c r="Y156" i="3" s="1"/>
  <c r="Z156" i="3" s="1"/>
  <c r="AA156" i="3" s="1"/>
  <c r="AB156" i="3" s="1"/>
  <c r="AC156" i="3" s="1"/>
  <c r="AD156" i="3" s="1"/>
  <c r="AE156" i="3" s="1"/>
  <c r="AF156" i="3" s="1"/>
  <c r="AG156" i="3" s="1"/>
  <c r="AH156" i="3" s="1"/>
  <c r="AI156" i="3" s="1"/>
  <c r="AJ156" i="3" s="1"/>
  <c r="AK156" i="3" s="1"/>
  <c r="AL156" i="3" s="1"/>
  <c r="AM156" i="3" s="1"/>
  <c r="AN156" i="3" s="1"/>
  <c r="AO156" i="3" s="1"/>
  <c r="AP156" i="3" s="1"/>
  <c r="AQ156" i="3" s="1"/>
  <c r="AR156" i="3" s="1"/>
  <c r="AS156" i="3" s="1"/>
  <c r="AT156" i="3" s="1"/>
  <c r="AU156" i="3" s="1"/>
  <c r="AV156" i="3" s="1"/>
  <c r="AW156" i="3" s="1"/>
  <c r="AX156" i="3" s="1"/>
  <c r="AY156" i="3" s="1"/>
  <c r="AZ156" i="3" s="1"/>
  <c r="BA156" i="3" s="1"/>
  <c r="BB156" i="3" s="1"/>
  <c r="O153" i="3" s="1"/>
  <c r="N153" i="14" s="1"/>
  <c r="T228" i="3"/>
  <c r="U228" i="3" s="1"/>
  <c r="V228" i="3" s="1"/>
  <c r="W228" i="3" s="1"/>
  <c r="X228" i="3" s="1"/>
  <c r="Y228" i="3" s="1"/>
  <c r="Z228" i="3" s="1"/>
  <c r="AA228" i="3" s="1"/>
  <c r="AB228" i="3" s="1"/>
  <c r="AC228" i="3" s="1"/>
  <c r="AD228" i="3" s="1"/>
  <c r="AE228" i="3" s="1"/>
  <c r="AF228" i="3" s="1"/>
  <c r="AG228" i="3" s="1"/>
  <c r="AH228" i="3" s="1"/>
  <c r="AI228" i="3" s="1"/>
  <c r="AJ228" i="3" s="1"/>
  <c r="AK228" i="3" s="1"/>
  <c r="AL228" i="3" s="1"/>
  <c r="AM228" i="3" s="1"/>
  <c r="AN228" i="3" s="1"/>
  <c r="AO228" i="3" s="1"/>
  <c r="AP228" i="3" s="1"/>
  <c r="AQ228" i="3" s="1"/>
  <c r="AR228" i="3" s="1"/>
  <c r="AS228" i="3" s="1"/>
  <c r="AT228" i="3" s="1"/>
  <c r="AU228" i="3" s="1"/>
  <c r="AV228" i="3" s="1"/>
  <c r="AW228" i="3" s="1"/>
  <c r="AX228" i="3" s="1"/>
  <c r="AY228" i="3" s="1"/>
  <c r="AZ228" i="3" s="1"/>
  <c r="BA228" i="3" s="1"/>
  <c r="BB228" i="3" s="1"/>
  <c r="T148" i="3"/>
  <c r="U148" i="3" s="1"/>
  <c r="V148" i="3" s="1"/>
  <c r="W148" i="3" s="1"/>
  <c r="X148" i="3" s="1"/>
  <c r="Y148" i="3" s="1"/>
  <c r="Z148" i="3" s="1"/>
  <c r="AA148" i="3" s="1"/>
  <c r="AB148" i="3" s="1"/>
  <c r="AC148" i="3" s="1"/>
  <c r="AD148" i="3" s="1"/>
  <c r="AE148" i="3" s="1"/>
  <c r="AF148" i="3" s="1"/>
  <c r="AG148" i="3" s="1"/>
  <c r="AH148" i="3" s="1"/>
  <c r="AI148" i="3" s="1"/>
  <c r="AJ148" i="3" s="1"/>
  <c r="AK148" i="3" s="1"/>
  <c r="AL148" i="3" s="1"/>
  <c r="AM148" i="3" s="1"/>
  <c r="AN148" i="3" s="1"/>
  <c r="AO148" i="3" s="1"/>
  <c r="AP148" i="3" s="1"/>
  <c r="AQ148" i="3" s="1"/>
  <c r="AR148" i="3" s="1"/>
  <c r="AS148" i="3" s="1"/>
  <c r="AT148" i="3" s="1"/>
  <c r="AU148" i="3" s="1"/>
  <c r="AV148" i="3" s="1"/>
  <c r="AW148" i="3" s="1"/>
  <c r="AX148" i="3" s="1"/>
  <c r="AY148" i="3" s="1"/>
  <c r="AZ148" i="3" s="1"/>
  <c r="BA148" i="3" s="1"/>
  <c r="BB148" i="3" s="1"/>
  <c r="O145" i="3" s="1"/>
  <c r="N145" i="14" s="1"/>
  <c r="T172" i="3"/>
  <c r="U172" i="3" s="1"/>
  <c r="V172" i="3" s="1"/>
  <c r="W172" i="3" s="1"/>
  <c r="X172" i="3" s="1"/>
  <c r="Y172" i="3" s="1"/>
  <c r="Z172" i="3" s="1"/>
  <c r="AA172" i="3" s="1"/>
  <c r="AB172" i="3" s="1"/>
  <c r="AC172" i="3" s="1"/>
  <c r="T188" i="3"/>
  <c r="U188" i="3" s="1"/>
  <c r="V188" i="3" s="1"/>
  <c r="W188" i="3" s="1"/>
  <c r="X188" i="3" s="1"/>
  <c r="Y188" i="3" s="1"/>
  <c r="Z188" i="3" s="1"/>
  <c r="AA188" i="3" s="1"/>
  <c r="AB188" i="3" s="1"/>
  <c r="AC188" i="3" s="1"/>
  <c r="AD188" i="3" s="1"/>
  <c r="AE188" i="3" s="1"/>
  <c r="AF188" i="3" s="1"/>
  <c r="AG188" i="3" s="1"/>
  <c r="AH188" i="3" s="1"/>
  <c r="AI188" i="3" s="1"/>
  <c r="AJ188" i="3" s="1"/>
  <c r="AK188" i="3" s="1"/>
  <c r="AL188" i="3" s="1"/>
  <c r="AM188" i="3" s="1"/>
  <c r="AN188" i="3" s="1"/>
  <c r="AO188" i="3" s="1"/>
  <c r="AP188" i="3" s="1"/>
  <c r="AQ188" i="3" s="1"/>
  <c r="AR188" i="3" s="1"/>
  <c r="AS188" i="3" s="1"/>
  <c r="AT188" i="3" s="1"/>
  <c r="AU188" i="3" s="1"/>
  <c r="AV188" i="3" s="1"/>
  <c r="AW188" i="3" s="1"/>
  <c r="AX188" i="3" s="1"/>
  <c r="AY188" i="3" s="1"/>
  <c r="AZ188" i="3" s="1"/>
  <c r="BA188" i="3" s="1"/>
  <c r="BB188" i="3" s="1"/>
  <c r="O185" i="3" s="1"/>
  <c r="N185" i="14" s="1"/>
  <c r="T164" i="3"/>
  <c r="U164" i="3" s="1"/>
  <c r="V164" i="3" s="1"/>
  <c r="W164" i="3" s="1"/>
  <c r="X164" i="3" s="1"/>
  <c r="Y164" i="3" s="1"/>
  <c r="Z164" i="3" s="1"/>
  <c r="AA164" i="3" s="1"/>
  <c r="AB164" i="3" s="1"/>
  <c r="AC164" i="3" s="1"/>
  <c r="AD164" i="3" s="1"/>
  <c r="AE164" i="3" s="1"/>
  <c r="AF164" i="3" s="1"/>
  <c r="AG164" i="3" s="1"/>
  <c r="AH164" i="3" s="1"/>
  <c r="AI164" i="3" s="1"/>
  <c r="AJ164" i="3" s="1"/>
  <c r="AK164" i="3" s="1"/>
  <c r="AL164" i="3" s="1"/>
  <c r="AM164" i="3" s="1"/>
  <c r="AN164" i="3" s="1"/>
  <c r="AO164" i="3" s="1"/>
  <c r="AP164" i="3" s="1"/>
  <c r="AQ164" i="3" s="1"/>
  <c r="AR164" i="3" s="1"/>
  <c r="AS164" i="3" s="1"/>
  <c r="AT164" i="3" s="1"/>
  <c r="AU164" i="3" s="1"/>
  <c r="AV164" i="3" s="1"/>
  <c r="AW164" i="3" s="1"/>
  <c r="AX164" i="3" s="1"/>
  <c r="AY164" i="3" s="1"/>
  <c r="AZ164" i="3" s="1"/>
  <c r="BA164" i="3" s="1"/>
  <c r="BB164" i="3" s="1"/>
  <c r="U56" i="3"/>
  <c r="V56" i="3" s="1"/>
  <c r="W56" i="3" s="1"/>
  <c r="X56" i="3" s="1"/>
  <c r="Y56" i="3" s="1"/>
  <c r="Z56" i="3" s="1"/>
  <c r="AA56" i="3" s="1"/>
  <c r="AB56" i="3" s="1"/>
  <c r="AC56" i="3" s="1"/>
  <c r="AD56" i="3" s="1"/>
  <c r="AE56" i="3" s="1"/>
  <c r="AF56" i="3" s="1"/>
  <c r="AG56" i="3" s="1"/>
  <c r="AH56" i="3" s="1"/>
  <c r="AI56" i="3" s="1"/>
  <c r="AJ56" i="3" s="1"/>
  <c r="AK56" i="3" s="1"/>
  <c r="AL56" i="3" s="1"/>
  <c r="AM56" i="3" s="1"/>
  <c r="AN56" i="3" s="1"/>
  <c r="AO56" i="3" s="1"/>
  <c r="AP56" i="3" s="1"/>
  <c r="AQ56" i="3" s="1"/>
  <c r="AR56" i="3" s="1"/>
  <c r="AS56" i="3" s="1"/>
  <c r="AT56" i="3" s="1"/>
  <c r="AU56" i="3" s="1"/>
  <c r="AV56" i="3" s="1"/>
  <c r="AW56" i="3" s="1"/>
  <c r="AX56" i="3" s="1"/>
  <c r="AY56" i="3" s="1"/>
  <c r="AZ56" i="3" s="1"/>
  <c r="BA56" i="3" s="1"/>
  <c r="BB56" i="3" s="1"/>
  <c r="O53" i="3" s="1"/>
  <c r="N53" i="14" s="1"/>
  <c r="T152" i="3"/>
  <c r="U152" i="3" s="1"/>
  <c r="V152" i="3" s="1"/>
  <c r="W152" i="3" s="1"/>
  <c r="X152" i="3" s="1"/>
  <c r="Y152" i="3" s="1"/>
  <c r="Z152" i="3" s="1"/>
  <c r="AA152" i="3" s="1"/>
  <c r="AB152" i="3" s="1"/>
  <c r="AC152" i="3" s="1"/>
  <c r="AD152" i="3" s="1"/>
  <c r="AE152" i="3" s="1"/>
  <c r="AF152" i="3" s="1"/>
  <c r="AG152" i="3" s="1"/>
  <c r="AH152" i="3" s="1"/>
  <c r="AI152" i="3" s="1"/>
  <c r="AJ152" i="3" s="1"/>
  <c r="AK152" i="3" s="1"/>
  <c r="AL152" i="3" s="1"/>
  <c r="AM152" i="3" s="1"/>
  <c r="AN152" i="3" s="1"/>
  <c r="AO152" i="3" s="1"/>
  <c r="AP152" i="3" s="1"/>
  <c r="AQ152" i="3" s="1"/>
  <c r="AR152" i="3" s="1"/>
  <c r="AS152" i="3" s="1"/>
  <c r="AT152" i="3" s="1"/>
  <c r="AU152" i="3" s="1"/>
  <c r="AV152" i="3" s="1"/>
  <c r="AW152" i="3" s="1"/>
  <c r="AX152" i="3" s="1"/>
  <c r="AY152" i="3" s="1"/>
  <c r="AZ152" i="3" s="1"/>
  <c r="BA152" i="3" s="1"/>
  <c r="BB152" i="3" s="1"/>
  <c r="O149" i="3" s="1"/>
  <c r="N149" i="14" s="1"/>
  <c r="P157" i="3"/>
  <c r="P173" i="3"/>
  <c r="O225" i="3" l="1"/>
  <c r="N225" i="14" s="1"/>
  <c r="AT74" i="13" s="1"/>
  <c r="CF74" i="13" s="1"/>
  <c r="CG74" i="13" s="1"/>
  <c r="CH74" i="13" s="1"/>
  <c r="AD172" i="3"/>
  <c r="AE172" i="3" s="1"/>
  <c r="AF172" i="3" s="1"/>
  <c r="AG172" i="3" s="1"/>
  <c r="AH172" i="3" s="1"/>
  <c r="AI172" i="3" s="1"/>
  <c r="AJ172" i="3" s="1"/>
  <c r="AK172" i="3" s="1"/>
  <c r="AL172" i="3" s="1"/>
  <c r="AM172" i="3" s="1"/>
  <c r="AN172" i="3" s="1"/>
  <c r="AO172" i="3" s="1"/>
  <c r="AP172" i="3" s="1"/>
  <c r="AQ172" i="3" s="1"/>
  <c r="AR172" i="3" s="1"/>
  <c r="AS172" i="3" s="1"/>
  <c r="AT172" i="3" s="1"/>
  <c r="AU172" i="3" s="1"/>
  <c r="AV172" i="3" s="1"/>
  <c r="AW172" i="3" s="1"/>
  <c r="AX172" i="3" s="1"/>
  <c r="AY172" i="3" s="1"/>
  <c r="AZ172" i="3" s="1"/>
  <c r="BA172" i="3" s="1"/>
  <c r="BB172" i="3" s="1"/>
  <c r="O169" i="3" s="1"/>
  <c r="N169" i="14" s="1"/>
  <c r="AT60" i="13" s="1"/>
  <c r="CF60" i="13" s="1"/>
  <c r="CG60" i="13" s="1"/>
  <c r="CH60" i="13" s="1"/>
  <c r="AT55" i="13"/>
  <c r="CF55" i="13" s="1"/>
  <c r="CG55" i="13" s="1"/>
  <c r="CH55" i="13" s="1"/>
  <c r="AT15" i="13"/>
  <c r="CF15" i="13" s="1"/>
  <c r="CG15" i="13" s="1"/>
  <c r="CH15" i="13" s="1"/>
  <c r="AT64" i="13"/>
  <c r="CF64" i="13" s="1"/>
  <c r="CG64" i="13" s="1"/>
  <c r="CH64" i="13" s="1"/>
  <c r="AT63" i="13"/>
  <c r="CF63" i="13" s="1"/>
  <c r="CG63" i="13" s="1"/>
  <c r="CH63" i="13" s="1"/>
  <c r="AT21" i="13"/>
  <c r="CF21" i="13" s="1"/>
  <c r="CG21" i="13" s="1"/>
  <c r="CH21" i="13" s="1"/>
  <c r="AT66" i="13"/>
  <c r="CF66" i="13" s="1"/>
  <c r="CG66" i="13" s="1"/>
  <c r="CH66" i="13" s="1"/>
  <c r="AT7" i="13"/>
  <c r="CF7" i="13" s="1"/>
  <c r="CG7" i="13" s="1"/>
  <c r="CH7" i="13" s="1"/>
  <c r="AT54" i="13"/>
  <c r="CF54" i="13" s="1"/>
  <c r="CG54" i="13" s="1"/>
  <c r="CH54" i="13" s="1"/>
  <c r="AT29" i="13"/>
  <c r="CF29" i="13" s="1"/>
  <c r="CG29" i="13" s="1"/>
  <c r="CH29" i="13" s="1"/>
  <c r="AT4" i="13"/>
  <c r="CF4" i="13" s="1"/>
  <c r="CG4" i="13" s="1"/>
  <c r="CH4" i="13" s="1"/>
  <c r="AT19" i="13"/>
  <c r="CF19" i="13" s="1"/>
  <c r="CG19" i="13" s="1"/>
  <c r="CH19" i="13" s="1"/>
  <c r="AT56" i="13"/>
  <c r="CF56" i="13" s="1"/>
  <c r="CG56" i="13" s="1"/>
  <c r="CH56" i="13" s="1"/>
  <c r="AT26" i="13"/>
  <c r="CF26" i="13" s="1"/>
  <c r="CG26" i="13" s="1"/>
  <c r="CH26" i="13" s="1"/>
  <c r="AT36" i="13"/>
  <c r="CF36" i="13" s="1"/>
  <c r="CG36" i="13" s="1"/>
  <c r="CH36" i="13" s="1"/>
  <c r="AT17" i="13"/>
  <c r="CF17" i="13" s="1"/>
  <c r="CG17" i="13" s="1"/>
  <c r="CH17" i="13" s="1"/>
  <c r="AT57" i="13"/>
  <c r="CF57" i="13" s="1"/>
  <c r="CG57" i="13" s="1"/>
  <c r="CH57" i="13" s="1"/>
  <c r="AT41" i="13"/>
  <c r="CF41" i="13" s="1"/>
  <c r="CG41" i="13" s="1"/>
  <c r="CH41" i="13" s="1"/>
  <c r="AT14" i="13"/>
  <c r="CF14" i="13" s="1"/>
  <c r="CG14" i="13" s="1"/>
  <c r="CH14" i="13" s="1"/>
  <c r="AT61" i="13"/>
  <c r="CF61" i="13" s="1"/>
  <c r="CG61" i="13" s="1"/>
  <c r="CH61" i="13" s="1"/>
  <c r="AT9" i="13"/>
  <c r="CF9" i="13" s="1"/>
  <c r="CG9" i="13" s="1"/>
  <c r="CH9" i="13" s="1"/>
  <c r="AT59" i="13"/>
  <c r="CF59" i="13" s="1"/>
  <c r="CG59" i="13" s="1"/>
  <c r="CH59" i="13" s="1"/>
  <c r="AT8" i="13"/>
  <c r="CF8" i="13" s="1"/>
  <c r="CG8" i="13" s="1"/>
  <c r="CH8" i="13" s="1"/>
  <c r="AT20" i="13"/>
  <c r="CF20" i="13" s="1"/>
  <c r="CG20" i="13" s="1"/>
  <c r="CH20" i="13" s="1"/>
  <c r="AT22" i="13"/>
  <c r="CF22" i="13" s="1"/>
  <c r="CG22" i="13" s="1"/>
  <c r="CH22" i="13" s="1"/>
  <c r="BB16" i="3"/>
  <c r="O13" i="3" s="1"/>
  <c r="N13" i="14" s="1"/>
  <c r="BB12" i="3"/>
  <c r="O9" i="3" s="1"/>
  <c r="N9" i="14" s="1"/>
  <c r="O161" i="3"/>
  <c r="N161" i="14" s="1"/>
  <c r="AT58" i="13" l="1"/>
  <c r="CF58" i="13" s="1"/>
  <c r="CG58" i="13" s="1"/>
  <c r="CH58" i="13" s="1"/>
  <c r="AT6" i="13"/>
  <c r="CF6" i="13" s="1"/>
  <c r="CG6" i="13" s="1"/>
  <c r="CH6" i="13" s="1"/>
  <c r="AT5" i="13"/>
  <c r="CF5" i="13" s="1"/>
  <c r="CG5" i="13" s="1"/>
  <c r="CH5" i="13" s="1"/>
  <c r="R37" i="3"/>
  <c r="T40" i="3" s="1"/>
  <c r="U40" i="3" l="1"/>
  <c r="V40" i="3" s="1"/>
  <c r="W40" i="3" s="1"/>
  <c r="X40" i="3" s="1"/>
  <c r="Y40" i="3" s="1"/>
  <c r="Z40" i="3" s="1"/>
  <c r="AA40" i="3" s="1"/>
  <c r="AB40" i="3" s="1"/>
  <c r="AC40" i="3" s="1"/>
  <c r="AD40" i="3" s="1"/>
  <c r="AE40" i="3" s="1"/>
  <c r="AF40" i="3" s="1"/>
  <c r="AG40" i="3" s="1"/>
  <c r="AH40" i="3" s="1"/>
  <c r="AI40" i="3" s="1"/>
  <c r="AJ40" i="3" s="1"/>
  <c r="AK40" i="3" s="1"/>
  <c r="AL40" i="3" s="1"/>
  <c r="AM40" i="3" s="1"/>
  <c r="AN40" i="3" s="1"/>
  <c r="AO40" i="3" s="1"/>
  <c r="AP40" i="3" s="1"/>
  <c r="AQ40" i="3" s="1"/>
  <c r="AR40" i="3" s="1"/>
  <c r="AS40" i="3" s="1"/>
  <c r="AT40" i="3" s="1"/>
  <c r="AU40" i="3" s="1"/>
  <c r="AV40" i="3" s="1"/>
  <c r="AW40" i="3" s="1"/>
  <c r="AX40" i="3" s="1"/>
  <c r="AY40" i="3" s="1"/>
  <c r="AZ40" i="3" s="1"/>
  <c r="BA40" i="3" s="1"/>
  <c r="BB40" i="3" s="1"/>
  <c r="O37" i="3" s="1"/>
  <c r="N37" i="14" s="1"/>
  <c r="R233" i="3"/>
  <c r="T236" i="3" s="1"/>
  <c r="U236" i="3" s="1"/>
  <c r="V236" i="3" s="1"/>
  <c r="W236" i="3" s="1"/>
  <c r="X236" i="3" s="1"/>
  <c r="Y236" i="3" s="1"/>
  <c r="Z236" i="3" s="1"/>
  <c r="AA236" i="3" s="1"/>
  <c r="AB236" i="3" s="1"/>
  <c r="AC236" i="3" s="1"/>
  <c r="AD236" i="3" s="1"/>
  <c r="AE236" i="3" s="1"/>
  <c r="AF236" i="3" s="1"/>
  <c r="AG236" i="3" s="1"/>
  <c r="AH236" i="3" s="1"/>
  <c r="AI236" i="3" s="1"/>
  <c r="AJ236" i="3" s="1"/>
  <c r="AK236" i="3" s="1"/>
  <c r="AL236" i="3" s="1"/>
  <c r="AM236" i="3" s="1"/>
  <c r="AN236" i="3" s="1"/>
  <c r="AO236" i="3" s="1"/>
  <c r="AP236" i="3" s="1"/>
  <c r="AQ236" i="3" s="1"/>
  <c r="AR236" i="3" s="1"/>
  <c r="AS236" i="3" s="1"/>
  <c r="AT236" i="3" s="1"/>
  <c r="AU236" i="3" s="1"/>
  <c r="AV236" i="3" s="1"/>
  <c r="AW236" i="3" s="1"/>
  <c r="AX236" i="3" s="1"/>
  <c r="AY236" i="3" s="1"/>
  <c r="AZ236" i="3" s="1"/>
  <c r="BA236" i="3" s="1"/>
  <c r="BB236" i="3" s="1"/>
  <c r="O233" i="3" s="1"/>
  <c r="N233" i="14" s="1"/>
  <c r="AT76" i="13" l="1"/>
  <c r="CF76" i="13" s="1"/>
  <c r="CG76" i="13" s="1"/>
  <c r="CH76" i="13" s="1"/>
  <c r="AT13" i="13"/>
  <c r="CF13" i="13" s="1"/>
  <c r="CG13" i="13" s="1"/>
  <c r="CH13"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태창금속 생산관리팀</author>
  </authors>
  <commentList>
    <comment ref="AT39" authorId="0" shapeId="0" xr:uid="{9E17BD83-10BB-42F4-BD34-38BF8AFCDCF0}">
      <text>
        <r>
          <rPr>
            <b/>
            <sz val="9"/>
            <color indexed="81"/>
            <rFont val="Tahoma"/>
            <family val="2"/>
          </rPr>
          <t>420mm</t>
        </r>
      </text>
    </comment>
  </commentList>
</comments>
</file>

<file path=xl/sharedStrings.xml><?xml version="1.0" encoding="utf-8"?>
<sst xmlns="http://schemas.openxmlformats.org/spreadsheetml/2006/main" count="2359" uniqueCount="463">
  <si>
    <t>구분</t>
    <phoneticPr fontId="3" type="noConversion"/>
  </si>
  <si>
    <t>완제품 품번</t>
    <phoneticPr fontId="3" type="noConversion"/>
  </si>
  <si>
    <t>부 번</t>
    <phoneticPr fontId="3" type="noConversion"/>
  </si>
  <si>
    <t>품 명</t>
    <phoneticPr fontId="3" type="noConversion"/>
  </si>
  <si>
    <t>생산현황</t>
    <phoneticPr fontId="3" type="noConversion"/>
  </si>
  <si>
    <t>현재</t>
    <phoneticPr fontId="3" type="noConversion"/>
  </si>
  <si>
    <t>실적</t>
    <phoneticPr fontId="3" type="noConversion"/>
  </si>
  <si>
    <t>MQ4</t>
    <phoneticPr fontId="3" type="noConversion"/>
  </si>
  <si>
    <t>65522-P2000</t>
    <phoneticPr fontId="3" type="noConversion"/>
  </si>
  <si>
    <t>65522-P4000</t>
    <phoneticPr fontId="3" type="noConversion"/>
  </si>
  <si>
    <t>65528-P4000</t>
    <phoneticPr fontId="3" type="noConversion"/>
  </si>
  <si>
    <t>CV1</t>
    <phoneticPr fontId="3" type="noConversion"/>
  </si>
  <si>
    <t>65614-CV000</t>
    <phoneticPr fontId="3" type="noConversion"/>
  </si>
  <si>
    <t>MBR ASSY-RR FLR SD EXTN,LH</t>
    <phoneticPr fontId="3" type="noConversion"/>
  </si>
  <si>
    <t>65624-CV000</t>
    <phoneticPr fontId="3" type="noConversion"/>
  </si>
  <si>
    <t>MBR ASSY-RR FLR SD EXTN,RH</t>
    <phoneticPr fontId="3" type="noConversion"/>
  </si>
  <si>
    <t>IG</t>
    <phoneticPr fontId="3" type="noConversion"/>
  </si>
  <si>
    <t>HM</t>
    <phoneticPr fontId="3" type="noConversion"/>
  </si>
  <si>
    <t>65272-2J100</t>
    <phoneticPr fontId="3" type="noConversion"/>
  </si>
  <si>
    <t>65282-2J100</t>
    <phoneticPr fontId="3" type="noConversion"/>
  </si>
  <si>
    <t>UM</t>
    <phoneticPr fontId="3" type="noConversion"/>
  </si>
  <si>
    <t>풍기산업</t>
    <phoneticPr fontId="3" type="noConversion"/>
  </si>
  <si>
    <t>MBR RR FLR SIDE LH</t>
    <phoneticPr fontId="3" type="noConversion"/>
  </si>
  <si>
    <t>MBR RR FLR SIDE RH</t>
    <phoneticPr fontId="3" type="noConversion"/>
  </si>
  <si>
    <t>TAM</t>
    <phoneticPr fontId="3" type="noConversion"/>
  </si>
  <si>
    <t>65522-A3000</t>
    <phoneticPr fontId="3" type="noConversion"/>
  </si>
  <si>
    <t>대우공업</t>
    <phoneticPr fontId="3" type="noConversion"/>
  </si>
  <si>
    <t>66798-2J700</t>
  </si>
  <si>
    <t>COWL COVER</t>
    <phoneticPr fontId="3" type="noConversion"/>
  </si>
  <si>
    <t>66724-2J700</t>
  </si>
  <si>
    <t>CN7</t>
    <phoneticPr fontId="3" type="noConversion"/>
  </si>
  <si>
    <t>65852-AA000</t>
    <phoneticPr fontId="3" type="noConversion"/>
  </si>
  <si>
    <t>65852-AA030</t>
    <phoneticPr fontId="3" type="noConversion"/>
  </si>
  <si>
    <t>64624-G8000</t>
    <phoneticPr fontId="3" type="noConversion"/>
  </si>
  <si>
    <t>GL3</t>
    <phoneticPr fontId="3" type="noConversion"/>
  </si>
  <si>
    <t>65522-L8400</t>
    <phoneticPr fontId="3" type="noConversion"/>
  </si>
  <si>
    <t>65852-L3000</t>
    <phoneticPr fontId="3" type="noConversion"/>
  </si>
  <si>
    <t>MBR RR FLR CTR CROSS</t>
    <phoneticPr fontId="3" type="noConversion"/>
  </si>
  <si>
    <t>YD</t>
    <phoneticPr fontId="3" type="noConversion"/>
  </si>
  <si>
    <t>76231-A7000</t>
    <phoneticPr fontId="3" type="noConversion"/>
  </si>
  <si>
    <t>YP(KA4)</t>
  </si>
  <si>
    <t>50010445D</t>
  </si>
  <si>
    <t>GLASS REINF</t>
  </si>
  <si>
    <t>QX</t>
  </si>
  <si>
    <t>50010779B</t>
  </si>
  <si>
    <t>SU2i SWB</t>
    <phoneticPr fontId="5" type="noConversion"/>
  </si>
  <si>
    <t>50012088B</t>
    <phoneticPr fontId="3" type="noConversion"/>
  </si>
  <si>
    <t>UM</t>
  </si>
  <si>
    <t>50008160E</t>
  </si>
  <si>
    <t>65852-CV000</t>
    <phoneticPr fontId="3" type="noConversion"/>
  </si>
  <si>
    <t>MEBER ASSY-RR FLOOR CTR CROSS</t>
    <phoneticPr fontId="3" type="noConversion"/>
  </si>
  <si>
    <t>RR FLR RR</t>
    <phoneticPr fontId="3" type="noConversion"/>
  </si>
  <si>
    <t>SG2</t>
    <phoneticPr fontId="3" type="noConversion"/>
  </si>
  <si>
    <t>71401-AT000</t>
  </si>
  <si>
    <t>71402-AT000</t>
  </si>
  <si>
    <t>재고현황</t>
    <phoneticPr fontId="3" type="noConversion"/>
  </si>
  <si>
    <t>GLASS REINFORSEMENT</t>
    <phoneticPr fontId="3" type="noConversion"/>
  </si>
  <si>
    <t>목</t>
  </si>
  <si>
    <t>금</t>
  </si>
  <si>
    <t>토</t>
  </si>
  <si>
    <t>일</t>
  </si>
  <si>
    <t>월</t>
  </si>
  <si>
    <t>화</t>
  </si>
  <si>
    <t>수</t>
  </si>
  <si>
    <t>생산실적</t>
    <phoneticPr fontId="3" type="noConversion"/>
  </si>
  <si>
    <t>재고</t>
    <phoneticPr fontId="3" type="noConversion"/>
  </si>
  <si>
    <t>RS4</t>
  </si>
  <si>
    <t>GLASS REINF</t>
    <phoneticPr fontId="3" type="noConversion"/>
  </si>
  <si>
    <t>BP314-AT000</t>
    <phoneticPr fontId="3" type="noConversion"/>
  </si>
  <si>
    <t>BP324-AT000</t>
    <phoneticPr fontId="3" type="noConversion"/>
  </si>
  <si>
    <t>65151/61-P4000</t>
  </si>
  <si>
    <t>65521-P2000</t>
  </si>
  <si>
    <t>65522-P4000</t>
  </si>
  <si>
    <t>65631-P4000</t>
  </si>
  <si>
    <t>65521-A3000</t>
  </si>
  <si>
    <t>65522-L8400</t>
  </si>
  <si>
    <t>거래처</t>
    <phoneticPr fontId="3" type="noConversion"/>
  </si>
  <si>
    <t>차 종</t>
    <phoneticPr fontId="3" type="noConversion"/>
  </si>
  <si>
    <t>재질</t>
    <phoneticPr fontId="3" type="noConversion"/>
  </si>
  <si>
    <t>규격</t>
    <phoneticPr fontId="3" type="noConversion"/>
  </si>
  <si>
    <t>비 중</t>
    <phoneticPr fontId="3" type="noConversion"/>
  </si>
  <si>
    <t>MM중량</t>
    <phoneticPr fontId="3" type="noConversion"/>
  </si>
  <si>
    <t>사양</t>
    <phoneticPr fontId="3" type="noConversion"/>
  </si>
  <si>
    <t>단가</t>
    <phoneticPr fontId="3" type="noConversion"/>
  </si>
  <si>
    <t>입고현황</t>
    <phoneticPr fontId="3" type="noConversion"/>
  </si>
  <si>
    <t>계</t>
    <phoneticPr fontId="3" type="noConversion"/>
  </si>
  <si>
    <t>두께</t>
    <phoneticPr fontId="3" type="noConversion"/>
  </si>
  <si>
    <t>가로</t>
    <phoneticPr fontId="3" type="noConversion"/>
  </si>
  <si>
    <t>세로</t>
    <phoneticPr fontId="3" type="noConversion"/>
  </si>
  <si>
    <t>기초</t>
    <phoneticPr fontId="3" type="noConversion"/>
  </si>
  <si>
    <t>MEMBER-CTR FLOOR SIDE UPR LH/RH</t>
    <phoneticPr fontId="3" type="noConversion"/>
  </si>
  <si>
    <t>SPFC780DP</t>
    <phoneticPr fontId="3" type="noConversion"/>
  </si>
  <si>
    <t>651A8/B8-P4000</t>
    <phoneticPr fontId="3" type="noConversion"/>
  </si>
  <si>
    <t xml:space="preserve">EXTN-RR FLOOR FR </t>
    <phoneticPr fontId="3" type="noConversion"/>
  </si>
  <si>
    <t>SGAFC590DP</t>
    <phoneticPr fontId="3" type="noConversion"/>
  </si>
  <si>
    <t>SHEET</t>
    <phoneticPr fontId="3" type="noConversion"/>
  </si>
  <si>
    <t>REINF RR FLOOR FR CROSS</t>
    <phoneticPr fontId="3" type="noConversion"/>
  </si>
  <si>
    <t>SGAFC590</t>
    <phoneticPr fontId="3" type="noConversion"/>
  </si>
  <si>
    <t>657A6/B6-P4000</t>
    <phoneticPr fontId="3" type="noConversion"/>
  </si>
  <si>
    <t>MBR BATTERY MT'G RR SIDE LH/RH</t>
    <phoneticPr fontId="3" type="noConversion"/>
  </si>
  <si>
    <t>65613-CV000</t>
  </si>
  <si>
    <t>SGAFC780DP</t>
    <phoneticPr fontId="3" type="noConversion"/>
  </si>
  <si>
    <t>65623-CV000</t>
  </si>
  <si>
    <t>71414-AT000</t>
    <phoneticPr fontId="3" type="noConversion"/>
  </si>
  <si>
    <t>PILLAR-CTR INR UPR,LH</t>
    <phoneticPr fontId="3" type="noConversion"/>
  </si>
  <si>
    <t>SPFC980Y</t>
    <phoneticPr fontId="3" type="noConversion"/>
  </si>
  <si>
    <t>71424-AT000</t>
    <phoneticPr fontId="3" type="noConversion"/>
  </si>
  <si>
    <t>PILLAR-CTR INR UPR,RH</t>
    <phoneticPr fontId="3" type="noConversion"/>
  </si>
  <si>
    <t>BP314/24-AT000</t>
    <phoneticPr fontId="3" type="noConversion"/>
  </si>
  <si>
    <t>MBR-LWR RR. LH/RH</t>
    <phoneticPr fontId="3" type="noConversion"/>
  </si>
  <si>
    <t>CE</t>
    <phoneticPr fontId="3" type="noConversion"/>
  </si>
  <si>
    <t>65613-KL000</t>
  </si>
  <si>
    <t>65614-KL000</t>
    <phoneticPr fontId="3" type="noConversion"/>
  </si>
  <si>
    <t>65623-KL000</t>
  </si>
  <si>
    <t>65624-KL000</t>
    <phoneticPr fontId="3" type="noConversion"/>
  </si>
  <si>
    <t>65512-M9000</t>
  </si>
  <si>
    <t>65512-M9000</t>
    <phoneticPr fontId="3" type="noConversion"/>
  </si>
  <si>
    <t>PNL-RR FLOOR FR</t>
    <phoneticPr fontId="3" type="noConversion"/>
  </si>
  <si>
    <t>SGACC</t>
    <phoneticPr fontId="3" type="noConversion"/>
  </si>
  <si>
    <t>65272/82-2J100</t>
  </si>
  <si>
    <t>65272/82-2J100</t>
    <phoneticPr fontId="3" type="noConversion"/>
  </si>
  <si>
    <t xml:space="preserve">CROSS MBR-CTR </t>
    <phoneticPr fontId="3" type="noConversion"/>
  </si>
  <si>
    <t>64632/42-C5000</t>
  </si>
  <si>
    <t>64632/42-C5000</t>
    <phoneticPr fontId="3" type="noConversion"/>
  </si>
  <si>
    <t>MBR FR SIDE OTR LH/RH</t>
    <phoneticPr fontId="3" type="noConversion"/>
  </si>
  <si>
    <t>SGAFC980Y</t>
    <phoneticPr fontId="3" type="noConversion"/>
  </si>
  <si>
    <t>TA/TAM</t>
    <phoneticPr fontId="3" type="noConversion"/>
  </si>
  <si>
    <t>65712/22-A30/1Y000</t>
  </si>
  <si>
    <t>65712/22-A30/1Y000</t>
    <phoneticPr fontId="3" type="noConversion"/>
  </si>
  <si>
    <t>MBR RR FLR SIDE LH/RH</t>
    <phoneticPr fontId="3" type="noConversion"/>
  </si>
  <si>
    <t>EXTN RR FLOOR</t>
    <phoneticPr fontId="3" type="noConversion"/>
  </si>
  <si>
    <t>SPCD</t>
    <phoneticPr fontId="3" type="noConversion"/>
  </si>
  <si>
    <t>HM-PE</t>
    <phoneticPr fontId="3" type="noConversion"/>
  </si>
  <si>
    <t>66798-2J700</t>
    <phoneticPr fontId="3" type="noConversion"/>
  </si>
  <si>
    <t>66724-2J700</t>
    <phoneticPr fontId="3" type="noConversion"/>
  </si>
  <si>
    <t>COWL INR LWR</t>
    <phoneticPr fontId="3" type="noConversion"/>
  </si>
  <si>
    <t>SGARC440</t>
    <phoneticPr fontId="3" type="noConversion"/>
  </si>
  <si>
    <t>65852-AA030/000</t>
  </si>
  <si>
    <t>65852-AA030/000</t>
    <phoneticPr fontId="3" type="noConversion"/>
  </si>
  <si>
    <t>RR FLR CTR CROSS</t>
    <phoneticPr fontId="3" type="noConversion"/>
  </si>
  <si>
    <t>SGARC340</t>
    <phoneticPr fontId="3" type="noConversion"/>
  </si>
  <si>
    <t>64614/24-G8000</t>
    <phoneticPr fontId="3" type="noConversion"/>
  </si>
  <si>
    <t>EXTN FR S/OTR LH/RH</t>
    <phoneticPr fontId="3" type="noConversion"/>
  </si>
  <si>
    <t>65512-C500/900</t>
    <phoneticPr fontId="3" type="noConversion"/>
  </si>
  <si>
    <t>RR FLR FRT</t>
    <phoneticPr fontId="3" type="noConversion"/>
  </si>
  <si>
    <t>76231/41-A7000</t>
    <phoneticPr fontId="3" type="noConversion"/>
  </si>
  <si>
    <t>HINGE FACE</t>
    <phoneticPr fontId="3" type="noConversion"/>
  </si>
  <si>
    <t>GL3a</t>
    <phoneticPr fontId="3" type="noConversion"/>
  </si>
  <si>
    <t>EXTN RR FLR FRT (지엠오토 납품)</t>
    <phoneticPr fontId="3" type="noConversion"/>
  </si>
  <si>
    <t>COIL</t>
    <phoneticPr fontId="3" type="noConversion"/>
  </si>
  <si>
    <t>71714-AT000</t>
    <phoneticPr fontId="3" type="noConversion"/>
  </si>
  <si>
    <t>71724-AT000</t>
    <phoneticPr fontId="3" type="noConversion"/>
  </si>
  <si>
    <t>BP314/24-AT000</t>
  </si>
  <si>
    <t>64613/23-G8000</t>
  </si>
  <si>
    <t>65512-C500/900</t>
  </si>
  <si>
    <t>76231/41-A7000</t>
  </si>
  <si>
    <t>YP(KA4)</t>
    <phoneticPr fontId="3" type="noConversion"/>
  </si>
  <si>
    <t>GLASS REINF FRT</t>
    <phoneticPr fontId="3" type="noConversion"/>
  </si>
  <si>
    <t>SPCC</t>
    <phoneticPr fontId="3" type="noConversion"/>
  </si>
  <si>
    <t>GLASS REINF RR</t>
    <phoneticPr fontId="3" type="noConversion"/>
  </si>
  <si>
    <t>LX2/ON</t>
    <phoneticPr fontId="3" type="noConversion"/>
  </si>
  <si>
    <t>KA4</t>
    <phoneticPr fontId="3" type="noConversion"/>
  </si>
  <si>
    <t>MIDDLE BEAM FRT</t>
    <phoneticPr fontId="3" type="noConversion"/>
  </si>
  <si>
    <t>CK/IK</t>
  </si>
  <si>
    <t>50009719C / 50009937C</t>
  </si>
  <si>
    <t>50009743D / 50010025D</t>
  </si>
  <si>
    <t xml:space="preserve">ROLLO CASSETTE </t>
  </si>
  <si>
    <t>FRT GLASS REINF</t>
    <phoneticPr fontId="3" type="noConversion"/>
  </si>
  <si>
    <t>SGARC340 60/60</t>
    <phoneticPr fontId="3" type="noConversion"/>
  </si>
  <si>
    <t>REAR GLASS REINF</t>
    <phoneticPr fontId="3" type="noConversion"/>
  </si>
  <si>
    <t xml:space="preserve">SGARC340 </t>
    <phoneticPr fontId="3" type="noConversion"/>
  </si>
  <si>
    <t>인알파코리아
(COIL-KG)</t>
    <phoneticPr fontId="3" type="noConversion"/>
  </si>
  <si>
    <t>50011449B / 50012093B</t>
    <phoneticPr fontId="3" type="noConversion"/>
  </si>
  <si>
    <t>COIL</t>
  </si>
  <si>
    <t>입고실적</t>
    <phoneticPr fontId="3" type="noConversion"/>
  </si>
  <si>
    <t>총계</t>
    <phoneticPr fontId="3" type="noConversion"/>
  </si>
  <si>
    <t>SU2i LWB</t>
    <phoneticPr fontId="5" type="noConversion"/>
  </si>
  <si>
    <t xml:space="preserve">50011444B </t>
    <phoneticPr fontId="3" type="noConversion"/>
  </si>
  <si>
    <t>50009937C</t>
    <phoneticPr fontId="3" type="noConversion"/>
  </si>
  <si>
    <t>50010025D</t>
    <phoneticPr fontId="3" type="noConversion"/>
  </si>
  <si>
    <t xml:space="preserve"> 50012093B</t>
    <phoneticPr fontId="3" type="noConversion"/>
  </si>
  <si>
    <t>불량실적</t>
    <phoneticPr fontId="3" type="noConversion"/>
  </si>
  <si>
    <t xml:space="preserve"> PRESS 라인 일별 생산 재고</t>
    <phoneticPr fontId="3" type="noConversion"/>
  </si>
  <si>
    <t>PLT
적입량</t>
    <phoneticPr fontId="3" type="noConversion"/>
  </si>
  <si>
    <t>라인재고</t>
    <phoneticPr fontId="3" type="noConversion"/>
  </si>
  <si>
    <t>일소요량</t>
    <phoneticPr fontId="3" type="noConversion"/>
  </si>
  <si>
    <t>차종</t>
    <phoneticPr fontId="3" type="noConversion"/>
  </si>
  <si>
    <t>품번</t>
    <phoneticPr fontId="3" type="noConversion"/>
  </si>
  <si>
    <t>품명</t>
    <phoneticPr fontId="3" type="noConversion"/>
  </si>
  <si>
    <t>BLK</t>
    <phoneticPr fontId="3" type="noConversion"/>
  </si>
  <si>
    <t>1600T</t>
    <phoneticPr fontId="3" type="noConversion"/>
  </si>
  <si>
    <t>MQ4</t>
  </si>
  <si>
    <t>MBR FR SEAT CROSS L/R (HEV)</t>
    <phoneticPr fontId="3" type="noConversion"/>
  </si>
  <si>
    <t>65522-P2000</t>
  </si>
  <si>
    <t>EXTN RR FLOOR FR</t>
    <phoneticPr fontId="3" type="noConversion"/>
  </si>
  <si>
    <t>EXTN RR FLOOR FR (HEV)</t>
    <phoneticPr fontId="3" type="noConversion"/>
  </si>
  <si>
    <t>65528-P4000</t>
  </si>
  <si>
    <t>REINF RR FLOOR FR CROSS (HEV)</t>
    <phoneticPr fontId="3" type="noConversion"/>
  </si>
  <si>
    <t>1000T</t>
    <phoneticPr fontId="3" type="noConversion"/>
  </si>
  <si>
    <t>MBR BATTERY MT'G RR SIDE L/R (HEV)</t>
    <phoneticPr fontId="3" type="noConversion"/>
  </si>
  <si>
    <t>657A6/B6-P4400</t>
    <phoneticPr fontId="3" type="noConversion"/>
  </si>
  <si>
    <t>MBR BATTERY MT'G RR SIDE L/R (PHEV)</t>
    <phoneticPr fontId="3" type="noConversion"/>
  </si>
  <si>
    <t>CN7</t>
  </si>
  <si>
    <t>MBR-RR FLR CTR CROSS (일반)</t>
    <phoneticPr fontId="3" type="noConversion"/>
  </si>
  <si>
    <t>MBR-RR FLR CTR CROSS (N사양)</t>
    <phoneticPr fontId="3" type="noConversion"/>
  </si>
  <si>
    <t>MBR-RR FLR CTR CROSS (HEV사양)</t>
    <phoneticPr fontId="3" type="noConversion"/>
  </si>
  <si>
    <t>IG</t>
  </si>
  <si>
    <t>64614-G8000</t>
  </si>
  <si>
    <t>EXTN FR SIDE MBR LH</t>
    <phoneticPr fontId="3" type="noConversion"/>
  </si>
  <si>
    <t>EXTN FR SIDE MBR RH</t>
    <phoneticPr fontId="3" type="noConversion"/>
  </si>
  <si>
    <t>TAM</t>
  </si>
  <si>
    <t>65522-A3000</t>
  </si>
  <si>
    <t>EXTN RR FLOOR (일반,VEN)</t>
    <phoneticPr fontId="3" type="noConversion"/>
  </si>
  <si>
    <t>65522-A3800</t>
  </si>
  <si>
    <t>EXTN RR FLOOR (BI FUEL)</t>
  </si>
  <si>
    <t>65712-A3000</t>
  </si>
  <si>
    <t>MBR RR FLR SIDE LH</t>
  </si>
  <si>
    <t>MBR RR FLR SIDE RH</t>
  </si>
  <si>
    <t>HM P/E</t>
  </si>
  <si>
    <t>CROSS MBR-CTR FLR RR RH</t>
  </si>
  <si>
    <t>TA</t>
  </si>
  <si>
    <t>65712-1Y000</t>
  </si>
  <si>
    <t>65722-1Y000</t>
  </si>
  <si>
    <t>64632-C5000</t>
  </si>
  <si>
    <t>MBR FR SIDE OTR LH</t>
  </si>
  <si>
    <t>64642-C5000</t>
  </si>
  <si>
    <t>MBR FR SIDE OTR RH</t>
  </si>
  <si>
    <t>65512-C5000</t>
  </si>
  <si>
    <t>RR FLR FRT (LHD)</t>
  </si>
  <si>
    <t>65512-C5900</t>
  </si>
  <si>
    <t>RR FLR FRT (RHD)</t>
  </si>
  <si>
    <t>YD</t>
  </si>
  <si>
    <t>76241-A7000</t>
  </si>
  <si>
    <t>GLASS REINF FRT</t>
  </si>
  <si>
    <t>GLASS REINF RR</t>
  </si>
  <si>
    <t>LX2/ON</t>
  </si>
  <si>
    <t>KA4</t>
  </si>
  <si>
    <t>ROLLO CASSETTE</t>
    <phoneticPr fontId="3" type="noConversion"/>
  </si>
  <si>
    <t>SU2i SWB</t>
    <phoneticPr fontId="3" type="noConversion"/>
  </si>
  <si>
    <t>50011444C</t>
  </si>
  <si>
    <t>SU2i LWB</t>
  </si>
  <si>
    <t>50012088B</t>
  </si>
  <si>
    <t>50012093B</t>
  </si>
  <si>
    <t>IK</t>
  </si>
  <si>
    <t>CV1</t>
  </si>
  <si>
    <t>65614-CV000</t>
  </si>
  <si>
    <t>65624-CV000</t>
  </si>
  <si>
    <t>65852-CV000</t>
  </si>
  <si>
    <t>GL3</t>
  </si>
  <si>
    <t>65852-L8400</t>
    <phoneticPr fontId="3" type="noConversion"/>
  </si>
  <si>
    <t>CTR CROSS</t>
    <phoneticPr fontId="3" type="noConversion"/>
  </si>
  <si>
    <t>RS4</t>
    <phoneticPr fontId="3" type="noConversion"/>
  </si>
  <si>
    <t>PLR CTR INR UPR RH</t>
    <phoneticPr fontId="3" type="noConversion"/>
  </si>
  <si>
    <t>65852-AT000</t>
    <phoneticPr fontId="3" type="noConversion"/>
  </si>
  <si>
    <t>BP212-AT000</t>
    <phoneticPr fontId="3" type="noConversion"/>
  </si>
  <si>
    <t>1000톤</t>
    <phoneticPr fontId="3" type="noConversion"/>
  </si>
  <si>
    <t>1600톤</t>
    <phoneticPr fontId="3" type="noConversion"/>
  </si>
  <si>
    <t>소계</t>
    <phoneticPr fontId="3" type="noConversion"/>
  </si>
  <si>
    <t>BATTERY LWR CASE</t>
    <phoneticPr fontId="3" type="noConversion"/>
  </si>
  <si>
    <t>SGACUD</t>
    <phoneticPr fontId="3" type="noConversion"/>
  </si>
  <si>
    <t>생산가능</t>
    <phoneticPr fontId="3" type="noConversion"/>
  </si>
  <si>
    <t>65630-CV000</t>
    <phoneticPr fontId="3" type="noConversion"/>
  </si>
  <si>
    <t>600톤</t>
    <phoneticPr fontId="3" type="noConversion"/>
  </si>
  <si>
    <t>400톤</t>
    <phoneticPr fontId="3" type="noConversion"/>
  </si>
  <si>
    <t>1600T/1000T</t>
    <phoneticPr fontId="3" type="noConversion"/>
  </si>
  <si>
    <t>PLR CTR INR UPR LH</t>
    <phoneticPr fontId="3" type="noConversion"/>
  </si>
  <si>
    <t>65852-BY000</t>
    <phoneticPr fontId="3" type="noConversion"/>
  </si>
  <si>
    <t>MBR-LWR RR, LH</t>
    <phoneticPr fontId="3" type="noConversion"/>
  </si>
  <si>
    <t>HINGE FACE LH</t>
    <phoneticPr fontId="3" type="noConversion"/>
  </si>
  <si>
    <t>PNL LWR CASE</t>
    <phoneticPr fontId="3" type="noConversion"/>
  </si>
  <si>
    <t>HM P/E</t>
    <phoneticPr fontId="3" type="noConversion"/>
  </si>
  <si>
    <t>65722-A3000</t>
    <phoneticPr fontId="3" type="noConversion"/>
  </si>
  <si>
    <t>COWL COVER FRT</t>
    <phoneticPr fontId="3" type="noConversion"/>
  </si>
  <si>
    <t>R/F COWL INR LWR</t>
    <phoneticPr fontId="3" type="noConversion"/>
  </si>
  <si>
    <t>CROSS MBR-CTR FLR RR LH</t>
    <phoneticPr fontId="3" type="noConversion"/>
  </si>
  <si>
    <t>MBR-LWR RR, RH</t>
    <phoneticPr fontId="3" type="noConversion"/>
  </si>
  <si>
    <t>LX2</t>
    <phoneticPr fontId="3" type="noConversion"/>
  </si>
  <si>
    <t>ON</t>
    <phoneticPr fontId="3" type="noConversion"/>
  </si>
  <si>
    <t>SU2 SWB</t>
    <phoneticPr fontId="3" type="noConversion"/>
  </si>
  <si>
    <t>50010980B</t>
    <phoneticPr fontId="3" type="noConversion"/>
  </si>
  <si>
    <t>50011899A</t>
    <phoneticPr fontId="3" type="noConversion"/>
  </si>
  <si>
    <t>50010562C</t>
  </si>
  <si>
    <t>50010562C</t>
    <phoneticPr fontId="3" type="noConversion"/>
  </si>
  <si>
    <t xml:space="preserve">ROLLO CASSETTE </t>
    <phoneticPr fontId="3" type="noConversion"/>
  </si>
  <si>
    <t>MIDDLE BEAM C</t>
    <phoneticPr fontId="3" type="noConversion"/>
  </si>
  <si>
    <t>50010382C</t>
    <phoneticPr fontId="3" type="noConversion"/>
  </si>
  <si>
    <t>MIDDLE BEAM B</t>
    <phoneticPr fontId="3" type="noConversion"/>
  </si>
  <si>
    <t>400T</t>
    <phoneticPr fontId="3" type="noConversion"/>
  </si>
  <si>
    <t>50011644B</t>
    <phoneticPr fontId="3" type="noConversion"/>
  </si>
  <si>
    <t>MIDDEL BEAM B</t>
    <phoneticPr fontId="3" type="noConversion"/>
  </si>
  <si>
    <t>MV</t>
    <phoneticPr fontId="3" type="noConversion"/>
  </si>
  <si>
    <t>69112-DO000</t>
  </si>
  <si>
    <t>69122-DO000</t>
  </si>
  <si>
    <t>PNL-BACK</t>
  </si>
  <si>
    <t>MEMBER-RR TRANSVERSE</t>
  </si>
  <si>
    <t>69112-DO000</t>
    <phoneticPr fontId="3" type="noConversion"/>
  </si>
  <si>
    <t>69122-DO000</t>
    <phoneticPr fontId="3" type="noConversion"/>
  </si>
  <si>
    <t>PNL-BACK</t>
    <phoneticPr fontId="3" type="noConversion"/>
  </si>
  <si>
    <t>MEMBER-RR TRANSVERSE</t>
    <phoneticPr fontId="3" type="noConversion"/>
  </si>
  <si>
    <t>▣ 2023년 06월 COIL 재고 현황</t>
    <phoneticPr fontId="3" type="noConversion"/>
  </si>
  <si>
    <t>MX5</t>
    <phoneticPr fontId="3" type="noConversion"/>
  </si>
  <si>
    <t>MEDDLE BEAM B</t>
    <phoneticPr fontId="3" type="noConversion"/>
  </si>
  <si>
    <t>1000T/1600T</t>
    <phoneticPr fontId="3" type="noConversion"/>
  </si>
  <si>
    <t>TAM BEV</t>
    <phoneticPr fontId="3" type="noConversion"/>
  </si>
  <si>
    <t>65522-E2510</t>
    <phoneticPr fontId="3" type="noConversion"/>
  </si>
  <si>
    <t>EXTN-RR FLOOR FR</t>
    <phoneticPr fontId="3" type="noConversion"/>
  </si>
  <si>
    <t>SPRC440</t>
    <phoneticPr fontId="3" type="noConversion"/>
  </si>
  <si>
    <t>65522-A3500</t>
    <phoneticPr fontId="3" type="noConversion"/>
  </si>
  <si>
    <t>EXTN RR FLOOR (VAN)</t>
    <phoneticPr fontId="3" type="noConversion"/>
  </si>
  <si>
    <t>JK S/B</t>
    <phoneticPr fontId="3" type="noConversion"/>
  </si>
  <si>
    <t>DN8(N3)</t>
    <phoneticPr fontId="3" type="noConversion"/>
  </si>
  <si>
    <t>MBR NO1, LWR_방청</t>
    <phoneticPr fontId="3" type="noConversion"/>
  </si>
  <si>
    <t>MBR NO1, LWR_비방청</t>
    <phoneticPr fontId="3" type="noConversion"/>
  </si>
  <si>
    <t>SGAFH590FB</t>
    <phoneticPr fontId="3" type="noConversion"/>
  </si>
  <si>
    <t>SPFH590FB-P</t>
    <phoneticPr fontId="3" type="noConversion"/>
  </si>
  <si>
    <t>월말재고
(1일 기준)</t>
    <phoneticPr fontId="3" type="noConversion"/>
  </si>
  <si>
    <t>NES</t>
    <phoneticPr fontId="3" type="noConversion"/>
  </si>
  <si>
    <t>REAR BEAM</t>
    <phoneticPr fontId="3" type="noConversion"/>
  </si>
  <si>
    <t>50008160E</t>
    <phoneticPr fontId="3" type="noConversion"/>
  </si>
  <si>
    <t>JX S/B</t>
    <phoneticPr fontId="3" type="noConversion"/>
  </si>
  <si>
    <t xml:space="preserve">  </t>
    <phoneticPr fontId="3" type="noConversion"/>
  </si>
  <si>
    <t>호원오토</t>
    <phoneticPr fontId="3" type="noConversion"/>
  </si>
  <si>
    <t>50015959A</t>
    <phoneticPr fontId="3" type="noConversion"/>
  </si>
  <si>
    <t>50014694A</t>
    <phoneticPr fontId="3" type="noConversion"/>
  </si>
  <si>
    <t>50011449C</t>
    <phoneticPr fontId="3" type="noConversion"/>
  </si>
  <si>
    <t>CL4</t>
    <phoneticPr fontId="3" type="noConversion"/>
  </si>
  <si>
    <t>SV</t>
    <phoneticPr fontId="3" type="noConversion"/>
  </si>
  <si>
    <t>69112-EV000</t>
    <phoneticPr fontId="3" type="noConversion"/>
  </si>
  <si>
    <t>69122-EV000</t>
    <phoneticPr fontId="3" type="noConversion"/>
  </si>
  <si>
    <t>다인</t>
    <phoneticPr fontId="3" type="noConversion"/>
  </si>
  <si>
    <t>65512-M9000</t>
    <phoneticPr fontId="3" type="noConversion"/>
  </si>
  <si>
    <t>PNL-RR FLOOR FR</t>
  </si>
  <si>
    <t>RJ</t>
  </si>
  <si>
    <t>RJ</t>
    <phoneticPr fontId="3" type="noConversion"/>
  </si>
  <si>
    <t>50010128B</t>
  </si>
  <si>
    <t>50010128B</t>
    <phoneticPr fontId="3" type="noConversion"/>
  </si>
  <si>
    <t>50010100D</t>
  </si>
  <si>
    <t>50010100D</t>
    <phoneticPr fontId="3" type="noConversion"/>
  </si>
  <si>
    <t>MIDDLE BEAM</t>
  </si>
  <si>
    <t>MIDDLE BEAM</t>
    <phoneticPr fontId="3" type="noConversion"/>
  </si>
  <si>
    <t>업체</t>
    <phoneticPr fontId="3" type="noConversion"/>
  </si>
  <si>
    <t>풍기서산</t>
    <phoneticPr fontId="3" type="noConversion"/>
  </si>
  <si>
    <t>인알파</t>
    <phoneticPr fontId="3" type="noConversion"/>
  </si>
  <si>
    <t>GLASS PANEL REINFORCEMENT</t>
  </si>
  <si>
    <t>다인</t>
    <phoneticPr fontId="3" type="noConversion"/>
  </si>
  <si>
    <t>PNL-BACK</t>
    <phoneticPr fontId="3" type="noConversion"/>
  </si>
  <si>
    <t>HINGE FACE RH</t>
    <phoneticPr fontId="3" type="noConversion"/>
  </si>
  <si>
    <t>MBR NO1, UPR_방청</t>
    <phoneticPr fontId="3" type="noConversion"/>
  </si>
  <si>
    <t>MBR NO1, UPR_비방청</t>
    <phoneticPr fontId="3" type="noConversion"/>
  </si>
  <si>
    <t>EXTN RR FLR FRT (지엠오토 납품)</t>
  </si>
  <si>
    <t>SPFH590F</t>
    <phoneticPr fontId="3" type="noConversion"/>
  </si>
  <si>
    <t>SPFC590DP</t>
    <phoneticPr fontId="3" type="noConversion"/>
  </si>
  <si>
    <t>504777-1000</t>
    <phoneticPr fontId="3" type="noConversion"/>
  </si>
  <si>
    <t>504666-1000</t>
    <phoneticPr fontId="3" type="noConversion"/>
  </si>
  <si>
    <t>503666-1000</t>
    <phoneticPr fontId="3" type="noConversion"/>
  </si>
  <si>
    <t>503777-1000</t>
    <phoneticPr fontId="3" type="noConversion"/>
  </si>
  <si>
    <t>502666-1000</t>
    <phoneticPr fontId="3" type="noConversion"/>
  </si>
  <si>
    <t>502777-1000</t>
    <phoneticPr fontId="3" type="noConversion"/>
  </si>
  <si>
    <t>MBR SIDE UPR_방청</t>
    <phoneticPr fontId="3" type="noConversion"/>
  </si>
  <si>
    <t>MBR SIDE UPR_비방청</t>
    <phoneticPr fontId="3" type="noConversion"/>
  </si>
  <si>
    <t>503666-1000</t>
    <phoneticPr fontId="3" type="noConversion"/>
  </si>
  <si>
    <t>503777-1000</t>
    <phoneticPr fontId="3" type="noConversion"/>
  </si>
  <si>
    <t>502666-1000</t>
    <phoneticPr fontId="3" type="noConversion"/>
  </si>
  <si>
    <t>502777-1000</t>
    <phoneticPr fontId="3" type="noConversion"/>
  </si>
  <si>
    <t>504666-1000</t>
    <phoneticPr fontId="3" type="noConversion"/>
  </si>
  <si>
    <t>504777-1000</t>
    <phoneticPr fontId="3" type="noConversion"/>
  </si>
  <si>
    <t>업체</t>
  </si>
  <si>
    <t>구분</t>
  </si>
  <si>
    <t>차종</t>
  </si>
  <si>
    <t>품번</t>
  </si>
  <si>
    <t>품명</t>
  </si>
  <si>
    <t>일소요량</t>
  </si>
  <si>
    <t>1600T</t>
  </si>
  <si>
    <t>1000T</t>
  </si>
  <si>
    <t>풍기서산</t>
  </si>
  <si>
    <t>EXTN RR FLOOR (일반,VEN)</t>
  </si>
  <si>
    <t>65722-A3000</t>
  </si>
  <si>
    <t>TAM BEV</t>
  </si>
  <si>
    <t>65522-E2510</t>
  </si>
  <si>
    <t>EXTN-RR FLOOR FR</t>
  </si>
  <si>
    <t>65852-L8400</t>
  </si>
  <si>
    <t>CTR CROSS</t>
  </si>
  <si>
    <t>호원오토</t>
  </si>
  <si>
    <t>MV</t>
  </si>
  <si>
    <t>SV</t>
  </si>
  <si>
    <t>69112-EV000</t>
  </si>
  <si>
    <t>69122-EV000</t>
  </si>
  <si>
    <t>인알파</t>
  </si>
  <si>
    <t>MIDDLE BEAM FRT</t>
  </si>
  <si>
    <t>50009937C</t>
  </si>
  <si>
    <t>50010025D</t>
  </si>
  <si>
    <t>ROLLO CASSETTE</t>
  </si>
  <si>
    <t>SU2i SWB</t>
  </si>
  <si>
    <t>50011449C</t>
  </si>
  <si>
    <t>400T</t>
  </si>
  <si>
    <t>MIDDLE BEAM C</t>
  </si>
  <si>
    <t>ON</t>
  </si>
  <si>
    <t>50011899A</t>
  </si>
  <si>
    <t>SU2 SWB</t>
  </si>
  <si>
    <t>50011644B</t>
  </si>
  <si>
    <t>50010382C</t>
  </si>
  <si>
    <t>MIDDEL BEAM B</t>
  </si>
  <si>
    <t>MX5</t>
  </si>
  <si>
    <t>50014694A</t>
  </si>
  <si>
    <t>MIDDLE BEAM B</t>
  </si>
  <si>
    <t>50015959A</t>
  </si>
  <si>
    <t>NES</t>
  </si>
  <si>
    <t>REAR BEAM</t>
  </si>
  <si>
    <t>JX S/B</t>
  </si>
  <si>
    <t>계</t>
  </si>
  <si>
    <t>사용일</t>
    <phoneticPr fontId="3" type="noConversion"/>
  </si>
  <si>
    <t>재고(4/28)</t>
    <phoneticPr fontId="3" type="noConversion"/>
  </si>
  <si>
    <t>MBR-RR FLR CTR CROSS</t>
    <phoneticPr fontId="3" type="noConversion"/>
  </si>
  <si>
    <t>MBR SIDE _방청</t>
    <phoneticPr fontId="3" type="noConversion"/>
  </si>
  <si>
    <t>MBR SIDE _비방청</t>
    <phoneticPr fontId="3" type="noConversion"/>
  </si>
  <si>
    <t>풍기광주</t>
    <phoneticPr fontId="3" type="noConversion"/>
  </si>
  <si>
    <t>NQ5</t>
    <phoneticPr fontId="3" type="noConversion"/>
  </si>
  <si>
    <t>66421-P1000</t>
    <phoneticPr fontId="3" type="noConversion"/>
  </si>
  <si>
    <t>HOOD INR</t>
    <phoneticPr fontId="3" type="noConversion"/>
  </si>
  <si>
    <t>NQ5</t>
    <phoneticPr fontId="3" type="noConversion"/>
  </si>
  <si>
    <t>GLASS REINF RR</t>
    <phoneticPr fontId="3" type="noConversion"/>
  </si>
  <si>
    <t>9/1</t>
    <phoneticPr fontId="3" type="noConversion"/>
  </si>
  <si>
    <t>9/2</t>
  </si>
  <si>
    <t>9/3</t>
  </si>
  <si>
    <t>9/4</t>
  </si>
  <si>
    <t>9/5</t>
  </si>
  <si>
    <t>9/6</t>
  </si>
  <si>
    <t>9/7</t>
  </si>
  <si>
    <t>월</t>
    <phoneticPr fontId="3" type="noConversion"/>
  </si>
  <si>
    <t>▣ 2025년 9월 COIL 재고 현황</t>
    <phoneticPr fontId="3" type="noConversion"/>
  </si>
  <si>
    <t>▣ 2025년 09월 SHEET 재고 현황</t>
    <phoneticPr fontId="3" type="noConversion"/>
  </si>
  <si>
    <t>9/8</t>
  </si>
  <si>
    <t>9/9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</si>
  <si>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</si>
  <si>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</si>
  <si>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</si>
  <si>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</si>
  <si>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</si>
  <si>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</si>
  <si>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</si>
  <si>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</si>
  <si>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</si>
  <si>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</si>
  <si>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</si>
  <si>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</si>
  <si>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</si>
  <si>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</si>
  <si>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</si>
  <si>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</si>
  <si>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</si>
  <si>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</si>
  <si>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</si>
  <si>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</si>
  <si>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</si>
  <si>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</si>
  <si>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</si>
  <si>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</si>
  <si>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</si>
  <si>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</si>
  <si>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</si>
  <si>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</si>
  <si>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</si>
  <si>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9/15 재고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</si>
</sst>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2">
    <numFmt numFmtId="42" formatCode="_-&quot;₩&quot;* #,##0_-;\-&quot;₩&quot;* #,##0_-;_-&quot;₩&quot;* &quot;-&quot;_-;_-@_-"/>
    <numFmt numFmtId="41" formatCode="_-* #,##0_-;\-* #,##0_-;_-* &quot;-&quot;_-;_-@_-"/>
    <numFmt numFmtId="43" formatCode="_-* #,##0.00_-;\-* #,##0.00_-;_-* &quot;-&quot;??_-;_-@_-"/>
    <numFmt numFmtId="176" formatCode="0.0"/>
    <numFmt numFmtId="177" formatCode="#,##0.00_ "/>
    <numFmt numFmtId="178" formatCode="#,##0_ ;[Red]\-#,##0\ "/>
    <numFmt numFmtId="179" formatCode="[$-F800]dddd\,\ mmmm\ dd\,\ yyyy"/>
    <numFmt numFmtId="180" formatCode="m&quot;/&quot;d;@"/>
    <numFmt numFmtId="181" formatCode="0_ ;[Red]\-0\ "/>
    <numFmt numFmtId="182" formatCode="#,##0_);[Red]\(#,##0\)"/>
    <numFmt numFmtId="183" formatCode="&quot;$&quot;#,##0_);[Red]\(&quot;$&quot;#,##0\)"/>
    <numFmt numFmtId="184" formatCode="&quot;$&quot;#,##0.00_);[Red]\(&quot;$&quot;#,##0.00\)"/>
    <numFmt numFmtId="185" formatCode="_(&quot;$&quot;* #,##0_);_(&quot;$&quot;* \(#,##0\);_(&quot;$&quot;* &quot;-&quot;_);_(@_)"/>
    <numFmt numFmtId="186" formatCode="_(* #,##0_);_(* \(#,##0\);_(* &quot;-&quot;_);_(@_)"/>
    <numFmt numFmtId="187" formatCode="_(&quot;$&quot;* #,##0.00_);_(&quot;$&quot;* \(#,##0.00\);_(&quot;$&quot;* &quot;-&quot;??_);_(@_)"/>
    <numFmt numFmtId="188" formatCode="_(* #,##0.00_);_(* \(#,##0.00\);_(* &quot;-&quot;??_);_(@_)"/>
    <numFmt numFmtId="189" formatCode="_ &quot;₩&quot;* #,##0_ ;_ &quot;₩&quot;* \-#,##0_ ;_ &quot;₩&quot;* &quot;-&quot;_ ;_ @_ "/>
    <numFmt numFmtId="190" formatCode="_ &quot;₩&quot;* #,##0.00_ ;_ &quot;₩&quot;* \-#,##0.00_ ;_ &quot;₩&quot;* &quot;-&quot;??_ ;_ @_ "/>
    <numFmt numFmtId="191" formatCode="0.0000000000"/>
    <numFmt numFmtId="192" formatCode="&quot;₩&quot;#,##0;[Red]&quot;₩&quot;\-#,##0"/>
    <numFmt numFmtId="193" formatCode="_(&quot;RM&quot;* #,##0.00_);_(&quot;RM&quot;* \(#,##0.00\);_(&quot;RM&quot;* &quot;-&quot;??_);_(@_)"/>
    <numFmt numFmtId="194" formatCode="0.0%"/>
    <numFmt numFmtId="195" formatCode="&quot;kr&quot;\ #,##0;[Red]&quot;kr&quot;\ \-#,##0"/>
    <numFmt numFmtId="196" formatCode="&quot;₩&quot;#,##0.00;[Red]&quot;₩&quot;\-#,##0.00"/>
    <numFmt numFmtId="197" formatCode="#,##0;&quot;-&quot;#,##0"/>
    <numFmt numFmtId="198" formatCode="_ * #,##0_ ;_ * \-#,##0_ ;_ * &quot;-&quot;_ ;_ @_ "/>
    <numFmt numFmtId="199" formatCode="#,##0;[Red]&quot;-&quot;#,##0"/>
    <numFmt numFmtId="200" formatCode="\$#,##0;\(\$#,##0\)"/>
    <numFmt numFmtId="201" formatCode="_ * #,##0.00_ ;_ * \-#,##0.00_ ;_ * &quot;-&quot;??_ ;_ @_ "/>
    <numFmt numFmtId="202" formatCode="#,##0.00;[Red]&quot;-&quot;#,##0.00"/>
    <numFmt numFmtId="203" formatCode="yy/m/d"/>
    <numFmt numFmtId="204" formatCode="0.0%_);[Red]\(0.0%\)"/>
    <numFmt numFmtId="205" formatCode="_ &quot;₩&quot;* #,##0.00_ ;_ &quot;₩&quot;* &quot;₩&quot;&quot;₩&quot;&quot;₩&quot;\-#,##0.00_ ;_ &quot;₩&quot;* &quot;-&quot;??_ ;_ @_ "/>
    <numFmt numFmtId="206" formatCode="d/mm/yy\ h:mm"/>
    <numFmt numFmtId="207" formatCode="_(* #,##0.00_);_(* &quot;₩&quot;&quot;₩&quot;&quot;₩&quot;&quot;₩&quot;\(#,##0.00&quot;₩&quot;&quot;₩&quot;&quot;₩&quot;&quot;₩&quot;\);_(* &quot;-&quot;??_);_(@_)"/>
    <numFmt numFmtId="208" formatCode="_(&quot;$&quot;* #,##0_);_(&quot;$&quot;* &quot;₩&quot;&quot;₩&quot;&quot;₩&quot;&quot;₩&quot;\(#,##0&quot;₩&quot;&quot;₩&quot;&quot;₩&quot;&quot;₩&quot;\);_(&quot;$&quot;* &quot;-&quot;_);_(@_)"/>
    <numFmt numFmtId="209" formatCode="_(&quot;$&quot;* #,##0.00_);_(&quot;$&quot;* &quot;₩&quot;&quot;₩&quot;&quot;₩&quot;&quot;₩&quot;\(#,##0.00&quot;₩&quot;&quot;₩&quot;&quot;₩&quot;&quot;₩&quot;\);_(&quot;$&quot;* &quot;-&quot;??_);_(@_)"/>
    <numFmt numFmtId="210" formatCode="&quot;₩&quot;#,##0;&quot;₩&quot;&quot;₩&quot;&quot;₩&quot;&quot;₩&quot;&quot;₩&quot;\-#,##0"/>
    <numFmt numFmtId="211" formatCode="0_);[Red]\(0\)"/>
    <numFmt numFmtId="212" formatCode="&quot;₩&quot;#,##0.00\ ;\(&quot;₩&quot;#,##0.00\)"/>
    <numFmt numFmtId="213" formatCode="&quot;₩&quot;#,##0;&quot;₩&quot;\-#,##0"/>
    <numFmt numFmtId="214" formatCode="_-* #,##0.0_-;\-* #,##0.0_-;_-* &quot;-&quot;_-;_-@_-"/>
  </numFmts>
  <fonts count="82">
    <font>
      <sz val="11"/>
      <color theme="1"/>
      <name val="맑은 고딕"/>
      <family val="2"/>
      <charset val="129"/>
      <scheme val="minor"/>
    </font>
    <font>
      <sz val="11"/>
      <color theme="1"/>
      <name val="맑은 고딕"/>
      <family val="2"/>
      <charset val="129"/>
      <scheme val="minor"/>
    </font>
    <font>
      <b/>
      <sz val="24"/>
      <color theme="1"/>
      <name val="HY헤드라인M"/>
      <family val="1"/>
      <charset val="129"/>
    </font>
    <font>
      <sz val="8"/>
      <name val="맑은 고딕"/>
      <family val="2"/>
      <charset val="129"/>
      <scheme val="minor"/>
    </font>
    <font>
      <sz val="11"/>
      <color theme="1"/>
      <name val="현대하모니 L"/>
      <family val="1"/>
      <charset val="129"/>
    </font>
    <font>
      <b/>
      <sz val="14"/>
      <color theme="1"/>
      <name val="맑은 고딕"/>
      <family val="3"/>
      <charset val="129"/>
      <scheme val="minor"/>
    </font>
    <font>
      <sz val="11"/>
      <color theme="1"/>
      <name val="맑은 고딕"/>
      <family val="1"/>
      <charset val="129"/>
    </font>
    <font>
      <b/>
      <sz val="12"/>
      <color theme="1"/>
      <name val="현대하모니 M"/>
      <family val="1"/>
      <charset val="129"/>
    </font>
    <font>
      <b/>
      <sz val="13"/>
      <color theme="1"/>
      <name val="현대하모니 M"/>
      <family val="1"/>
      <charset val="129"/>
    </font>
    <font>
      <b/>
      <sz val="12"/>
      <color rgb="FF3333FF"/>
      <name val="현대하모니 M"/>
      <family val="1"/>
      <charset val="129"/>
    </font>
    <font>
      <b/>
      <sz val="11"/>
      <color theme="1"/>
      <name val="현대하모니 M"/>
      <family val="1"/>
      <charset val="129"/>
    </font>
    <font>
      <sz val="11"/>
      <color theme="1"/>
      <name val="현대하모니 M"/>
      <family val="1"/>
      <charset val="129"/>
    </font>
    <font>
      <sz val="14"/>
      <name val="현대하모니 M"/>
      <family val="1"/>
      <charset val="129"/>
    </font>
    <font>
      <sz val="13"/>
      <color theme="1"/>
      <name val="현대하모니 M"/>
      <family val="1"/>
      <charset val="129"/>
    </font>
    <font>
      <sz val="11"/>
      <name val="현대하모니 M"/>
      <family val="1"/>
      <charset val="129"/>
    </font>
    <font>
      <sz val="14"/>
      <color theme="1"/>
      <name val="현대하모니 M"/>
      <family val="1"/>
      <charset val="129"/>
    </font>
    <font>
      <b/>
      <sz val="14"/>
      <color rgb="FF0070C0"/>
      <name val="현대하모니 M"/>
      <family val="1"/>
      <charset val="129"/>
    </font>
    <font>
      <b/>
      <sz val="11"/>
      <color theme="1"/>
      <name val="맑은 고딕"/>
      <family val="3"/>
      <charset val="129"/>
      <scheme val="minor"/>
    </font>
    <font>
      <b/>
      <sz val="11"/>
      <color rgb="FFFFFF00"/>
      <name val="맑은 고딕"/>
      <family val="3"/>
      <charset val="129"/>
      <scheme val="minor"/>
    </font>
    <font>
      <b/>
      <sz val="11"/>
      <color rgb="FF0033CC"/>
      <name val="맑은 고딕"/>
      <family val="3"/>
      <charset val="129"/>
      <scheme val="minor"/>
    </font>
    <font>
      <b/>
      <sz val="11"/>
      <name val="맑은 고딕"/>
      <family val="3"/>
      <charset val="129"/>
      <scheme val="minor"/>
    </font>
    <font>
      <sz val="11"/>
      <name val="돋움"/>
      <family val="3"/>
      <charset val="129"/>
    </font>
    <font>
      <b/>
      <sz val="11"/>
      <color theme="0"/>
      <name val="맑은 고딕"/>
      <family val="3"/>
      <charset val="129"/>
      <scheme val="minor"/>
    </font>
    <font>
      <b/>
      <sz val="11"/>
      <color rgb="FFFF0000"/>
      <name val="맑은 고딕"/>
      <family val="3"/>
      <charset val="129"/>
      <scheme val="minor"/>
    </font>
    <font>
      <b/>
      <sz val="12"/>
      <color theme="1"/>
      <name val="맑은 고딕"/>
      <family val="3"/>
      <charset val="129"/>
      <scheme val="minor"/>
    </font>
    <font>
      <b/>
      <sz val="13"/>
      <color theme="1"/>
      <name val="맑은 고딕"/>
      <family val="1"/>
      <charset val="129"/>
    </font>
    <font>
      <b/>
      <sz val="12"/>
      <name val="Arial"/>
      <family val="2"/>
    </font>
    <font>
      <b/>
      <sz val="12"/>
      <color rgb="FF3333FF"/>
      <name val="맑은 고딕"/>
      <family val="1"/>
      <charset val="129"/>
    </font>
    <font>
      <sz val="11"/>
      <color theme="1"/>
      <name val="맑은 고딕"/>
      <family val="3"/>
      <charset val="129"/>
      <scheme val="minor"/>
    </font>
    <font>
      <sz val="11"/>
      <name val="돋움체"/>
      <family val="3"/>
      <charset val="129"/>
    </font>
    <font>
      <sz val="9"/>
      <name val="굴림"/>
      <family val="3"/>
      <charset val="129"/>
    </font>
    <font>
      <sz val="8"/>
      <name val="Arial"/>
      <family val="2"/>
    </font>
    <font>
      <sz val="11"/>
      <name val="Arial"/>
      <family val="2"/>
    </font>
    <font>
      <sz val="10"/>
      <name val="Arial"/>
      <family val="2"/>
    </font>
    <font>
      <sz val="12"/>
      <name val="바탕체"/>
      <family val="1"/>
      <charset val="129"/>
    </font>
    <font>
      <sz val="12"/>
      <name val="¹????¼"/>
      <family val="3"/>
      <charset val="129"/>
    </font>
    <font>
      <sz val="10"/>
      <name val="MS Sans Serif"/>
      <family val="2"/>
    </font>
    <font>
      <sz val="12"/>
      <name val="Arial"/>
      <family val="2"/>
    </font>
    <font>
      <sz val="14"/>
      <name val="¾©"/>
      <family val="1"/>
      <charset val="129"/>
    </font>
    <font>
      <sz val="12"/>
      <name val="¾©"/>
      <family val="1"/>
      <charset val="129"/>
    </font>
    <font>
      <u/>
      <sz val="12"/>
      <name val="바탕체"/>
      <family val="1"/>
      <charset val="129"/>
    </font>
    <font>
      <sz val="12"/>
      <name val="ⓒoUAAA¨u"/>
      <family val="1"/>
      <charset val="129"/>
    </font>
    <font>
      <sz val="12"/>
      <name val="¹ÙÅÁÃ¼"/>
      <family val="1"/>
      <charset val="129"/>
    </font>
    <font>
      <sz val="12"/>
      <name val="¹UAAA¼"/>
      <family val="1"/>
      <charset val="129"/>
    </font>
    <font>
      <sz val="12"/>
      <name val="¸iA¶"/>
      <family val="3"/>
      <charset val="129"/>
    </font>
    <font>
      <sz val="12"/>
      <name val="¸íÁ¶"/>
      <family val="3"/>
      <charset val="129"/>
    </font>
    <font>
      <sz val="12"/>
      <name val="μ¸¿oA¼p"/>
      <family val="3"/>
      <charset val="129"/>
    </font>
    <font>
      <sz val="11"/>
      <name val="µ¸¿ò"/>
      <family val="3"/>
      <charset val="129"/>
    </font>
    <font>
      <sz val="12"/>
      <name val="μ¸¿oA¼"/>
      <family val="3"/>
      <charset val="129"/>
    </font>
    <font>
      <sz val="12"/>
      <name val="µ¸¿òÃ¼"/>
      <family val="3"/>
      <charset val="129"/>
    </font>
    <font>
      <sz val="12"/>
      <name val="µ¸¿òÃ¼p"/>
      <family val="3"/>
      <charset val="129"/>
    </font>
    <font>
      <sz val="11"/>
      <name val="μ¸¿o"/>
      <family val="3"/>
      <charset val="129"/>
    </font>
    <font>
      <sz val="10"/>
      <name val="μ¸¿oA¼"/>
      <family val="3"/>
      <charset val="129"/>
    </font>
    <font>
      <sz val="10"/>
      <name val="µ¸¿òÃ¼"/>
      <family val="3"/>
      <charset val="129"/>
    </font>
    <font>
      <b/>
      <sz val="10"/>
      <name val="Helv"/>
      <family val="2"/>
    </font>
    <font>
      <i/>
      <sz val="8"/>
      <color indexed="10"/>
      <name val="Tahoma"/>
      <family val="2"/>
    </font>
    <font>
      <sz val="12"/>
      <name val="굴림체"/>
      <family val="3"/>
      <charset val="129"/>
    </font>
    <font>
      <i/>
      <sz val="8"/>
      <color indexed="12"/>
      <name val="Tahoma"/>
      <family val="2"/>
    </font>
    <font>
      <b/>
      <sz val="12"/>
      <name val="Helv"/>
      <family val="2"/>
    </font>
    <font>
      <b/>
      <sz val="8"/>
      <color indexed="21"/>
      <name val="Tahoma"/>
      <family val="2"/>
    </font>
    <font>
      <b/>
      <sz val="11"/>
      <name val="Helv"/>
      <family val="2"/>
    </font>
    <font>
      <sz val="7"/>
      <name val="Small Fonts"/>
      <family val="2"/>
    </font>
    <font>
      <sz val="12"/>
      <name val="Helv"/>
      <family val="2"/>
    </font>
    <font>
      <sz val="8"/>
      <color indexed="20"/>
      <name val="Tahoma"/>
      <family val="2"/>
    </font>
    <font>
      <i/>
      <sz val="8"/>
      <color indexed="8"/>
      <name val="Tahoma"/>
      <family val="2"/>
    </font>
    <font>
      <u/>
      <sz val="11"/>
      <color indexed="12"/>
      <name val="ＭＳ Ｐゴシック"/>
      <family val="2"/>
      <charset val="128"/>
    </font>
    <font>
      <sz val="12"/>
      <color indexed="24"/>
      <name val="바탕체"/>
      <family val="1"/>
      <charset val="129"/>
    </font>
    <font>
      <b/>
      <sz val="18"/>
      <color indexed="24"/>
      <name val="바탕체"/>
      <family val="1"/>
      <charset val="129"/>
    </font>
    <font>
      <b/>
      <sz val="15"/>
      <color indexed="24"/>
      <name val="바탕체"/>
      <family val="1"/>
      <charset val="129"/>
    </font>
    <font>
      <u/>
      <sz val="10"/>
      <color indexed="14"/>
      <name val="돋움체"/>
      <family val="3"/>
      <charset val="129"/>
    </font>
    <font>
      <sz val="11"/>
      <name val="뼻뮝"/>
      <family val="3"/>
      <charset val="129"/>
    </font>
    <font>
      <sz val="12"/>
      <name val="┭병릇"/>
      <family val="1"/>
      <charset val="129"/>
    </font>
    <font>
      <sz val="12"/>
      <name val="뼻뮝"/>
      <family val="3"/>
      <charset val="129"/>
    </font>
    <font>
      <sz val="12"/>
      <name val="명조"/>
      <family val="3"/>
      <charset val="129"/>
    </font>
    <font>
      <sz val="9"/>
      <color indexed="8"/>
      <name val="굴림체"/>
      <family val="3"/>
      <charset val="129"/>
    </font>
    <font>
      <sz val="12"/>
      <name val="옢?릇"/>
      <family val="3"/>
      <charset val="129"/>
    </font>
    <font>
      <sz val="11"/>
      <name val="돋?"/>
      <family val="3"/>
      <charset val="129"/>
    </font>
    <font>
      <u/>
      <sz val="11"/>
      <color indexed="36"/>
      <name val="ＭＳ Ｐゴシック"/>
      <family val="2"/>
      <charset val="128"/>
    </font>
    <font>
      <b/>
      <sz val="11"/>
      <color theme="1"/>
      <name val="HY헤드라인M"/>
      <family val="1"/>
      <charset val="129"/>
    </font>
    <font>
      <sz val="11"/>
      <color theme="0"/>
      <name val="맑은 고딕"/>
      <family val="2"/>
      <charset val="129"/>
      <scheme val="minor"/>
    </font>
    <font>
      <b/>
      <sz val="9"/>
      <color indexed="81"/>
      <name val="Tahoma"/>
      <family val="2"/>
    </font>
    <font>
      <b/>
      <sz val="10"/>
      <color theme="1"/>
      <name val="맑은 고딕"/>
      <family val="3"/>
      <charset val="129"/>
      <scheme val="minor"/>
    </font>
  </fonts>
  <fills count="30">
    <fill>
      <patternFill patternType="none"/>
    </fill>
    <fill>
      <patternFill patternType="gray125"/>
    </fill>
    <fill>
      <patternFill patternType="solid">
        <fgColor rgb="FFCCFFCC"/>
        <bgColor indexed="64"/>
      </patternFill>
    </fill>
    <fill>
      <patternFill patternType="solid">
        <fgColor theme="9" tint="0.39997558519241921"/>
        <bgColor indexed="64"/>
      </patternFill>
    </fill>
    <fill>
      <patternFill patternType="solid">
        <fgColor rgb="FFFFCC99"/>
        <bgColor indexed="64"/>
      </patternFill>
    </fill>
    <fill>
      <patternFill patternType="solid">
        <fgColor rgb="FF92D050"/>
        <bgColor indexed="64"/>
      </patternFill>
    </fill>
    <fill>
      <patternFill patternType="solid">
        <fgColor theme="0"/>
        <bgColor indexed="64"/>
      </patternFill>
    </fill>
    <fill>
      <patternFill patternType="solid">
        <fgColor rgb="FFFFCCFF"/>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rgb="FFFF0000"/>
        <bgColor indexed="64"/>
      </patternFill>
    </fill>
    <fill>
      <patternFill patternType="solid">
        <fgColor rgb="FFCFAFE7"/>
        <bgColor indexed="64"/>
      </patternFill>
    </fill>
    <fill>
      <patternFill patternType="solid">
        <fgColor rgb="FFFFC00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indexed="42"/>
        <bgColor indexed="64"/>
      </patternFill>
    </fill>
    <fill>
      <patternFill patternType="solid">
        <fgColor theme="4"/>
      </patternFill>
    </fill>
    <fill>
      <patternFill patternType="solid">
        <fgColor indexed="9"/>
        <bgColor indexed="64"/>
      </patternFill>
    </fill>
    <fill>
      <patternFill patternType="solid">
        <fgColor indexed="26"/>
        <bgColor indexed="22"/>
      </patternFill>
    </fill>
    <fill>
      <patternFill patternType="solid">
        <fgColor indexed="22"/>
        <bgColor indexed="25"/>
      </patternFill>
    </fill>
    <fill>
      <patternFill patternType="solid">
        <fgColor rgb="FF00B0F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left style="thick">
        <color theme="1"/>
      </left>
      <right style="double">
        <color theme="1"/>
      </right>
      <top style="thick">
        <color theme="1"/>
      </top>
      <bottom style="thick">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style="double">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double">
        <color theme="1"/>
      </right>
      <top/>
      <bottom style="thin">
        <color theme="1"/>
      </bottom>
      <diagonal/>
    </border>
    <border>
      <left/>
      <right style="thin">
        <color theme="1"/>
      </right>
      <top style="thin">
        <color theme="1"/>
      </top>
      <bottom style="thin">
        <color theme="1"/>
      </bottom>
      <diagonal/>
    </border>
    <border>
      <left style="thin">
        <color theme="1"/>
      </left>
      <right style="double">
        <color theme="1"/>
      </right>
      <top style="thin">
        <color theme="1"/>
      </top>
      <bottom style="thin">
        <color theme="1"/>
      </bottom>
      <diagonal/>
    </border>
    <border>
      <left/>
      <right style="thin">
        <color theme="1"/>
      </right>
      <top style="thin">
        <color theme="1"/>
      </top>
      <bottom style="thick">
        <color theme="1"/>
      </bottom>
      <diagonal/>
    </border>
    <border>
      <left style="thin">
        <color theme="1"/>
      </left>
      <right style="thin">
        <color theme="1"/>
      </right>
      <top style="thin">
        <color theme="1"/>
      </top>
      <bottom style="thick">
        <color theme="1"/>
      </bottom>
      <diagonal/>
    </border>
    <border>
      <left style="thin">
        <color theme="1"/>
      </left>
      <right style="double">
        <color theme="1"/>
      </right>
      <top style="thin">
        <color theme="1"/>
      </top>
      <bottom style="thick">
        <color theme="1"/>
      </bottom>
      <diagonal/>
    </border>
    <border>
      <left style="medium">
        <color indexed="64"/>
      </left>
      <right/>
      <top/>
      <bottom/>
      <diagonal/>
    </border>
    <border>
      <left style="thick">
        <color theme="1"/>
      </left>
      <right style="double">
        <color theme="1"/>
      </right>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indexed="64"/>
      </left>
      <right style="thin">
        <color indexed="64"/>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style="double">
        <color theme="1"/>
      </right>
      <top style="thin">
        <color theme="1"/>
      </top>
      <bottom/>
      <diagonal/>
    </border>
    <border>
      <left style="medium">
        <color auto="1"/>
      </left>
      <right style="thick">
        <color theme="1"/>
      </right>
      <top style="double">
        <color theme="1"/>
      </top>
      <bottom/>
      <diagonal/>
    </border>
    <border>
      <left style="medium">
        <color auto="1"/>
      </left>
      <right style="thick">
        <color theme="1"/>
      </right>
      <top/>
      <bottom/>
      <diagonal/>
    </border>
    <border>
      <left style="medium">
        <color auto="1"/>
      </left>
      <right style="thick">
        <color theme="1"/>
      </right>
      <top/>
      <bottom style="double">
        <color theme="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ck">
        <color theme="1"/>
      </right>
      <top/>
      <bottom style="thick">
        <color theme="1"/>
      </bottom>
      <diagonal/>
    </border>
    <border>
      <left style="thin">
        <color indexed="64"/>
      </left>
      <right style="thin">
        <color auto="1"/>
      </right>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style="medium">
        <color auto="1"/>
      </top>
      <bottom style="thin">
        <color auto="1"/>
      </bottom>
      <diagonal/>
    </border>
    <border>
      <left/>
      <right/>
      <top style="thin">
        <color indexed="64"/>
      </top>
      <bottom style="thin">
        <color indexed="64"/>
      </bottom>
      <diagonal/>
    </border>
    <border>
      <left/>
      <right/>
      <top style="medium">
        <color indexed="64"/>
      </top>
      <bottom style="medium">
        <color indexed="64"/>
      </bottom>
      <diagonal/>
    </border>
    <border>
      <left style="hair">
        <color indexed="22"/>
      </left>
      <right style="hair">
        <color indexed="22"/>
      </right>
      <top style="hair">
        <color indexed="22"/>
      </top>
      <bottom style="hair">
        <color indexed="22"/>
      </bottom>
      <diagonal/>
    </border>
    <border>
      <left/>
      <right/>
      <top/>
      <bottom style="medium">
        <color indexed="64"/>
      </bottom>
      <diagonal/>
    </border>
    <border>
      <left style="hair">
        <color indexed="23"/>
      </left>
      <right style="hair">
        <color indexed="23"/>
      </right>
      <top style="hair">
        <color indexed="23"/>
      </top>
      <bottom style="hair">
        <color indexed="23"/>
      </bottom>
      <diagonal/>
    </border>
    <border>
      <left/>
      <right/>
      <top style="double">
        <color indexed="64"/>
      </top>
      <bottom/>
      <diagonal/>
    </border>
    <border>
      <left style="thin">
        <color auto="1"/>
      </left>
      <right style="thin">
        <color auto="1"/>
      </right>
      <top style="medium">
        <color auto="1"/>
      </top>
      <bottom/>
      <diagonal/>
    </border>
    <border>
      <left/>
      <right/>
      <top style="medium">
        <color auto="1"/>
      </top>
      <bottom style="thin">
        <color auto="1"/>
      </bottom>
      <diagonal/>
    </border>
    <border>
      <left style="thin">
        <color auto="1"/>
      </left>
      <right/>
      <top style="medium">
        <color auto="1"/>
      </top>
      <bottom style="thin">
        <color auto="1"/>
      </bottom>
      <diagonal/>
    </border>
    <border>
      <left/>
      <right style="thin">
        <color theme="1"/>
      </right>
      <top style="medium">
        <color auto="1"/>
      </top>
      <bottom style="thin">
        <color theme="1"/>
      </bottom>
      <diagonal/>
    </border>
    <border>
      <left style="thick">
        <color theme="1"/>
      </left>
      <right style="double">
        <color theme="1"/>
      </right>
      <top style="medium">
        <color auto="1"/>
      </top>
      <bottom/>
      <diagonal/>
    </border>
    <border>
      <left style="double">
        <color theme="1"/>
      </left>
      <right style="medium">
        <color auto="1"/>
      </right>
      <top style="medium">
        <color auto="1"/>
      </top>
      <bottom style="thin">
        <color theme="1"/>
      </bottom>
      <diagonal/>
    </border>
    <border>
      <left style="double">
        <color theme="1"/>
      </left>
      <right style="medium">
        <color auto="1"/>
      </right>
      <top style="thin">
        <color theme="1"/>
      </top>
      <bottom style="double">
        <color theme="1"/>
      </bottom>
      <diagonal/>
    </border>
    <border>
      <left style="double">
        <color theme="1"/>
      </left>
      <right style="medium">
        <color auto="1"/>
      </right>
      <top/>
      <bottom style="thin">
        <color theme="1"/>
      </bottom>
      <diagonal/>
    </border>
    <border>
      <left style="double">
        <color theme="1"/>
      </left>
      <right style="medium">
        <color auto="1"/>
      </right>
      <top style="thin">
        <color theme="1"/>
      </top>
      <bottom style="thin">
        <color theme="1"/>
      </bottom>
      <diagonal/>
    </border>
    <border>
      <left style="double">
        <color theme="1"/>
      </left>
      <right style="medium">
        <color auto="1"/>
      </right>
      <top style="thin">
        <color theme="1"/>
      </top>
      <bottom/>
      <diagonal/>
    </border>
    <border>
      <left style="double">
        <color theme="1"/>
      </left>
      <right style="medium">
        <color auto="1"/>
      </right>
      <top style="thin">
        <color theme="1"/>
      </top>
      <bottom style="thick">
        <color theme="1"/>
      </bottom>
      <diagonal/>
    </border>
    <border>
      <left style="medium">
        <color auto="1"/>
      </left>
      <right style="thick">
        <color theme="1"/>
      </right>
      <top/>
      <bottom style="medium">
        <color auto="1"/>
      </bottom>
      <diagonal/>
    </border>
    <border>
      <left style="thick">
        <color theme="1"/>
      </left>
      <right style="double">
        <color theme="1"/>
      </right>
      <top style="thick">
        <color theme="1"/>
      </top>
      <bottom style="medium">
        <color auto="1"/>
      </bottom>
      <diagonal/>
    </border>
    <border>
      <left/>
      <right style="thin">
        <color theme="1"/>
      </right>
      <top style="thin">
        <color theme="1"/>
      </top>
      <bottom style="medium">
        <color auto="1"/>
      </bottom>
      <diagonal/>
    </border>
    <border>
      <left style="thin">
        <color theme="1"/>
      </left>
      <right style="thin">
        <color theme="1"/>
      </right>
      <top style="thin">
        <color theme="1"/>
      </top>
      <bottom style="medium">
        <color auto="1"/>
      </bottom>
      <diagonal/>
    </border>
    <border>
      <left style="thin">
        <color theme="1"/>
      </left>
      <right style="double">
        <color theme="1"/>
      </right>
      <top style="thin">
        <color theme="1"/>
      </top>
      <bottom style="medium">
        <color auto="1"/>
      </bottom>
      <diagonal/>
    </border>
    <border>
      <left style="double">
        <color theme="1"/>
      </left>
      <right style="medium">
        <color auto="1"/>
      </right>
      <top style="thin">
        <color theme="1"/>
      </top>
      <bottom style="medium">
        <color auto="1"/>
      </bottom>
      <diagonal/>
    </border>
    <border>
      <left style="medium">
        <color auto="1"/>
      </left>
      <right style="thin">
        <color auto="1"/>
      </right>
      <top style="medium">
        <color auto="1"/>
      </top>
      <bottom/>
      <diagonal/>
    </border>
    <border>
      <left/>
      <right style="thin">
        <color indexed="64"/>
      </right>
      <top style="thin">
        <color auto="1"/>
      </top>
      <bottom/>
      <diagonal/>
    </border>
    <border>
      <left/>
      <right style="thin">
        <color indexed="64"/>
      </right>
      <top/>
      <bottom/>
      <diagonal/>
    </border>
  </borders>
  <cellStyleXfs count="720">
    <xf numFmtId="0" fontId="0" fillId="0" borderId="0">
      <alignment vertical="center"/>
    </xf>
    <xf numFmtId="41" fontId="1" fillId="0" borderId="0" applyFont="0" applyFill="0" applyBorder="0" applyAlignment="0" applyProtection="0">
      <alignment vertical="center"/>
    </xf>
    <xf numFmtId="0" fontId="1" fillId="0" borderId="0">
      <alignment vertical="center"/>
    </xf>
    <xf numFmtId="0" fontId="21" fillId="0" borderId="0">
      <alignment vertical="center"/>
    </xf>
    <xf numFmtId="0" fontId="28" fillId="0" borderId="0">
      <alignment vertical="center"/>
    </xf>
    <xf numFmtId="0" fontId="29" fillId="0" borderId="0"/>
    <xf numFmtId="41" fontId="29" fillId="0" borderId="0" applyFont="0" applyFill="0" applyBorder="0" applyAlignment="0" applyProtection="0"/>
    <xf numFmtId="0" fontId="30" fillId="0" borderId="0">
      <protection locked="0"/>
    </xf>
    <xf numFmtId="41" fontId="21" fillId="0" borderId="0" applyFont="0" applyFill="0" applyBorder="0" applyAlignment="0" applyProtection="0">
      <alignment vertical="center"/>
    </xf>
    <xf numFmtId="0" fontId="33" fillId="0" borderId="0"/>
    <xf numFmtId="0" fontId="34" fillId="0" borderId="0"/>
    <xf numFmtId="0" fontId="34" fillId="0" borderId="0"/>
    <xf numFmtId="0" fontId="34" fillId="0" borderId="0"/>
    <xf numFmtId="0" fontId="34" fillId="0" borderId="0"/>
    <xf numFmtId="0" fontId="35" fillId="0" borderId="0"/>
    <xf numFmtId="0" fontId="33" fillId="0" borderId="0"/>
    <xf numFmtId="189" fontId="21" fillId="0" borderId="0" applyFont="0" applyFill="0" applyBorder="0" applyAlignment="0" applyProtection="0"/>
    <xf numFmtId="0" fontId="33" fillId="0" borderId="0"/>
    <xf numFmtId="0" fontId="33" fillId="0" borderId="0"/>
    <xf numFmtId="189" fontId="21" fillId="0" borderId="0" applyFont="0" applyFill="0" applyBorder="0" applyAlignment="0" applyProtection="0"/>
    <xf numFmtId="189" fontId="21" fillId="0" borderId="0" applyFont="0" applyFill="0" applyBorder="0" applyAlignment="0" applyProtection="0"/>
    <xf numFmtId="189" fontId="21" fillId="0" borderId="0" applyFont="0" applyFill="0" applyBorder="0" applyAlignment="0" applyProtection="0"/>
    <xf numFmtId="40" fontId="36" fillId="0" borderId="0" applyFont="0" applyFill="0" applyBorder="0" applyAlignment="0" applyProtection="0"/>
    <xf numFmtId="0" fontId="21" fillId="0" borderId="0" applyFont="0" applyFill="0" applyBorder="0" applyAlignment="0" applyProtection="0"/>
    <xf numFmtId="189" fontId="21" fillId="0" borderId="0" applyFont="0" applyFill="0" applyBorder="0" applyAlignment="0" applyProtection="0"/>
    <xf numFmtId="189" fontId="21" fillId="0" borderId="0" applyFont="0" applyFill="0" applyBorder="0" applyAlignment="0" applyProtection="0"/>
    <xf numFmtId="0" fontId="37" fillId="0" borderId="0"/>
    <xf numFmtId="189" fontId="21" fillId="0" borderId="0" applyFont="0" applyFill="0" applyBorder="0" applyAlignment="0" applyProtection="0"/>
    <xf numFmtId="189" fontId="21" fillId="0" borderId="0" applyFont="0" applyFill="0" applyBorder="0" applyAlignment="0" applyProtection="0"/>
    <xf numFmtId="0" fontId="33" fillId="0" borderId="0"/>
    <xf numFmtId="40" fontId="36" fillId="0" borderId="0" applyFont="0" applyFill="0" applyBorder="0" applyAlignment="0" applyProtection="0"/>
    <xf numFmtId="0" fontId="33" fillId="0" borderId="0"/>
    <xf numFmtId="40" fontId="36" fillId="0" borderId="0" applyFont="0" applyFill="0" applyBorder="0" applyAlignment="0" applyProtection="0"/>
    <xf numFmtId="40" fontId="36" fillId="0" borderId="0" applyFont="0" applyFill="0" applyBorder="0" applyAlignment="0" applyProtection="0"/>
    <xf numFmtId="40" fontId="36" fillId="0" borderId="0" applyFont="0" applyFill="0" applyBorder="0" applyAlignment="0" applyProtection="0"/>
    <xf numFmtId="40" fontId="36" fillId="0" borderId="0" applyFont="0" applyFill="0" applyBorder="0" applyAlignment="0" applyProtection="0"/>
    <xf numFmtId="40" fontId="36" fillId="0" borderId="0" applyFont="0" applyFill="0" applyBorder="0" applyAlignment="0" applyProtection="0"/>
    <xf numFmtId="40" fontId="36" fillId="0" borderId="0" applyFont="0" applyFill="0" applyBorder="0" applyAlignment="0" applyProtection="0"/>
    <xf numFmtId="189" fontId="21" fillId="0" borderId="0" applyFont="0" applyFill="0" applyBorder="0" applyAlignment="0" applyProtection="0"/>
    <xf numFmtId="189"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89" fontId="21" fillId="0" borderId="0" applyFont="0" applyFill="0" applyBorder="0" applyAlignment="0" applyProtection="0"/>
    <xf numFmtId="189" fontId="21" fillId="0" borderId="0" applyFont="0" applyFill="0" applyBorder="0" applyAlignment="0" applyProtection="0"/>
    <xf numFmtId="189" fontId="21" fillId="0" borderId="0" applyFont="0" applyFill="0" applyBorder="0" applyAlignment="0" applyProtection="0"/>
    <xf numFmtId="42" fontId="21"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0" fontId="21" fillId="0" borderId="0" applyFont="0" applyFill="0" applyBorder="0" applyAlignment="0" applyProtection="0"/>
    <xf numFmtId="40" fontId="36" fillId="0" borderId="0" applyFont="0" applyFill="0" applyBorder="0" applyAlignment="0" applyProtection="0"/>
    <xf numFmtId="191" fontId="21" fillId="0" borderId="0" applyFont="0" applyFill="0" applyBorder="0" applyAlignment="0" applyProtection="0"/>
    <xf numFmtId="189" fontId="34"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0" fontId="21" fillId="0" borderId="0" applyFont="0" applyFill="0" applyBorder="0" applyAlignment="0" applyProtection="0"/>
    <xf numFmtId="189"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89" fontId="34" fillId="0" borderId="0" applyFont="0" applyFill="0" applyBorder="0" applyAlignment="0" applyProtection="0"/>
    <xf numFmtId="189" fontId="34" fillId="0" borderId="0" applyFont="0" applyFill="0" applyBorder="0" applyAlignment="0" applyProtection="0"/>
    <xf numFmtId="189" fontId="34" fillId="0" borderId="0" applyFont="0" applyFill="0" applyBorder="0" applyAlignment="0" applyProtection="0"/>
    <xf numFmtId="0" fontId="34" fillId="0" borderId="0" applyFont="0" applyFill="0" applyBorder="0" applyAlignment="0" applyProtection="0"/>
    <xf numFmtId="0" fontId="37" fillId="0" borderId="0"/>
    <xf numFmtId="0" fontId="33" fillId="0" borderId="0"/>
    <xf numFmtId="0" fontId="34" fillId="0" borderId="0"/>
    <xf numFmtId="187" fontId="34" fillId="0" borderId="0" applyFont="0" applyFill="0" applyBorder="0" applyAlignment="0" applyProtection="0"/>
    <xf numFmtId="189" fontId="21" fillId="0" borderId="0" applyFont="0" applyFill="0" applyBorder="0" applyAlignment="0" applyProtection="0"/>
    <xf numFmtId="40" fontId="36" fillId="0" borderId="0" applyFont="0" applyFill="0" applyBorder="0" applyAlignment="0" applyProtection="0"/>
    <xf numFmtId="40" fontId="36" fillId="0" borderId="0" applyFont="0" applyFill="0" applyBorder="0" applyAlignment="0" applyProtection="0"/>
    <xf numFmtId="0" fontId="33" fillId="0" borderId="0"/>
    <xf numFmtId="0" fontId="33" fillId="0" borderId="0"/>
    <xf numFmtId="189" fontId="21" fillId="0" borderId="0" applyFont="0" applyFill="0" applyBorder="0" applyAlignment="0" applyProtection="0"/>
    <xf numFmtId="190" fontId="34" fillId="0" borderId="0" applyFont="0" applyFill="0" applyBorder="0" applyAlignment="0" applyProtection="0"/>
    <xf numFmtId="192" fontId="34" fillId="0" borderId="0" applyFont="0" applyFill="0" applyBorder="0" applyAlignment="0" applyProtection="0"/>
    <xf numFmtId="193" fontId="33" fillId="0" borderId="0" applyFont="0" applyFill="0" applyBorder="0" applyAlignment="0" applyProtection="0"/>
    <xf numFmtId="183" fontId="34" fillId="0" borderId="0" applyFont="0" applyFill="0" applyBorder="0" applyAlignment="0" applyProtection="0"/>
    <xf numFmtId="187" fontId="34" fillId="0" borderId="0" applyFont="0" applyFill="0" applyBorder="0" applyAlignment="0" applyProtection="0"/>
    <xf numFmtId="183" fontId="34" fillId="0" borderId="0" applyFont="0" applyFill="0" applyBorder="0" applyAlignment="0" applyProtection="0"/>
    <xf numFmtId="193" fontId="33" fillId="0" borderId="0" applyFont="0" applyFill="0" applyBorder="0" applyAlignment="0" applyProtection="0"/>
    <xf numFmtId="192" fontId="34" fillId="0" borderId="0" applyFont="0" applyFill="0" applyBorder="0" applyAlignment="0" applyProtection="0"/>
    <xf numFmtId="0" fontId="33" fillId="0" borderId="0"/>
    <xf numFmtId="189" fontId="34" fillId="0" borderId="0" applyFont="0" applyFill="0" applyBorder="0" applyAlignment="0" applyProtection="0"/>
    <xf numFmtId="189"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89" fontId="34" fillId="0" borderId="0" applyFont="0" applyFill="0" applyBorder="0" applyAlignment="0" applyProtection="0"/>
    <xf numFmtId="189" fontId="34" fillId="0" borderId="0" applyFont="0" applyFill="0" applyBorder="0" applyAlignment="0" applyProtection="0"/>
    <xf numFmtId="189" fontId="34" fillId="0" borderId="0" applyFont="0" applyFill="0" applyBorder="0" applyAlignment="0" applyProtection="0"/>
    <xf numFmtId="0" fontId="34" fillId="0" borderId="0" applyFont="0" applyFill="0" applyBorder="0" applyAlignment="0" applyProtection="0"/>
    <xf numFmtId="0" fontId="37" fillId="0" borderId="0"/>
    <xf numFmtId="0" fontId="37" fillId="0" borderId="0"/>
    <xf numFmtId="189" fontId="34"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190" fontId="21" fillId="0" borderId="0" applyFont="0" applyFill="0" applyBorder="0" applyAlignment="0" applyProtection="0"/>
    <xf numFmtId="0" fontId="21" fillId="0" borderId="0" applyFont="0" applyFill="0" applyBorder="0" applyAlignment="0" applyProtection="0"/>
    <xf numFmtId="42" fontId="21" fillId="0" borderId="0" applyFont="0" applyFill="0" applyBorder="0" applyAlignment="0" applyProtection="0"/>
    <xf numFmtId="189"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89" fontId="34" fillId="0" borderId="0" applyFont="0" applyFill="0" applyBorder="0" applyAlignment="0" applyProtection="0"/>
    <xf numFmtId="189" fontId="34" fillId="0" borderId="0" applyFont="0" applyFill="0" applyBorder="0" applyAlignment="0" applyProtection="0"/>
    <xf numFmtId="189" fontId="34" fillId="0" borderId="0" applyFont="0" applyFill="0" applyBorder="0" applyAlignment="0" applyProtection="0"/>
    <xf numFmtId="0" fontId="34" fillId="0" borderId="0" applyFont="0" applyFill="0" applyBorder="0" applyAlignment="0" applyProtection="0"/>
    <xf numFmtId="0" fontId="37" fillId="0" borderId="0"/>
    <xf numFmtId="0" fontId="33" fillId="0" borderId="0"/>
    <xf numFmtId="0" fontId="21" fillId="0" borderId="0" applyFont="0" applyFill="0" applyBorder="0" applyAlignment="0" applyProtection="0"/>
    <xf numFmtId="189" fontId="34" fillId="0" borderId="0" applyFont="0" applyFill="0" applyBorder="0" applyAlignment="0" applyProtection="0"/>
    <xf numFmtId="42" fontId="21" fillId="0" borderId="0" applyFont="0" applyFill="0" applyBorder="0" applyAlignment="0" applyProtection="0"/>
    <xf numFmtId="189"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89" fontId="34" fillId="0" borderId="0" applyFont="0" applyFill="0" applyBorder="0" applyAlignment="0" applyProtection="0"/>
    <xf numFmtId="189" fontId="34" fillId="0" borderId="0" applyFont="0" applyFill="0" applyBorder="0" applyAlignment="0" applyProtection="0"/>
    <xf numFmtId="189" fontId="34" fillId="0" borderId="0" applyFont="0" applyFill="0" applyBorder="0" applyAlignment="0" applyProtection="0"/>
    <xf numFmtId="0" fontId="34" fillId="0" borderId="0" applyFont="0" applyFill="0" applyBorder="0" applyAlignment="0" applyProtection="0"/>
    <xf numFmtId="40" fontId="38" fillId="0" borderId="0" applyFont="0" applyFill="0" applyBorder="0" applyAlignment="0" applyProtection="0"/>
    <xf numFmtId="38" fontId="38" fillId="0" borderId="0" applyFont="0" applyFill="0" applyBorder="0" applyAlignment="0" applyProtection="0"/>
    <xf numFmtId="0" fontId="38" fillId="0" borderId="0" applyFont="0" applyFill="0" applyBorder="0" applyAlignment="0" applyProtection="0"/>
    <xf numFmtId="0" fontId="38" fillId="0" borderId="0" applyFont="0" applyFill="0" applyBorder="0" applyAlignment="0" applyProtection="0"/>
    <xf numFmtId="0" fontId="39" fillId="0" borderId="0"/>
    <xf numFmtId="0" fontId="40" fillId="0" borderId="0">
      <alignment horizontal="centerContinuous"/>
    </xf>
    <xf numFmtId="0" fontId="41" fillId="0" borderId="0" applyFont="0" applyFill="0" applyBorder="0" applyAlignment="0" applyProtection="0"/>
    <xf numFmtId="0" fontId="41" fillId="0" borderId="0" applyFont="0" applyFill="0" applyBorder="0" applyAlignment="0" applyProtection="0"/>
    <xf numFmtId="194" fontId="21" fillId="0" borderId="0" applyFont="0" applyFill="0" applyBorder="0" applyAlignment="0" applyProtection="0"/>
    <xf numFmtId="195" fontId="21" fillId="0" borderId="0" applyFont="0" applyFill="0" applyBorder="0" applyAlignment="0" applyProtection="0"/>
    <xf numFmtId="185" fontId="42" fillId="0" borderId="0" applyFont="0" applyFill="0" applyBorder="0" applyAlignment="0" applyProtection="0"/>
    <xf numFmtId="185" fontId="43" fillId="0" borderId="0" applyFont="0" applyFill="0" applyBorder="0" applyAlignment="0" applyProtection="0"/>
    <xf numFmtId="185" fontId="42" fillId="0" borderId="0" applyFont="0" applyFill="0" applyBorder="0" applyAlignment="0" applyProtection="0"/>
    <xf numFmtId="189" fontId="43" fillId="0" borderId="0" applyFont="0" applyFill="0" applyBorder="0" applyAlignment="0" applyProtection="0"/>
    <xf numFmtId="189" fontId="42" fillId="0" borderId="0" applyFont="0" applyFill="0" applyBorder="0" applyAlignment="0" applyProtection="0"/>
    <xf numFmtId="196" fontId="44" fillId="0" borderId="0" applyFont="0" applyFill="0" applyBorder="0" applyAlignment="0" applyProtection="0"/>
    <xf numFmtId="196" fontId="45" fillId="0" borderId="0" applyFont="0" applyFill="0" applyBorder="0" applyAlignment="0" applyProtection="0"/>
    <xf numFmtId="189" fontId="46" fillId="0" borderId="0" applyFont="0" applyFill="0" applyBorder="0" applyAlignment="0" applyProtection="0"/>
    <xf numFmtId="189" fontId="47" fillId="0" borderId="0" applyFont="0" applyFill="0" applyBorder="0" applyAlignment="0" applyProtection="0"/>
    <xf numFmtId="183" fontId="43" fillId="0" borderId="0" applyFont="0" applyFill="0" applyBorder="0" applyAlignment="0" applyProtection="0"/>
    <xf numFmtId="183" fontId="42" fillId="0" borderId="0" applyFont="0" applyFill="0" applyBorder="0" applyAlignment="0" applyProtection="0"/>
    <xf numFmtId="183" fontId="43" fillId="0" borderId="0" applyFont="0" applyFill="0" applyBorder="0" applyAlignment="0" applyProtection="0"/>
    <xf numFmtId="183" fontId="42" fillId="0" borderId="0" applyFont="0" applyFill="0" applyBorder="0" applyAlignment="0" applyProtection="0"/>
    <xf numFmtId="183" fontId="43" fillId="0" borderId="0" applyFont="0" applyFill="0" applyBorder="0" applyAlignment="0" applyProtection="0"/>
    <xf numFmtId="183" fontId="42" fillId="0" borderId="0" applyFont="0" applyFill="0" applyBorder="0" applyAlignment="0" applyProtection="0"/>
    <xf numFmtId="0"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89" fontId="48" fillId="0" borderId="0" applyFont="0" applyFill="0" applyBorder="0" applyAlignment="0" applyProtection="0"/>
    <xf numFmtId="189" fontId="49" fillId="0" borderId="0" applyFont="0" applyFill="0" applyBorder="0" applyAlignment="0" applyProtection="0"/>
    <xf numFmtId="189" fontId="48" fillId="0" borderId="0" applyFont="0" applyFill="0" applyBorder="0" applyAlignment="0" applyProtection="0"/>
    <xf numFmtId="189" fontId="49" fillId="0" borderId="0" applyFont="0" applyFill="0" applyBorder="0" applyAlignment="0" applyProtection="0"/>
    <xf numFmtId="196" fontId="44" fillId="0" borderId="0" applyFont="0" applyFill="0" applyBorder="0" applyAlignment="0" applyProtection="0"/>
    <xf numFmtId="196" fontId="45"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4" fillId="0" borderId="0" applyFont="0" applyFill="0" applyBorder="0" applyAlignment="0" applyProtection="0"/>
    <xf numFmtId="196" fontId="45"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5" fillId="0" borderId="0" applyFont="0" applyFill="0" applyBorder="0" applyAlignment="0" applyProtection="0"/>
    <xf numFmtId="196" fontId="44"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85"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89" fontId="43" fillId="0" borderId="0" applyFont="0" applyFill="0" applyBorder="0" applyAlignment="0" applyProtection="0"/>
    <xf numFmtId="189" fontId="42" fillId="0" borderId="0" applyFont="0" applyFill="0" applyBorder="0" applyAlignment="0" applyProtection="0"/>
    <xf numFmtId="195" fontId="21" fillId="0" borderId="0" applyFont="0" applyFill="0" applyBorder="0" applyAlignment="0" applyProtection="0"/>
    <xf numFmtId="195" fontId="21" fillId="0" borderId="0" applyFont="0" applyFill="0" applyBorder="0" applyAlignment="0" applyProtection="0"/>
    <xf numFmtId="195" fontId="21" fillId="0" borderId="0" applyFont="0" applyFill="0" applyBorder="0" applyAlignment="0" applyProtection="0"/>
    <xf numFmtId="196" fontId="42" fillId="0" borderId="0" applyFont="0" applyFill="0" applyBorder="0" applyAlignment="0" applyProtection="0"/>
    <xf numFmtId="189" fontId="43" fillId="0" borderId="0" applyFont="0" applyFill="0" applyBorder="0" applyAlignment="0" applyProtection="0"/>
    <xf numFmtId="189" fontId="42" fillId="0" borderId="0" applyFont="0" applyFill="0" applyBorder="0" applyAlignment="0" applyProtection="0"/>
    <xf numFmtId="185" fontId="43" fillId="0" borderId="0" applyFont="0" applyFill="0" applyBorder="0" applyAlignment="0" applyProtection="0"/>
    <xf numFmtId="185" fontId="42" fillId="0" borderId="0" applyFont="0" applyFill="0" applyBorder="0" applyAlignment="0" applyProtection="0"/>
    <xf numFmtId="185" fontId="43" fillId="0" borderId="0" applyFont="0" applyFill="0" applyBorder="0" applyAlignment="0" applyProtection="0"/>
    <xf numFmtId="185" fontId="42" fillId="0" borderId="0" applyFont="0" applyFill="0" applyBorder="0" applyAlignment="0" applyProtection="0"/>
    <xf numFmtId="196" fontId="43" fillId="0" borderId="0" applyFont="0" applyFill="0" applyBorder="0" applyAlignment="0" applyProtection="0"/>
    <xf numFmtId="196" fontId="42" fillId="0" borderId="0" applyFont="0" applyFill="0" applyBorder="0" applyAlignment="0" applyProtection="0"/>
    <xf numFmtId="183" fontId="43" fillId="0" borderId="0" applyFont="0" applyFill="0" applyBorder="0" applyAlignment="0" applyProtection="0"/>
    <xf numFmtId="183" fontId="42" fillId="0" borderId="0" applyFont="0" applyFill="0" applyBorder="0" applyAlignment="0" applyProtection="0"/>
    <xf numFmtId="183" fontId="43" fillId="0" borderId="0" applyFont="0" applyFill="0" applyBorder="0" applyAlignment="0" applyProtection="0"/>
    <xf numFmtId="183" fontId="42" fillId="0" borderId="0" applyFont="0" applyFill="0" applyBorder="0" applyAlignment="0" applyProtection="0"/>
    <xf numFmtId="183" fontId="43" fillId="0" borderId="0" applyFont="0" applyFill="0" applyBorder="0" applyAlignment="0" applyProtection="0"/>
    <xf numFmtId="183" fontId="42" fillId="0" borderId="0" applyFont="0" applyFill="0" applyBorder="0" applyAlignment="0" applyProtection="0"/>
    <xf numFmtId="183" fontId="43" fillId="0" borderId="0" applyFont="0" applyFill="0" applyBorder="0" applyAlignment="0" applyProtection="0"/>
    <xf numFmtId="183" fontId="42" fillId="0" borderId="0" applyFont="0" applyFill="0" applyBorder="0" applyAlignment="0" applyProtection="0"/>
    <xf numFmtId="195" fontId="21" fillId="0" borderId="0" applyFont="0" applyFill="0" applyBorder="0" applyAlignment="0" applyProtection="0"/>
    <xf numFmtId="195" fontId="21" fillId="0" borderId="0" applyFont="0" applyFill="0" applyBorder="0" applyAlignment="0" applyProtection="0"/>
    <xf numFmtId="195" fontId="21" fillId="0" borderId="0" applyFont="0" applyFill="0" applyBorder="0" applyAlignment="0" applyProtection="0"/>
    <xf numFmtId="185" fontId="42" fillId="0" borderId="0" applyFont="0" applyFill="0" applyBorder="0" applyAlignment="0" applyProtection="0"/>
    <xf numFmtId="189" fontId="43" fillId="0" borderId="0" applyFont="0" applyFill="0" applyBorder="0" applyAlignment="0" applyProtection="0"/>
    <xf numFmtId="189" fontId="42" fillId="0" borderId="0" applyFont="0" applyFill="0" applyBorder="0" applyAlignment="0" applyProtection="0"/>
    <xf numFmtId="189" fontId="48" fillId="0" borderId="0" applyFont="0" applyFill="0" applyBorder="0" applyAlignment="0" applyProtection="0"/>
    <xf numFmtId="189" fontId="49" fillId="0" borderId="0" applyFont="0" applyFill="0" applyBorder="0" applyAlignment="0" applyProtection="0"/>
    <xf numFmtId="0" fontId="43" fillId="0" borderId="0" applyFont="0" applyFill="0" applyBorder="0" applyAlignment="0" applyProtection="0"/>
    <xf numFmtId="187" fontId="42" fillId="0" borderId="0" applyFont="0" applyFill="0" applyBorder="0" applyAlignment="0" applyProtection="0"/>
    <xf numFmtId="187" fontId="43" fillId="0" borderId="0" applyFont="0" applyFill="0" applyBorder="0" applyAlignment="0" applyProtection="0"/>
    <xf numFmtId="187" fontId="42" fillId="0" borderId="0" applyFont="0" applyFill="0" applyBorder="0" applyAlignment="0" applyProtection="0"/>
    <xf numFmtId="190" fontId="43" fillId="0" borderId="0" applyFont="0" applyFill="0" applyBorder="0" applyAlignment="0" applyProtection="0"/>
    <xf numFmtId="190" fontId="42" fillId="0" borderId="0" applyFont="0" applyFill="0" applyBorder="0" applyAlignment="0" applyProtection="0"/>
    <xf numFmtId="192" fontId="44" fillId="0" borderId="0" applyFont="0" applyFill="0" applyBorder="0" applyAlignment="0" applyProtection="0"/>
    <xf numFmtId="192" fontId="45" fillId="0" borderId="0" applyFont="0" applyFill="0" applyBorder="0" applyAlignment="0" applyProtection="0"/>
    <xf numFmtId="190" fontId="46" fillId="0" borderId="0" applyFont="0" applyFill="0" applyBorder="0" applyAlignment="0" applyProtection="0"/>
    <xf numFmtId="190" fontId="47" fillId="0" borderId="0" applyFont="0" applyFill="0" applyBorder="0" applyAlignment="0" applyProtection="0"/>
    <xf numFmtId="184" fontId="43" fillId="0" borderId="0" applyFont="0" applyFill="0" applyBorder="0" applyAlignment="0" applyProtection="0"/>
    <xf numFmtId="184" fontId="42" fillId="0" borderId="0" applyFont="0" applyFill="0" applyBorder="0" applyAlignment="0" applyProtection="0"/>
    <xf numFmtId="184" fontId="43" fillId="0" borderId="0" applyFont="0" applyFill="0" applyBorder="0" applyAlignment="0" applyProtection="0"/>
    <xf numFmtId="184" fontId="42" fillId="0" borderId="0" applyFont="0" applyFill="0" applyBorder="0" applyAlignment="0" applyProtection="0"/>
    <xf numFmtId="184" fontId="43" fillId="0" borderId="0" applyFont="0" applyFill="0" applyBorder="0" applyAlignment="0" applyProtection="0"/>
    <xf numFmtId="184" fontId="42" fillId="0" borderId="0" applyFont="0" applyFill="0" applyBorder="0" applyAlignment="0" applyProtection="0"/>
    <xf numFmtId="0"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0" fontId="48" fillId="0" borderId="0" applyFont="0" applyFill="0" applyBorder="0" applyAlignment="0" applyProtection="0"/>
    <xf numFmtId="190" fontId="49" fillId="0" borderId="0" applyFont="0" applyFill="0" applyBorder="0" applyAlignment="0" applyProtection="0"/>
    <xf numFmtId="190" fontId="48" fillId="0" borderId="0" applyFont="0" applyFill="0" applyBorder="0" applyAlignment="0" applyProtection="0"/>
    <xf numFmtId="190" fontId="49" fillId="0" borderId="0" applyFont="0" applyFill="0" applyBorder="0" applyAlignment="0" applyProtection="0"/>
    <xf numFmtId="192" fontId="44" fillId="0" borderId="0" applyFont="0" applyFill="0" applyBorder="0" applyAlignment="0" applyProtection="0"/>
    <xf numFmtId="192" fontId="45"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4" fillId="0" borderId="0" applyFont="0" applyFill="0" applyBorder="0" applyAlignment="0" applyProtection="0"/>
    <xf numFmtId="192" fontId="45"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5" fillId="0" borderId="0" applyFont="0" applyFill="0" applyBorder="0" applyAlignment="0" applyProtection="0"/>
    <xf numFmtId="192" fontId="44"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87"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90" fontId="43" fillId="0" borderId="0" applyFont="0" applyFill="0" applyBorder="0" applyAlignment="0" applyProtection="0"/>
    <xf numFmtId="190" fontId="42" fillId="0" borderId="0" applyFont="0" applyFill="0" applyBorder="0" applyAlignment="0" applyProtection="0"/>
    <xf numFmtId="194" fontId="21" fillId="0" borderId="0" applyFont="0" applyFill="0" applyBorder="0" applyAlignment="0" applyProtection="0"/>
    <xf numFmtId="194" fontId="21" fillId="0" borderId="0" applyFont="0" applyFill="0" applyBorder="0" applyAlignment="0" applyProtection="0"/>
    <xf numFmtId="197" fontId="21" fillId="0" borderId="0" applyFont="0" applyFill="0" applyBorder="0" applyAlignment="0" applyProtection="0"/>
    <xf numFmtId="192" fontId="42" fillId="0" borderId="0" applyFont="0" applyFill="0" applyBorder="0" applyAlignment="0" applyProtection="0"/>
    <xf numFmtId="190" fontId="43" fillId="0" borderId="0" applyFont="0" applyFill="0" applyBorder="0" applyAlignment="0" applyProtection="0"/>
    <xf numFmtId="190" fontId="42" fillId="0" borderId="0" applyFont="0" applyFill="0" applyBorder="0" applyAlignment="0" applyProtection="0"/>
    <xf numFmtId="187" fontId="43" fillId="0" borderId="0" applyFont="0" applyFill="0" applyBorder="0" applyAlignment="0" applyProtection="0"/>
    <xf numFmtId="187" fontId="42" fillId="0" borderId="0" applyFont="0" applyFill="0" applyBorder="0" applyAlignment="0" applyProtection="0"/>
    <xf numFmtId="187" fontId="43" fillId="0" borderId="0" applyFont="0" applyFill="0" applyBorder="0" applyAlignment="0" applyProtection="0"/>
    <xf numFmtId="187" fontId="42" fillId="0" borderId="0" applyFont="0" applyFill="0" applyBorder="0" applyAlignment="0" applyProtection="0"/>
    <xf numFmtId="192" fontId="43" fillId="0" borderId="0" applyFont="0" applyFill="0" applyBorder="0" applyAlignment="0" applyProtection="0"/>
    <xf numFmtId="192" fontId="42" fillId="0" borderId="0" applyFont="0" applyFill="0" applyBorder="0" applyAlignment="0" applyProtection="0"/>
    <xf numFmtId="184" fontId="43" fillId="0" borderId="0" applyFont="0" applyFill="0" applyBorder="0" applyAlignment="0" applyProtection="0"/>
    <xf numFmtId="184" fontId="42" fillId="0" borderId="0" applyFont="0" applyFill="0" applyBorder="0" applyAlignment="0" applyProtection="0"/>
    <xf numFmtId="184" fontId="43" fillId="0" borderId="0" applyFont="0" applyFill="0" applyBorder="0" applyAlignment="0" applyProtection="0"/>
    <xf numFmtId="184" fontId="42" fillId="0" borderId="0" applyFont="0" applyFill="0" applyBorder="0" applyAlignment="0" applyProtection="0"/>
    <xf numFmtId="184" fontId="43" fillId="0" borderId="0" applyFont="0" applyFill="0" applyBorder="0" applyAlignment="0" applyProtection="0"/>
    <xf numFmtId="184" fontId="42" fillId="0" borderId="0" applyFont="0" applyFill="0" applyBorder="0" applyAlignment="0" applyProtection="0"/>
    <xf numFmtId="184" fontId="43" fillId="0" borderId="0" applyFont="0" applyFill="0" applyBorder="0" applyAlignment="0" applyProtection="0"/>
    <xf numFmtId="184" fontId="42" fillId="0" borderId="0" applyFont="0" applyFill="0" applyBorder="0" applyAlignment="0" applyProtection="0"/>
    <xf numFmtId="194" fontId="21" fillId="0" borderId="0" applyFont="0" applyFill="0" applyBorder="0" applyAlignment="0" applyProtection="0"/>
    <xf numFmtId="194" fontId="21" fillId="0" borderId="0" applyFont="0" applyFill="0" applyBorder="0" applyAlignment="0" applyProtection="0"/>
    <xf numFmtId="194" fontId="21" fillId="0" borderId="0" applyFont="0" applyFill="0" applyBorder="0" applyAlignment="0" applyProtection="0"/>
    <xf numFmtId="187" fontId="42" fillId="0" borderId="0" applyFont="0" applyFill="0" applyBorder="0" applyAlignment="0" applyProtection="0"/>
    <xf numFmtId="190" fontId="43" fillId="0" borderId="0" applyFont="0" applyFill="0" applyBorder="0" applyAlignment="0" applyProtection="0"/>
    <xf numFmtId="190" fontId="42" fillId="0" borderId="0" applyFont="0" applyFill="0" applyBorder="0" applyAlignment="0" applyProtection="0"/>
    <xf numFmtId="190" fontId="48" fillId="0" borderId="0" applyFont="0" applyFill="0" applyBorder="0" applyAlignment="0" applyProtection="0"/>
    <xf numFmtId="190" fontId="49"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40" fontId="44" fillId="0" borderId="0" applyFont="0" applyFill="0" applyBorder="0" applyAlignment="0" applyProtection="0"/>
    <xf numFmtId="183" fontId="21" fillId="0" borderId="0" applyFont="0" applyFill="0" applyBorder="0" applyAlignment="0" applyProtection="0"/>
    <xf numFmtId="186" fontId="42" fillId="0" borderId="0" applyFont="0" applyFill="0" applyBorder="0" applyAlignment="0" applyProtection="0"/>
    <xf numFmtId="186" fontId="43" fillId="0" borderId="0" applyFont="0" applyFill="0" applyBorder="0" applyAlignment="0" applyProtection="0"/>
    <xf numFmtId="186" fontId="42" fillId="0" borderId="0" applyFont="0" applyFill="0" applyBorder="0" applyAlignment="0" applyProtection="0"/>
    <xf numFmtId="198" fontId="43" fillId="0" borderId="0" applyFont="0" applyFill="0" applyBorder="0" applyAlignment="0" applyProtection="0"/>
    <xf numFmtId="198" fontId="42" fillId="0" borderId="0" applyFont="0" applyFill="0" applyBorder="0" applyAlignment="0" applyProtection="0"/>
    <xf numFmtId="199" fontId="44" fillId="0" borderId="0" applyFont="0" applyFill="0" applyBorder="0" applyAlignment="0" applyProtection="0"/>
    <xf numFmtId="199" fontId="45" fillId="0" borderId="0" applyFont="0" applyFill="0" applyBorder="0" applyAlignment="0" applyProtection="0"/>
    <xf numFmtId="198" fontId="46" fillId="0" borderId="0" applyFont="0" applyFill="0" applyBorder="0" applyAlignment="0" applyProtection="0"/>
    <xf numFmtId="198" fontId="47"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183" fontId="21" fillId="0" borderId="0" applyFont="0" applyFill="0" applyBorder="0" applyAlignment="0" applyProtection="0"/>
    <xf numFmtId="200" fontId="21" fillId="0" borderId="0" applyFont="0" applyFill="0" applyBorder="0" applyAlignment="0" applyProtection="0"/>
    <xf numFmtId="183" fontId="21" fillId="0" borderId="0" applyFont="0" applyFill="0" applyBorder="0" applyAlignment="0" applyProtection="0"/>
    <xf numFmtId="199" fontId="42" fillId="0" borderId="0" applyFont="0" applyFill="0" applyBorder="0" applyAlignment="0" applyProtection="0"/>
    <xf numFmtId="0"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8" fontId="48" fillId="0" borderId="0" applyFont="0" applyFill="0" applyBorder="0" applyAlignment="0" applyProtection="0"/>
    <xf numFmtId="198" fontId="49" fillId="0" borderId="0" applyFont="0" applyFill="0" applyBorder="0" applyAlignment="0" applyProtection="0"/>
    <xf numFmtId="198" fontId="48" fillId="0" borderId="0" applyFont="0" applyFill="0" applyBorder="0" applyAlignment="0" applyProtection="0"/>
    <xf numFmtId="198" fontId="49" fillId="0" borderId="0" applyFont="0" applyFill="0" applyBorder="0" applyAlignment="0" applyProtection="0"/>
    <xf numFmtId="199" fontId="44" fillId="0" borderId="0" applyFont="0" applyFill="0" applyBorder="0" applyAlignment="0" applyProtection="0"/>
    <xf numFmtId="199" fontId="45"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4" fillId="0" borderId="0" applyFont="0" applyFill="0" applyBorder="0" applyAlignment="0" applyProtection="0"/>
    <xf numFmtId="199" fontId="45"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5" fillId="0" borderId="0" applyFont="0" applyFill="0" applyBorder="0" applyAlignment="0" applyProtection="0"/>
    <xf numFmtId="199" fontId="44"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86"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198" fontId="43" fillId="0" borderId="0" applyFont="0" applyFill="0" applyBorder="0" applyAlignment="0" applyProtection="0"/>
    <xf numFmtId="198" fontId="42"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199" fontId="42" fillId="0" borderId="0" applyFont="0" applyFill="0" applyBorder="0" applyAlignment="0" applyProtection="0"/>
    <xf numFmtId="198" fontId="43" fillId="0" borderId="0" applyFont="0" applyFill="0" applyBorder="0" applyAlignment="0" applyProtection="0"/>
    <xf numFmtId="198" fontId="42" fillId="0" borderId="0" applyFont="0" applyFill="0" applyBorder="0" applyAlignment="0" applyProtection="0"/>
    <xf numFmtId="186" fontId="43" fillId="0" borderId="0" applyFont="0" applyFill="0" applyBorder="0" applyAlignment="0" applyProtection="0"/>
    <xf numFmtId="186" fontId="42" fillId="0" borderId="0" applyFont="0" applyFill="0" applyBorder="0" applyAlignment="0" applyProtection="0"/>
    <xf numFmtId="186" fontId="43" fillId="0" borderId="0" applyFont="0" applyFill="0" applyBorder="0" applyAlignment="0" applyProtection="0"/>
    <xf numFmtId="186" fontId="42" fillId="0" borderId="0" applyFont="0" applyFill="0" applyBorder="0" applyAlignment="0" applyProtection="0"/>
    <xf numFmtId="199" fontId="43" fillId="0" borderId="0" applyFont="0" applyFill="0" applyBorder="0" applyAlignment="0" applyProtection="0"/>
    <xf numFmtId="199" fontId="42"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183" fontId="21" fillId="0" borderId="0" applyFont="0" applyFill="0" applyBorder="0" applyAlignment="0" applyProtection="0"/>
    <xf numFmtId="200" fontId="21" fillId="0" borderId="0" applyFont="0" applyFill="0" applyBorder="0" applyAlignment="0" applyProtection="0"/>
    <xf numFmtId="183" fontId="21" fillId="0" borderId="0" applyFont="0" applyFill="0" applyBorder="0" applyAlignment="0" applyProtection="0"/>
    <xf numFmtId="200" fontId="21" fillId="0" borderId="0" applyFont="0" applyFill="0" applyBorder="0" applyAlignment="0" applyProtection="0"/>
    <xf numFmtId="183" fontId="21"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183" fontId="21" fillId="0" borderId="0" applyFont="0" applyFill="0" applyBorder="0" applyAlignment="0" applyProtection="0"/>
    <xf numFmtId="186" fontId="42" fillId="0" borderId="0" applyFont="0" applyFill="0" applyBorder="0" applyAlignment="0" applyProtection="0"/>
    <xf numFmtId="198" fontId="43" fillId="0" borderId="0" applyFont="0" applyFill="0" applyBorder="0" applyAlignment="0" applyProtection="0"/>
    <xf numFmtId="198" fontId="42" fillId="0" borderId="0" applyFont="0" applyFill="0" applyBorder="0" applyAlignment="0" applyProtection="0"/>
    <xf numFmtId="198" fontId="48" fillId="0" borderId="0" applyFont="0" applyFill="0" applyBorder="0" applyAlignment="0" applyProtection="0"/>
    <xf numFmtId="198" fontId="49" fillId="0" borderId="0" applyFont="0" applyFill="0" applyBorder="0" applyAlignment="0" applyProtection="0"/>
    <xf numFmtId="0" fontId="43" fillId="0" borderId="0" applyFont="0" applyFill="0" applyBorder="0" applyAlignment="0" applyProtection="0"/>
    <xf numFmtId="188" fontId="42" fillId="0" borderId="0" applyFont="0" applyFill="0" applyBorder="0" applyAlignment="0" applyProtection="0"/>
    <xf numFmtId="188" fontId="43" fillId="0" borderId="0" applyFont="0" applyFill="0" applyBorder="0" applyAlignment="0" applyProtection="0"/>
    <xf numFmtId="188" fontId="42" fillId="0" borderId="0" applyFont="0" applyFill="0" applyBorder="0" applyAlignment="0" applyProtection="0"/>
    <xf numFmtId="201" fontId="43" fillId="0" borderId="0" applyFont="0" applyFill="0" applyBorder="0" applyAlignment="0" applyProtection="0"/>
    <xf numFmtId="201" fontId="42" fillId="0" borderId="0" applyFont="0" applyFill="0" applyBorder="0" applyAlignment="0" applyProtection="0"/>
    <xf numFmtId="202" fontId="44" fillId="0" borderId="0" applyFont="0" applyFill="0" applyBorder="0" applyAlignment="0" applyProtection="0"/>
    <xf numFmtId="202" fontId="45" fillId="0" borderId="0" applyFont="0" applyFill="0" applyBorder="0" applyAlignment="0" applyProtection="0"/>
    <xf numFmtId="201" fontId="46" fillId="0" borderId="0" applyFont="0" applyFill="0" applyBorder="0" applyAlignment="0" applyProtection="0"/>
    <xf numFmtId="201" fontId="47"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40" fontId="43"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202" fontId="42" fillId="0" borderId="0" applyFont="0" applyFill="0" applyBorder="0" applyAlignment="0" applyProtection="0"/>
    <xf numFmtId="0"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1" fontId="48" fillId="0" borderId="0" applyFont="0" applyFill="0" applyBorder="0" applyAlignment="0" applyProtection="0"/>
    <xf numFmtId="201" fontId="49" fillId="0" borderId="0" applyFont="0" applyFill="0" applyBorder="0" applyAlignment="0" applyProtection="0"/>
    <xf numFmtId="201" fontId="48" fillId="0" borderId="0" applyFont="0" applyFill="0" applyBorder="0" applyAlignment="0" applyProtection="0"/>
    <xf numFmtId="201" fontId="49" fillId="0" borderId="0" applyFont="0" applyFill="0" applyBorder="0" applyAlignment="0" applyProtection="0"/>
    <xf numFmtId="202" fontId="44" fillId="0" borderId="0" applyFont="0" applyFill="0" applyBorder="0" applyAlignment="0" applyProtection="0"/>
    <xf numFmtId="202" fontId="45"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4" fillId="0" borderId="0" applyFont="0" applyFill="0" applyBorder="0" applyAlignment="0" applyProtection="0"/>
    <xf numFmtId="202" fontId="45"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5" fillId="0" borderId="0" applyFont="0" applyFill="0" applyBorder="0" applyAlignment="0" applyProtection="0"/>
    <xf numFmtId="202" fontId="44"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188"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1" fontId="43" fillId="0" borderId="0" applyFont="0" applyFill="0" applyBorder="0" applyAlignment="0" applyProtection="0"/>
    <xf numFmtId="201" fontId="42"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202" fontId="42" fillId="0" borderId="0" applyFont="0" applyFill="0" applyBorder="0" applyAlignment="0" applyProtection="0"/>
    <xf numFmtId="40" fontId="44" fillId="0" borderId="0" applyFont="0" applyFill="0" applyBorder="0" applyAlignment="0" applyProtection="0"/>
    <xf numFmtId="201" fontId="42" fillId="0" borderId="0" applyFont="0" applyFill="0" applyBorder="0" applyAlignment="0" applyProtection="0"/>
    <xf numFmtId="188" fontId="43" fillId="0" borderId="0" applyFont="0" applyFill="0" applyBorder="0" applyAlignment="0" applyProtection="0"/>
    <xf numFmtId="188" fontId="42" fillId="0" borderId="0" applyFont="0" applyFill="0" applyBorder="0" applyAlignment="0" applyProtection="0"/>
    <xf numFmtId="188" fontId="43" fillId="0" borderId="0" applyFont="0" applyFill="0" applyBorder="0" applyAlignment="0" applyProtection="0"/>
    <xf numFmtId="188" fontId="42" fillId="0" borderId="0" applyFont="0" applyFill="0" applyBorder="0" applyAlignment="0" applyProtection="0"/>
    <xf numFmtId="202" fontId="43" fillId="0" borderId="0" applyFont="0" applyFill="0" applyBorder="0" applyAlignment="0" applyProtection="0"/>
    <xf numFmtId="202" fontId="42"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40" fontId="43"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203" fontId="21" fillId="0" borderId="0" applyFont="0" applyFill="0" applyBorder="0" applyAlignment="0" applyProtection="0"/>
    <xf numFmtId="40" fontId="43" fillId="0" borderId="0" applyFont="0" applyFill="0" applyBorder="0" applyAlignment="0" applyProtection="0"/>
    <xf numFmtId="188" fontId="42" fillId="0" borderId="0" applyFont="0" applyFill="0" applyBorder="0" applyAlignment="0" applyProtection="0"/>
    <xf numFmtId="204" fontId="21" fillId="0" borderId="0" applyFont="0" applyFill="0" applyBorder="0" applyAlignment="0" applyProtection="0"/>
    <xf numFmtId="201" fontId="42" fillId="0" borderId="0" applyFont="0" applyFill="0" applyBorder="0" applyAlignment="0" applyProtection="0"/>
    <xf numFmtId="201" fontId="48" fillId="0" borderId="0" applyFont="0" applyFill="0" applyBorder="0" applyAlignment="0" applyProtection="0"/>
    <xf numFmtId="201" fontId="49" fillId="0" borderId="0" applyFont="0" applyFill="0" applyBorder="0" applyAlignment="0" applyProtection="0"/>
    <xf numFmtId="204" fontId="21" fillId="0" borderId="0" applyFont="0" applyFill="0" applyBorder="0" applyAlignment="0" applyProtection="0"/>
    <xf numFmtId="0" fontId="41" fillId="0" borderId="0"/>
    <xf numFmtId="0" fontId="43" fillId="0" borderId="0"/>
    <xf numFmtId="0" fontId="45" fillId="0" borderId="0"/>
    <xf numFmtId="0" fontId="44" fillId="0" borderId="0"/>
    <xf numFmtId="0" fontId="50" fillId="0" borderId="0"/>
    <xf numFmtId="0" fontId="46" fillId="0" borderId="0"/>
    <xf numFmtId="0" fontId="47" fillId="0" borderId="0"/>
    <xf numFmtId="0" fontId="51" fillId="0" borderId="0"/>
    <xf numFmtId="0" fontId="49" fillId="0" borderId="0"/>
    <xf numFmtId="0" fontId="48" fillId="0" borderId="0"/>
    <xf numFmtId="0" fontId="49" fillId="0" borderId="0"/>
    <xf numFmtId="0" fontId="48" fillId="0" borderId="0"/>
    <xf numFmtId="0" fontId="49" fillId="0" borderId="0"/>
    <xf numFmtId="0" fontId="48" fillId="0" borderId="0"/>
    <xf numFmtId="0" fontId="45" fillId="0" borderId="0"/>
    <xf numFmtId="0" fontId="44" fillId="0" borderId="0"/>
    <xf numFmtId="0" fontId="45" fillId="0" borderId="0"/>
    <xf numFmtId="0" fontId="44" fillId="0" borderId="0"/>
    <xf numFmtId="0" fontId="45" fillId="0" borderId="0"/>
    <xf numFmtId="0" fontId="44" fillId="0" borderId="0"/>
    <xf numFmtId="0" fontId="45" fillId="0" borderId="0"/>
    <xf numFmtId="0" fontId="44" fillId="0" borderId="0"/>
    <xf numFmtId="0" fontId="45" fillId="0" borderId="0"/>
    <xf numFmtId="0" fontId="48" fillId="0" borderId="0"/>
    <xf numFmtId="0" fontId="49" fillId="0" borderId="0"/>
    <xf numFmtId="0" fontId="48" fillId="0" borderId="0"/>
    <xf numFmtId="0" fontId="49" fillId="0" borderId="0"/>
    <xf numFmtId="0" fontId="44" fillId="0" borderId="0"/>
    <xf numFmtId="0" fontId="42" fillId="0" borderId="0"/>
    <xf numFmtId="0" fontId="43" fillId="0" borderId="0"/>
    <xf numFmtId="0" fontId="42" fillId="0" borderId="0" applyNumberFormat="0" applyBorder="0" applyAlignment="0"/>
    <xf numFmtId="0" fontId="43" fillId="0" borderId="0"/>
    <xf numFmtId="0" fontId="42" fillId="0" borderId="0"/>
    <xf numFmtId="0" fontId="52" fillId="0" borderId="0"/>
    <xf numFmtId="0" fontId="53" fillId="0" borderId="0"/>
    <xf numFmtId="0" fontId="51" fillId="0" borderId="0"/>
    <xf numFmtId="0" fontId="47" fillId="0" borderId="0"/>
    <xf numFmtId="0" fontId="43" fillId="0" borderId="0"/>
    <xf numFmtId="0" fontId="42" fillId="0" borderId="0"/>
    <xf numFmtId="0" fontId="33" fillId="0" borderId="0"/>
    <xf numFmtId="0" fontId="33" fillId="0" borderId="0"/>
    <xf numFmtId="0" fontId="48" fillId="0" borderId="0"/>
    <xf numFmtId="0" fontId="49" fillId="0" borderId="0"/>
    <xf numFmtId="0" fontId="48" fillId="0" borderId="0" applyBorder="0"/>
    <xf numFmtId="0" fontId="49" fillId="0" borderId="0" applyBorder="0"/>
    <xf numFmtId="0" fontId="48" fillId="0" borderId="0" applyBorder="0"/>
    <xf numFmtId="0" fontId="42" fillId="0" borderId="0"/>
    <xf numFmtId="0" fontId="43" fillId="0" borderId="0" applyBorder="0"/>
    <xf numFmtId="0" fontId="42" fillId="0" borderId="0" applyBorder="0"/>
    <xf numFmtId="0" fontId="48" fillId="0" borderId="0"/>
    <xf numFmtId="0" fontId="49" fillId="0" borderId="0"/>
    <xf numFmtId="0" fontId="48" fillId="0" borderId="0"/>
    <xf numFmtId="0" fontId="49" fillId="0" borderId="0"/>
    <xf numFmtId="0" fontId="43" fillId="0" borderId="0"/>
    <xf numFmtId="0" fontId="42" fillId="0" borderId="0"/>
    <xf numFmtId="0" fontId="43" fillId="0" borderId="0" applyBorder="0"/>
    <xf numFmtId="0" fontId="42" fillId="0" borderId="0" applyBorder="0"/>
    <xf numFmtId="0" fontId="48" fillId="0" borderId="0"/>
    <xf numFmtId="0" fontId="49" fillId="0" borderId="0"/>
    <xf numFmtId="0" fontId="43" fillId="0" borderId="0"/>
    <xf numFmtId="0" fontId="54" fillId="0" borderId="0"/>
    <xf numFmtId="0" fontId="55" fillId="0" borderId="0" applyNumberFormat="0" applyFill="0" applyBorder="0" applyProtection="0">
      <alignment horizontal="right"/>
    </xf>
    <xf numFmtId="205" fontId="33" fillId="0" borderId="0" applyFont="0" applyFill="0" applyBorder="0" applyAlignment="0" applyProtection="0"/>
    <xf numFmtId="206" fontId="56" fillId="0" borderId="0"/>
    <xf numFmtId="207" fontId="33" fillId="0" borderId="0" applyFont="0" applyFill="0" applyBorder="0" applyAlignment="0" applyProtection="0"/>
    <xf numFmtId="208" fontId="33" fillId="0" borderId="0" applyFont="0" applyFill="0" applyBorder="0" applyAlignment="0" applyProtection="0"/>
    <xf numFmtId="209" fontId="33" fillId="0" borderId="0" applyFont="0" applyFill="0" applyBorder="0" applyAlignment="0" applyProtection="0"/>
    <xf numFmtId="205" fontId="56" fillId="0" borderId="0"/>
    <xf numFmtId="210" fontId="56" fillId="0" borderId="0"/>
    <xf numFmtId="0" fontId="34" fillId="0" borderId="0"/>
    <xf numFmtId="0" fontId="57" fillId="0" borderId="0" applyNumberFormat="0" applyFill="0" applyBorder="0" applyProtection="0">
      <alignment horizontal="right"/>
    </xf>
    <xf numFmtId="38" fontId="31" fillId="23" borderId="0" applyNumberFormat="0" applyBorder="0" applyAlignment="0" applyProtection="0"/>
    <xf numFmtId="0" fontId="58" fillId="0" borderId="0">
      <alignment horizontal="left"/>
    </xf>
    <xf numFmtId="0" fontId="26" fillId="0" borderId="43" applyNumberFormat="0" applyAlignment="0" applyProtection="0">
      <alignment horizontal="left" vertical="center"/>
    </xf>
    <xf numFmtId="0" fontId="26" fillId="0" borderId="42">
      <alignment horizontal="left" vertical="center"/>
    </xf>
    <xf numFmtId="0" fontId="34" fillId="0" borderId="0" applyFont="0" applyFill="0" applyBorder="0" applyAlignment="0" applyProtection="0"/>
    <xf numFmtId="10" fontId="31" fillId="23" borderId="1" applyNumberFormat="0" applyBorder="0" applyAlignment="0" applyProtection="0"/>
    <xf numFmtId="0" fontId="59" fillId="24" borderId="44" applyNumberFormat="0" applyProtection="0">
      <alignment horizontal="left"/>
    </xf>
    <xf numFmtId="211" fontId="32" fillId="0" borderId="0" applyFont="0" applyFill="0" applyBorder="0" applyAlignment="0" applyProtection="0"/>
    <xf numFmtId="0" fontId="34" fillId="0" borderId="0" applyFont="0" applyFill="0" applyBorder="0" applyAlignment="0" applyProtection="0"/>
    <xf numFmtId="0" fontId="60" fillId="0" borderId="45"/>
    <xf numFmtId="37" fontId="61" fillId="0" borderId="0"/>
    <xf numFmtId="203" fontId="34"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3" fillId="0" borderId="0"/>
    <xf numFmtId="40" fontId="36" fillId="0" borderId="0"/>
    <xf numFmtId="40" fontId="36" fillId="0" borderId="0"/>
    <xf numFmtId="10" fontId="33" fillId="0" borderId="0" applyFont="0" applyFill="0" applyBorder="0" applyAlignment="0" applyProtection="0"/>
    <xf numFmtId="0" fontId="34" fillId="0" borderId="0" applyFont="0" applyFill="0" applyBorder="0" applyAlignment="0" applyProtection="0"/>
    <xf numFmtId="0" fontId="56" fillId="0" borderId="0" applyFont="0" applyFill="0" applyBorder="0" applyAlignment="0" applyProtection="0"/>
    <xf numFmtId="0" fontId="33" fillId="0" borderId="0" applyFont="0" applyFill="0" applyBorder="0" applyAlignment="0" applyProtection="0"/>
    <xf numFmtId="0" fontId="33" fillId="0" borderId="0"/>
    <xf numFmtId="0" fontId="36" fillId="0" borderId="0"/>
    <xf numFmtId="0" fontId="60" fillId="0" borderId="0"/>
    <xf numFmtId="0" fontId="63" fillId="25" borderId="46" applyNumberFormat="0" applyAlignment="0" applyProtection="0"/>
    <xf numFmtId="0" fontId="64" fillId="0" borderId="0" applyNumberFormat="0" applyFill="0" applyBorder="0" applyProtection="0">
      <alignment horizontal="right"/>
    </xf>
    <xf numFmtId="0" fontId="34" fillId="0" borderId="0" applyFont="0" applyFill="0" applyBorder="0" applyAlignment="0" applyProtection="0"/>
    <xf numFmtId="0" fontId="65" fillId="0" borderId="0" applyNumberFormat="0" applyFill="0" applyBorder="0" applyAlignment="0" applyProtection="0">
      <alignment vertical="top"/>
      <protection locked="0"/>
    </xf>
    <xf numFmtId="2" fontId="66" fillId="0" borderId="0" applyFon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6" fillId="0" borderId="0" applyFont="0" applyFill="0" applyBorder="0" applyAlignment="0" applyProtection="0"/>
    <xf numFmtId="0" fontId="66" fillId="0" borderId="0" applyFont="0" applyFill="0" applyBorder="0" applyAlignment="0" applyProtection="0"/>
    <xf numFmtId="0" fontId="69" fillId="0" borderId="0" applyNumberFormat="0" applyFill="0" applyBorder="0" applyAlignment="0" applyProtection="0"/>
    <xf numFmtId="40" fontId="70" fillId="0" borderId="0" applyFont="0" applyFill="0" applyBorder="0" applyAlignment="0" applyProtection="0"/>
    <xf numFmtId="38" fontId="70" fillId="0" borderId="0" applyFont="0" applyFill="0" applyBorder="0" applyAlignment="0" applyProtection="0"/>
    <xf numFmtId="196" fontId="70" fillId="0" borderId="0" applyFont="0" applyFill="0" applyBorder="0" applyAlignment="0" applyProtection="0"/>
    <xf numFmtId="192" fontId="70" fillId="0" borderId="0" applyFont="0" applyFill="0" applyBorder="0" applyAlignment="0" applyProtection="0"/>
    <xf numFmtId="0" fontId="71" fillId="0" borderId="0" applyFont="0" applyFill="0" applyBorder="0" applyAlignment="0" applyProtection="0"/>
    <xf numFmtId="0" fontId="71" fillId="0" borderId="0" applyFont="0" applyFill="0" applyBorder="0" applyAlignment="0" applyProtection="0"/>
    <xf numFmtId="0" fontId="72" fillId="0" borderId="0"/>
    <xf numFmtId="0" fontId="71" fillId="0" borderId="0" applyFont="0" applyFill="0" applyBorder="0" applyAlignment="0" applyProtection="0"/>
    <xf numFmtId="0" fontId="71" fillId="0" borderId="0" applyFont="0" applyFill="0" applyBorder="0" applyAlignment="0" applyProtection="0"/>
    <xf numFmtId="189" fontId="21" fillId="0" borderId="0" applyFont="0" applyFill="0" applyBorder="0" applyAlignment="0" applyProtection="0"/>
    <xf numFmtId="40" fontId="36"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 fontId="66" fillId="0" borderId="0" applyFont="0" applyFill="0" applyBorder="0" applyAlignment="0" applyProtection="0"/>
    <xf numFmtId="3" fontId="66" fillId="0" borderId="0" applyFont="0" applyFill="0" applyBorder="0" applyAlignment="0" applyProtection="0"/>
    <xf numFmtId="41" fontId="74" fillId="21" borderId="1">
      <alignment vertical="center"/>
    </xf>
    <xf numFmtId="0" fontId="34" fillId="0" borderId="0" applyFont="0" applyFill="0" applyBorder="0" applyAlignment="0" applyProtection="0"/>
    <xf numFmtId="38" fontId="34" fillId="0" borderId="0" applyFont="0" applyFill="0" applyBorder="0" applyAlignment="0" applyProtection="0"/>
    <xf numFmtId="0" fontId="56" fillId="0" borderId="0" applyFont="0" applyFill="0" applyBorder="0" applyAlignment="0" applyProtection="0"/>
    <xf numFmtId="0" fontId="34" fillId="0" borderId="0" applyFont="0" applyFill="0" applyBorder="0" applyAlignment="0" applyProtection="0"/>
    <xf numFmtId="4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0" fontId="66" fillId="0" borderId="0" applyFont="0" applyFill="0" applyBorder="0" applyAlignment="0" applyProtection="0"/>
    <xf numFmtId="0" fontId="33" fillId="0" borderId="0"/>
    <xf numFmtId="0" fontId="33" fillId="0" borderId="0"/>
    <xf numFmtId="0" fontId="33" fillId="0" borderId="0"/>
    <xf numFmtId="0" fontId="75" fillId="0" borderId="0"/>
    <xf numFmtId="0" fontId="66" fillId="0" borderId="47" applyNumberFormat="0" applyFont="0" applyFill="0" applyAlignment="0" applyProtection="0"/>
    <xf numFmtId="212" fontId="66" fillId="0" borderId="0" applyFont="0" applyFill="0" applyBorder="0" applyAlignment="0" applyProtection="0"/>
    <xf numFmtId="213" fontId="66" fillId="0" borderId="0" applyFont="0" applyFill="0" applyBorder="0" applyAlignment="0" applyProtection="0"/>
    <xf numFmtId="189" fontId="34" fillId="0" borderId="0" applyFont="0" applyFill="0" applyBorder="0" applyAlignment="0" applyProtection="0"/>
    <xf numFmtId="190" fontId="34" fillId="0" borderId="0" applyFont="0" applyFill="0" applyBorder="0" applyAlignment="0" applyProtection="0"/>
    <xf numFmtId="190" fontId="34" fillId="0" borderId="0" applyFont="0" applyFill="0" applyBorder="0" applyAlignment="0" applyProtection="0"/>
    <xf numFmtId="190" fontId="34" fillId="0" borderId="0" applyFont="0" applyFill="0" applyBorder="0" applyAlignment="0" applyProtection="0"/>
    <xf numFmtId="187" fontId="34" fillId="0" borderId="0" applyFont="0" applyFill="0" applyBorder="0" applyAlignment="0" applyProtection="0"/>
    <xf numFmtId="187" fontId="34" fillId="0" borderId="0" applyFont="0" applyFill="0" applyBorder="0" applyAlignment="0" applyProtection="0"/>
    <xf numFmtId="190" fontId="34" fillId="0" borderId="0" applyFont="0" applyFill="0" applyBorder="0" applyAlignment="0" applyProtection="0"/>
    <xf numFmtId="190" fontId="76" fillId="0" borderId="0" applyFont="0" applyFill="0" applyBorder="0" applyAlignment="0" applyProtection="0"/>
    <xf numFmtId="190" fontId="34" fillId="0" borderId="0" applyFont="0" applyFill="0" applyBorder="0" applyAlignment="0" applyProtection="0"/>
    <xf numFmtId="190" fontId="56" fillId="0" borderId="0" applyFont="0" applyFill="0" applyBorder="0" applyAlignment="0" applyProtection="0"/>
    <xf numFmtId="190" fontId="34" fillId="0" borderId="0" applyFont="0" applyFill="0" applyBorder="0" applyAlignment="0" applyProtection="0"/>
    <xf numFmtId="0" fontId="21" fillId="0" borderId="0"/>
    <xf numFmtId="0" fontId="77" fillId="0" borderId="0" applyNumberFormat="0" applyFill="0" applyBorder="0" applyAlignment="0" applyProtection="0">
      <alignment vertical="top"/>
      <protection locked="0"/>
    </xf>
    <xf numFmtId="41" fontId="1" fillId="0" borderId="0" applyFont="0" applyFill="0" applyBorder="0" applyAlignment="0" applyProtection="0">
      <alignment vertical="center"/>
    </xf>
    <xf numFmtId="41" fontId="29" fillId="0" borderId="0" applyFont="0" applyFill="0" applyBorder="0" applyAlignment="0" applyProtection="0"/>
    <xf numFmtId="41" fontId="21" fillId="0" borderId="0" applyFont="0" applyFill="0" applyBorder="0" applyAlignment="0" applyProtection="0">
      <alignment vertical="center"/>
    </xf>
    <xf numFmtId="42" fontId="21" fillId="0" borderId="0" applyFont="0" applyFill="0" applyBorder="0" applyAlignment="0" applyProtection="0"/>
    <xf numFmtId="42" fontId="21" fillId="0" borderId="0" applyFont="0" applyFill="0" applyBorder="0" applyAlignment="0" applyProtection="0"/>
    <xf numFmtId="42" fontId="21" fillId="0" borderId="0" applyFont="0" applyFill="0" applyBorder="0" applyAlignment="0" applyProtection="0"/>
    <xf numFmtId="41" fontId="43" fillId="0" borderId="0" applyFont="0" applyFill="0" applyBorder="0" applyAlignment="0" applyProtection="0"/>
    <xf numFmtId="41" fontId="42" fillId="0" borderId="0" applyFont="0" applyFill="0" applyBorder="0" applyAlignment="0" applyProtection="0"/>
    <xf numFmtId="41" fontId="43" fillId="0" borderId="0" applyFont="0" applyFill="0" applyBorder="0" applyAlignment="0" applyProtection="0"/>
    <xf numFmtId="41" fontId="42" fillId="0" borderId="0" applyFont="0" applyFill="0" applyBorder="0" applyAlignment="0" applyProtection="0"/>
    <xf numFmtId="43" fontId="43"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42" fillId="0" borderId="0" applyFont="0" applyFill="0" applyBorder="0" applyAlignment="0" applyProtection="0"/>
    <xf numFmtId="0" fontId="79" fillId="22" borderId="0" applyNumberFormat="0" applyBorder="0" applyAlignment="0" applyProtection="0">
      <alignment vertical="center"/>
    </xf>
    <xf numFmtId="41" fontId="28" fillId="0" borderId="0" applyFont="0" applyFill="0" applyBorder="0" applyAlignment="0" applyProtection="0">
      <alignment vertical="center"/>
    </xf>
    <xf numFmtId="41" fontId="1" fillId="0" borderId="0" applyFont="0" applyFill="0" applyBorder="0" applyAlignment="0" applyProtection="0">
      <alignment vertical="center"/>
    </xf>
  </cellStyleXfs>
  <cellXfs count="321">
    <xf numFmtId="0" fontId="0" fillId="0" borderId="0" xfId="0">
      <alignment vertical="center"/>
    </xf>
    <xf numFmtId="0" fontId="4" fillId="0" borderId="0" xfId="0" applyFont="1">
      <alignment vertical="center"/>
    </xf>
    <xf numFmtId="0" fontId="4" fillId="6" borderId="0" xfId="0" applyFont="1" applyFill="1" applyAlignment="1">
      <alignment horizontal="center" vertical="center"/>
    </xf>
    <xf numFmtId="41" fontId="4" fillId="0" borderId="0" xfId="1" applyFont="1" applyAlignment="1">
      <alignment horizontal="center" vertical="center"/>
    </xf>
    <xf numFmtId="0" fontId="4" fillId="6" borderId="0" xfId="0" applyFont="1" applyFill="1">
      <alignment vertical="center"/>
    </xf>
    <xf numFmtId="0" fontId="2" fillId="6" borderId="0" xfId="0" applyFont="1" applyFill="1">
      <alignment vertical="center"/>
    </xf>
    <xf numFmtId="2" fontId="2" fillId="6" borderId="0" xfId="1" applyNumberFormat="1" applyFont="1" applyFill="1" applyBorder="1" applyAlignment="1">
      <alignment vertical="center"/>
    </xf>
    <xf numFmtId="176" fontId="2" fillId="6" borderId="0" xfId="0" applyNumberFormat="1" applyFont="1" applyFill="1">
      <alignment vertical="center"/>
    </xf>
    <xf numFmtId="41" fontId="2" fillId="6" borderId="0" xfId="1" applyFont="1" applyFill="1" applyBorder="1" applyAlignment="1">
      <alignment horizontal="center" vertical="center"/>
    </xf>
    <xf numFmtId="0" fontId="4" fillId="0" borderId="0" xfId="0" applyFont="1" applyAlignment="1">
      <alignment horizontal="center" vertical="center"/>
    </xf>
    <xf numFmtId="176" fontId="4" fillId="6" borderId="0" xfId="0" applyNumberFormat="1" applyFont="1" applyFill="1" applyAlignment="1">
      <alignment horizontal="center" vertical="center"/>
    </xf>
    <xf numFmtId="2" fontId="4" fillId="6" borderId="0" xfId="1" applyNumberFormat="1" applyFont="1" applyFill="1">
      <alignment vertical="center"/>
    </xf>
    <xf numFmtId="41" fontId="4" fillId="6" borderId="0" xfId="1" applyFont="1" applyFill="1" applyAlignment="1">
      <alignment horizontal="center" vertical="center"/>
    </xf>
    <xf numFmtId="2" fontId="4" fillId="0" borderId="0" xfId="1" applyNumberFormat="1" applyFont="1">
      <alignment vertical="center"/>
    </xf>
    <xf numFmtId="176" fontId="4" fillId="0" borderId="0" xfId="0" applyNumberFormat="1" applyFont="1" applyAlignment="1">
      <alignment horizontal="center" vertical="center"/>
    </xf>
    <xf numFmtId="0" fontId="7" fillId="2" borderId="18" xfId="0" applyFont="1" applyFill="1" applyBorder="1" applyAlignment="1">
      <alignment horizontal="center" vertical="center"/>
    </xf>
    <xf numFmtId="0" fontId="7" fillId="2" borderId="19" xfId="0" applyFont="1" applyFill="1" applyBorder="1" applyAlignment="1">
      <alignment horizontal="center" vertical="center"/>
    </xf>
    <xf numFmtId="0" fontId="7" fillId="2" borderId="1" xfId="0" applyFont="1" applyFill="1" applyBorder="1" applyAlignment="1">
      <alignment horizontal="center" vertical="center"/>
    </xf>
    <xf numFmtId="41" fontId="7" fillId="2" borderId="1" xfId="1" applyFont="1" applyFill="1" applyBorder="1" applyAlignment="1">
      <alignment horizontal="center" vertical="center"/>
    </xf>
    <xf numFmtId="0" fontId="9" fillId="2" borderId="1" xfId="0" applyFont="1" applyFill="1" applyBorder="1" applyAlignment="1">
      <alignment horizontal="center" vertical="center"/>
    </xf>
    <xf numFmtId="0" fontId="7" fillId="2" borderId="21" xfId="0" applyFont="1" applyFill="1" applyBorder="1" applyAlignment="1">
      <alignment horizontal="center" vertical="center"/>
    </xf>
    <xf numFmtId="0" fontId="8" fillId="3" borderId="6" xfId="0" applyFont="1" applyFill="1" applyBorder="1" applyAlignment="1">
      <alignment horizontal="center" vertical="center"/>
    </xf>
    <xf numFmtId="41" fontId="13" fillId="8" borderId="4" xfId="0" applyNumberFormat="1" applyFont="1" applyFill="1" applyBorder="1">
      <alignment vertical="center"/>
    </xf>
    <xf numFmtId="41" fontId="13" fillId="8" borderId="7" xfId="0" applyNumberFormat="1" applyFont="1" applyFill="1" applyBorder="1">
      <alignment vertical="center"/>
    </xf>
    <xf numFmtId="41" fontId="13" fillId="8" borderId="8" xfId="0" applyNumberFormat="1" applyFont="1" applyFill="1" applyBorder="1">
      <alignment vertical="center"/>
    </xf>
    <xf numFmtId="41" fontId="13" fillId="9" borderId="4" xfId="0" applyNumberFormat="1" applyFont="1" applyFill="1" applyBorder="1">
      <alignment vertical="center"/>
    </xf>
    <xf numFmtId="41" fontId="13" fillId="9" borderId="10" xfId="0" applyNumberFormat="1" applyFont="1" applyFill="1" applyBorder="1">
      <alignment vertical="center"/>
    </xf>
    <xf numFmtId="41" fontId="13" fillId="9" borderId="5" xfId="0" applyNumberFormat="1" applyFont="1" applyFill="1" applyBorder="1">
      <alignment vertical="center"/>
    </xf>
    <xf numFmtId="41" fontId="13" fillId="10" borderId="4" xfId="0" applyNumberFormat="1" applyFont="1" applyFill="1" applyBorder="1">
      <alignment vertical="center"/>
    </xf>
    <xf numFmtId="41" fontId="13" fillId="10" borderId="12" xfId="0" applyNumberFormat="1" applyFont="1" applyFill="1" applyBorder="1">
      <alignment vertical="center"/>
    </xf>
    <xf numFmtId="41" fontId="13" fillId="10" borderId="13" xfId="0" applyNumberFormat="1" applyFont="1" applyFill="1" applyBorder="1">
      <alignment vertical="center"/>
    </xf>
    <xf numFmtId="41" fontId="13" fillId="8" borderId="9" xfId="0" applyNumberFormat="1" applyFont="1" applyFill="1" applyBorder="1">
      <alignment vertical="center"/>
    </xf>
    <xf numFmtId="41" fontId="13" fillId="9" borderId="11" xfId="0" applyNumberFormat="1" applyFont="1" applyFill="1" applyBorder="1">
      <alignment vertical="center"/>
    </xf>
    <xf numFmtId="41" fontId="13" fillId="10" borderId="14" xfId="0" applyNumberFormat="1" applyFont="1" applyFill="1" applyBorder="1">
      <alignment vertical="center"/>
    </xf>
    <xf numFmtId="178" fontId="13" fillId="10" borderId="12" xfId="0" applyNumberFormat="1" applyFont="1" applyFill="1" applyBorder="1">
      <alignment vertical="center"/>
    </xf>
    <xf numFmtId="178" fontId="13" fillId="10" borderId="13" xfId="0" applyNumberFormat="1" applyFont="1" applyFill="1" applyBorder="1">
      <alignment vertical="center"/>
    </xf>
    <xf numFmtId="41" fontId="13" fillId="13" borderId="4" xfId="0" applyNumberFormat="1" applyFont="1" applyFill="1" applyBorder="1">
      <alignment vertical="center"/>
    </xf>
    <xf numFmtId="41" fontId="13" fillId="13" borderId="28" xfId="0" applyNumberFormat="1" applyFont="1" applyFill="1" applyBorder="1">
      <alignment vertical="center"/>
    </xf>
    <xf numFmtId="41" fontId="13" fillId="13" borderId="29" xfId="0" applyNumberFormat="1" applyFont="1" applyFill="1" applyBorder="1">
      <alignment vertical="center"/>
    </xf>
    <xf numFmtId="41" fontId="13" fillId="13" borderId="30" xfId="0" applyNumberFormat="1" applyFont="1" applyFill="1" applyBorder="1">
      <alignment vertical="center"/>
    </xf>
    <xf numFmtId="0" fontId="17" fillId="0" borderId="0" xfId="0" applyFont="1">
      <alignment vertical="center"/>
    </xf>
    <xf numFmtId="0" fontId="17" fillId="0" borderId="1" xfId="0" applyFont="1" applyBorder="1" applyAlignment="1">
      <alignment horizontal="center" vertical="center"/>
    </xf>
    <xf numFmtId="0" fontId="22" fillId="0" borderId="0" xfId="0" applyFont="1">
      <alignment vertical="center"/>
    </xf>
    <xf numFmtId="0" fontId="17" fillId="6" borderId="0" xfId="0" applyFont="1" applyFill="1">
      <alignment vertical="center"/>
    </xf>
    <xf numFmtId="0" fontId="18" fillId="15" borderId="1" xfId="0" applyFont="1" applyFill="1" applyBorder="1" applyAlignment="1">
      <alignment horizontal="right" vertical="center"/>
    </xf>
    <xf numFmtId="181" fontId="17" fillId="18" borderId="1" xfId="0" applyNumberFormat="1" applyFont="1" applyFill="1" applyBorder="1" applyAlignment="1">
      <alignment horizontal="right" vertical="center"/>
    </xf>
    <xf numFmtId="0" fontId="18" fillId="15" borderId="1" xfId="0" applyFont="1" applyFill="1" applyBorder="1">
      <alignment vertical="center"/>
    </xf>
    <xf numFmtId="181" fontId="17" fillId="18" borderId="23" xfId="0" applyNumberFormat="1" applyFont="1" applyFill="1" applyBorder="1" applyAlignment="1">
      <alignment horizontal="right" vertical="center"/>
    </xf>
    <xf numFmtId="0" fontId="27" fillId="2" borderId="1" xfId="0" applyFont="1" applyFill="1" applyBorder="1" applyAlignment="1">
      <alignment horizontal="center" vertical="center"/>
    </xf>
    <xf numFmtId="0" fontId="2" fillId="6" borderId="15" xfId="0" applyFont="1" applyFill="1" applyBorder="1">
      <alignment vertical="center"/>
    </xf>
    <xf numFmtId="0" fontId="78" fillId="19" borderId="0" xfId="0" applyFont="1" applyFill="1">
      <alignment vertical="center"/>
    </xf>
    <xf numFmtId="0" fontId="2" fillId="26" borderId="0" xfId="0" applyFont="1" applyFill="1">
      <alignment vertical="center"/>
    </xf>
    <xf numFmtId="0" fontId="78" fillId="6" borderId="0" xfId="0" applyFont="1" applyFill="1" applyAlignment="1">
      <alignment horizontal="center" vertical="center"/>
    </xf>
    <xf numFmtId="0" fontId="23" fillId="14" borderId="1" xfId="0" applyFont="1" applyFill="1" applyBorder="1" applyAlignment="1">
      <alignment horizontal="center" vertical="center"/>
    </xf>
    <xf numFmtId="0" fontId="17" fillId="0" borderId="20" xfId="0" applyFont="1" applyBorder="1" applyAlignment="1">
      <alignment horizontal="center" vertical="center"/>
    </xf>
    <xf numFmtId="0" fontId="17" fillId="0" borderId="22" xfId="0" applyFont="1" applyBorder="1" applyAlignment="1">
      <alignment horizontal="center" vertical="center"/>
    </xf>
    <xf numFmtId="41" fontId="17" fillId="0" borderId="1" xfId="1" applyFont="1" applyBorder="1">
      <alignment vertical="center"/>
    </xf>
    <xf numFmtId="41" fontId="17" fillId="0" borderId="23" xfId="1" applyFont="1" applyBorder="1">
      <alignment vertical="center"/>
    </xf>
    <xf numFmtId="0" fontId="17" fillId="6" borderId="1" xfId="0" applyFont="1" applyFill="1" applyBorder="1" applyAlignment="1">
      <alignment horizontal="center" vertical="center"/>
    </xf>
    <xf numFmtId="0" fontId="17" fillId="6" borderId="1" xfId="0" applyFont="1" applyFill="1" applyBorder="1" applyAlignment="1">
      <alignment horizontal="center" vertical="center" wrapText="1"/>
    </xf>
    <xf numFmtId="0" fontId="17" fillId="6" borderId="1" xfId="0" applyFont="1" applyFill="1" applyBorder="1">
      <alignment vertical="center"/>
    </xf>
    <xf numFmtId="0" fontId="23" fillId="6" borderId="1" xfId="0" applyFont="1" applyFill="1" applyBorder="1" applyAlignment="1">
      <alignment horizontal="center" vertical="center"/>
    </xf>
    <xf numFmtId="0" fontId="17" fillId="6" borderId="23" xfId="0" applyFont="1" applyFill="1" applyBorder="1" applyAlignment="1">
      <alignment horizontal="center" vertical="center"/>
    </xf>
    <xf numFmtId="0" fontId="17" fillId="6" borderId="23" xfId="0" applyFont="1" applyFill="1" applyBorder="1" applyAlignment="1">
      <alignment horizontal="center" vertical="center" wrapText="1"/>
    </xf>
    <xf numFmtId="0" fontId="17" fillId="6" borderId="23" xfId="0" applyFont="1" applyFill="1" applyBorder="1">
      <alignment vertical="center"/>
    </xf>
    <xf numFmtId="0" fontId="23" fillId="6" borderId="23" xfId="0" applyFont="1" applyFill="1" applyBorder="1" applyAlignment="1">
      <alignment horizontal="center" vertical="center"/>
    </xf>
    <xf numFmtId="0" fontId="17" fillId="14" borderId="1" xfId="0" applyFont="1" applyFill="1" applyBorder="1" applyAlignment="1">
      <alignment horizontal="center" vertical="center"/>
    </xf>
    <xf numFmtId="176" fontId="11" fillId="3" borderId="24" xfId="0" applyNumberFormat="1" applyFont="1" applyFill="1" applyBorder="1" applyAlignment="1">
      <alignment horizontal="center" vertical="center"/>
    </xf>
    <xf numFmtId="0" fontId="17" fillId="27" borderId="1" xfId="0" applyFont="1" applyFill="1" applyBorder="1" applyAlignment="1">
      <alignment horizontal="center" vertical="center" wrapText="1"/>
    </xf>
    <xf numFmtId="0" fontId="17" fillId="27" borderId="1" xfId="0" applyFont="1" applyFill="1" applyBorder="1" applyAlignment="1">
      <alignment horizontal="center" vertical="center"/>
    </xf>
    <xf numFmtId="41" fontId="18" fillId="15" borderId="1" xfId="1" applyFont="1" applyFill="1" applyBorder="1" applyAlignment="1">
      <alignment horizontal="right" vertical="center"/>
    </xf>
    <xf numFmtId="176" fontId="11" fillId="0" borderId="24" xfId="0" applyNumberFormat="1" applyFont="1" applyBorder="1" applyAlignment="1">
      <alignment horizontal="center" vertical="center"/>
    </xf>
    <xf numFmtId="0" fontId="25" fillId="3" borderId="51" xfId="0" applyFont="1" applyFill="1" applyBorder="1" applyAlignment="1">
      <alignment horizontal="center" vertical="center"/>
    </xf>
    <xf numFmtId="41" fontId="8" fillId="8" borderId="55" xfId="0" applyNumberFormat="1" applyFont="1" applyFill="1" applyBorder="1">
      <alignment vertical="center"/>
    </xf>
    <xf numFmtId="41" fontId="8" fillId="9" borderId="56" xfId="0" applyNumberFormat="1" applyFont="1" applyFill="1" applyBorder="1">
      <alignment vertical="center"/>
    </xf>
    <xf numFmtId="41" fontId="8" fillId="13" borderId="57" xfId="0" applyNumberFormat="1" applyFont="1" applyFill="1" applyBorder="1">
      <alignment vertical="center"/>
    </xf>
    <xf numFmtId="41" fontId="13" fillId="10" borderId="58" xfId="0" applyNumberFormat="1" applyFont="1" applyFill="1" applyBorder="1">
      <alignment vertical="center"/>
    </xf>
    <xf numFmtId="41" fontId="13" fillId="10" borderId="60" xfId="0" applyNumberFormat="1" applyFont="1" applyFill="1" applyBorder="1">
      <alignment vertical="center"/>
    </xf>
    <xf numFmtId="41" fontId="13" fillId="10" borderId="61" xfId="0" applyNumberFormat="1" applyFont="1" applyFill="1" applyBorder="1">
      <alignment vertical="center"/>
    </xf>
    <xf numFmtId="41" fontId="13" fillId="10" borderId="62" xfId="0" applyNumberFormat="1" applyFont="1" applyFill="1" applyBorder="1">
      <alignment vertical="center"/>
    </xf>
    <xf numFmtId="41" fontId="13" fillId="10" borderId="63" xfId="0" applyNumberFormat="1" applyFont="1" applyFill="1" applyBorder="1">
      <alignment vertical="center"/>
    </xf>
    <xf numFmtId="41" fontId="13" fillId="10" borderId="64" xfId="0" applyNumberFormat="1" applyFont="1" applyFill="1" applyBorder="1">
      <alignment vertical="center"/>
    </xf>
    <xf numFmtId="0" fontId="17" fillId="27" borderId="20" xfId="0" applyFont="1" applyFill="1" applyBorder="1" applyAlignment="1">
      <alignment horizontal="center" vertical="center"/>
    </xf>
    <xf numFmtId="0" fontId="17" fillId="0" borderId="23" xfId="0" applyFont="1" applyBorder="1" applyAlignment="1">
      <alignment horizontal="center" vertical="center"/>
    </xf>
    <xf numFmtId="0" fontId="18" fillId="15" borderId="23" xfId="0" applyFont="1" applyFill="1" applyBorder="1">
      <alignment vertical="center"/>
    </xf>
    <xf numFmtId="179" fontId="22" fillId="22" borderId="1" xfId="717" applyNumberFormat="1" applyFont="1" applyBorder="1" applyAlignment="1">
      <alignment horizontal="center" vertical="center"/>
    </xf>
    <xf numFmtId="182" fontId="22" fillId="22" borderId="1" xfId="717" applyNumberFormat="1" applyFont="1" applyBorder="1" applyAlignment="1">
      <alignment horizontal="center" vertical="center" wrapText="1"/>
    </xf>
    <xf numFmtId="49" fontId="19" fillId="14" borderId="1" xfId="0" applyNumberFormat="1" applyFont="1" applyFill="1" applyBorder="1" applyAlignment="1">
      <alignment horizontal="center" vertical="center" wrapText="1"/>
    </xf>
    <xf numFmtId="182" fontId="22" fillId="22" borderId="1" xfId="717" applyNumberFormat="1" applyFont="1" applyBorder="1" applyAlignment="1">
      <alignment horizontal="right" vertical="center"/>
    </xf>
    <xf numFmtId="41" fontId="22" fillId="22" borderId="1" xfId="717" applyNumberFormat="1" applyFont="1" applyBorder="1" applyAlignment="1">
      <alignment horizontal="right" vertical="center"/>
    </xf>
    <xf numFmtId="41" fontId="18" fillId="15" borderId="1" xfId="0" applyNumberFormat="1" applyFont="1" applyFill="1" applyBorder="1" applyAlignment="1">
      <alignment horizontal="right" vertical="center"/>
    </xf>
    <xf numFmtId="182" fontId="22" fillId="22" borderId="1" xfId="717" applyNumberFormat="1" applyFont="1" applyBorder="1">
      <alignment vertical="center"/>
    </xf>
    <xf numFmtId="182" fontId="22" fillId="22" borderId="23" xfId="717" applyNumberFormat="1" applyFont="1" applyBorder="1">
      <alignment vertical="center"/>
    </xf>
    <xf numFmtId="0" fontId="17" fillId="29" borderId="1" xfId="0" applyFont="1" applyFill="1" applyBorder="1" applyAlignment="1">
      <alignment horizontal="right" vertical="center"/>
    </xf>
    <xf numFmtId="41" fontId="17" fillId="29" borderId="1" xfId="0" applyNumberFormat="1" applyFont="1" applyFill="1" applyBorder="1" applyAlignment="1">
      <alignment horizontal="right" vertical="center"/>
    </xf>
    <xf numFmtId="41" fontId="17" fillId="29" borderId="1" xfId="1" applyFont="1" applyFill="1" applyBorder="1" applyAlignment="1">
      <alignment horizontal="right" vertical="center"/>
    </xf>
    <xf numFmtId="41" fontId="17" fillId="29" borderId="1" xfId="703" applyFont="1" applyFill="1" applyBorder="1" applyAlignment="1">
      <alignment horizontal="right" vertical="center"/>
    </xf>
    <xf numFmtId="211" fontId="17" fillId="29" borderId="1" xfId="1" applyNumberFormat="1" applyFont="1" applyFill="1" applyBorder="1" applyAlignment="1">
      <alignment horizontal="right" vertical="center"/>
    </xf>
    <xf numFmtId="0" fontId="17" fillId="29" borderId="1" xfId="0" applyFont="1" applyFill="1" applyBorder="1">
      <alignment vertical="center"/>
    </xf>
    <xf numFmtId="41" fontId="17" fillId="29" borderId="1" xfId="0" applyNumberFormat="1" applyFont="1" applyFill="1" applyBorder="1">
      <alignment vertical="center"/>
    </xf>
    <xf numFmtId="0" fontId="17" fillId="29" borderId="23" xfId="0" applyFont="1" applyFill="1" applyBorder="1">
      <alignment vertical="center"/>
    </xf>
    <xf numFmtId="0" fontId="17" fillId="28" borderId="1" xfId="0" applyFont="1" applyFill="1" applyBorder="1" applyAlignment="1">
      <alignment horizontal="center" vertical="center"/>
    </xf>
    <xf numFmtId="0" fontId="17" fillId="28" borderId="1" xfId="0" applyFont="1" applyFill="1" applyBorder="1" applyAlignment="1">
      <alignment horizontal="center" vertical="center" wrapText="1"/>
    </xf>
    <xf numFmtId="0" fontId="17" fillId="28" borderId="1" xfId="0" applyFont="1" applyFill="1" applyBorder="1">
      <alignment vertical="center"/>
    </xf>
    <xf numFmtId="0" fontId="23" fillId="28" borderId="1" xfId="0" quotePrefix="1" applyFont="1" applyFill="1" applyBorder="1" applyAlignment="1">
      <alignment horizontal="center" vertical="center"/>
    </xf>
    <xf numFmtId="41" fontId="17" fillId="28" borderId="1" xfId="1" applyFont="1" applyFill="1" applyBorder="1">
      <alignment vertical="center"/>
    </xf>
    <xf numFmtId="0" fontId="23" fillId="28" borderId="1" xfId="0" applyFont="1" applyFill="1" applyBorder="1" applyAlignment="1">
      <alignment horizontal="center" vertical="center"/>
    </xf>
    <xf numFmtId="0" fontId="20" fillId="28" borderId="1" xfId="0" applyFont="1" applyFill="1" applyBorder="1" applyAlignment="1">
      <alignment horizontal="center" vertical="center"/>
    </xf>
    <xf numFmtId="0" fontId="20" fillId="28" borderId="1" xfId="0" applyFont="1" applyFill="1" applyBorder="1" applyAlignment="1">
      <alignment horizontal="center" vertical="center" wrapText="1"/>
    </xf>
    <xf numFmtId="0" fontId="20" fillId="28" borderId="1" xfId="0" applyFont="1" applyFill="1" applyBorder="1">
      <alignment vertical="center"/>
    </xf>
    <xf numFmtId="0" fontId="24" fillId="28" borderId="1" xfId="0" applyFont="1" applyFill="1" applyBorder="1" applyAlignment="1">
      <alignment horizontal="center" vertical="center"/>
    </xf>
    <xf numFmtId="0" fontId="17" fillId="28" borderId="1" xfId="0" applyFont="1" applyFill="1" applyBorder="1" applyAlignment="1">
      <alignment horizontal="left" vertical="center"/>
    </xf>
    <xf numFmtId="0" fontId="20" fillId="28" borderId="1" xfId="3" applyFont="1" applyFill="1" applyBorder="1" applyAlignment="1">
      <alignment horizontal="center" vertical="center"/>
    </xf>
    <xf numFmtId="0" fontId="22" fillId="28" borderId="1" xfId="0" applyFont="1" applyFill="1" applyBorder="1" applyAlignment="1">
      <alignment horizontal="center" vertical="center"/>
    </xf>
    <xf numFmtId="41" fontId="22" fillId="28" borderId="1" xfId="1" applyFont="1" applyFill="1" applyBorder="1">
      <alignment vertical="center"/>
    </xf>
    <xf numFmtId="0" fontId="20" fillId="28" borderId="1" xfId="0" applyFont="1" applyFill="1" applyBorder="1" applyAlignment="1">
      <alignment horizontal="center" vertical="center" shrinkToFit="1"/>
    </xf>
    <xf numFmtId="0" fontId="17" fillId="20" borderId="1" xfId="0" applyFont="1" applyFill="1" applyBorder="1" applyAlignment="1">
      <alignment horizontal="center" vertical="center"/>
    </xf>
    <xf numFmtId="0" fontId="17" fillId="20" borderId="1" xfId="0" applyFont="1" applyFill="1" applyBorder="1" applyAlignment="1">
      <alignment horizontal="center" vertical="center" wrapText="1"/>
    </xf>
    <xf numFmtId="0" fontId="17" fillId="20" borderId="1" xfId="0" applyFont="1" applyFill="1" applyBorder="1">
      <alignment vertical="center"/>
    </xf>
    <xf numFmtId="0" fontId="23" fillId="20" borderId="1" xfId="0" applyFont="1" applyFill="1" applyBorder="1" applyAlignment="1">
      <alignment horizontal="center" vertical="center"/>
    </xf>
    <xf numFmtId="41" fontId="17" fillId="20" borderId="1" xfId="1" applyFont="1" applyFill="1" applyBorder="1">
      <alignment vertical="center"/>
    </xf>
    <xf numFmtId="41" fontId="0" fillId="0" borderId="0" xfId="1" applyFont="1">
      <alignment vertical="center"/>
    </xf>
    <xf numFmtId="0" fontId="81" fillId="19" borderId="1" xfId="0" applyFont="1" applyFill="1" applyBorder="1" applyAlignment="1">
      <alignment horizontal="center" vertical="center"/>
    </xf>
    <xf numFmtId="0" fontId="81" fillId="0" borderId="1" xfId="0" applyFont="1" applyBorder="1">
      <alignment vertical="center"/>
    </xf>
    <xf numFmtId="214" fontId="81" fillId="0" borderId="1" xfId="1" applyNumberFormat="1" applyFont="1" applyBorder="1">
      <alignment vertical="center"/>
    </xf>
    <xf numFmtId="0" fontId="0" fillId="0" borderId="0" xfId="0" applyAlignment="1">
      <alignment horizontal="center" vertical="center"/>
    </xf>
    <xf numFmtId="0" fontId="81" fillId="0" borderId="1" xfId="0" applyFont="1" applyBorder="1" applyAlignment="1">
      <alignment horizontal="center" vertical="center"/>
    </xf>
    <xf numFmtId="41" fontId="81" fillId="0" borderId="1" xfId="1" applyFont="1" applyBorder="1">
      <alignment vertical="center"/>
    </xf>
    <xf numFmtId="0" fontId="10" fillId="28" borderId="26" xfId="0" applyFont="1" applyFill="1" applyBorder="1" applyAlignment="1">
      <alignment vertical="center" wrapText="1"/>
    </xf>
    <xf numFmtId="0" fontId="10" fillId="28" borderId="27" xfId="0" applyFont="1" applyFill="1" applyBorder="1" applyAlignment="1">
      <alignment vertical="center" wrapText="1"/>
    </xf>
    <xf numFmtId="0" fontId="11" fillId="28" borderId="3" xfId="0" applyFont="1" applyFill="1" applyBorder="1" applyAlignment="1">
      <alignment vertical="center" wrapText="1"/>
    </xf>
    <xf numFmtId="0" fontId="11" fillId="28" borderId="24" xfId="0" applyFont="1" applyFill="1" applyBorder="1" applyAlignment="1">
      <alignment vertical="center" wrapText="1"/>
    </xf>
    <xf numFmtId="0" fontId="11" fillId="28" borderId="2" xfId="0" applyFont="1" applyFill="1" applyBorder="1" applyAlignment="1">
      <alignment vertical="center" wrapText="1"/>
    </xf>
    <xf numFmtId="0" fontId="11" fillId="28" borderId="3" xfId="0" applyFont="1" applyFill="1" applyBorder="1">
      <alignment vertical="center"/>
    </xf>
    <xf numFmtId="0" fontId="11" fillId="28" borderId="24" xfId="0" applyFont="1" applyFill="1" applyBorder="1">
      <alignment vertical="center"/>
    </xf>
    <xf numFmtId="0" fontId="11" fillId="28" borderId="2" xfId="0" applyFont="1" applyFill="1" applyBorder="1">
      <alignment vertical="center"/>
    </xf>
    <xf numFmtId="41" fontId="16" fillId="6" borderId="3" xfId="0" applyNumberFormat="1" applyFont="1" applyFill="1" applyBorder="1" applyAlignment="1">
      <alignment horizontal="center" vertical="center"/>
    </xf>
    <xf numFmtId="41" fontId="16" fillId="6" borderId="24" xfId="0" applyNumberFormat="1" applyFont="1" applyFill="1" applyBorder="1" applyAlignment="1">
      <alignment horizontal="center" vertical="center"/>
    </xf>
    <xf numFmtId="41" fontId="16" fillId="6" borderId="2" xfId="0" applyNumberFormat="1" applyFont="1" applyFill="1" applyBorder="1" applyAlignment="1">
      <alignment horizontal="center" vertical="center"/>
    </xf>
    <xf numFmtId="0" fontId="14" fillId="11" borderId="3" xfId="0" applyFont="1" applyFill="1" applyBorder="1" applyAlignment="1">
      <alignment horizontal="center" vertical="center" shrinkToFit="1"/>
    </xf>
    <xf numFmtId="0" fontId="14" fillId="11" borderId="24" xfId="0" applyFont="1" applyFill="1" applyBorder="1" applyAlignment="1">
      <alignment horizontal="center" vertical="center" shrinkToFit="1"/>
    </xf>
    <xf numFmtId="0" fontId="14" fillId="11" borderId="38" xfId="0" applyFont="1" applyFill="1" applyBorder="1" applyAlignment="1">
      <alignment horizontal="center" vertical="center" shrinkToFit="1"/>
    </xf>
    <xf numFmtId="0" fontId="14" fillId="11" borderId="3" xfId="2" applyFont="1" applyFill="1" applyBorder="1" applyAlignment="1">
      <alignment horizontal="center" vertical="center"/>
    </xf>
    <xf numFmtId="0" fontId="14" fillId="11" borderId="24" xfId="2" applyFont="1" applyFill="1" applyBorder="1" applyAlignment="1">
      <alignment horizontal="center" vertical="center"/>
    </xf>
    <xf numFmtId="0" fontId="14" fillId="11" borderId="38" xfId="2" applyFont="1" applyFill="1" applyBorder="1" applyAlignment="1">
      <alignment horizontal="center" vertical="center"/>
    </xf>
    <xf numFmtId="177" fontId="11" fillId="11" borderId="3" xfId="0" applyNumberFormat="1" applyFont="1" applyFill="1" applyBorder="1" applyAlignment="1">
      <alignment horizontal="center" vertical="center"/>
    </xf>
    <xf numFmtId="177" fontId="11" fillId="11" borderId="24" xfId="0" applyNumberFormat="1" applyFont="1" applyFill="1" applyBorder="1" applyAlignment="1">
      <alignment horizontal="center" vertical="center"/>
    </xf>
    <xf numFmtId="177" fontId="11" fillId="11" borderId="38" xfId="0" applyNumberFormat="1" applyFont="1" applyFill="1" applyBorder="1" applyAlignment="1">
      <alignment horizontal="center" vertical="center"/>
    </xf>
    <xf numFmtId="2" fontId="11" fillId="11" borderId="3" xfId="1" applyNumberFormat="1" applyFont="1" applyFill="1" applyBorder="1" applyAlignment="1">
      <alignment horizontal="center" vertical="center"/>
    </xf>
    <xf numFmtId="2" fontId="11" fillId="11" borderId="24" xfId="1" applyNumberFormat="1" applyFont="1" applyFill="1" applyBorder="1" applyAlignment="1">
      <alignment horizontal="center" vertical="center"/>
    </xf>
    <xf numFmtId="2" fontId="11" fillId="11" borderId="38" xfId="1" applyNumberFormat="1" applyFont="1" applyFill="1" applyBorder="1" applyAlignment="1">
      <alignment horizontal="center" vertical="center"/>
    </xf>
    <xf numFmtId="0" fontId="11" fillId="11" borderId="3" xfId="0" applyFont="1" applyFill="1" applyBorder="1" applyAlignment="1">
      <alignment horizontal="center" vertical="center"/>
    </xf>
    <xf numFmtId="0" fontId="11" fillId="11" borderId="24" xfId="0" applyFont="1" applyFill="1" applyBorder="1" applyAlignment="1">
      <alignment horizontal="center" vertical="center"/>
    </xf>
    <xf numFmtId="0" fontId="11" fillId="11" borderId="38" xfId="0" applyFont="1" applyFill="1" applyBorder="1" applyAlignment="1">
      <alignment horizontal="center" vertical="center"/>
    </xf>
    <xf numFmtId="41" fontId="15" fillId="5" borderId="3" xfId="1" applyFont="1" applyFill="1" applyBorder="1" applyAlignment="1">
      <alignment horizontal="center" vertical="center"/>
    </xf>
    <xf numFmtId="41" fontId="15" fillId="5" borderId="24" xfId="1" applyFont="1" applyFill="1" applyBorder="1" applyAlignment="1">
      <alignment horizontal="center" vertical="center"/>
    </xf>
    <xf numFmtId="41" fontId="15" fillId="5" borderId="2" xfId="1" applyFont="1" applyFill="1" applyBorder="1" applyAlignment="1">
      <alignment horizontal="center" vertical="center"/>
    </xf>
    <xf numFmtId="176" fontId="11" fillId="12" borderId="3" xfId="1" applyNumberFormat="1" applyFont="1" applyFill="1" applyBorder="1" applyAlignment="1">
      <alignment horizontal="center" vertical="center"/>
    </xf>
    <xf numFmtId="176" fontId="11" fillId="12" borderId="24" xfId="1" applyNumberFormat="1" applyFont="1" applyFill="1" applyBorder="1" applyAlignment="1">
      <alignment horizontal="center" vertical="center"/>
    </xf>
    <xf numFmtId="176" fontId="11" fillId="12" borderId="38" xfId="1" applyNumberFormat="1" applyFont="1" applyFill="1" applyBorder="1" applyAlignment="1">
      <alignment horizontal="center" vertical="center"/>
    </xf>
    <xf numFmtId="0" fontId="10" fillId="11" borderId="25" xfId="0" applyFont="1" applyFill="1" applyBorder="1" applyAlignment="1">
      <alignment horizontal="center" vertical="center"/>
    </xf>
    <xf numFmtId="0" fontId="10" fillId="11" borderId="26" xfId="0" applyFont="1" applyFill="1" applyBorder="1" applyAlignment="1">
      <alignment horizontal="center" vertical="center"/>
    </xf>
    <xf numFmtId="0" fontId="10" fillId="11" borderId="39" xfId="0" applyFont="1" applyFill="1" applyBorder="1" applyAlignment="1">
      <alignment horizontal="center" vertical="center"/>
    </xf>
    <xf numFmtId="0" fontId="14" fillId="11" borderId="2" xfId="0" applyFont="1" applyFill="1" applyBorder="1" applyAlignment="1">
      <alignment horizontal="center" vertical="center" shrinkToFit="1"/>
    </xf>
    <xf numFmtId="0" fontId="14" fillId="11" borderId="2" xfId="2" applyFont="1" applyFill="1" applyBorder="1" applyAlignment="1">
      <alignment horizontal="center" vertical="center"/>
    </xf>
    <xf numFmtId="177" fontId="11" fillId="11" borderId="2" xfId="0" applyNumberFormat="1" applyFont="1" applyFill="1" applyBorder="1" applyAlignment="1">
      <alignment horizontal="center" vertical="center"/>
    </xf>
    <xf numFmtId="2" fontId="11" fillId="11" borderId="2" xfId="1" applyNumberFormat="1" applyFont="1" applyFill="1" applyBorder="1" applyAlignment="1">
      <alignment horizontal="center" vertical="center"/>
    </xf>
    <xf numFmtId="0" fontId="11" fillId="11" borderId="2" xfId="0" applyFont="1" applyFill="1" applyBorder="1" applyAlignment="1">
      <alignment horizontal="center" vertical="center"/>
    </xf>
    <xf numFmtId="0" fontId="10" fillId="28" borderId="25" xfId="0" applyFont="1" applyFill="1" applyBorder="1" applyAlignment="1">
      <alignment horizontal="center" vertical="center" wrapText="1"/>
    </xf>
    <xf numFmtId="0" fontId="10" fillId="28" borderId="26" xfId="0" applyFont="1" applyFill="1" applyBorder="1" applyAlignment="1">
      <alignment horizontal="center" vertical="center" wrapText="1"/>
    </xf>
    <xf numFmtId="0" fontId="10" fillId="28" borderId="27" xfId="0" applyFont="1" applyFill="1" applyBorder="1" applyAlignment="1">
      <alignment horizontal="center" vertical="center" wrapText="1"/>
    </xf>
    <xf numFmtId="2" fontId="11" fillId="28" borderId="3" xfId="1" applyNumberFormat="1" applyFont="1" applyFill="1" applyBorder="1" applyAlignment="1">
      <alignment horizontal="center" vertical="center"/>
    </xf>
    <xf numFmtId="2" fontId="11" fillId="28" borderId="24" xfId="1" applyNumberFormat="1" applyFont="1" applyFill="1" applyBorder="1" applyAlignment="1">
      <alignment horizontal="center" vertical="center"/>
    </xf>
    <xf numFmtId="2" fontId="11" fillId="28" borderId="2" xfId="1" applyNumberFormat="1" applyFont="1" applyFill="1" applyBorder="1" applyAlignment="1">
      <alignment horizontal="center" vertical="center"/>
    </xf>
    <xf numFmtId="0" fontId="11" fillId="28" borderId="3" xfId="0" applyFont="1" applyFill="1" applyBorder="1" applyAlignment="1">
      <alignment horizontal="center" vertical="center"/>
    </xf>
    <xf numFmtId="0" fontId="11" fillId="28" borderId="24" xfId="0" applyFont="1" applyFill="1" applyBorder="1" applyAlignment="1">
      <alignment horizontal="center" vertical="center"/>
    </xf>
    <xf numFmtId="0" fontId="11" fillId="28" borderId="2" xfId="0" applyFont="1" applyFill="1" applyBorder="1" applyAlignment="1">
      <alignment horizontal="center" vertical="center"/>
    </xf>
    <xf numFmtId="176" fontId="11" fillId="12" borderId="2" xfId="1" applyNumberFormat="1" applyFont="1" applyFill="1" applyBorder="1" applyAlignment="1">
      <alignment horizontal="center" vertical="center"/>
    </xf>
    <xf numFmtId="0" fontId="11" fillId="28" borderId="3" xfId="1" applyNumberFormat="1" applyFont="1" applyFill="1" applyBorder="1" applyAlignment="1">
      <alignment horizontal="center" vertical="center"/>
    </xf>
    <xf numFmtId="0" fontId="11" fillId="28" borderId="24" xfId="1" applyNumberFormat="1" applyFont="1" applyFill="1" applyBorder="1" applyAlignment="1">
      <alignment horizontal="center" vertical="center"/>
    </xf>
    <xf numFmtId="0" fontId="11" fillId="28" borderId="2" xfId="1" applyNumberFormat="1" applyFont="1" applyFill="1" applyBorder="1" applyAlignment="1">
      <alignment horizontal="center" vertical="center"/>
    </xf>
    <xf numFmtId="177" fontId="11" fillId="28" borderId="3" xfId="0" applyNumberFormat="1" applyFont="1" applyFill="1" applyBorder="1" applyAlignment="1">
      <alignment horizontal="center" vertical="center"/>
    </xf>
    <xf numFmtId="177" fontId="11" fillId="28" borderId="24" xfId="0" applyNumberFormat="1" applyFont="1" applyFill="1" applyBorder="1" applyAlignment="1">
      <alignment horizontal="center" vertical="center"/>
    </xf>
    <xf numFmtId="177" fontId="11" fillId="28" borderId="2" xfId="0" applyNumberFormat="1" applyFont="1" applyFill="1" applyBorder="1" applyAlignment="1">
      <alignment horizontal="center" vertical="center"/>
    </xf>
    <xf numFmtId="0" fontId="10" fillId="11" borderId="27" xfId="0" applyFont="1" applyFill="1" applyBorder="1" applyAlignment="1">
      <alignment horizontal="center" vertical="center"/>
    </xf>
    <xf numFmtId="0" fontId="14" fillId="28" borderId="3" xfId="0" applyFont="1" applyFill="1" applyBorder="1" applyAlignment="1">
      <alignment horizontal="center" vertical="center" shrinkToFit="1"/>
    </xf>
    <xf numFmtId="0" fontId="14" fillId="28" borderId="24" xfId="0" applyFont="1" applyFill="1" applyBorder="1" applyAlignment="1">
      <alignment horizontal="center" vertical="center" shrinkToFit="1"/>
    </xf>
    <xf numFmtId="0" fontId="14" fillId="28" borderId="2" xfId="0" applyFont="1" applyFill="1" applyBorder="1" applyAlignment="1">
      <alignment horizontal="center" vertical="center" shrinkToFit="1"/>
    </xf>
    <xf numFmtId="176" fontId="11" fillId="3" borderId="3" xfId="0" applyNumberFormat="1" applyFont="1" applyFill="1" applyBorder="1" applyAlignment="1">
      <alignment horizontal="center" vertical="center"/>
    </xf>
    <xf numFmtId="176" fontId="11" fillId="3" borderId="24" xfId="0" applyNumberFormat="1" applyFont="1" applyFill="1" applyBorder="1" applyAlignment="1">
      <alignment horizontal="center" vertical="center"/>
    </xf>
    <xf numFmtId="176" fontId="11" fillId="3" borderId="2" xfId="0" applyNumberFormat="1" applyFont="1" applyFill="1" applyBorder="1" applyAlignment="1">
      <alignment horizontal="center" vertical="center"/>
    </xf>
    <xf numFmtId="0" fontId="14" fillId="28" borderId="3" xfId="2" applyFont="1" applyFill="1" applyBorder="1" applyAlignment="1">
      <alignment horizontal="center" vertical="center"/>
    </xf>
    <xf numFmtId="0" fontId="14" fillId="28" borderId="24" xfId="2" applyFont="1" applyFill="1" applyBorder="1" applyAlignment="1">
      <alignment horizontal="center" vertical="center"/>
    </xf>
    <xf numFmtId="0" fontId="14" fillId="28" borderId="2" xfId="2" applyFont="1" applyFill="1" applyBorder="1" applyAlignment="1">
      <alignment horizontal="center" vertical="center"/>
    </xf>
    <xf numFmtId="176" fontId="11" fillId="19" borderId="3" xfId="0" applyNumberFormat="1" applyFont="1" applyFill="1" applyBorder="1" applyAlignment="1">
      <alignment horizontal="center" vertical="center"/>
    </xf>
    <xf numFmtId="176" fontId="11" fillId="19" borderId="24" xfId="0" applyNumberFormat="1" applyFont="1" applyFill="1" applyBorder="1" applyAlignment="1">
      <alignment horizontal="center" vertical="center"/>
    </xf>
    <xf numFmtId="176" fontId="11" fillId="19" borderId="2" xfId="0" applyNumberFormat="1" applyFont="1" applyFill="1" applyBorder="1" applyAlignment="1">
      <alignment horizontal="center" vertical="center"/>
    </xf>
    <xf numFmtId="0" fontId="14" fillId="28" borderId="3" xfId="0" applyFont="1" applyFill="1" applyBorder="1" applyAlignment="1">
      <alignment horizontal="center" vertical="center"/>
    </xf>
    <xf numFmtId="0" fontId="14" fillId="28" borderId="24" xfId="0" applyFont="1" applyFill="1" applyBorder="1" applyAlignment="1">
      <alignment horizontal="center" vertical="center"/>
    </xf>
    <xf numFmtId="0" fontId="14" fillId="28" borderId="2" xfId="0" applyFont="1" applyFill="1" applyBorder="1" applyAlignment="1">
      <alignment horizontal="center" vertical="center"/>
    </xf>
    <xf numFmtId="176" fontId="11" fillId="0" borderId="3" xfId="0" applyNumberFormat="1" applyFont="1" applyBorder="1" applyAlignment="1">
      <alignment horizontal="center" vertical="center"/>
    </xf>
    <xf numFmtId="176" fontId="11" fillId="0" borderId="24" xfId="0" applyNumberFormat="1" applyFont="1" applyBorder="1" applyAlignment="1">
      <alignment horizontal="center" vertical="center"/>
    </xf>
    <xf numFmtId="176" fontId="11" fillId="0" borderId="2" xfId="0" applyNumberFormat="1" applyFont="1" applyBorder="1" applyAlignment="1">
      <alignment horizontal="center" vertical="center"/>
    </xf>
    <xf numFmtId="0" fontId="11" fillId="11" borderId="3" xfId="0" quotePrefix="1" applyFont="1" applyFill="1" applyBorder="1" applyAlignment="1">
      <alignment horizontal="center" vertical="center"/>
    </xf>
    <xf numFmtId="0" fontId="11" fillId="11" borderId="24" xfId="0" quotePrefix="1" applyFont="1" applyFill="1" applyBorder="1" applyAlignment="1">
      <alignment horizontal="center" vertical="center"/>
    </xf>
    <xf numFmtId="0" fontId="11" fillId="11" borderId="2" xfId="0" quotePrefix="1" applyFont="1" applyFill="1" applyBorder="1" applyAlignment="1">
      <alignment horizontal="center" vertical="center"/>
    </xf>
    <xf numFmtId="0" fontId="10" fillId="28" borderId="25" xfId="0" applyFont="1" applyFill="1" applyBorder="1" applyAlignment="1">
      <alignment horizontal="center" vertical="center"/>
    </xf>
    <xf numFmtId="0" fontId="10" fillId="28" borderId="26" xfId="0" applyFont="1" applyFill="1" applyBorder="1" applyAlignment="1">
      <alignment horizontal="center" vertical="center"/>
    </xf>
    <xf numFmtId="0" fontId="10" fillId="28" borderId="27" xfId="0" applyFont="1" applyFill="1" applyBorder="1" applyAlignment="1">
      <alignment horizontal="center" vertical="center"/>
    </xf>
    <xf numFmtId="177" fontId="11" fillId="28" borderId="48" xfId="0" applyNumberFormat="1" applyFont="1" applyFill="1" applyBorder="1" applyAlignment="1">
      <alignment horizontal="center" vertical="center"/>
    </xf>
    <xf numFmtId="2" fontId="11" fillId="28" borderId="48" xfId="1" applyNumberFormat="1" applyFont="1" applyFill="1" applyBorder="1" applyAlignment="1">
      <alignment horizontal="center" vertical="center"/>
    </xf>
    <xf numFmtId="0" fontId="11" fillId="28" borderId="48" xfId="0" applyFont="1" applyFill="1" applyBorder="1" applyAlignment="1">
      <alignment horizontal="center" vertical="center"/>
    </xf>
    <xf numFmtId="0" fontId="11" fillId="11" borderId="3" xfId="1" applyNumberFormat="1" applyFont="1" applyFill="1" applyBorder="1" applyAlignment="1">
      <alignment horizontal="center" vertical="center"/>
    </xf>
    <xf numFmtId="0" fontId="11" fillId="11" borderId="24" xfId="1" applyNumberFormat="1" applyFont="1" applyFill="1" applyBorder="1" applyAlignment="1">
      <alignment horizontal="center" vertical="center"/>
    </xf>
    <xf numFmtId="0" fontId="11" fillId="11" borderId="38" xfId="1" applyNumberFormat="1" applyFont="1" applyFill="1" applyBorder="1" applyAlignment="1">
      <alignment horizontal="center" vertical="center"/>
    </xf>
    <xf numFmtId="176" fontId="11" fillId="6" borderId="3" xfId="0" applyNumberFormat="1" applyFont="1" applyFill="1" applyBorder="1" applyAlignment="1">
      <alignment horizontal="center" vertical="center"/>
    </xf>
    <xf numFmtId="176" fontId="11" fillId="6" borderId="24" xfId="0" applyNumberFormat="1" applyFont="1" applyFill="1" applyBorder="1" applyAlignment="1">
      <alignment horizontal="center" vertical="center"/>
    </xf>
    <xf numFmtId="176" fontId="11" fillId="6" borderId="2" xfId="0" applyNumberFormat="1" applyFont="1" applyFill="1" applyBorder="1" applyAlignment="1">
      <alignment horizontal="center" vertical="center"/>
    </xf>
    <xf numFmtId="0" fontId="11" fillId="28" borderId="3" xfId="0" applyFont="1" applyFill="1" applyBorder="1" applyAlignment="1">
      <alignment horizontal="center" vertical="center" wrapText="1"/>
    </xf>
    <xf numFmtId="0" fontId="11" fillId="28" borderId="24" xfId="0" applyFont="1" applyFill="1" applyBorder="1" applyAlignment="1">
      <alignment horizontal="center" vertical="center" wrapText="1"/>
    </xf>
    <xf numFmtId="0" fontId="11" fillId="28" borderId="2" xfId="0" applyFont="1" applyFill="1" applyBorder="1" applyAlignment="1">
      <alignment horizontal="center" vertical="center" wrapText="1"/>
    </xf>
    <xf numFmtId="176" fontId="11" fillId="28" borderId="3" xfId="1" applyNumberFormat="1" applyFont="1" applyFill="1" applyBorder="1" applyAlignment="1">
      <alignment horizontal="center" vertical="center"/>
    </xf>
    <xf numFmtId="176" fontId="11" fillId="28" borderId="24" xfId="1" applyNumberFormat="1" applyFont="1" applyFill="1" applyBorder="1" applyAlignment="1">
      <alignment horizontal="center" vertical="center"/>
    </xf>
    <xf numFmtId="176" fontId="11" fillId="28" borderId="2" xfId="1" applyNumberFormat="1" applyFont="1" applyFill="1" applyBorder="1" applyAlignment="1">
      <alignment horizontal="center" vertical="center"/>
    </xf>
    <xf numFmtId="0" fontId="6" fillId="28" borderId="3" xfId="0" applyFont="1" applyFill="1" applyBorder="1" applyAlignment="1">
      <alignment horizontal="center" vertical="center"/>
    </xf>
    <xf numFmtId="0" fontId="6" fillId="28" borderId="24" xfId="0" applyFont="1" applyFill="1" applyBorder="1" applyAlignment="1">
      <alignment horizontal="center" vertical="center"/>
    </xf>
    <xf numFmtId="0" fontId="6" fillId="28" borderId="2" xfId="0" applyFont="1" applyFill="1" applyBorder="1" applyAlignment="1">
      <alignment horizontal="center" vertical="center"/>
    </xf>
    <xf numFmtId="177" fontId="11" fillId="5" borderId="3" xfId="0" applyNumberFormat="1" applyFont="1" applyFill="1" applyBorder="1" applyAlignment="1">
      <alignment horizontal="center" vertical="center"/>
    </xf>
    <xf numFmtId="177" fontId="11" fillId="5" borderId="24" xfId="0" applyNumberFormat="1" applyFont="1" applyFill="1" applyBorder="1" applyAlignment="1">
      <alignment horizontal="center" vertical="center"/>
    </xf>
    <xf numFmtId="177" fontId="11" fillId="5" borderId="2" xfId="0" applyNumberFormat="1" applyFont="1" applyFill="1" applyBorder="1" applyAlignment="1">
      <alignment horizontal="center" vertical="center"/>
    </xf>
    <xf numFmtId="2" fontId="11" fillId="5" borderId="3" xfId="1" applyNumberFormat="1" applyFont="1" applyFill="1" applyBorder="1" applyAlignment="1">
      <alignment horizontal="center" vertical="center"/>
    </xf>
    <xf numFmtId="2" fontId="11" fillId="5" borderId="24" xfId="1" applyNumberFormat="1" applyFont="1" applyFill="1" applyBorder="1" applyAlignment="1">
      <alignment horizontal="center" vertical="center"/>
    </xf>
    <xf numFmtId="2" fontId="11" fillId="5" borderId="2" xfId="1" applyNumberFormat="1" applyFont="1" applyFill="1" applyBorder="1" applyAlignment="1">
      <alignment horizontal="center" vertical="center"/>
    </xf>
    <xf numFmtId="0" fontId="11" fillId="5" borderId="3" xfId="0" applyFont="1" applyFill="1" applyBorder="1" applyAlignment="1">
      <alignment horizontal="center" vertical="center"/>
    </xf>
    <xf numFmtId="0" fontId="11" fillId="5" borderId="24" xfId="0" applyFont="1" applyFill="1" applyBorder="1" applyAlignment="1">
      <alignment horizontal="center" vertical="center"/>
    </xf>
    <xf numFmtId="0" fontId="11" fillId="5" borderId="2" xfId="0" applyFont="1" applyFill="1" applyBorder="1" applyAlignment="1">
      <alignment horizontal="center" vertical="center"/>
    </xf>
    <xf numFmtId="0" fontId="11" fillId="5" borderId="3" xfId="1" applyNumberFormat="1" applyFont="1" applyFill="1" applyBorder="1" applyAlignment="1">
      <alignment horizontal="center" vertical="center"/>
    </xf>
    <xf numFmtId="0" fontId="11" fillId="5" borderId="24" xfId="1" applyNumberFormat="1" applyFont="1" applyFill="1" applyBorder="1" applyAlignment="1">
      <alignment horizontal="center" vertical="center"/>
    </xf>
    <xf numFmtId="0" fontId="11" fillId="5" borderId="2" xfId="1" applyNumberFormat="1" applyFont="1" applyFill="1" applyBorder="1" applyAlignment="1">
      <alignment horizontal="center" vertical="center"/>
    </xf>
    <xf numFmtId="0" fontId="11" fillId="5" borderId="3" xfId="0" applyFont="1" applyFill="1" applyBorder="1" applyAlignment="1">
      <alignment horizontal="center" vertical="center" wrapText="1"/>
    </xf>
    <xf numFmtId="0" fontId="11" fillId="5" borderId="24"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0" fillId="5" borderId="25" xfId="0" applyFont="1" applyFill="1" applyBorder="1" applyAlignment="1">
      <alignment horizontal="center" vertical="center" wrapText="1"/>
    </xf>
    <xf numFmtId="0" fontId="10" fillId="5" borderId="26" xfId="0" applyFont="1" applyFill="1" applyBorder="1" applyAlignment="1">
      <alignment horizontal="center" vertical="center" wrapText="1"/>
    </xf>
    <xf numFmtId="0" fontId="7" fillId="2" borderId="50" xfId="0" applyFont="1" applyFill="1" applyBorder="1" applyAlignment="1">
      <alignment horizontal="center" vertical="center"/>
    </xf>
    <xf numFmtId="0" fontId="7" fillId="2" borderId="49" xfId="0" applyFont="1" applyFill="1" applyBorder="1" applyAlignment="1">
      <alignment horizontal="center" vertical="center"/>
    </xf>
    <xf numFmtId="0" fontId="7" fillId="2" borderId="41" xfId="0" applyFont="1" applyFill="1" applyBorder="1" applyAlignment="1">
      <alignment horizontal="center" vertical="center"/>
    </xf>
    <xf numFmtId="0" fontId="7" fillId="2" borderId="48" xfId="0" applyFont="1" applyFill="1" applyBorder="1" applyAlignment="1">
      <alignment horizontal="center" vertical="center"/>
    </xf>
    <xf numFmtId="0" fontId="7" fillId="2" borderId="2" xfId="0" applyFont="1" applyFill="1" applyBorder="1" applyAlignment="1">
      <alignment horizontal="center" vertical="center"/>
    </xf>
    <xf numFmtId="2" fontId="7" fillId="2" borderId="48" xfId="1" applyNumberFormat="1" applyFont="1" applyFill="1" applyBorder="1" applyAlignment="1">
      <alignment horizontal="center" vertical="center"/>
    </xf>
    <xf numFmtId="2" fontId="7" fillId="2" borderId="2" xfId="1" applyNumberFormat="1" applyFont="1" applyFill="1" applyBorder="1" applyAlignment="1">
      <alignment horizontal="center" vertical="center"/>
    </xf>
    <xf numFmtId="176" fontId="7" fillId="2" borderId="18" xfId="0" applyNumberFormat="1" applyFont="1" applyFill="1" applyBorder="1" applyAlignment="1">
      <alignment horizontal="center" vertical="center"/>
    </xf>
    <xf numFmtId="176" fontId="7" fillId="2" borderId="1" xfId="0" applyNumberFormat="1" applyFont="1" applyFill="1" applyBorder="1" applyAlignment="1">
      <alignment horizontal="center" vertical="center"/>
    </xf>
    <xf numFmtId="0" fontId="7" fillId="2" borderId="18" xfId="0" applyFont="1" applyFill="1" applyBorder="1" applyAlignment="1">
      <alignment horizontal="center" vertical="center"/>
    </xf>
    <xf numFmtId="0" fontId="7" fillId="2" borderId="65" xfId="0" applyFont="1" applyFill="1" applyBorder="1" applyAlignment="1">
      <alignment horizontal="center" vertical="center"/>
    </xf>
    <xf numFmtId="0" fontId="7" fillId="2" borderId="27" xfId="0" applyFont="1" applyFill="1" applyBorder="1" applyAlignment="1">
      <alignment horizontal="center" vertical="center"/>
    </xf>
    <xf numFmtId="0" fontId="10" fillId="11" borderId="66" xfId="0" applyFont="1" applyFill="1" applyBorder="1" applyAlignment="1">
      <alignment horizontal="center" vertical="center"/>
    </xf>
    <xf numFmtId="0" fontId="10" fillId="11" borderId="67" xfId="0" applyFont="1" applyFill="1" applyBorder="1" applyAlignment="1">
      <alignment horizontal="center" vertical="center"/>
    </xf>
    <xf numFmtId="176" fontId="11" fillId="3" borderId="38" xfId="0" applyNumberFormat="1" applyFont="1" applyFill="1" applyBorder="1" applyAlignment="1">
      <alignment horizontal="center" vertical="center"/>
    </xf>
    <xf numFmtId="41" fontId="15" fillId="9" borderId="3" xfId="1" applyFont="1" applyFill="1" applyBorder="1" applyAlignment="1">
      <alignment horizontal="center" vertical="center"/>
    </xf>
    <xf numFmtId="41" fontId="15" fillId="9" borderId="24" xfId="1" applyFont="1" applyFill="1" applyBorder="1" applyAlignment="1">
      <alignment horizontal="center" vertical="center"/>
    </xf>
    <xf numFmtId="41" fontId="15" fillId="9" borderId="38" xfId="1" applyFont="1" applyFill="1" applyBorder="1" applyAlignment="1">
      <alignment horizontal="center" vertical="center"/>
    </xf>
    <xf numFmtId="41" fontId="16" fillId="6" borderId="38" xfId="0" applyNumberFormat="1" applyFont="1" applyFill="1" applyBorder="1" applyAlignment="1">
      <alignment horizontal="center" vertical="center"/>
    </xf>
    <xf numFmtId="41" fontId="15" fillId="0" borderId="3" xfId="0" applyNumberFormat="1" applyFont="1" applyBorder="1" applyAlignment="1">
      <alignment horizontal="center" vertical="center"/>
    </xf>
    <xf numFmtId="41" fontId="15" fillId="0" borderId="24" xfId="0" applyNumberFormat="1" applyFont="1" applyBorder="1" applyAlignment="1">
      <alignment horizontal="center" vertical="center"/>
    </xf>
    <xf numFmtId="41" fontId="15" fillId="0" borderId="38" xfId="0" applyNumberFormat="1" applyFont="1" applyBorder="1" applyAlignment="1">
      <alignment horizontal="center" vertical="center"/>
    </xf>
    <xf numFmtId="41" fontId="15" fillId="0" borderId="34" xfId="0" applyNumberFormat="1" applyFont="1" applyBorder="1" applyAlignment="1">
      <alignment horizontal="center" vertical="center"/>
    </xf>
    <xf numFmtId="41" fontId="15" fillId="0" borderId="35" xfId="0" applyNumberFormat="1" applyFont="1" applyBorder="1" applyAlignment="1">
      <alignment horizontal="center" vertical="center"/>
    </xf>
    <xf numFmtId="41" fontId="15" fillId="0" borderId="40" xfId="0" applyNumberFormat="1" applyFont="1" applyBorder="1" applyAlignment="1">
      <alignment horizontal="center" vertical="center"/>
    </xf>
    <xf numFmtId="41" fontId="15" fillId="0" borderId="2" xfId="0" applyNumberFormat="1" applyFont="1" applyBorder="1" applyAlignment="1">
      <alignment horizontal="center" vertical="center"/>
    </xf>
    <xf numFmtId="41" fontId="15" fillId="0" borderId="36" xfId="0" applyNumberFormat="1" applyFont="1" applyBorder="1" applyAlignment="1">
      <alignment horizontal="center" vertical="center"/>
    </xf>
    <xf numFmtId="41" fontId="15" fillId="9" borderId="2" xfId="1" applyFont="1" applyFill="1" applyBorder="1" applyAlignment="1">
      <alignment horizontal="center" vertical="center"/>
    </xf>
    <xf numFmtId="41" fontId="12" fillId="6" borderId="31" xfId="1" applyFont="1" applyFill="1" applyBorder="1" applyAlignment="1">
      <alignment horizontal="center" vertical="center" wrapText="1"/>
    </xf>
    <xf numFmtId="41" fontId="12" fillId="6" borderId="32" xfId="1" applyFont="1" applyFill="1" applyBorder="1" applyAlignment="1">
      <alignment horizontal="center" vertical="center" wrapText="1"/>
    </xf>
    <xf numFmtId="41" fontId="12" fillId="6" borderId="59" xfId="1" applyFont="1" applyFill="1" applyBorder="1" applyAlignment="1">
      <alignment horizontal="center" vertical="center" wrapText="1"/>
    </xf>
    <xf numFmtId="41" fontId="12" fillId="6" borderId="33" xfId="1" applyFont="1" applyFill="1" applyBorder="1" applyAlignment="1">
      <alignment horizontal="center" vertical="center" wrapText="1"/>
    </xf>
    <xf numFmtId="176" fontId="11" fillId="28" borderId="3" xfId="0" applyNumberFormat="1" applyFont="1" applyFill="1" applyBorder="1" applyAlignment="1">
      <alignment horizontal="center" vertical="center"/>
    </xf>
    <xf numFmtId="176" fontId="11" fillId="28" borderId="24" xfId="0" applyNumberFormat="1" applyFont="1" applyFill="1" applyBorder="1" applyAlignment="1">
      <alignment horizontal="center" vertical="center"/>
    </xf>
    <xf numFmtId="176" fontId="11" fillId="28" borderId="2" xfId="0" applyNumberFormat="1" applyFont="1" applyFill="1" applyBorder="1" applyAlignment="1">
      <alignment horizontal="center" vertical="center"/>
    </xf>
    <xf numFmtId="41" fontId="12" fillId="6" borderId="37" xfId="1" applyFont="1" applyFill="1" applyBorder="1" applyAlignment="1">
      <alignment horizontal="center" vertical="center" wrapText="1"/>
    </xf>
    <xf numFmtId="0" fontId="2" fillId="6" borderId="15" xfId="0" applyFont="1" applyFill="1" applyBorder="1">
      <alignment vertical="center"/>
    </xf>
    <xf numFmtId="0" fontId="2" fillId="6" borderId="0" xfId="0" applyFont="1" applyFill="1">
      <alignment vertical="center"/>
    </xf>
    <xf numFmtId="0" fontId="7" fillId="2" borderId="51" xfId="0" applyFont="1" applyFill="1" applyBorder="1" applyAlignment="1">
      <alignment horizontal="center" vertical="center" wrapText="1"/>
    </xf>
    <xf numFmtId="0" fontId="7" fillId="2" borderId="6" xfId="0" applyFont="1" applyFill="1" applyBorder="1" applyAlignment="1">
      <alignment horizontal="center" vertical="center"/>
    </xf>
    <xf numFmtId="0" fontId="8" fillId="4" borderId="53" xfId="0" applyFont="1" applyFill="1" applyBorder="1" applyAlignment="1">
      <alignment horizontal="center" vertical="center"/>
    </xf>
    <xf numFmtId="0" fontId="8" fillId="4" borderId="54" xfId="0" applyFont="1" applyFill="1" applyBorder="1" applyAlignment="1">
      <alignment horizontal="center" vertical="center"/>
    </xf>
    <xf numFmtId="0" fontId="8" fillId="3" borderId="52" xfId="0" applyFont="1" applyFill="1" applyBorder="1" applyAlignment="1">
      <alignment horizontal="center" vertical="center"/>
    </xf>
    <xf numFmtId="0" fontId="8" fillId="3" borderId="16"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7" xfId="0" applyFont="1" applyFill="1" applyBorder="1" applyAlignment="1">
      <alignment horizontal="center" vertical="center"/>
    </xf>
    <xf numFmtId="0" fontId="7" fillId="2" borderId="20" xfId="0" applyFont="1" applyFill="1" applyBorder="1" applyAlignment="1">
      <alignment horizontal="center" vertical="center"/>
    </xf>
    <xf numFmtId="2" fontId="7" fillId="2" borderId="18" xfId="1" applyNumberFormat="1" applyFont="1" applyFill="1" applyBorder="1" applyAlignment="1">
      <alignment horizontal="center" vertical="center"/>
    </xf>
    <xf numFmtId="2" fontId="7" fillId="2" borderId="1" xfId="1" applyNumberFormat="1" applyFont="1" applyFill="1" applyBorder="1" applyAlignment="1">
      <alignment horizontal="center" vertical="center"/>
    </xf>
    <xf numFmtId="179" fontId="17" fillId="17" borderId="18" xfId="0" quotePrefix="1" applyNumberFormat="1" applyFont="1" applyFill="1" applyBorder="1" applyAlignment="1">
      <alignment horizontal="center" vertical="center"/>
    </xf>
    <xf numFmtId="179" fontId="17" fillId="17" borderId="1" xfId="0" quotePrefix="1" applyNumberFormat="1" applyFont="1" applyFill="1" applyBorder="1" applyAlignment="1">
      <alignment horizontal="center" vertical="center"/>
    </xf>
    <xf numFmtId="0" fontId="17" fillId="20" borderId="25" xfId="0" applyFont="1" applyFill="1" applyBorder="1" applyAlignment="1">
      <alignment horizontal="center" vertical="center"/>
    </xf>
    <xf numFmtId="0" fontId="17" fillId="20" borderId="26" xfId="0" applyFont="1" applyFill="1" applyBorder="1" applyAlignment="1">
      <alignment horizontal="center" vertical="center"/>
    </xf>
    <xf numFmtId="0" fontId="17" fillId="20" borderId="27" xfId="0" applyFont="1" applyFill="1" applyBorder="1" applyAlignment="1">
      <alignment horizontal="center" vertical="center"/>
    </xf>
    <xf numFmtId="0" fontId="17" fillId="20" borderId="20" xfId="0" applyFont="1" applyFill="1" applyBorder="1" applyAlignment="1">
      <alignment horizontal="center" vertical="center"/>
    </xf>
    <xf numFmtId="0" fontId="17" fillId="28" borderId="20" xfId="0" applyFont="1" applyFill="1" applyBorder="1" applyAlignment="1">
      <alignment horizontal="center" vertical="center"/>
    </xf>
    <xf numFmtId="179" fontId="17" fillId="27" borderId="20" xfId="0" applyNumberFormat="1" applyFont="1" applyFill="1" applyBorder="1" applyAlignment="1">
      <alignment horizontal="center" vertical="center"/>
    </xf>
    <xf numFmtId="179" fontId="17" fillId="27" borderId="1" xfId="0" applyNumberFormat="1" applyFont="1" applyFill="1" applyBorder="1" applyAlignment="1">
      <alignment horizontal="center" vertical="center"/>
    </xf>
    <xf numFmtId="179" fontId="17" fillId="2" borderId="1" xfId="0" applyNumberFormat="1" applyFont="1" applyFill="1" applyBorder="1" applyAlignment="1">
      <alignment horizontal="center" vertical="center"/>
    </xf>
    <xf numFmtId="180" fontId="17" fillId="14" borderId="48" xfId="0" applyNumberFormat="1" applyFont="1" applyFill="1" applyBorder="1" applyAlignment="1">
      <alignment horizontal="center" vertical="center" wrapText="1"/>
    </xf>
    <xf numFmtId="180" fontId="17" fillId="14" borderId="24" xfId="0" applyNumberFormat="1" applyFont="1" applyFill="1" applyBorder="1" applyAlignment="1">
      <alignment horizontal="center" vertical="center" wrapText="1"/>
    </xf>
    <xf numFmtId="180" fontId="17" fillId="14" borderId="2" xfId="0" applyNumberFormat="1" applyFont="1" applyFill="1" applyBorder="1" applyAlignment="1">
      <alignment horizontal="center" vertical="center" wrapText="1"/>
    </xf>
    <xf numFmtId="0" fontId="22" fillId="22" borderId="18" xfId="717" applyFont="1" applyBorder="1" applyAlignment="1">
      <alignment horizontal="center" vertical="center"/>
    </xf>
    <xf numFmtId="0" fontId="18" fillId="15" borderId="18" xfId="0" applyFont="1" applyFill="1" applyBorder="1" applyAlignment="1">
      <alignment horizontal="center" vertical="center" wrapText="1"/>
    </xf>
    <xf numFmtId="0" fontId="18" fillId="15" borderId="1" xfId="0" applyFont="1" applyFill="1" applyBorder="1" applyAlignment="1">
      <alignment horizontal="center" vertical="center" wrapText="1"/>
    </xf>
    <xf numFmtId="0" fontId="17" fillId="27" borderId="17" xfId="0" applyFont="1" applyFill="1" applyBorder="1" applyAlignment="1">
      <alignment horizontal="center" vertical="center"/>
    </xf>
    <xf numFmtId="0" fontId="17" fillId="27" borderId="18" xfId="0" applyFont="1" applyFill="1" applyBorder="1" applyAlignment="1">
      <alignment horizontal="center" vertical="center"/>
    </xf>
    <xf numFmtId="0" fontId="17" fillId="2" borderId="18" xfId="0" applyFont="1" applyFill="1" applyBorder="1" applyAlignment="1">
      <alignment horizontal="center" vertical="center"/>
    </xf>
    <xf numFmtId="179" fontId="17" fillId="8" borderId="18" xfId="0" applyNumberFormat="1" applyFont="1" applyFill="1" applyBorder="1" applyAlignment="1">
      <alignment horizontal="center" vertical="center" wrapText="1"/>
    </xf>
    <xf numFmtId="179" fontId="17" fillId="8" borderId="1" xfId="0" applyNumberFormat="1" applyFont="1" applyFill="1" applyBorder="1" applyAlignment="1">
      <alignment horizontal="center" vertical="center" wrapText="1"/>
    </xf>
    <xf numFmtId="179" fontId="17" fillId="16" borderId="18" xfId="0" applyNumberFormat="1" applyFont="1" applyFill="1" applyBorder="1" applyAlignment="1">
      <alignment horizontal="center" vertical="center"/>
    </xf>
    <xf numFmtId="179" fontId="17" fillId="16" borderId="1" xfId="0" applyNumberFormat="1" applyFont="1" applyFill="1" applyBorder="1" applyAlignment="1">
      <alignment horizontal="center" vertical="center"/>
    </xf>
    <xf numFmtId="179" fontId="17" fillId="7" borderId="18" xfId="0" applyNumberFormat="1" applyFont="1" applyFill="1" applyBorder="1" applyAlignment="1">
      <alignment horizontal="center" vertical="center"/>
    </xf>
    <xf numFmtId="179" fontId="17" fillId="7" borderId="1" xfId="0" applyNumberFormat="1" applyFont="1" applyFill="1" applyBorder="1" applyAlignment="1">
      <alignment horizontal="center" vertical="center"/>
    </xf>
    <xf numFmtId="0" fontId="81" fillId="0" borderId="3" xfId="0" applyFont="1" applyBorder="1" applyAlignment="1">
      <alignment horizontal="center" vertical="center"/>
    </xf>
    <xf numFmtId="0" fontId="81" fillId="0" borderId="24" xfId="0" applyFont="1" applyBorder="1" applyAlignment="1">
      <alignment horizontal="center" vertical="center"/>
    </xf>
    <xf numFmtId="0" fontId="81" fillId="0" borderId="2" xfId="0" applyFont="1" applyBorder="1" applyAlignment="1">
      <alignment horizontal="center" vertical="center"/>
    </xf>
  </cellXfs>
  <cellStyles count="720">
    <cellStyle name="          _x000d__x000a_mouse.drv=lmouse.drv" xfId="9" xr:uid="{00000000-0005-0000-0000-000000000000}"/>
    <cellStyle name="??_x000c_蕓&quot;_x000d_婦U_x0001_&quot;_x0004_?_x0007__x0001__x0001_" xfId="11" xr:uid="{00000000-0005-0000-0000-000001000000}"/>
    <cellStyle name="??_x000c_蕓&quot;_x000d_婦U_x0001_h_x0005__x0009__x000f__x0007__x0001__x0001_" xfId="10" xr:uid="{00000000-0005-0000-0000-000002000000}"/>
    <cellStyle name="??&amp;O?&amp;H?_x0008__x000f__x0007_?_x0007__x0001__x0001_" xfId="12" xr:uid="{00000000-0005-0000-0000-000003000000}"/>
    <cellStyle name="??&amp;O?&amp;H?_x0008_??_x0007__x0001__x0001_" xfId="13" xr:uid="{00000000-0005-0000-0000-000004000000}"/>
    <cellStyle name="???Ø_PRCPOSITION J-100 " xfId="14" xr:uid="{00000000-0005-0000-0000-000005000000}"/>
    <cellStyle name="?”´?_REV3 " xfId="15" xr:uid="{00000000-0005-0000-0000-000006000000}"/>
    <cellStyle name="_07_1118_Y200의장" xfId="16" xr:uid="{00000000-0005-0000-0000-000007000000}"/>
    <cellStyle name="_10월실적_의장 " xfId="17" xr:uid="{00000000-0005-0000-0000-000008000000}"/>
    <cellStyle name="_1102" xfId="18" xr:uid="{00000000-0005-0000-0000-000009000000}"/>
    <cellStyle name="_99650901clstatus" xfId="19" xr:uid="{00000000-0005-0000-0000-00000A000000}"/>
    <cellStyle name="_A-100 5단 A_T CONCEPT DRAW'G ----(2002.10.29)" xfId="20" xr:uid="{00000000-0005-0000-0000-00000B000000}"/>
    <cellStyle name="_A100 5단 AUTO 관련 업체실사 보고" xfId="21" xr:uid="{00000000-0005-0000-0000-00000C000000}"/>
    <cellStyle name="_APP_Summary회의" xfId="22" xr:uid="{00000000-0005-0000-0000-00000D000000}"/>
    <cellStyle name="_C100_PVT_schedule_1020-" xfId="23" xr:uid="{00000000-0005-0000-0000-00000E000000}"/>
    <cellStyle name="_clstatus" xfId="24" xr:uid="{00000000-0005-0000-0000-00000F000000}"/>
    <cellStyle name="_cool시험항목clstatus" xfId="25" xr:uid="{00000000-0005-0000-0000-000010000000}"/>
    <cellStyle name="_DC100-Timing Schedule-050317" xfId="26" xr:uid="{00000000-0005-0000-0000-000011000000}"/>
    <cellStyle name="_DC-100견적서(050325)" xfId="27" xr:uid="{00000000-0005-0000-0000-000012000000}"/>
    <cellStyle name="_HVACSTATUS" xfId="28" xr:uid="{00000000-0005-0000-0000-000013000000}"/>
    <cellStyle name="_PERSONAL" xfId="29" xr:uid="{00000000-0005-0000-0000-000014000000}"/>
    <cellStyle name="_PERSONAL_07_1118_Y200의장" xfId="30" xr:uid="{00000000-0005-0000-0000-000015000000}"/>
    <cellStyle name="_PERSONAL_1" xfId="31" xr:uid="{00000000-0005-0000-0000-000016000000}"/>
    <cellStyle name="_PERSONAL_99650901clstatus" xfId="32" xr:uid="{00000000-0005-0000-0000-000017000000}"/>
    <cellStyle name="_PERSONAL_clstatus" xfId="33" xr:uid="{00000000-0005-0000-0000-000018000000}"/>
    <cellStyle name="_PERSONAL_cool시험항목clstatus" xfId="34" xr:uid="{00000000-0005-0000-0000-000019000000}"/>
    <cellStyle name="_PERSONAL_HVACSTATUS" xfId="35" xr:uid="{00000000-0005-0000-0000-00001A000000}"/>
    <cellStyle name="_PERSONAL_PH2_MR_APP_부품적용현황(1012)" xfId="36" xr:uid="{00000000-0005-0000-0000-00001B000000}"/>
    <cellStyle name="_PERSONAL_Y200전장시험항목표_TASPEC" xfId="37" xr:uid="{00000000-0005-0000-0000-00001C000000}"/>
    <cellStyle name="_PH2_MR_APP_부품적용현황(1012)" xfId="38" xr:uid="{00000000-0005-0000-0000-00001D000000}"/>
    <cellStyle name="_PPA 자료(01.07.24)" xfId="39" xr:uid="{00000000-0005-0000-0000-00001E000000}"/>
    <cellStyle name="_PPA 자료(01.07.24)_EX RFQ추가(030820)" xfId="40" xr:uid="{00000000-0005-0000-0000-00001F000000}"/>
    <cellStyle name="_PPA 자료(01.07.24)_KJA RFQ(030125)" xfId="41" xr:uid="{00000000-0005-0000-0000-000020000000}"/>
    <cellStyle name="_PPA 자료(01.07.24)_KJA_최종PRE_RFQ" xfId="42" xr:uid="{00000000-0005-0000-0000-000021000000}"/>
    <cellStyle name="_PPA 자료(01.07.24)_KLEV금형제작일정" xfId="43" xr:uid="{00000000-0005-0000-0000-000022000000}"/>
    <cellStyle name="_PPA 자료(01.07.24)_KLEV금형제품견적(최종)" xfId="44" xr:uid="{00000000-0005-0000-0000-000023000000}"/>
    <cellStyle name="_PPA 자료(01.07.24)_SM-3_제품견적" xfId="45" xr:uid="{00000000-0005-0000-0000-000024000000}"/>
    <cellStyle name="_PPA 자료(01.07.24)_부품LIST" xfId="46" xr:uid="{00000000-0005-0000-0000-000025000000}"/>
    <cellStyle name="_PPA 자료(01.07.24)_부품list(021129)" xfId="47" xr:uid="{00000000-0005-0000-0000-000026000000}"/>
    <cellStyle name="_PPA 자료(01.07.24)_부품list(030805)" xfId="48" xr:uid="{00000000-0005-0000-0000-000027000000}"/>
    <cellStyle name="_PPA 자료(01.07.24)_예상제품가(021129)" xfId="49" xr:uid="{00000000-0005-0000-0000-000028000000}"/>
    <cellStyle name="_PQT" xfId="50" xr:uid="{00000000-0005-0000-0000-000029000000}"/>
    <cellStyle name="_PQT 2" xfId="706" xr:uid="{00000000-0005-0000-0000-00002A000000}"/>
    <cellStyle name="_PQT_1" xfId="51" xr:uid="{00000000-0005-0000-0000-00002B000000}"/>
    <cellStyle name="_PQT_1_PPA 자료(01.07.24)" xfId="52" xr:uid="{00000000-0005-0000-0000-00002C000000}"/>
    <cellStyle name="_PQT_1_PPA 자료(01.07.24)_EX RFQ추가(030820)" xfId="53" xr:uid="{00000000-0005-0000-0000-00002D000000}"/>
    <cellStyle name="_PQT_1_PPA 자료(01.07.24)_KJA RFQ(030125)" xfId="54" xr:uid="{00000000-0005-0000-0000-00002E000000}"/>
    <cellStyle name="_PQT_1_PPA 자료(01.07.24)_KJA_최종PRE_RFQ" xfId="55" xr:uid="{00000000-0005-0000-0000-00002F000000}"/>
    <cellStyle name="_PQT_1_PPA 자료(01.07.24)_KLEV금형제작일정" xfId="56" xr:uid="{00000000-0005-0000-0000-000030000000}"/>
    <cellStyle name="_PQT_1_PPA 자료(01.07.24)_KLEV금형제품견적(최종)" xfId="57" xr:uid="{00000000-0005-0000-0000-000031000000}"/>
    <cellStyle name="_PQT_1_PPA 자료(01.07.24)_SM-3_제품견적" xfId="58" xr:uid="{00000000-0005-0000-0000-000032000000}"/>
    <cellStyle name="_PQT_1_PPA 자료(01.07.24)_부품LIST" xfId="59" xr:uid="{00000000-0005-0000-0000-000033000000}"/>
    <cellStyle name="_PQT_1_PPA 자료(01.07.24)_부품list(021129)" xfId="60" xr:uid="{00000000-0005-0000-0000-000034000000}"/>
    <cellStyle name="_PQT_1_PPA 자료(01.07.24)_부품list(030805)" xfId="61" xr:uid="{00000000-0005-0000-0000-000035000000}"/>
    <cellStyle name="_PQT_1_PPA 자료(01.07.24)_예상제품가(021129)" xfId="62" xr:uid="{00000000-0005-0000-0000-000036000000}"/>
    <cellStyle name="_PQT_1_W200 개발일정-사내" xfId="63" xr:uid="{00000000-0005-0000-0000-000037000000}"/>
    <cellStyle name="_PROGRAM설명자료" xfId="64" xr:uid="{00000000-0005-0000-0000-000038000000}"/>
    <cellStyle name="_r" xfId="65" xr:uid="{00000000-0005-0000-0000-000039000000}"/>
    <cellStyle name="_RHD (2)" xfId="66" xr:uid="{00000000-0005-0000-0000-00003A000000}"/>
    <cellStyle name="_RHD (2)_1" xfId="67" xr:uid="{00000000-0005-0000-0000-00003B000000}"/>
    <cellStyle name="_RHD (2)_1_PPA 자료(01.07.24)" xfId="68" xr:uid="{00000000-0005-0000-0000-00003C000000}"/>
    <cellStyle name="_RHD (2)_1_PPA 자료(01.07.24)_EX RFQ추가(030820)" xfId="69" xr:uid="{00000000-0005-0000-0000-00003D000000}"/>
    <cellStyle name="_RHD (2)_1_PPA 자료(01.07.24)_KJA RFQ(030125)" xfId="70" xr:uid="{00000000-0005-0000-0000-00003E000000}"/>
    <cellStyle name="_RHD (2)_1_PPA 자료(01.07.24)_KJA_최종PRE_RFQ" xfId="71" xr:uid="{00000000-0005-0000-0000-00003F000000}"/>
    <cellStyle name="_RHD (2)_1_PPA 자료(01.07.24)_KLEV금형제작일정" xfId="72" xr:uid="{00000000-0005-0000-0000-000040000000}"/>
    <cellStyle name="_RHD (2)_1_PPA 자료(01.07.24)_KLEV금형제품견적(최종)" xfId="73" xr:uid="{00000000-0005-0000-0000-000041000000}"/>
    <cellStyle name="_RHD (2)_1_PPA 자료(01.07.24)_SM-3_제품견적" xfId="74" xr:uid="{00000000-0005-0000-0000-000042000000}"/>
    <cellStyle name="_RHD (2)_1_PPA 자료(01.07.24)_부품LIST" xfId="75" xr:uid="{00000000-0005-0000-0000-000043000000}"/>
    <cellStyle name="_RHD (2)_1_PPA 자료(01.07.24)_부품list(021129)" xfId="76" xr:uid="{00000000-0005-0000-0000-000044000000}"/>
    <cellStyle name="_RHD (2)_1_PPA 자료(01.07.24)_부품list(030805)" xfId="77" xr:uid="{00000000-0005-0000-0000-000045000000}"/>
    <cellStyle name="_RHD (2)_1_PPA 자료(01.07.24)_예상제품가(021129)" xfId="78" xr:uid="{00000000-0005-0000-0000-000046000000}"/>
    <cellStyle name="_RHD (2)_1_W200 개발일정-사내" xfId="79" xr:uid="{00000000-0005-0000-0000-000047000000}"/>
    <cellStyle name="_RHD (2)_PPA 자료(01.07.24)" xfId="80" xr:uid="{00000000-0005-0000-0000-000048000000}"/>
    <cellStyle name="_RHD (2)_PPA 자료(01.07.24)_EX RFQ추가(030820)" xfId="81" xr:uid="{00000000-0005-0000-0000-000049000000}"/>
    <cellStyle name="_RHD (2)_PPA 자료(01.07.24)_KJA RFQ(030125)" xfId="82" xr:uid="{00000000-0005-0000-0000-00004A000000}"/>
    <cellStyle name="_RHD (2)_PPA 자료(01.07.24)_KJA_최종PRE_RFQ" xfId="83" xr:uid="{00000000-0005-0000-0000-00004B000000}"/>
    <cellStyle name="_RHD (2)_PPA 자료(01.07.24)_KLEV금형제작일정" xfId="84" xr:uid="{00000000-0005-0000-0000-00004C000000}"/>
    <cellStyle name="_RHD (2)_PPA 자료(01.07.24)_KLEV금형제품견적(최종)" xfId="85" xr:uid="{00000000-0005-0000-0000-00004D000000}"/>
    <cellStyle name="_RHD (2)_PPA 자료(01.07.24)_SM-3_제품견적" xfId="86" xr:uid="{00000000-0005-0000-0000-00004E000000}"/>
    <cellStyle name="_RHD (2)_PPA 자료(01.07.24)_부품LIST" xfId="87" xr:uid="{00000000-0005-0000-0000-00004F000000}"/>
    <cellStyle name="_RHD (2)_PPA 자료(01.07.24)_부품list(021129)" xfId="88" xr:uid="{00000000-0005-0000-0000-000050000000}"/>
    <cellStyle name="_RHD (2)_PPA 자료(01.07.24)_부품list(030805)" xfId="89" xr:uid="{00000000-0005-0000-0000-000051000000}"/>
    <cellStyle name="_RHD (2)_PPA 자료(01.07.24)_예상제품가(021129)" xfId="90" xr:uid="{00000000-0005-0000-0000-000052000000}"/>
    <cellStyle name="_RHD (2)_W200 개발일정-사내" xfId="91" xr:uid="{00000000-0005-0000-0000-000053000000}"/>
    <cellStyle name="_SUV 일정_재개" xfId="92" xr:uid="{00000000-0005-0000-0000-000054000000}"/>
    <cellStyle name="_SUV_PROGRAM_검토 송부 021119" xfId="93" xr:uid="{00000000-0005-0000-0000-000055000000}"/>
    <cellStyle name="_T&amp;Dstatus010424" xfId="94" xr:uid="{00000000-0005-0000-0000-000056000000}"/>
    <cellStyle name="_W200 개발일정-사내" xfId="95" xr:uid="{00000000-0005-0000-0000-000057000000}"/>
    <cellStyle name="_Y200_HOT_출장보고서" xfId="96" xr:uid="{00000000-0005-0000-0000-000058000000}"/>
    <cellStyle name="_Y200PH2_MAN_APP_PLAN(001005)" xfId="97" xr:uid="{00000000-0005-0000-0000-000059000000}"/>
    <cellStyle name="_Y200PH2_MAN_APP_PLAN(001017)" xfId="98" xr:uid="{00000000-0005-0000-0000-00005A000000}"/>
    <cellStyle name="_Y200PROJECT진척율점검표(rev4_00.3.30)" xfId="99" xr:uid="{00000000-0005-0000-0000-00005B000000}"/>
    <cellStyle name="_Y200PROJECT진척율점검표(rev5_00.8.22)" xfId="100" xr:uid="{00000000-0005-0000-0000-00005C000000}"/>
    <cellStyle name="_Y200전장시험항목표_TASPEC" xfId="101" xr:uid="{00000000-0005-0000-0000-00005D000000}"/>
    <cellStyle name="_검사기준서" xfId="102" xr:uid="{00000000-0005-0000-0000-00005E000000}"/>
    <cellStyle name="_검사기준서_1" xfId="103" xr:uid="{00000000-0005-0000-0000-00005F000000}"/>
    <cellStyle name="_검사기준서_2" xfId="104" xr:uid="{00000000-0005-0000-0000-000060000000}"/>
    <cellStyle name="_검사기준서_3" xfId="105" xr:uid="{00000000-0005-0000-0000-000061000000}"/>
    <cellStyle name="_검사기준서-1" xfId="106" xr:uid="{00000000-0005-0000-0000-000062000000}"/>
    <cellStyle name="_검사기준서-1_1" xfId="107" xr:uid="{00000000-0005-0000-0000-000063000000}"/>
    <cellStyle name="_검사기준서-1_2" xfId="108" xr:uid="{00000000-0005-0000-0000-000064000000}"/>
    <cellStyle name="_검사기준서-1_3" xfId="109" xr:uid="{00000000-0005-0000-0000-000065000000}"/>
    <cellStyle name="_공조이관(구동55)(1)" xfId="110" xr:uid="{00000000-0005-0000-0000-000066000000}"/>
    <cellStyle name="_금형" xfId="111" xr:uid="{00000000-0005-0000-0000-000067000000}"/>
    <cellStyle name="_금형_PPA 자료(01.07.24)" xfId="112" xr:uid="{00000000-0005-0000-0000-000068000000}"/>
    <cellStyle name="_금형_PPA 자료(01.07.24)_EX RFQ추가(030820)" xfId="113" xr:uid="{00000000-0005-0000-0000-000069000000}"/>
    <cellStyle name="_금형_PPA 자료(01.07.24)_KJA RFQ(030125)" xfId="114" xr:uid="{00000000-0005-0000-0000-00006A000000}"/>
    <cellStyle name="_금형_PPA 자료(01.07.24)_KJA_최종PRE_RFQ" xfId="115" xr:uid="{00000000-0005-0000-0000-00006B000000}"/>
    <cellStyle name="_금형_PPA 자료(01.07.24)_KLEV금형제작일정" xfId="116" xr:uid="{00000000-0005-0000-0000-00006C000000}"/>
    <cellStyle name="_금형_PPA 자료(01.07.24)_KLEV금형제품견적(최종)" xfId="117" xr:uid="{00000000-0005-0000-0000-00006D000000}"/>
    <cellStyle name="_금형_PPA 자료(01.07.24)_SM-3_제품견적" xfId="118" xr:uid="{00000000-0005-0000-0000-00006E000000}"/>
    <cellStyle name="_금형_PPA 자료(01.07.24)_부품LIST" xfId="119" xr:uid="{00000000-0005-0000-0000-00006F000000}"/>
    <cellStyle name="_금형_PPA 자료(01.07.24)_부품list(021129)" xfId="120" xr:uid="{00000000-0005-0000-0000-000070000000}"/>
    <cellStyle name="_금형_PPA 자료(01.07.24)_부품list(030805)" xfId="121" xr:uid="{00000000-0005-0000-0000-000071000000}"/>
    <cellStyle name="_금형_PPA 자료(01.07.24)_예상제품가(021129)" xfId="122" xr:uid="{00000000-0005-0000-0000-000072000000}"/>
    <cellStyle name="_금형_W200 개발일정-사내" xfId="123" xr:uid="{00000000-0005-0000-0000-000073000000}"/>
    <cellStyle name="_보고엑셀" xfId="124" xr:uid="{00000000-0005-0000-0000-000074000000}"/>
    <cellStyle name="_상품기획제안_MAR 2003" xfId="125" xr:uid="{00000000-0005-0000-0000-000075000000}"/>
    <cellStyle name="_샤시 (2)" xfId="126" xr:uid="{00000000-0005-0000-0000-000076000000}"/>
    <cellStyle name="_샤시 (2)_1" xfId="127" xr:uid="{00000000-0005-0000-0000-000077000000}"/>
    <cellStyle name="_샤시 (2)_1_PPA 자료(01.07.24)" xfId="128" xr:uid="{00000000-0005-0000-0000-000078000000}"/>
    <cellStyle name="_샤시 (2)_1_PPA 자료(01.07.24)_EX RFQ추가(030820)" xfId="129" xr:uid="{00000000-0005-0000-0000-000079000000}"/>
    <cellStyle name="_샤시 (2)_1_PPA 자료(01.07.24)_KJA RFQ(030125)" xfId="130" xr:uid="{00000000-0005-0000-0000-00007A000000}"/>
    <cellStyle name="_샤시 (2)_1_PPA 자료(01.07.24)_KJA_최종PRE_RFQ" xfId="131" xr:uid="{00000000-0005-0000-0000-00007B000000}"/>
    <cellStyle name="_샤시 (2)_1_PPA 자료(01.07.24)_KLEV금형제작일정" xfId="132" xr:uid="{00000000-0005-0000-0000-00007C000000}"/>
    <cellStyle name="_샤시 (2)_1_PPA 자료(01.07.24)_KLEV금형제품견적(최종)" xfId="133" xr:uid="{00000000-0005-0000-0000-00007D000000}"/>
    <cellStyle name="_샤시 (2)_1_PPA 자료(01.07.24)_SM-3_제품견적" xfId="134" xr:uid="{00000000-0005-0000-0000-00007E000000}"/>
    <cellStyle name="_샤시 (2)_1_PPA 자료(01.07.24)_부품LIST" xfId="135" xr:uid="{00000000-0005-0000-0000-00007F000000}"/>
    <cellStyle name="_샤시 (2)_1_PPA 자료(01.07.24)_부품list(021129)" xfId="136" xr:uid="{00000000-0005-0000-0000-000080000000}"/>
    <cellStyle name="_샤시 (2)_1_PPA 자료(01.07.24)_부품list(030805)" xfId="137" xr:uid="{00000000-0005-0000-0000-000081000000}"/>
    <cellStyle name="_샤시 (2)_1_PPA 자료(01.07.24)_예상제품가(021129)" xfId="138" xr:uid="{00000000-0005-0000-0000-000082000000}"/>
    <cellStyle name="_샤시 (2)_1_W200 개발일정-사내" xfId="139" xr:uid="{00000000-0005-0000-0000-000083000000}"/>
    <cellStyle name="_샤시 (2)_2" xfId="140" xr:uid="{00000000-0005-0000-0000-000084000000}"/>
    <cellStyle name="_샤시 (2)_2 2" xfId="707" xr:uid="{00000000-0005-0000-0000-000085000000}"/>
    <cellStyle name="_샤시 (2)_PPA 자료(01.07.24)" xfId="141" xr:uid="{00000000-0005-0000-0000-000086000000}"/>
    <cellStyle name="_샤시 (2)_PPA 자료(01.07.24)_EX RFQ추가(030820)" xfId="142" xr:uid="{00000000-0005-0000-0000-000087000000}"/>
    <cellStyle name="_샤시 (2)_PPA 자료(01.07.24)_KJA RFQ(030125)" xfId="143" xr:uid="{00000000-0005-0000-0000-000088000000}"/>
    <cellStyle name="_샤시 (2)_PPA 자료(01.07.24)_KJA_최종PRE_RFQ" xfId="144" xr:uid="{00000000-0005-0000-0000-000089000000}"/>
    <cellStyle name="_샤시 (2)_PPA 자료(01.07.24)_KLEV금형제작일정" xfId="145" xr:uid="{00000000-0005-0000-0000-00008A000000}"/>
    <cellStyle name="_샤시 (2)_PPA 자료(01.07.24)_KLEV금형제품견적(최종)" xfId="146" xr:uid="{00000000-0005-0000-0000-00008B000000}"/>
    <cellStyle name="_샤시 (2)_PPA 자료(01.07.24)_SM-3_제품견적" xfId="147" xr:uid="{00000000-0005-0000-0000-00008C000000}"/>
    <cellStyle name="_샤시 (2)_PPA 자료(01.07.24)_부품LIST" xfId="148" xr:uid="{00000000-0005-0000-0000-00008D000000}"/>
    <cellStyle name="_샤시 (2)_PPA 자료(01.07.24)_부품list(021129)" xfId="149" xr:uid="{00000000-0005-0000-0000-00008E000000}"/>
    <cellStyle name="_샤시 (2)_PPA 자료(01.07.24)_부품list(030805)" xfId="150" xr:uid="{00000000-0005-0000-0000-00008F000000}"/>
    <cellStyle name="_샤시 (2)_PPA 자료(01.07.24)_예상제품가(021129)" xfId="151" xr:uid="{00000000-0005-0000-0000-000090000000}"/>
    <cellStyle name="_샤시 (2)_W200 개발일정-사내" xfId="152" xr:uid="{00000000-0005-0000-0000-000091000000}"/>
    <cellStyle name="_작성양식_재개" xfId="153" xr:uid="{00000000-0005-0000-0000-000092000000}"/>
    <cellStyle name="_점검회의(6월1주차)" xfId="154" xr:uid="{00000000-0005-0000-0000-000093000000}"/>
    <cellStyle name="_제품가정보고서-DC100-041215" xfId="155" xr:uid="{00000000-0005-0000-0000-000094000000}"/>
    <cellStyle name="_차체 (2)" xfId="156" xr:uid="{00000000-0005-0000-0000-000095000000}"/>
    <cellStyle name="_차체 (2)_1" xfId="157" xr:uid="{00000000-0005-0000-0000-000096000000}"/>
    <cellStyle name="_차체 (2)_1 2" xfId="708" xr:uid="{00000000-0005-0000-0000-000097000000}"/>
    <cellStyle name="_차체 (2)_PPA 자료(01.07.24)" xfId="158" xr:uid="{00000000-0005-0000-0000-000098000000}"/>
    <cellStyle name="_차체 (2)_PPA 자료(01.07.24)_EX RFQ추가(030820)" xfId="159" xr:uid="{00000000-0005-0000-0000-000099000000}"/>
    <cellStyle name="_차체 (2)_PPA 자료(01.07.24)_KJA RFQ(030125)" xfId="160" xr:uid="{00000000-0005-0000-0000-00009A000000}"/>
    <cellStyle name="_차체 (2)_PPA 자료(01.07.24)_KJA_최종PRE_RFQ" xfId="161" xr:uid="{00000000-0005-0000-0000-00009B000000}"/>
    <cellStyle name="_차체 (2)_PPA 자료(01.07.24)_KLEV금형제작일정" xfId="162" xr:uid="{00000000-0005-0000-0000-00009C000000}"/>
    <cellStyle name="_차체 (2)_PPA 자료(01.07.24)_KLEV금형제품견적(최종)" xfId="163" xr:uid="{00000000-0005-0000-0000-00009D000000}"/>
    <cellStyle name="_차체 (2)_PPA 자료(01.07.24)_SM-3_제품견적" xfId="164" xr:uid="{00000000-0005-0000-0000-00009E000000}"/>
    <cellStyle name="_차체 (2)_PPA 자료(01.07.24)_부품LIST" xfId="165" xr:uid="{00000000-0005-0000-0000-00009F000000}"/>
    <cellStyle name="_차체 (2)_PPA 자료(01.07.24)_부품list(021129)" xfId="166" xr:uid="{00000000-0005-0000-0000-0000A0000000}"/>
    <cellStyle name="_차체 (2)_PPA 자료(01.07.24)_부품list(030805)" xfId="167" xr:uid="{00000000-0005-0000-0000-0000A1000000}"/>
    <cellStyle name="_차체 (2)_PPA 자료(01.07.24)_예상제품가(021129)" xfId="168" xr:uid="{00000000-0005-0000-0000-0000A2000000}"/>
    <cellStyle name="_차체 (2)_W200 개발일정-사내" xfId="169" xr:uid="{00000000-0005-0000-0000-0000A3000000}"/>
    <cellStyle name="æØè [0.00]_PRODUCT DETAIL Q1" xfId="170" xr:uid="{00000000-0005-0000-0000-0000A4000000}"/>
    <cellStyle name="æØè_PRODUCT DETAIL Q1" xfId="171" xr:uid="{00000000-0005-0000-0000-0000A5000000}"/>
    <cellStyle name="ÊÝ [0.00]_PRODUCT DETAIL Q1" xfId="172" xr:uid="{00000000-0005-0000-0000-0000A6000000}"/>
    <cellStyle name="ÊÝ_PRODUCT DETAIL Q1" xfId="173" xr:uid="{00000000-0005-0000-0000-0000A7000000}"/>
    <cellStyle name="W_BOOKSHIP" xfId="174" xr:uid="{00000000-0005-0000-0000-0000A8000000}"/>
    <cellStyle name="32" xfId="175" xr:uid="{00000000-0005-0000-0000-0000A9000000}"/>
    <cellStyle name="A¨­￠￢￠O [0]_          " xfId="176" xr:uid="{00000000-0005-0000-0000-0000AA000000}"/>
    <cellStyle name="A¨­￠￢￠O_          " xfId="177" xr:uid="{00000000-0005-0000-0000-0000AB000000}"/>
    <cellStyle name="AeE­" xfId="178" xr:uid="{00000000-0005-0000-0000-0000AC000000}"/>
    <cellStyle name="AeE­ [0]" xfId="179" xr:uid="{00000000-0005-0000-0000-0000AD000000}"/>
    <cellStyle name="ÅëÈ­ [0]_´Ü°èº°¾÷¹«" xfId="180" xr:uid="{00000000-0005-0000-0000-0000AE000000}"/>
    <cellStyle name="AeE­ [0]_´U°eº°¾÷¹≪" xfId="181" xr:uid="{00000000-0005-0000-0000-0000AF000000}"/>
    <cellStyle name="ÅëÈ­ [0]_¿ù°£" xfId="182" xr:uid="{00000000-0005-0000-0000-0000B0000000}"/>
    <cellStyle name="AeE­ [0]_¿u°￡_laroux" xfId="183" xr:uid="{00000000-0005-0000-0000-0000B1000000}"/>
    <cellStyle name="ÅëÈ­ [0]_¿ù°£_laroux" xfId="184" xr:uid="{00000000-0005-0000-0000-0000B2000000}"/>
    <cellStyle name="AeE­ [0]_±OA¤C￥Ao" xfId="185" xr:uid="{00000000-0005-0000-0000-0000B3000000}"/>
    <cellStyle name="ÅëÈ­ [0]_±ÔÁ¤Ç¥Áö" xfId="186" xr:uid="{00000000-0005-0000-0000-0000B4000000}"/>
    <cellStyle name="AeE­ [0]_≫cA?¾c½A" xfId="187" xr:uid="{00000000-0005-0000-0000-0000B5000000}"/>
    <cellStyle name="ÅëÈ­ [0]_°Ô¾à¿ä¾à" xfId="188" xr:uid="{00000000-0005-0000-0000-0000B6000000}"/>
    <cellStyle name="AeE­ [0]_¼­½AA¼°e" xfId="189" xr:uid="{00000000-0005-0000-0000-0000B7000000}"/>
    <cellStyle name="ÅëÈ­ [0]_¼­½ÄÃ¼°è" xfId="190" xr:uid="{00000000-0005-0000-0000-0000B8000000}"/>
    <cellStyle name="AeE­ [0]_¼­½AA¼01" xfId="191" xr:uid="{00000000-0005-0000-0000-0000B9000000}"/>
    <cellStyle name="ÅëÈ­ [0]_¼­½ÄÃ¼01" xfId="192" xr:uid="{00000000-0005-0000-0000-0000BA000000}"/>
    <cellStyle name="AeE­ [0]_¼­½AAI¶÷" xfId="193" xr:uid="{00000000-0005-0000-0000-0000BB000000}"/>
    <cellStyle name="ÅëÈ­ [0]_¼­½ÄÀÏ¶÷" xfId="194" xr:uid="{00000000-0005-0000-0000-0000BC000000}"/>
    <cellStyle name="AeE­ [0]_½A°￡°eE¹ " xfId="195" xr:uid="{00000000-0005-0000-0000-0000BD000000}"/>
    <cellStyle name="ÅëÈ­ [0]_¾ç½Ä1" xfId="196" xr:uid="{00000000-0005-0000-0000-0000BE000000}"/>
    <cellStyle name="AeE­ [0]_¾c½A2" xfId="197" xr:uid="{00000000-0005-0000-0000-0000BF000000}"/>
    <cellStyle name="ÅëÈ­ [0]_¾ç½Ä2" xfId="198" xr:uid="{00000000-0005-0000-0000-0000C0000000}"/>
    <cellStyle name="AeE­ [0]_¾c½A3" xfId="199" xr:uid="{00000000-0005-0000-0000-0000C1000000}"/>
    <cellStyle name="ÅëÈ­ [0]_¾ç½Ä3" xfId="200" xr:uid="{00000000-0005-0000-0000-0000C2000000}"/>
    <cellStyle name="AeE­ [0]_1 (2)" xfId="201" xr:uid="{00000000-0005-0000-0000-0000C3000000}"/>
    <cellStyle name="ÅëÈ­ [0]_1 (2)" xfId="202" xr:uid="{00000000-0005-0000-0000-0000C4000000}"/>
    <cellStyle name="AeE­ [0]_1 (3)" xfId="203" xr:uid="{00000000-0005-0000-0000-0000C5000000}"/>
    <cellStyle name="ÅëÈ­ [0]_1 (3)" xfId="204" xr:uid="{00000000-0005-0000-0000-0000C6000000}"/>
    <cellStyle name="AeE­ [0]_1.±a¾EA≫Ao" xfId="205" xr:uid="{00000000-0005-0000-0000-0000C7000000}"/>
    <cellStyle name="ÅëÈ­ [0]_1.±â¾ÈÁö" xfId="206" xr:uid="{00000000-0005-0000-0000-0000C8000000}"/>
    <cellStyle name="AeE­ [0]_10.¹R¼­A³¸R" xfId="207" xr:uid="{00000000-0005-0000-0000-0000C9000000}"/>
    <cellStyle name="ÅëÈ­ [0]_14.¹®¼­¸ñ·Ï" xfId="208" xr:uid="{00000000-0005-0000-0000-0000CA000000}"/>
    <cellStyle name="AeE­ [0]_14.¹R¼­¸n·I" xfId="209" xr:uid="{00000000-0005-0000-0000-0000CB000000}"/>
    <cellStyle name="ÅëÈ­ [0]_19.¼­½Äµî·Ï´ëÀå" xfId="210" xr:uid="{00000000-0005-0000-0000-0000CC000000}"/>
    <cellStyle name="AeE­ [0]_19.¼­½Aμi·I´eAa" xfId="211" xr:uid="{00000000-0005-0000-0000-0000CD000000}"/>
    <cellStyle name="ÅëÈ­ [0]_1TÇ°ÀÇ" xfId="212" xr:uid="{00000000-0005-0000-0000-0000CE000000}"/>
    <cellStyle name="AeE­ [0]_2.´e¿U½ACa" xfId="213" xr:uid="{00000000-0005-0000-0000-0000CF000000}"/>
    <cellStyle name="ÅëÈ­ [0]_2.´ë¿Ü½ÃÇà" xfId="214" xr:uid="{00000000-0005-0000-0000-0000D0000000}"/>
    <cellStyle name="AeE­ [0]_21.¿­¶÷Ao" xfId="215" xr:uid="{00000000-0005-0000-0000-0000D1000000}"/>
    <cellStyle name="ÅëÈ­ [0]_21.¿­¶÷Áõ" xfId="216" xr:uid="{00000000-0005-0000-0000-0000D2000000}"/>
    <cellStyle name="AeE­ [0]_22.¹R¼­¹YAa" xfId="217" xr:uid="{00000000-0005-0000-0000-0000D3000000}"/>
    <cellStyle name="ÅëÈ­ [0]_3.´ë³»½ÃÇà" xfId="218" xr:uid="{00000000-0005-0000-0000-0000D4000000}"/>
    <cellStyle name="AeE­ [0]_3.´e³≫½ACa" xfId="219" xr:uid="{00000000-0005-0000-0000-0000D5000000}"/>
    <cellStyle name="ÅëÈ­ [0]_³»¿ë" xfId="220" xr:uid="{00000000-0005-0000-0000-0000D6000000}"/>
    <cellStyle name="AeE­ [0]_³≫¿e" xfId="221" xr:uid="{00000000-0005-0000-0000-0000D7000000}"/>
    <cellStyle name="ÅëÈ­ [0]_5.¹®¼­¼ö¹ß" xfId="222" xr:uid="{00000000-0005-0000-0000-0000D8000000}"/>
    <cellStyle name="AeE­ [0]_5.¹R¼­¼o¹ß" xfId="223" xr:uid="{00000000-0005-0000-0000-0000D9000000}"/>
    <cellStyle name="ÅëÈ­ [0]_6.¹ß¼ÛÀÎ" xfId="224" xr:uid="{00000000-0005-0000-0000-0000DA000000}"/>
    <cellStyle name="AeE­ [0]_8.°￡Ca´eAa" xfId="225" xr:uid="{00000000-0005-0000-0000-0000DB000000}"/>
    <cellStyle name="ÅëÈ­ [0]_8.°£Çà´ëÀå" xfId="226" xr:uid="{00000000-0005-0000-0000-0000DC000000}"/>
    <cellStyle name="AeE­ [0]_8.°￡Ca¹°°u¸R´eAa" xfId="227" xr:uid="{00000000-0005-0000-0000-0000DD000000}"/>
    <cellStyle name="ÅëÈ­ [0]_9" xfId="228" xr:uid="{00000000-0005-0000-0000-0000DE000000}"/>
    <cellStyle name="AeE­ [0]_9.A￠¼oAI" xfId="229" xr:uid="{00000000-0005-0000-0000-0000DF000000}"/>
    <cellStyle name="ÅëÈ­ [0]_9.Á¢¼öÀÎ" xfId="230" xr:uid="{00000000-0005-0000-0000-0000E0000000}"/>
    <cellStyle name="AeE­ [0]_AIAa±O°Y" xfId="231" xr:uid="{00000000-0005-0000-0000-0000E1000000}"/>
    <cellStyle name="ÅëÈ­ [0]_ÀÎÀå±Ô°Ý" xfId="232" xr:uid="{00000000-0005-0000-0000-0000E2000000}"/>
    <cellStyle name="AeE­ [0]_CODE" xfId="233" xr:uid="{00000000-0005-0000-0000-0000E3000000}"/>
    <cellStyle name="ÅëÈ­ [0]_CODE" xfId="234" xr:uid="{00000000-0005-0000-0000-0000E4000000}"/>
    <cellStyle name="AeE­ [0]_CODE (2)" xfId="235" xr:uid="{00000000-0005-0000-0000-0000E5000000}"/>
    <cellStyle name="ÅëÈ­ [0]_CODE (2)" xfId="236" xr:uid="{00000000-0005-0000-0000-0000E6000000}"/>
    <cellStyle name="AeE­ [0]_Cu±a" xfId="237" xr:uid="{00000000-0005-0000-0000-0000E7000000}"/>
    <cellStyle name="ÅëÈ­ [0]_Çù±â" xfId="238" xr:uid="{00000000-0005-0000-0000-0000E8000000}"/>
    <cellStyle name="AeE­ [0]_CuA¶Au" xfId="239" xr:uid="{00000000-0005-0000-0000-0000E9000000}"/>
    <cellStyle name="ÅëÈ­ [0]_ÇùÁ¶Àü" xfId="240" xr:uid="{00000000-0005-0000-0000-0000EA000000}"/>
    <cellStyle name="AeE­ [0]_CuA¶Au_금형견적" xfId="241" xr:uid="{00000000-0005-0000-0000-0000EB000000}"/>
    <cellStyle name="ÅëÈ­ [0]_FLOW" xfId="242" xr:uid="{00000000-0005-0000-0000-0000EC000000}"/>
    <cellStyle name="AeE­ [0]_laroux" xfId="243" xr:uid="{00000000-0005-0000-0000-0000ED000000}"/>
    <cellStyle name="ÅëÈ­ [0]_laroux" xfId="244" xr:uid="{00000000-0005-0000-0000-0000EE000000}"/>
    <cellStyle name="AeE­ [0]_laroux_1" xfId="245" xr:uid="{00000000-0005-0000-0000-0000EF000000}"/>
    <cellStyle name="ÅëÈ­ [0]_laroux_1" xfId="246" xr:uid="{00000000-0005-0000-0000-0000F0000000}"/>
    <cellStyle name="AeE­ [0]_laroux_1_laroux" xfId="247" xr:uid="{00000000-0005-0000-0000-0000F1000000}"/>
    <cellStyle name="ÅëÈ­ [0]_laroux_1_laroux" xfId="248" xr:uid="{00000000-0005-0000-0000-0000F2000000}"/>
    <cellStyle name="AeE­ [0]_º?°æ¹RA³" xfId="249" xr:uid="{00000000-0005-0000-0000-0000F3000000}"/>
    <cellStyle name="ÅëÈ­ [0]_º¯°æ¹®Ã³" xfId="250" xr:uid="{00000000-0005-0000-0000-0000F4000000}"/>
    <cellStyle name="AeE­ [0]_ºÐ·u±a01" xfId="251" xr:uid="{00000000-0005-0000-0000-0000F5000000}"/>
    <cellStyle name="ÅëÈ­ [0]_ºÐ·ù±â01" xfId="252" xr:uid="{00000000-0005-0000-0000-0000F6000000}"/>
    <cellStyle name="AeE­ [0]_ºÐ·u±a02" xfId="253" xr:uid="{00000000-0005-0000-0000-0000F7000000}"/>
    <cellStyle name="ÅëÈ­ [0]_ºÐ·ù±â02" xfId="254" xr:uid="{00000000-0005-0000-0000-0000F8000000}"/>
    <cellStyle name="AeE­ [0]_ºÐ·u±a03" xfId="255" xr:uid="{00000000-0005-0000-0000-0000F9000000}"/>
    <cellStyle name="ÅëÈ­ [0]_ºÐ·ù±â03" xfId="256" xr:uid="{00000000-0005-0000-0000-0000FA000000}"/>
    <cellStyle name="AeE­ [0]_ºÐ·u±aAØ" xfId="257" xr:uid="{00000000-0005-0000-0000-0000FB000000}"/>
    <cellStyle name="ÅëÈ­ [0]_ºÐ·ù±âÁØ" xfId="258" xr:uid="{00000000-0005-0000-0000-0000FC000000}"/>
    <cellStyle name="AeE­ [0]_ºÐ·u±aE￡" xfId="259" xr:uid="{00000000-0005-0000-0000-0000FD000000}"/>
    <cellStyle name="ÅëÈ­ [0]_ºÐ·ù±âÈ£" xfId="260" xr:uid="{00000000-0005-0000-0000-0000FE000000}"/>
    <cellStyle name="AeE­ [0]_ºÐ·u±aE￡_금형견적" xfId="261" xr:uid="{00000000-0005-0000-0000-0000FF000000}"/>
    <cellStyle name="ÅëÈ­ [0]_ÓÞÁ¦¸ñ" xfId="262" xr:uid="{00000000-0005-0000-0000-000000010000}"/>
    <cellStyle name="AeE­ [0]_Sheet1" xfId="263" xr:uid="{00000000-0005-0000-0000-000001010000}"/>
    <cellStyle name="ÅëÈ­ [0]_Sheet1" xfId="264" xr:uid="{00000000-0005-0000-0000-000002010000}"/>
    <cellStyle name="AeE­ [0]_Sheet4" xfId="265" xr:uid="{00000000-0005-0000-0000-000003010000}"/>
    <cellStyle name="ÅëÈ­ [0]_Sheet4" xfId="266" xr:uid="{00000000-0005-0000-0000-000004010000}"/>
    <cellStyle name="AeE­_          " xfId="267" xr:uid="{00000000-0005-0000-0000-000005010000}"/>
    <cellStyle name="ÅëÈ­_´Ü°èº°¾÷¹«" xfId="268" xr:uid="{00000000-0005-0000-0000-000006010000}"/>
    <cellStyle name="AeE­_´U°eº°¾÷¹≪" xfId="269" xr:uid="{00000000-0005-0000-0000-000007010000}"/>
    <cellStyle name="ÅëÈ­_¿ù°£" xfId="270" xr:uid="{00000000-0005-0000-0000-000008010000}"/>
    <cellStyle name="AeE­_¿u°￡_laroux" xfId="271" xr:uid="{00000000-0005-0000-0000-000009010000}"/>
    <cellStyle name="ÅëÈ­_¿ù°£_laroux" xfId="272" xr:uid="{00000000-0005-0000-0000-00000A010000}"/>
    <cellStyle name="AeE­_±OA¤C￥Ao" xfId="273" xr:uid="{00000000-0005-0000-0000-00000B010000}"/>
    <cellStyle name="ÅëÈ­_±ÔÁ¤Ç¥Áö" xfId="274" xr:uid="{00000000-0005-0000-0000-00000C010000}"/>
    <cellStyle name="AeE­_≫cA?¾c½A" xfId="275" xr:uid="{00000000-0005-0000-0000-00000D010000}"/>
    <cellStyle name="ÅëÈ­_°Ô¾à¿ä¾à" xfId="276" xr:uid="{00000000-0005-0000-0000-00000E010000}"/>
    <cellStyle name="AeE­_¼­½AA¼°e" xfId="277" xr:uid="{00000000-0005-0000-0000-00000F010000}"/>
    <cellStyle name="ÅëÈ­_¼­½ÄÃ¼°è" xfId="278" xr:uid="{00000000-0005-0000-0000-000010010000}"/>
    <cellStyle name="AeE­_¼­½AA¼01" xfId="279" xr:uid="{00000000-0005-0000-0000-000011010000}"/>
    <cellStyle name="ÅëÈ­_¼­½ÄÃ¼01" xfId="280" xr:uid="{00000000-0005-0000-0000-000012010000}"/>
    <cellStyle name="AeE­_¼­½AAI¶÷" xfId="281" xr:uid="{00000000-0005-0000-0000-000013010000}"/>
    <cellStyle name="ÅëÈ­_¼­½ÄÀÏ¶÷" xfId="282" xr:uid="{00000000-0005-0000-0000-000014010000}"/>
    <cellStyle name="AeE­_½A°￡°eE¹ " xfId="283" xr:uid="{00000000-0005-0000-0000-000015010000}"/>
    <cellStyle name="ÅëÈ­_¾ç½Ä1" xfId="284" xr:uid="{00000000-0005-0000-0000-000016010000}"/>
    <cellStyle name="AeE­_¾c½A2" xfId="285" xr:uid="{00000000-0005-0000-0000-000017010000}"/>
    <cellStyle name="ÅëÈ­_¾ç½Ä2" xfId="286" xr:uid="{00000000-0005-0000-0000-000018010000}"/>
    <cellStyle name="AeE­_¾c½A3" xfId="287" xr:uid="{00000000-0005-0000-0000-000019010000}"/>
    <cellStyle name="ÅëÈ­_¾ç½Ä3" xfId="288" xr:uid="{00000000-0005-0000-0000-00001A010000}"/>
    <cellStyle name="AeE­_1 (2)" xfId="289" xr:uid="{00000000-0005-0000-0000-00001B010000}"/>
    <cellStyle name="ÅëÈ­_1 (2)" xfId="290" xr:uid="{00000000-0005-0000-0000-00001C010000}"/>
    <cellStyle name="AeE­_1 (3)" xfId="291" xr:uid="{00000000-0005-0000-0000-00001D010000}"/>
    <cellStyle name="ÅëÈ­_1 (3)" xfId="292" xr:uid="{00000000-0005-0000-0000-00001E010000}"/>
    <cellStyle name="AeE­_1.±a¾EA≫Ao" xfId="293" xr:uid="{00000000-0005-0000-0000-00001F010000}"/>
    <cellStyle name="ÅëÈ­_1.±â¾ÈÁö" xfId="294" xr:uid="{00000000-0005-0000-0000-000020010000}"/>
    <cellStyle name="AeE­_10.¹R¼­A³¸R" xfId="295" xr:uid="{00000000-0005-0000-0000-000021010000}"/>
    <cellStyle name="ÅëÈ­_14.¹®¼­¸ñ·Ï" xfId="296" xr:uid="{00000000-0005-0000-0000-000022010000}"/>
    <cellStyle name="AeE­_14.¹R¼­¸n·I" xfId="297" xr:uid="{00000000-0005-0000-0000-000023010000}"/>
    <cellStyle name="ÅëÈ­_19.¼­½Äµî·Ï´ëÀå" xfId="298" xr:uid="{00000000-0005-0000-0000-000024010000}"/>
    <cellStyle name="AeE­_19.¼­½Aμi·I´eAa" xfId="299" xr:uid="{00000000-0005-0000-0000-000025010000}"/>
    <cellStyle name="ÅëÈ­_1TÇ°ÀÇ" xfId="300" xr:uid="{00000000-0005-0000-0000-000026010000}"/>
    <cellStyle name="AeE­_2.´e¿U½ACa" xfId="301" xr:uid="{00000000-0005-0000-0000-000027010000}"/>
    <cellStyle name="ÅëÈ­_2.´ë¿Ü½ÃÇà" xfId="302" xr:uid="{00000000-0005-0000-0000-000028010000}"/>
    <cellStyle name="AeE­_21.¿­¶÷Ao" xfId="303" xr:uid="{00000000-0005-0000-0000-000029010000}"/>
    <cellStyle name="ÅëÈ­_21.¿­¶÷Áõ" xfId="304" xr:uid="{00000000-0005-0000-0000-00002A010000}"/>
    <cellStyle name="AeE­_22.¹R¼­¹YAa" xfId="305" xr:uid="{00000000-0005-0000-0000-00002B010000}"/>
    <cellStyle name="ÅëÈ­_3.´ë³»½ÃÇà" xfId="306" xr:uid="{00000000-0005-0000-0000-00002C010000}"/>
    <cellStyle name="AeE­_3.´e³≫½ACa" xfId="307" xr:uid="{00000000-0005-0000-0000-00002D010000}"/>
    <cellStyle name="ÅëÈ­_³»¿ë" xfId="308" xr:uid="{00000000-0005-0000-0000-00002E010000}"/>
    <cellStyle name="AeE­_³≫¿e" xfId="309" xr:uid="{00000000-0005-0000-0000-00002F010000}"/>
    <cellStyle name="ÅëÈ­_5.¹®¼­¼ö¹ß" xfId="310" xr:uid="{00000000-0005-0000-0000-000030010000}"/>
    <cellStyle name="AeE­_5.¹R¼­¼o¹ß" xfId="311" xr:uid="{00000000-0005-0000-0000-000031010000}"/>
    <cellStyle name="ÅëÈ­_6.¹ß¼ÛÀÎ" xfId="312" xr:uid="{00000000-0005-0000-0000-000032010000}"/>
    <cellStyle name="AeE­_8.°￡Ca´eAa" xfId="313" xr:uid="{00000000-0005-0000-0000-000033010000}"/>
    <cellStyle name="ÅëÈ­_8.°£Çà´ëÀå" xfId="314" xr:uid="{00000000-0005-0000-0000-000034010000}"/>
    <cellStyle name="AeE­_8.°￡Ca¹°°u¸R´eAa" xfId="315" xr:uid="{00000000-0005-0000-0000-000035010000}"/>
    <cellStyle name="ÅëÈ­_9" xfId="316" xr:uid="{00000000-0005-0000-0000-000036010000}"/>
    <cellStyle name="AeE­_9.A￠¼oAI" xfId="317" xr:uid="{00000000-0005-0000-0000-000037010000}"/>
    <cellStyle name="ÅëÈ­_9.Á¢¼öÀÎ" xfId="318" xr:uid="{00000000-0005-0000-0000-000038010000}"/>
    <cellStyle name="AeE­_AIAa±O°Y" xfId="319" xr:uid="{00000000-0005-0000-0000-000039010000}"/>
    <cellStyle name="ÅëÈ­_ÀÎÀå±Ô°Ý" xfId="320" xr:uid="{00000000-0005-0000-0000-00003A010000}"/>
    <cellStyle name="AeE­_CODE" xfId="321" xr:uid="{00000000-0005-0000-0000-00003B010000}"/>
    <cellStyle name="ÅëÈ­_CODE" xfId="322" xr:uid="{00000000-0005-0000-0000-00003C010000}"/>
    <cellStyle name="AeE­_CODE (2)" xfId="323" xr:uid="{00000000-0005-0000-0000-00003D010000}"/>
    <cellStyle name="ÅëÈ­_CODE (2)" xfId="324" xr:uid="{00000000-0005-0000-0000-00003E010000}"/>
    <cellStyle name="AeE­_Cu±a" xfId="325" xr:uid="{00000000-0005-0000-0000-00003F010000}"/>
    <cellStyle name="ÅëÈ­_Çù±â" xfId="326" xr:uid="{00000000-0005-0000-0000-000040010000}"/>
    <cellStyle name="AeE­_CuA¶Au" xfId="327" xr:uid="{00000000-0005-0000-0000-000041010000}"/>
    <cellStyle name="ÅëÈ­_ÇùÁ¶Àü" xfId="328" xr:uid="{00000000-0005-0000-0000-000042010000}"/>
    <cellStyle name="AeE­_CuA¶Au_금형견적" xfId="329" xr:uid="{00000000-0005-0000-0000-000043010000}"/>
    <cellStyle name="ÅëÈ­_FLOW" xfId="330" xr:uid="{00000000-0005-0000-0000-000044010000}"/>
    <cellStyle name="AeE­_laroux" xfId="331" xr:uid="{00000000-0005-0000-0000-000045010000}"/>
    <cellStyle name="ÅëÈ­_laroux" xfId="332" xr:uid="{00000000-0005-0000-0000-000046010000}"/>
    <cellStyle name="AeE­_laroux_1" xfId="333" xr:uid="{00000000-0005-0000-0000-000047010000}"/>
    <cellStyle name="ÅëÈ­_laroux_1" xfId="334" xr:uid="{00000000-0005-0000-0000-000048010000}"/>
    <cellStyle name="AeE­_laroux_1_laroux" xfId="335" xr:uid="{00000000-0005-0000-0000-000049010000}"/>
    <cellStyle name="ÅëÈ­_laroux_1_laroux" xfId="336" xr:uid="{00000000-0005-0000-0000-00004A010000}"/>
    <cellStyle name="AeE­_º?°æ¹RA³" xfId="337" xr:uid="{00000000-0005-0000-0000-00004B010000}"/>
    <cellStyle name="ÅëÈ­_º¯°æ¹®Ã³" xfId="338" xr:uid="{00000000-0005-0000-0000-00004C010000}"/>
    <cellStyle name="AeE­_ºÐ·u±a01" xfId="339" xr:uid="{00000000-0005-0000-0000-00004D010000}"/>
    <cellStyle name="ÅëÈ­_ºÐ·ù±â01" xfId="340" xr:uid="{00000000-0005-0000-0000-00004E010000}"/>
    <cellStyle name="AeE­_ºÐ·u±a02" xfId="341" xr:uid="{00000000-0005-0000-0000-00004F010000}"/>
    <cellStyle name="ÅëÈ­_ºÐ·ù±â02" xfId="342" xr:uid="{00000000-0005-0000-0000-000050010000}"/>
    <cellStyle name="AeE­_ºÐ·u±a03" xfId="343" xr:uid="{00000000-0005-0000-0000-000051010000}"/>
    <cellStyle name="ÅëÈ­_ºÐ·ù±â03" xfId="344" xr:uid="{00000000-0005-0000-0000-000052010000}"/>
    <cellStyle name="AeE­_ºÐ·u±aAØ" xfId="345" xr:uid="{00000000-0005-0000-0000-000053010000}"/>
    <cellStyle name="ÅëÈ­_ºÐ·ù±âÁØ" xfId="346" xr:uid="{00000000-0005-0000-0000-000054010000}"/>
    <cellStyle name="AeE­_ºÐ·u±aE￡" xfId="347" xr:uid="{00000000-0005-0000-0000-000055010000}"/>
    <cellStyle name="ÅëÈ­_ºÐ·ù±âÈ£" xfId="348" xr:uid="{00000000-0005-0000-0000-000056010000}"/>
    <cellStyle name="AeE­_ºÐ·u±aE￡_금형견적" xfId="349" xr:uid="{00000000-0005-0000-0000-000057010000}"/>
    <cellStyle name="ÅëÈ­_ÓÞÁ¦¸ñ" xfId="350" xr:uid="{00000000-0005-0000-0000-000058010000}"/>
    <cellStyle name="AeE­_Sheet1" xfId="351" xr:uid="{00000000-0005-0000-0000-000059010000}"/>
    <cellStyle name="ÅëÈ­_Sheet1" xfId="352" xr:uid="{00000000-0005-0000-0000-00005A010000}"/>
    <cellStyle name="AeE­_Sheet4" xfId="353" xr:uid="{00000000-0005-0000-0000-00005B010000}"/>
    <cellStyle name="ÅëÈ­_Sheet4" xfId="354" xr:uid="{00000000-0005-0000-0000-00005C010000}"/>
    <cellStyle name="AeE¡ⓒ [0]_          " xfId="355" xr:uid="{00000000-0005-0000-0000-00005D010000}"/>
    <cellStyle name="AeE¡ⓒ_          " xfId="356" xr:uid="{00000000-0005-0000-0000-00005E010000}"/>
    <cellStyle name="AÞ¸¶" xfId="357" xr:uid="{00000000-0005-0000-0000-00005F010000}"/>
    <cellStyle name="AÞ¸¶ [0]" xfId="358" xr:uid="{00000000-0005-0000-0000-000060010000}"/>
    <cellStyle name="ÄÞ¸¶ [0]_´Ü°èº°¾÷¹«" xfId="359" xr:uid="{00000000-0005-0000-0000-000061010000}"/>
    <cellStyle name="AÞ¸¶ [0]_´U°eº°¾÷¹≪" xfId="360" xr:uid="{00000000-0005-0000-0000-000062010000}"/>
    <cellStyle name="ÄÞ¸¶ [0]_¿ù°£" xfId="361" xr:uid="{00000000-0005-0000-0000-000063010000}"/>
    <cellStyle name="AÞ¸¶ [0]_¿u°￡_laroux" xfId="362" xr:uid="{00000000-0005-0000-0000-000064010000}"/>
    <cellStyle name="ÄÞ¸¶ [0]_¿ù°£_laroux" xfId="363" xr:uid="{00000000-0005-0000-0000-000065010000}"/>
    <cellStyle name="AÞ¸¶ [0]_±OA¤C￥Ao" xfId="364" xr:uid="{00000000-0005-0000-0000-000066010000}"/>
    <cellStyle name="ÄÞ¸¶ [0]_±ÔÁ¤Ç¥Áö" xfId="365" xr:uid="{00000000-0005-0000-0000-000067010000}"/>
    <cellStyle name="AÞ¸¶ [0]_≫cA?¾c½A" xfId="366" xr:uid="{00000000-0005-0000-0000-000068010000}"/>
    <cellStyle name="ÄÞ¸¶ [0]_°Ô¾à¿ä¾à" xfId="367" xr:uid="{00000000-0005-0000-0000-000069010000}"/>
    <cellStyle name="AÞ¸¶ [0]_¼­½AA¼°e" xfId="368" xr:uid="{00000000-0005-0000-0000-00006A010000}"/>
    <cellStyle name="ÄÞ¸¶ [0]_¼­½ÄÃ¼°è" xfId="369" xr:uid="{00000000-0005-0000-0000-00006B010000}"/>
    <cellStyle name="AÞ¸¶ [0]_¼­½AA¼°e_금형견적" xfId="370" xr:uid="{00000000-0005-0000-0000-00006C010000}"/>
    <cellStyle name="ÄÞ¸¶ [0]_¼­½ÄÃ¼01" xfId="371" xr:uid="{00000000-0005-0000-0000-00006D010000}"/>
    <cellStyle name="AÞ¸¶ [0]_¼­½AA¼01_금형견적" xfId="372" xr:uid="{00000000-0005-0000-0000-00006E010000}"/>
    <cellStyle name="ÄÞ¸¶ [0]_¼­½ÄÀÏ¶÷" xfId="373" xr:uid="{00000000-0005-0000-0000-00006F010000}"/>
    <cellStyle name="AÞ¸¶ [0]_½A°￡°eE¹ " xfId="374" xr:uid="{00000000-0005-0000-0000-000070010000}"/>
    <cellStyle name="ÄÞ¸¶ [0]_¾ç½Ä1" xfId="375" xr:uid="{00000000-0005-0000-0000-000071010000}"/>
    <cellStyle name="AÞ¸¶ [0]_¾c½A2" xfId="376" xr:uid="{00000000-0005-0000-0000-000072010000}"/>
    <cellStyle name="ÄÞ¸¶ [0]_¾ç½Ä2" xfId="377" xr:uid="{00000000-0005-0000-0000-000073010000}"/>
    <cellStyle name="AÞ¸¶ [0]_¾c½A3" xfId="378" xr:uid="{00000000-0005-0000-0000-000074010000}"/>
    <cellStyle name="ÄÞ¸¶ [0]_¾ç½Ä3" xfId="379" xr:uid="{00000000-0005-0000-0000-000075010000}"/>
    <cellStyle name="AÞ¸¶ [0]_1 (2)" xfId="380" xr:uid="{00000000-0005-0000-0000-000076010000}"/>
    <cellStyle name="ÄÞ¸¶ [0]_1 (2)" xfId="381" xr:uid="{00000000-0005-0000-0000-000077010000}"/>
    <cellStyle name="AÞ¸¶ [0]_1 (3)" xfId="382" xr:uid="{00000000-0005-0000-0000-000078010000}"/>
    <cellStyle name="ÄÞ¸¶ [0]_1 (3)" xfId="383" xr:uid="{00000000-0005-0000-0000-000079010000}"/>
    <cellStyle name="AÞ¸¶ [0]_1.±a¾EA≫Ao" xfId="384" xr:uid="{00000000-0005-0000-0000-00007A010000}"/>
    <cellStyle name="ÄÞ¸¶ [0]_1.±â¾ÈÁö" xfId="385" xr:uid="{00000000-0005-0000-0000-00007B010000}"/>
    <cellStyle name="AÞ¸¶ [0]_10.¹R¼­A³¸R" xfId="386" xr:uid="{00000000-0005-0000-0000-00007C010000}"/>
    <cellStyle name="ÄÞ¸¶ [0]_14.¹®¼­¸ñ·Ï" xfId="387" xr:uid="{00000000-0005-0000-0000-00007D010000}"/>
    <cellStyle name="AÞ¸¶ [0]_14.¹R¼­¸n·I" xfId="388" xr:uid="{00000000-0005-0000-0000-00007E010000}"/>
    <cellStyle name="ÄÞ¸¶ [0]_19.¼­½Äµî·Ï´ëÀå" xfId="389" xr:uid="{00000000-0005-0000-0000-00007F010000}"/>
    <cellStyle name="AÞ¸¶ [0]_19.¼­½Aμi·I´eAa" xfId="390" xr:uid="{00000000-0005-0000-0000-000080010000}"/>
    <cellStyle name="ÄÞ¸¶ [0]_1TÇ°ÀÇ" xfId="391" xr:uid="{00000000-0005-0000-0000-000081010000}"/>
    <cellStyle name="AÞ¸¶ [0]_2.´e¿U½ACa" xfId="392" xr:uid="{00000000-0005-0000-0000-000082010000}"/>
    <cellStyle name="ÄÞ¸¶ [0]_2.´ë¿Ü½ÃÇà" xfId="393" xr:uid="{00000000-0005-0000-0000-000083010000}"/>
    <cellStyle name="AÞ¸¶ [0]_21.¿­¶÷Ao" xfId="394" xr:uid="{00000000-0005-0000-0000-000084010000}"/>
    <cellStyle name="ÄÞ¸¶ [0]_21.¿­¶÷Áõ" xfId="395" xr:uid="{00000000-0005-0000-0000-000085010000}"/>
    <cellStyle name="AÞ¸¶ [0]_22.¹R¼­¹YAa" xfId="396" xr:uid="{00000000-0005-0000-0000-000086010000}"/>
    <cellStyle name="ÄÞ¸¶ [0]_3.´ë³»½ÃÇà" xfId="397" xr:uid="{00000000-0005-0000-0000-000087010000}"/>
    <cellStyle name="AÞ¸¶ [0]_3.´e³≫½ACa" xfId="398" xr:uid="{00000000-0005-0000-0000-000088010000}"/>
    <cellStyle name="ÄÞ¸¶ [0]_³»¿ë" xfId="399" xr:uid="{00000000-0005-0000-0000-000089010000}"/>
    <cellStyle name="AÞ¸¶ [0]_³≫¿e" xfId="400" xr:uid="{00000000-0005-0000-0000-00008A010000}"/>
    <cellStyle name="ÄÞ¸¶ [0]_5.¹®¼­¼ö¹ß" xfId="401" xr:uid="{00000000-0005-0000-0000-00008B010000}"/>
    <cellStyle name="AÞ¸¶ [0]_5.¹R¼­¼o¹ß" xfId="402" xr:uid="{00000000-0005-0000-0000-00008C010000}"/>
    <cellStyle name="ÄÞ¸¶ [0]_6.¹ß¼ÛÀÎ" xfId="403" xr:uid="{00000000-0005-0000-0000-00008D010000}"/>
    <cellStyle name="AÞ¸¶ [0]_8.°￡Ca´eAa" xfId="404" xr:uid="{00000000-0005-0000-0000-00008E010000}"/>
    <cellStyle name="ÄÞ¸¶ [0]_8.°£Çà´ëÀå" xfId="405" xr:uid="{00000000-0005-0000-0000-00008F010000}"/>
    <cellStyle name="AÞ¸¶ [0]_8.°￡Ca¹°°u¸R´eAa" xfId="406" xr:uid="{00000000-0005-0000-0000-000090010000}"/>
    <cellStyle name="ÄÞ¸¶ [0]_9" xfId="407" xr:uid="{00000000-0005-0000-0000-000091010000}"/>
    <cellStyle name="AÞ¸¶ [0]_9.A￠¼oAI" xfId="408" xr:uid="{00000000-0005-0000-0000-000092010000}"/>
    <cellStyle name="ÄÞ¸¶ [0]_9.Á¢¼öÀÎ" xfId="409" xr:uid="{00000000-0005-0000-0000-000093010000}"/>
    <cellStyle name="AÞ¸¶ [0]_AIAa±O°Y" xfId="410" xr:uid="{00000000-0005-0000-0000-000094010000}"/>
    <cellStyle name="ÄÞ¸¶ [0]_ÀÎÀå±Ô°Ý" xfId="411" xr:uid="{00000000-0005-0000-0000-000095010000}"/>
    <cellStyle name="AÞ¸¶ [0]_CODE" xfId="412" xr:uid="{00000000-0005-0000-0000-000096010000}"/>
    <cellStyle name="ÄÞ¸¶ [0]_CODE" xfId="413" xr:uid="{00000000-0005-0000-0000-000097010000}"/>
    <cellStyle name="AÞ¸¶ [0]_CODE (2)" xfId="414" xr:uid="{00000000-0005-0000-0000-000098010000}"/>
    <cellStyle name="ÄÞ¸¶ [0]_CODE (2)" xfId="415" xr:uid="{00000000-0005-0000-0000-000099010000}"/>
    <cellStyle name="AÞ¸¶ [0]_Cu±a" xfId="416" xr:uid="{00000000-0005-0000-0000-00009A010000}"/>
    <cellStyle name="ÄÞ¸¶ [0]_Çù±â" xfId="417" xr:uid="{00000000-0005-0000-0000-00009B010000}"/>
    <cellStyle name="AÞ¸¶ [0]_CuA¶Au" xfId="418" xr:uid="{00000000-0005-0000-0000-00009C010000}"/>
    <cellStyle name="ÄÞ¸¶ [0]_ÇùÁ¶Àü" xfId="419" xr:uid="{00000000-0005-0000-0000-00009D010000}"/>
    <cellStyle name="AÞ¸¶ [0]_CuA¶Au_EF. S-ROOF" xfId="420" xr:uid="{00000000-0005-0000-0000-00009E010000}"/>
    <cellStyle name="ÄÞ¸¶ [0]_FLOW" xfId="421" xr:uid="{00000000-0005-0000-0000-00009F010000}"/>
    <cellStyle name="AÞ¸¶ [0]_laroux" xfId="422" xr:uid="{00000000-0005-0000-0000-0000A0010000}"/>
    <cellStyle name="ÄÞ¸¶ [0]_laroux" xfId="423" xr:uid="{00000000-0005-0000-0000-0000A1010000}"/>
    <cellStyle name="AÞ¸¶ [0]_laroux_1" xfId="424" xr:uid="{00000000-0005-0000-0000-0000A2010000}"/>
    <cellStyle name="ÄÞ¸¶ [0]_laroux_1" xfId="425" xr:uid="{00000000-0005-0000-0000-0000A3010000}"/>
    <cellStyle name="AÞ¸¶ [0]_laroux_1 2" xfId="709" xr:uid="{00000000-0005-0000-0000-0000A4010000}"/>
    <cellStyle name="ÄÞ¸¶ [0]_laroux_1 2" xfId="710" xr:uid="{00000000-0005-0000-0000-0000A5010000}"/>
    <cellStyle name="AÞ¸¶ [0]_laroux_1_laroux" xfId="426" xr:uid="{00000000-0005-0000-0000-0000A6010000}"/>
    <cellStyle name="ÄÞ¸¶ [0]_laroux_1_laroux" xfId="427" xr:uid="{00000000-0005-0000-0000-0000A7010000}"/>
    <cellStyle name="AÞ¸¶ [0]_laroux_1_laroux 2" xfId="711" xr:uid="{00000000-0005-0000-0000-0000A8010000}"/>
    <cellStyle name="ÄÞ¸¶ [0]_laroux_1_laroux 2" xfId="712" xr:uid="{00000000-0005-0000-0000-0000A9010000}"/>
    <cellStyle name="AÞ¸¶ [0]_º?°æ¹RA³" xfId="428" xr:uid="{00000000-0005-0000-0000-0000AA010000}"/>
    <cellStyle name="ÄÞ¸¶ [0]_º¯°æ¹®Ã³" xfId="429" xr:uid="{00000000-0005-0000-0000-0000AB010000}"/>
    <cellStyle name="AÞ¸¶ [0]_ºÐ·u±a01" xfId="430" xr:uid="{00000000-0005-0000-0000-0000AC010000}"/>
    <cellStyle name="ÄÞ¸¶ [0]_ºÐ·ù±â01" xfId="431" xr:uid="{00000000-0005-0000-0000-0000AD010000}"/>
    <cellStyle name="AÞ¸¶ [0]_ºÐ·u±a01_금형견적" xfId="432" xr:uid="{00000000-0005-0000-0000-0000AE010000}"/>
    <cellStyle name="ÄÞ¸¶ [0]_ºÐ·ù±â02" xfId="433" xr:uid="{00000000-0005-0000-0000-0000AF010000}"/>
    <cellStyle name="AÞ¸¶ [0]_ºÐ·u±a02_금형견적" xfId="434" xr:uid="{00000000-0005-0000-0000-0000B0010000}"/>
    <cellStyle name="ÄÞ¸¶ [0]_ºÐ·ù±â03" xfId="435" xr:uid="{00000000-0005-0000-0000-0000B1010000}"/>
    <cellStyle name="AÞ¸¶ [0]_ºÐ·u±a03_금형견적" xfId="436" xr:uid="{00000000-0005-0000-0000-0000B2010000}"/>
    <cellStyle name="ÄÞ¸¶ [0]_ºÐ·ù±âÁØ" xfId="437" xr:uid="{00000000-0005-0000-0000-0000B3010000}"/>
    <cellStyle name="AÞ¸¶ [0]_ºÐ·u±aAØ_금형견적" xfId="438" xr:uid="{00000000-0005-0000-0000-0000B4010000}"/>
    <cellStyle name="ÄÞ¸¶ [0]_ºÐ·ù±âÈ£" xfId="439" xr:uid="{00000000-0005-0000-0000-0000B5010000}"/>
    <cellStyle name="AÞ¸¶ [0]_ºÐ·u±aE￡_금형견적" xfId="440" xr:uid="{00000000-0005-0000-0000-0000B6010000}"/>
    <cellStyle name="ÄÞ¸¶ [0]_ÓÞÁ¦¸ñ" xfId="441" xr:uid="{00000000-0005-0000-0000-0000B7010000}"/>
    <cellStyle name="AÞ¸¶ [0]_Sheet1" xfId="442" xr:uid="{00000000-0005-0000-0000-0000B8010000}"/>
    <cellStyle name="ÄÞ¸¶ [0]_Sheet1" xfId="443" xr:uid="{00000000-0005-0000-0000-0000B9010000}"/>
    <cellStyle name="AÞ¸¶ [0]_Sheet4" xfId="444" xr:uid="{00000000-0005-0000-0000-0000BA010000}"/>
    <cellStyle name="ÄÞ¸¶ [0]_Sheet4" xfId="445" xr:uid="{00000000-0005-0000-0000-0000BB010000}"/>
    <cellStyle name="AÞ¸¶_          " xfId="446" xr:uid="{00000000-0005-0000-0000-0000BC010000}"/>
    <cellStyle name="ÄÞ¸¶_´Ü°èº°¾÷¹«" xfId="447" xr:uid="{00000000-0005-0000-0000-0000BD010000}"/>
    <cellStyle name="AÞ¸¶_´U°eº°¾÷¹≪" xfId="448" xr:uid="{00000000-0005-0000-0000-0000BE010000}"/>
    <cellStyle name="ÄÞ¸¶_¿ù°£" xfId="449" xr:uid="{00000000-0005-0000-0000-0000BF010000}"/>
    <cellStyle name="AÞ¸¶_¿u°￡_laroux" xfId="450" xr:uid="{00000000-0005-0000-0000-0000C0010000}"/>
    <cellStyle name="ÄÞ¸¶_¿ù°£_laroux" xfId="451" xr:uid="{00000000-0005-0000-0000-0000C1010000}"/>
    <cellStyle name="AÞ¸¶_±OA¤C￥Ao" xfId="452" xr:uid="{00000000-0005-0000-0000-0000C2010000}"/>
    <cellStyle name="ÄÞ¸¶_±ÔÁ¤Ç¥Áö" xfId="453" xr:uid="{00000000-0005-0000-0000-0000C3010000}"/>
    <cellStyle name="AÞ¸¶_≫cA?¾c½A" xfId="454" xr:uid="{00000000-0005-0000-0000-0000C4010000}"/>
    <cellStyle name="ÄÞ¸¶_°Ô¾à¿ä¾à" xfId="455" xr:uid="{00000000-0005-0000-0000-0000C5010000}"/>
    <cellStyle name="AÞ¸¶_¼­½AA¼°e" xfId="456" xr:uid="{00000000-0005-0000-0000-0000C6010000}"/>
    <cellStyle name="ÄÞ¸¶_¼­½ÄÃ¼°è" xfId="457" xr:uid="{00000000-0005-0000-0000-0000C7010000}"/>
    <cellStyle name="AÞ¸¶_¼­½AA¼°e_금형견적" xfId="458" xr:uid="{00000000-0005-0000-0000-0000C8010000}"/>
    <cellStyle name="ÄÞ¸¶_¼­½ÄÃ¼01" xfId="459" xr:uid="{00000000-0005-0000-0000-0000C9010000}"/>
    <cellStyle name="AÞ¸¶_¼­½AA¼01_금형견적" xfId="460" xr:uid="{00000000-0005-0000-0000-0000CA010000}"/>
    <cellStyle name="ÄÞ¸¶_¼­½ÄÀÏ¶÷" xfId="461" xr:uid="{00000000-0005-0000-0000-0000CB010000}"/>
    <cellStyle name="AÞ¸¶_½A°￡°eE¹ " xfId="462" xr:uid="{00000000-0005-0000-0000-0000CC010000}"/>
    <cellStyle name="ÄÞ¸¶_¾ç½Ä1" xfId="463" xr:uid="{00000000-0005-0000-0000-0000CD010000}"/>
    <cellStyle name="AÞ¸¶_¾c½A2" xfId="464" xr:uid="{00000000-0005-0000-0000-0000CE010000}"/>
    <cellStyle name="ÄÞ¸¶_¾ç½Ä2" xfId="465" xr:uid="{00000000-0005-0000-0000-0000CF010000}"/>
    <cellStyle name="AÞ¸¶_¾c½A3" xfId="466" xr:uid="{00000000-0005-0000-0000-0000D0010000}"/>
    <cellStyle name="ÄÞ¸¶_¾ç½Ä3" xfId="467" xr:uid="{00000000-0005-0000-0000-0000D1010000}"/>
    <cellStyle name="AÞ¸¶_1 (2)" xfId="468" xr:uid="{00000000-0005-0000-0000-0000D2010000}"/>
    <cellStyle name="ÄÞ¸¶_1 (2)" xfId="469" xr:uid="{00000000-0005-0000-0000-0000D3010000}"/>
    <cellStyle name="AÞ¸¶_1 (3)" xfId="470" xr:uid="{00000000-0005-0000-0000-0000D4010000}"/>
    <cellStyle name="ÄÞ¸¶_1 (3)" xfId="471" xr:uid="{00000000-0005-0000-0000-0000D5010000}"/>
    <cellStyle name="AÞ¸¶_1.±a¾EA≫Ao" xfId="472" xr:uid="{00000000-0005-0000-0000-0000D6010000}"/>
    <cellStyle name="ÄÞ¸¶_1.±â¾ÈÁö" xfId="473" xr:uid="{00000000-0005-0000-0000-0000D7010000}"/>
    <cellStyle name="AÞ¸¶_10.¹R¼­A³¸R" xfId="474" xr:uid="{00000000-0005-0000-0000-0000D8010000}"/>
    <cellStyle name="ÄÞ¸¶_14.¹®¼­¸ñ·Ï" xfId="475" xr:uid="{00000000-0005-0000-0000-0000D9010000}"/>
    <cellStyle name="AÞ¸¶_14.¹R¼­¸n·I" xfId="476" xr:uid="{00000000-0005-0000-0000-0000DA010000}"/>
    <cellStyle name="ÄÞ¸¶_19.¼­½Äµî·Ï´ëÀå" xfId="477" xr:uid="{00000000-0005-0000-0000-0000DB010000}"/>
    <cellStyle name="AÞ¸¶_19.¼­½Aμi·I´eAa" xfId="478" xr:uid="{00000000-0005-0000-0000-0000DC010000}"/>
    <cellStyle name="ÄÞ¸¶_1TÇ°ÀÇ" xfId="479" xr:uid="{00000000-0005-0000-0000-0000DD010000}"/>
    <cellStyle name="AÞ¸¶_2.´e¿U½ACa" xfId="480" xr:uid="{00000000-0005-0000-0000-0000DE010000}"/>
    <cellStyle name="ÄÞ¸¶_2.´ë¿Ü½ÃÇà" xfId="481" xr:uid="{00000000-0005-0000-0000-0000DF010000}"/>
    <cellStyle name="AÞ¸¶_21.¿­¶÷Ao" xfId="482" xr:uid="{00000000-0005-0000-0000-0000E0010000}"/>
    <cellStyle name="ÄÞ¸¶_21.¿­¶÷Áõ" xfId="483" xr:uid="{00000000-0005-0000-0000-0000E1010000}"/>
    <cellStyle name="AÞ¸¶_22.¹R¼­¹YAa" xfId="484" xr:uid="{00000000-0005-0000-0000-0000E2010000}"/>
    <cellStyle name="ÄÞ¸¶_3.´ë³»½ÃÇà" xfId="485" xr:uid="{00000000-0005-0000-0000-0000E3010000}"/>
    <cellStyle name="AÞ¸¶_3.´e³≫½ACa" xfId="486" xr:uid="{00000000-0005-0000-0000-0000E4010000}"/>
    <cellStyle name="ÄÞ¸¶_³»¿ë" xfId="487" xr:uid="{00000000-0005-0000-0000-0000E5010000}"/>
    <cellStyle name="AÞ¸¶_³≫¿e" xfId="488" xr:uid="{00000000-0005-0000-0000-0000E6010000}"/>
    <cellStyle name="ÄÞ¸¶_5.¹®¼­¼ö¹ß" xfId="489" xr:uid="{00000000-0005-0000-0000-0000E7010000}"/>
    <cellStyle name="AÞ¸¶_5.¹R¼­¼o¹ß" xfId="490" xr:uid="{00000000-0005-0000-0000-0000E8010000}"/>
    <cellStyle name="ÄÞ¸¶_6.¹ß¼ÛÀÎ" xfId="491" xr:uid="{00000000-0005-0000-0000-0000E9010000}"/>
    <cellStyle name="AÞ¸¶_8.°￡Ca´eAa" xfId="492" xr:uid="{00000000-0005-0000-0000-0000EA010000}"/>
    <cellStyle name="ÄÞ¸¶_8.°£Çà´ëÀå" xfId="493" xr:uid="{00000000-0005-0000-0000-0000EB010000}"/>
    <cellStyle name="AÞ¸¶_8.°￡Ca¹°°u¸R´eAa" xfId="494" xr:uid="{00000000-0005-0000-0000-0000EC010000}"/>
    <cellStyle name="ÄÞ¸¶_9" xfId="495" xr:uid="{00000000-0005-0000-0000-0000ED010000}"/>
    <cellStyle name="AÞ¸¶_9.A￠¼oAI" xfId="496" xr:uid="{00000000-0005-0000-0000-0000EE010000}"/>
    <cellStyle name="ÄÞ¸¶_9.Á¢¼öÀÎ" xfId="497" xr:uid="{00000000-0005-0000-0000-0000EF010000}"/>
    <cellStyle name="AÞ¸¶_CODE" xfId="498" xr:uid="{00000000-0005-0000-0000-0000F0010000}"/>
    <cellStyle name="ÄÞ¸¶_CODE" xfId="499" xr:uid="{00000000-0005-0000-0000-0000F1010000}"/>
    <cellStyle name="AÞ¸¶_CODE (2)" xfId="500" xr:uid="{00000000-0005-0000-0000-0000F2010000}"/>
    <cellStyle name="ÄÞ¸¶_CODE (2)" xfId="501" xr:uid="{00000000-0005-0000-0000-0000F3010000}"/>
    <cellStyle name="AÞ¸¶_Cu±a" xfId="502" xr:uid="{00000000-0005-0000-0000-0000F4010000}"/>
    <cellStyle name="ÄÞ¸¶_Çù±â" xfId="503" xr:uid="{00000000-0005-0000-0000-0000F5010000}"/>
    <cellStyle name="AÞ¸¶_CuA¶Au" xfId="504" xr:uid="{00000000-0005-0000-0000-0000F6010000}"/>
    <cellStyle name="ÄÞ¸¶_ÇùÁ¶Àü" xfId="505" xr:uid="{00000000-0005-0000-0000-0000F7010000}"/>
    <cellStyle name="AÞ¸¶_CuA¶Au_EF. S-ROOF" xfId="506" xr:uid="{00000000-0005-0000-0000-0000F8010000}"/>
    <cellStyle name="ÄÞ¸¶_FLOW" xfId="507" xr:uid="{00000000-0005-0000-0000-0000F9010000}"/>
    <cellStyle name="AÞ¸¶_GQ RHD PDL 설변(신작금형견적서-LEVER&amp; ARM)" xfId="508" xr:uid="{00000000-0005-0000-0000-0000FA010000}"/>
    <cellStyle name="ÄÞ¸¶_laroux" xfId="509" xr:uid="{00000000-0005-0000-0000-0000FB010000}"/>
    <cellStyle name="AÞ¸¶_laroux_1" xfId="510" xr:uid="{00000000-0005-0000-0000-0000FC010000}"/>
    <cellStyle name="ÄÞ¸¶_laroux_1" xfId="511" xr:uid="{00000000-0005-0000-0000-0000FD010000}"/>
    <cellStyle name="AÞ¸¶_laroux_1 2" xfId="713" xr:uid="{00000000-0005-0000-0000-0000FE010000}"/>
    <cellStyle name="ÄÞ¸¶_laroux_1 2" xfId="714" xr:uid="{00000000-0005-0000-0000-0000FF010000}"/>
    <cellStyle name="AÞ¸¶_laroux_1_laroux" xfId="512" xr:uid="{00000000-0005-0000-0000-000000020000}"/>
    <cellStyle name="ÄÞ¸¶_laroux_1_laroux" xfId="513" xr:uid="{00000000-0005-0000-0000-000001020000}"/>
    <cellStyle name="AÞ¸¶_laroux_1_laroux 2" xfId="715" xr:uid="{00000000-0005-0000-0000-000002020000}"/>
    <cellStyle name="ÄÞ¸¶_laroux_1_laroux 2" xfId="716" xr:uid="{00000000-0005-0000-0000-000003020000}"/>
    <cellStyle name="AÞ¸¶_º?°æ¹RA³" xfId="514" xr:uid="{00000000-0005-0000-0000-000004020000}"/>
    <cellStyle name="ÄÞ¸¶_º¯°æ¹®Ã³" xfId="515" xr:uid="{00000000-0005-0000-0000-000005020000}"/>
    <cellStyle name="AÞ¸¶_ºÐ·u±a01" xfId="516" xr:uid="{00000000-0005-0000-0000-000006020000}"/>
    <cellStyle name="ÄÞ¸¶_ºÐ·ù±â01" xfId="517" xr:uid="{00000000-0005-0000-0000-000007020000}"/>
    <cellStyle name="AÞ¸¶_ºÐ·u±a01_금형견적" xfId="518" xr:uid="{00000000-0005-0000-0000-000008020000}"/>
    <cellStyle name="ÄÞ¸¶_ºÐ·ù±â02" xfId="519" xr:uid="{00000000-0005-0000-0000-000009020000}"/>
    <cellStyle name="AÞ¸¶_ºÐ·u±a02_금형견적" xfId="520" xr:uid="{00000000-0005-0000-0000-00000A020000}"/>
    <cellStyle name="ÄÞ¸¶_ºÐ·ù±â03" xfId="521" xr:uid="{00000000-0005-0000-0000-00000B020000}"/>
    <cellStyle name="AÞ¸¶_ºÐ·u±a03_금형견적" xfId="522" xr:uid="{00000000-0005-0000-0000-00000C020000}"/>
    <cellStyle name="ÄÞ¸¶_ºÐ·ù±âÁØ" xfId="523" xr:uid="{00000000-0005-0000-0000-00000D020000}"/>
    <cellStyle name="AÞ¸¶_ºÐ·u±aAØ_금형견적" xfId="524" xr:uid="{00000000-0005-0000-0000-00000E020000}"/>
    <cellStyle name="ÄÞ¸¶_ºÐ·ù±âÈ£" xfId="525" xr:uid="{00000000-0005-0000-0000-00000F020000}"/>
    <cellStyle name="AÞ¸¶_ºÐ·u±aE￡_금형견적" xfId="526" xr:uid="{00000000-0005-0000-0000-000010020000}"/>
    <cellStyle name="ÄÞ¸¶_ÓÞÁ¦¸ñ" xfId="527" xr:uid="{00000000-0005-0000-0000-000011020000}"/>
    <cellStyle name="AÞ¸¶_RS APS 시작견적" xfId="528" xr:uid="{00000000-0005-0000-0000-000012020000}"/>
    <cellStyle name="ÄÞ¸¶_Sheet1" xfId="529" xr:uid="{00000000-0005-0000-0000-000013020000}"/>
    <cellStyle name="AÞ¸¶_Sheet4" xfId="530" xr:uid="{00000000-0005-0000-0000-000014020000}"/>
    <cellStyle name="ÄÞ¸¶_Sheet4" xfId="531" xr:uid="{00000000-0005-0000-0000-000015020000}"/>
    <cellStyle name="AÞ¸¶_일시불금형견" xfId="532" xr:uid="{00000000-0005-0000-0000-000016020000}"/>
    <cellStyle name="C¡IA¨ª_          " xfId="533" xr:uid="{00000000-0005-0000-0000-000017020000}"/>
    <cellStyle name="C￥AØ_          " xfId="534" xr:uid="{00000000-0005-0000-0000-000018020000}"/>
    <cellStyle name="Ç¥ÁØ_±ÔÁ¤Ç¥Áö" xfId="535" xr:uid="{00000000-0005-0000-0000-000019020000}"/>
    <cellStyle name="C￥AØ_±OA¤C￥Ao_금형견적" xfId="536" xr:uid="{00000000-0005-0000-0000-00001A020000}"/>
    <cellStyle name="Ç¥ÁØ_»çÀ¯¾ç½Ä" xfId="537" xr:uid="{00000000-0005-0000-0000-00001B020000}"/>
    <cellStyle name="C￥AØ_≫cA?¾c½A" xfId="538" xr:uid="{00000000-0005-0000-0000-00001C020000}"/>
    <cellStyle name="Ç¥ÁØ_°Ô¾à¿ä¾à" xfId="539" xr:uid="{00000000-0005-0000-0000-00001D020000}"/>
    <cellStyle name="C￥AØ_°O¾a¿a¾a_금형견적" xfId="540" xr:uid="{00000000-0005-0000-0000-00001E020000}"/>
    <cellStyle name="Ç¥ÁØ_1" xfId="541" xr:uid="{00000000-0005-0000-0000-00001F020000}"/>
    <cellStyle name="C￥AØ_1 (2)" xfId="542" xr:uid="{00000000-0005-0000-0000-000020020000}"/>
    <cellStyle name="Ç¥ÁØ_1 (2)" xfId="543" xr:uid="{00000000-0005-0000-0000-000021020000}"/>
    <cellStyle name="C￥AØ_1 (2)_비교원가" xfId="544" xr:uid="{00000000-0005-0000-0000-000022020000}"/>
    <cellStyle name="Ç¥ÁØ_1 (3)" xfId="545" xr:uid="{00000000-0005-0000-0000-000023020000}"/>
    <cellStyle name="C￥AØ_1 (3)_금형견적" xfId="546" xr:uid="{00000000-0005-0000-0000-000024020000}"/>
    <cellStyle name="Ç¥ÁØ_1.±â¾ÈÀ»Áö" xfId="547" xr:uid="{00000000-0005-0000-0000-000025020000}"/>
    <cellStyle name="C￥AØ_1.±a¾EA≫Ao" xfId="548" xr:uid="{00000000-0005-0000-0000-000026020000}"/>
    <cellStyle name="Ç¥ÁØ_1.±â¾ÈÁö" xfId="549" xr:uid="{00000000-0005-0000-0000-000027020000}"/>
    <cellStyle name="C￥AØ_1.±a¾EAo_금형견적" xfId="550" xr:uid="{00000000-0005-0000-0000-000028020000}"/>
    <cellStyle name="Ç¥ÁØ_2.´ë¿Ü½ÃÇà" xfId="551" xr:uid="{00000000-0005-0000-0000-000029020000}"/>
    <cellStyle name="C￥AØ_2.´e¿U½ACa_금형견적" xfId="552" xr:uid="{00000000-0005-0000-0000-00002A020000}"/>
    <cellStyle name="Ç¥ÁØ_3.´ë³»½ÃÇà" xfId="553" xr:uid="{00000000-0005-0000-0000-00002B020000}"/>
    <cellStyle name="C￥AØ_3.´e³≫½ACa" xfId="554" xr:uid="{00000000-0005-0000-0000-00002C020000}"/>
    <cellStyle name="Ç¥ÁØ_ÇùÁ¶Àü" xfId="555" xr:uid="{00000000-0005-0000-0000-00002D020000}"/>
    <cellStyle name="C￥AØ_CuA¶Au_laroux_Book2" xfId="556" xr:uid="{00000000-0005-0000-0000-00002E020000}"/>
    <cellStyle name="Ç¥ÁØ_ÇùÁ¶Àü_laroux_Book2" xfId="557" xr:uid="{00000000-0005-0000-0000-00002F020000}"/>
    <cellStyle name="C￥AØ_CuA¶Au_laroux_두레" xfId="558" xr:uid="{00000000-0005-0000-0000-000030020000}"/>
    <cellStyle name="Ç¥ÁØ_ÇùÁ¶Àü_laroux_두레" xfId="559" xr:uid="{00000000-0005-0000-0000-000031020000}"/>
    <cellStyle name="C￥AØ_CuA¶Au_LC ECO금형비" xfId="560" xr:uid="{00000000-0005-0000-0000-000032020000}"/>
    <cellStyle name="Ç¥ÁØ_HMCÁö°ø" xfId="561" xr:uid="{00000000-0005-0000-0000-000033020000}"/>
    <cellStyle name="C￥AØ_HMCAo°ø_금형견적" xfId="562" xr:uid="{00000000-0005-0000-0000-000034020000}"/>
    <cellStyle name="Ç¥ÁØ_laroux" xfId="563" xr:uid="{00000000-0005-0000-0000-000035020000}"/>
    <cellStyle name="C￥AØ_laroux_1" xfId="564" xr:uid="{00000000-0005-0000-0000-000036020000}"/>
    <cellStyle name="Ç¥ÁØ_laroux_1" xfId="565" xr:uid="{00000000-0005-0000-0000-000037020000}"/>
    <cellStyle name="C￥AØ_laroux_1_laroux" xfId="566" xr:uid="{00000000-0005-0000-0000-000038020000}"/>
    <cellStyle name="Ç¥ÁØ_laroux_1_laroux" xfId="567" xr:uid="{00000000-0005-0000-0000-000039020000}"/>
    <cellStyle name="C￥AØ_laroux_2" xfId="568" xr:uid="{00000000-0005-0000-0000-00003A020000}"/>
    <cellStyle name="Ç¥ÁØ_laroux_2" xfId="569" xr:uid="{00000000-0005-0000-0000-00003B020000}"/>
    <cellStyle name="C￥AØ_laroux_2_laroux" xfId="570" xr:uid="{00000000-0005-0000-0000-00003C020000}"/>
    <cellStyle name="Ç¥ÁØ_laroux_2_laroux" xfId="571" xr:uid="{00000000-0005-0000-0000-00003D020000}"/>
    <cellStyle name="C￥AØ_laroux_3" xfId="572" xr:uid="{00000000-0005-0000-0000-00003E020000}"/>
    <cellStyle name="Ç¥ÁØ_laroux_3" xfId="573" xr:uid="{00000000-0005-0000-0000-00003F020000}"/>
    <cellStyle name="C￥AØ_laroux_4" xfId="574" xr:uid="{00000000-0005-0000-0000-000040020000}"/>
    <cellStyle name="Ç¥ÁØ_laroux_4" xfId="575" xr:uid="{00000000-0005-0000-0000-000041020000}"/>
    <cellStyle name="C￥AØ_MX E¸AC·I" xfId="576" xr:uid="{00000000-0005-0000-0000-000042020000}"/>
    <cellStyle name="Ç¥ÁØ_MX È¸ÀÇ·Ï" xfId="577" xr:uid="{00000000-0005-0000-0000-000043020000}"/>
    <cellStyle name="C￥AØ_MX E¸AC·I_금형견적" xfId="578" xr:uid="{00000000-0005-0000-0000-000044020000}"/>
    <cellStyle name="Ç¥ÁØ_PRCPOSITION J-100 " xfId="579" xr:uid="{00000000-0005-0000-0000-000045020000}"/>
    <cellStyle name="C￥AØ_Sheet1" xfId="580" xr:uid="{00000000-0005-0000-0000-000046020000}"/>
    <cellStyle name="Ç¥ÁØ_Sheet1" xfId="581" xr:uid="{00000000-0005-0000-0000-000047020000}"/>
    <cellStyle name="C￥AØ_Sheet1 (2)" xfId="582" xr:uid="{00000000-0005-0000-0000-000048020000}"/>
    <cellStyle name="Ç¥ÁØ_Sheet1 (2)" xfId="583" xr:uid="{00000000-0005-0000-0000-000049020000}"/>
    <cellStyle name="C￥AØ_Sheet1_laroux" xfId="584" xr:uid="{00000000-0005-0000-0000-00004A020000}"/>
    <cellStyle name="Ç¥ÁØ_Sheet1_laroux" xfId="585" xr:uid="{00000000-0005-0000-0000-00004B020000}"/>
    <cellStyle name="C￥AØ_Sheet2 (2)" xfId="586" xr:uid="{00000000-0005-0000-0000-00004C020000}"/>
    <cellStyle name="Ç¥ÁØ_Sheet2 (2)" xfId="587" xr:uid="{00000000-0005-0000-0000-00004D020000}"/>
    <cellStyle name="C￥AØ_Sheet2 (2)_1" xfId="588" xr:uid="{00000000-0005-0000-0000-00004E020000}"/>
    <cellStyle name="Ç¥ÁØ_Sheet2 (2)_1" xfId="589" xr:uid="{00000000-0005-0000-0000-00004F020000}"/>
    <cellStyle name="C￥AØ_Sheet4" xfId="590" xr:uid="{00000000-0005-0000-0000-000050020000}"/>
    <cellStyle name="Ç¥ÁØ_Sheet4" xfId="591" xr:uid="{00000000-0005-0000-0000-000051020000}"/>
    <cellStyle name="C￥AØ_T-100 ³≫¼o 4DR NB PHASE I " xfId="592" xr:uid="{00000000-0005-0000-0000-000052020000}"/>
    <cellStyle name="category" xfId="593" xr:uid="{00000000-0005-0000-0000-000053020000}"/>
    <cellStyle name="CombinedVol_Data" xfId="594" xr:uid="{00000000-0005-0000-0000-000054020000}"/>
    <cellStyle name="Comma [0]_ 내역 (2)" xfId="595" xr:uid="{00000000-0005-0000-0000-000055020000}"/>
    <cellStyle name="comma zerodec" xfId="596" xr:uid="{00000000-0005-0000-0000-000056020000}"/>
    <cellStyle name="Comma_ 내역 (2)" xfId="597" xr:uid="{00000000-0005-0000-0000-000057020000}"/>
    <cellStyle name="Currency [0]_ 내역 (2)" xfId="598" xr:uid="{00000000-0005-0000-0000-000058020000}"/>
    <cellStyle name="Currency_ 내역 (2)" xfId="599" xr:uid="{00000000-0005-0000-0000-000059020000}"/>
    <cellStyle name="Currency1" xfId="600" xr:uid="{00000000-0005-0000-0000-00005A020000}"/>
    <cellStyle name="Dollar (zero dec)" xfId="601" xr:uid="{00000000-0005-0000-0000-00005B020000}"/>
    <cellStyle name="eD" xfId="602" xr:uid="{00000000-0005-0000-0000-00005C020000}"/>
    <cellStyle name="Forecast_Data" xfId="603" xr:uid="{00000000-0005-0000-0000-00005D020000}"/>
    <cellStyle name="Grey" xfId="604" xr:uid="{00000000-0005-0000-0000-00005E020000}"/>
    <cellStyle name="HEADER" xfId="605" xr:uid="{00000000-0005-0000-0000-00005F020000}"/>
    <cellStyle name="Header1" xfId="606" xr:uid="{00000000-0005-0000-0000-000060020000}"/>
    <cellStyle name="Header2" xfId="607" xr:uid="{00000000-0005-0000-0000-000061020000}"/>
    <cellStyle name="iles|_x0005_h" xfId="608" xr:uid="{00000000-0005-0000-0000-000062020000}"/>
    <cellStyle name="Input [yellow]" xfId="609" xr:uid="{00000000-0005-0000-0000-000063020000}"/>
    <cellStyle name="Item_Description" xfId="610" xr:uid="{00000000-0005-0000-0000-000064020000}"/>
    <cellStyle name="KAGE" xfId="611" xr:uid="{00000000-0005-0000-0000-000065020000}"/>
    <cellStyle name="les" xfId="612" xr:uid="{00000000-0005-0000-0000-000066020000}"/>
    <cellStyle name="Model" xfId="613" xr:uid="{00000000-0005-0000-0000-000067020000}"/>
    <cellStyle name="no dec" xfId="614" xr:uid="{00000000-0005-0000-0000-000068020000}"/>
    <cellStyle name="Normal - Style1" xfId="615" xr:uid="{00000000-0005-0000-0000-000069020000}"/>
    <cellStyle name="Normal - Style2" xfId="616" xr:uid="{00000000-0005-0000-0000-00006A020000}"/>
    <cellStyle name="Normal - Style3" xfId="617" xr:uid="{00000000-0005-0000-0000-00006B020000}"/>
    <cellStyle name="Normal - Style4" xfId="618" xr:uid="{00000000-0005-0000-0000-00006C020000}"/>
    <cellStyle name="Normal - Style5" xfId="619" xr:uid="{00000000-0005-0000-0000-00006D020000}"/>
    <cellStyle name="Normal - Style6" xfId="620" xr:uid="{00000000-0005-0000-0000-00006E020000}"/>
    <cellStyle name="Normal - Style7" xfId="621" xr:uid="{00000000-0005-0000-0000-00006F020000}"/>
    <cellStyle name="Normal - Style8" xfId="622" xr:uid="{00000000-0005-0000-0000-000070020000}"/>
    <cellStyle name="Normal_ 내역 (2)" xfId="623" xr:uid="{00000000-0005-0000-0000-000071020000}"/>
    <cellStyle name="Normal像?154KV 최종Nego 95.5.3" xfId="624" xr:uid="{00000000-0005-0000-0000-000072020000}"/>
    <cellStyle name="Normal견적_상세 내역_laroux" xfId="625" xr:uid="{00000000-0005-0000-0000-000073020000}"/>
    <cellStyle name="Percent [2]" xfId="626" xr:uid="{00000000-0005-0000-0000-000074020000}"/>
    <cellStyle name="R?" xfId="627" xr:uid="{00000000-0005-0000-0000-000075020000}"/>
    <cellStyle name="sche|_x0005_" xfId="628" xr:uid="{00000000-0005-0000-0000-000076020000}"/>
    <cellStyle name="Sl_ Sl_ S퀬P Sl_ Sl_ Sl_ Sl_ Sl_ " xfId="629" xr:uid="{00000000-0005-0000-0000-000077020000}"/>
    <cellStyle name="Standaard_PRM_actions_20_7_04" xfId="630" xr:uid="{00000000-0005-0000-0000-000078020000}"/>
    <cellStyle name="Standard_tmp_CandisMatrix" xfId="631" xr:uid="{00000000-0005-0000-0000-000079020000}"/>
    <cellStyle name="subhead" xfId="632" xr:uid="{00000000-0005-0000-0000-00007A020000}"/>
    <cellStyle name="Version_Header" xfId="633" xr:uid="{00000000-0005-0000-0000-00007B020000}"/>
    <cellStyle name="Volumes_Data" xfId="634" xr:uid="{00000000-0005-0000-0000-00007C020000}"/>
    <cellStyle name="XLS'|_x0005_t" xfId="635" xr:uid="{00000000-0005-0000-0000-00007D020000}"/>
    <cellStyle name="ハイパーリンク" xfId="636" xr:uid="{00000000-0005-0000-0000-00007E020000}"/>
    <cellStyle name="강조색1 2" xfId="717" xr:uid="{208208C5-7DFE-4022-AC61-951EAC6E4693}"/>
    <cellStyle name="고정소숫점" xfId="637" xr:uid="{00000000-0005-0000-0000-000081020000}"/>
    <cellStyle name="고정출력1" xfId="638" xr:uid="{00000000-0005-0000-0000-000082020000}"/>
    <cellStyle name="고정출력2" xfId="639" xr:uid="{00000000-0005-0000-0000-000083020000}"/>
    <cellStyle name="날짜" xfId="640" xr:uid="{00000000-0005-0000-0000-000084020000}"/>
    <cellStyle name="달러" xfId="641" xr:uid="{00000000-0005-0000-0000-000085020000}"/>
    <cellStyle name="뒤에 오는 하이퍼링크" xfId="642" xr:uid="{00000000-0005-0000-0000-000086020000}"/>
    <cellStyle name="똿뗦먛귟 [0.00]_127뤵?럁댡걁똮뎑딃됪걂" xfId="643" xr:uid="{00000000-0005-0000-0000-000087020000}"/>
    <cellStyle name="똿뗦먛귟_127뤵?럁댡걁똮뎑딃됪걂" xfId="644" xr:uid="{00000000-0005-0000-0000-000088020000}"/>
    <cellStyle name="믅됞 [0.00]_127뤵?럁댡걁똮뎑딃됪걂" xfId="645" xr:uid="{00000000-0005-0000-0000-000089020000}"/>
    <cellStyle name="믅됞_127뤵?럁댡걁똮뎑딃됪걂" xfId="646" xr:uid="{00000000-0005-0000-0000-00008A020000}"/>
    <cellStyle name="밍? [0]_엄넷?? " xfId="647" xr:uid="{00000000-0005-0000-0000-00008B020000}"/>
    <cellStyle name="밍?_엄넷?? " xfId="648" xr:uid="{00000000-0005-0000-0000-00008C020000}"/>
    <cellStyle name="뷭?" xfId="649" xr:uid="{00000000-0005-0000-0000-00008D020000}"/>
    <cellStyle name="뷰A? [0]_엄넷?? " xfId="650" xr:uid="{00000000-0005-0000-0000-00008E020000}"/>
    <cellStyle name="뷰A?_엄넷?? " xfId="651" xr:uid="{00000000-0005-0000-0000-00008F020000}"/>
    <cellStyle name="셈迷?XLS!check_filesche|_x0005_" xfId="652" xr:uid="{00000000-0005-0000-0000-000090020000}"/>
    <cellStyle name="쉼표 [0]" xfId="1" builtinId="6"/>
    <cellStyle name="쉼표 [0] 2" xfId="8" xr:uid="{00000000-0005-0000-0000-000092020000}"/>
    <cellStyle name="쉼표 [0] 2 2" xfId="705" xr:uid="{00000000-0005-0000-0000-000093020000}"/>
    <cellStyle name="쉼표 [0] 2 4" xfId="719" xr:uid="{76368FBF-5C34-49AB-8606-A5C9477165FA}"/>
    <cellStyle name="쉼표 [0] 3" xfId="6" xr:uid="{00000000-0005-0000-0000-000094020000}"/>
    <cellStyle name="쉼표 [0] 3 2" xfId="704" xr:uid="{00000000-0005-0000-0000-000095020000}"/>
    <cellStyle name="쉼표 [0] 4" xfId="703" xr:uid="{00000000-0005-0000-0000-000096020000}"/>
    <cellStyle name="쉼표 [0] 5" xfId="718" xr:uid="{2C0FF58F-665D-41B6-9653-A8D6FEFF5CA4}"/>
    <cellStyle name="스타일 1" xfId="653" xr:uid="{00000000-0005-0000-0000-000097020000}"/>
    <cellStyle name="스타일 10" xfId="654" xr:uid="{00000000-0005-0000-0000-000098020000}"/>
    <cellStyle name="스타일 11" xfId="655" xr:uid="{00000000-0005-0000-0000-000099020000}"/>
    <cellStyle name="스타일 12" xfId="656" xr:uid="{00000000-0005-0000-0000-00009A020000}"/>
    <cellStyle name="스타일 13" xfId="657" xr:uid="{00000000-0005-0000-0000-00009B020000}"/>
    <cellStyle name="스타일 14" xfId="658" xr:uid="{00000000-0005-0000-0000-00009C020000}"/>
    <cellStyle name="스타일 15" xfId="659" xr:uid="{00000000-0005-0000-0000-00009D020000}"/>
    <cellStyle name="스타일 16" xfId="660" xr:uid="{00000000-0005-0000-0000-00009E020000}"/>
    <cellStyle name="스타일 17" xfId="661" xr:uid="{00000000-0005-0000-0000-00009F020000}"/>
    <cellStyle name="스타일 18" xfId="662" xr:uid="{00000000-0005-0000-0000-0000A0020000}"/>
    <cellStyle name="스타일 19" xfId="663" xr:uid="{00000000-0005-0000-0000-0000A1020000}"/>
    <cellStyle name="스타일 2" xfId="664" xr:uid="{00000000-0005-0000-0000-0000A2020000}"/>
    <cellStyle name="스타일 3" xfId="665" xr:uid="{00000000-0005-0000-0000-0000A3020000}"/>
    <cellStyle name="스타일 4" xfId="666" xr:uid="{00000000-0005-0000-0000-0000A4020000}"/>
    <cellStyle name="스타일 5" xfId="667" xr:uid="{00000000-0005-0000-0000-0000A5020000}"/>
    <cellStyle name="스타일 6" xfId="668" xr:uid="{00000000-0005-0000-0000-0000A6020000}"/>
    <cellStyle name="스타일 7" xfId="669" xr:uid="{00000000-0005-0000-0000-0000A7020000}"/>
    <cellStyle name="스타일 8" xfId="670" xr:uid="{00000000-0005-0000-0000-0000A8020000}"/>
    <cellStyle name="스타일 9" xfId="671" xr:uid="{00000000-0005-0000-0000-0000A9020000}"/>
    <cellStyle name="자리수" xfId="672" xr:uid="{00000000-0005-0000-0000-0000AA020000}"/>
    <cellStyle name="자리수0" xfId="673" xr:uid="{00000000-0005-0000-0000-0000AB020000}"/>
    <cellStyle name="콤마 [0]_" xfId="674" xr:uid="{00000000-0005-0000-0000-0000AC020000}"/>
    <cellStyle name="콤마 [0]견적서(성남)" xfId="675" xr:uid="{00000000-0005-0000-0000-0000AD020000}"/>
    <cellStyle name="콤마 [0]노무 (2)" xfId="676" xr:uid="{00000000-0005-0000-0000-0000AE020000}"/>
    <cellStyle name="콤마,_x0005__x0014_" xfId="677" xr:uid="{00000000-0005-0000-0000-0000AF020000}"/>
    <cellStyle name="콤마_          " xfId="678" xr:uid="{00000000-0005-0000-0000-0000B0020000}"/>
    <cellStyle name="콤마鍮?(2)" xfId="679" xr:uid="{00000000-0005-0000-0000-0000B1020000}"/>
    <cellStyle name="콤마견적 표지" xfId="680" xr:uid="{00000000-0005-0000-0000-0000B2020000}"/>
    <cellStyle name="통화갑지(토탈)_1" xfId="681" xr:uid="{00000000-0005-0000-0000-0000B3020000}"/>
    <cellStyle name="퍼센트" xfId="682" xr:uid="{00000000-0005-0000-0000-0000B4020000}"/>
    <cellStyle name="表示済みのハイパーリンク" xfId="702" xr:uid="{00000000-0005-0000-0000-0000B5020000}"/>
    <cellStyle name="표준" xfId="0" builtinId="0"/>
    <cellStyle name="표준 11" xfId="5" xr:uid="{00000000-0005-0000-0000-0000B7020000}"/>
    <cellStyle name="표준 2" xfId="4" xr:uid="{00000000-0005-0000-0000-0000B8020000}"/>
    <cellStyle name="표준 20 2" xfId="3" xr:uid="{00000000-0005-0000-0000-0000B9020000}"/>
    <cellStyle name="표준 3" xfId="7" xr:uid="{00000000-0005-0000-0000-0000BA020000}"/>
    <cellStyle name="표준 4" xfId="2" xr:uid="{00000000-0005-0000-0000-0000BB020000}"/>
    <cellStyle name="標準_Akia(F）-8" xfId="701" xr:uid="{00000000-0005-0000-0000-0000BC020000}"/>
    <cellStyle name="표준像呼?(2)" xfId="683" xr:uid="{00000000-0005-0000-0000-0000BD020000}"/>
    <cellStyle name="표준茱볐뼁?(2)_갑지(토탈)" xfId="685" xr:uid="{00000000-0005-0000-0000-0000BE020000}"/>
    <cellStyle name="표준渦潟뼁ぜ?갑지(토탈)_laroux" xfId="684" xr:uid="{00000000-0005-0000-0000-0000BF020000}"/>
    <cellStyle name="퓭닉_ㅶA??絡 " xfId="686" xr:uid="{00000000-0005-0000-0000-0000C0020000}"/>
    <cellStyle name="합산" xfId="687" xr:uid="{00000000-0005-0000-0000-0000C1020000}"/>
    <cellStyle name="화폐기호" xfId="688" xr:uid="{00000000-0005-0000-0000-0000C2020000}"/>
    <cellStyle name="화폐기호0" xfId="689" xr:uid="{00000000-0005-0000-0000-0000C3020000}"/>
    <cellStyle name="흟E?[0]_95" xfId="690" xr:uid="{00000000-0005-0000-0000-0000C4020000}"/>
    <cellStyle name="흟E?95" xfId="691" xr:uid="{00000000-0005-0000-0000-0000C5020000}"/>
    <cellStyle name="흟E?96" xfId="692" xr:uid="{00000000-0005-0000-0000-0000C6020000}"/>
    <cellStyle name="흟E?97" xfId="693" xr:uid="{00000000-0005-0000-0000-0000C7020000}"/>
    <cellStyle name="흟E?AIR-CON" xfId="694" xr:uid="{00000000-0005-0000-0000-0000C8020000}"/>
    <cellStyle name="흟E?COOLING" xfId="695" xr:uid="{00000000-0005-0000-0000-0000C9020000}"/>
    <cellStyle name="흟E?PERSONAL" xfId="696" xr:uid="{00000000-0005-0000-0000-0000CA020000}"/>
    <cellStyle name="흟E?계획" xfId="697" xr:uid="{00000000-0005-0000-0000-0000CB020000}"/>
    <cellStyle name="흟E?기타" xfId="698" xr:uid="{00000000-0005-0000-0000-0000CC020000}"/>
    <cellStyle name="흟E?신경영지표" xfId="699" xr:uid="{00000000-0005-0000-0000-0000CD020000}"/>
    <cellStyle name="흟E?픸E " xfId="700" xr:uid="{00000000-0005-0000-0000-0000CE020000}"/>
  </cellStyles>
  <dxfs count="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35</xdr:col>
      <xdr:colOff>693969</xdr:colOff>
      <xdr:row>0</xdr:row>
      <xdr:rowOff>40821</xdr:rowOff>
    </xdr:from>
    <xdr:to>
      <xdr:col>37</xdr:col>
      <xdr:colOff>156183</xdr:colOff>
      <xdr:row>549</xdr:row>
      <xdr:rowOff>77935</xdr:rowOff>
    </xdr:to>
    <xdr:sp macro="" textlink="">
      <xdr:nvSpPr>
        <xdr:cNvPr id="2" name="직사각형 1">
          <a:extLst>
            <a:ext uri="{FF2B5EF4-FFF2-40B4-BE49-F238E27FC236}">
              <a16:creationId xmlns:a16="http://schemas.microsoft.com/office/drawing/2014/main" id="{C5B356FA-CD46-4C76-87A3-0AE1FEE84D7B}"/>
            </a:ext>
          </a:extLst>
        </xdr:cNvPr>
        <xdr:cNvSpPr/>
      </xdr:nvSpPr>
      <xdr:spPr>
        <a:xfrm>
          <a:off x="21213540" y="40821"/>
          <a:ext cx="1108679" cy="120256221"/>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14214=</a:t>
          </a:r>
          <a:endParaRPr lang="ko-KR" altLang="en-US" sz="1100"/>
        </a:p>
      </xdr:txBody>
    </xdr:sp>
    <xdr:clientData/>
  </xdr:twoCellAnchor>
  <xdr:twoCellAnchor>
    <xdr:from>
      <xdr:col>0</xdr:col>
      <xdr:colOff>0</xdr:colOff>
      <xdr:row>103</xdr:row>
      <xdr:rowOff>303354</xdr:rowOff>
    </xdr:from>
    <xdr:to>
      <xdr:col>58</xdr:col>
      <xdr:colOff>482350</xdr:colOff>
      <xdr:row>105</xdr:row>
      <xdr:rowOff>92482</xdr:rowOff>
    </xdr:to>
    <xdr:sp macro="" textlink="">
      <xdr:nvSpPr>
        <xdr:cNvPr id="4" name="직사각형 3">
          <a:extLst>
            <a:ext uri="{FF2B5EF4-FFF2-40B4-BE49-F238E27FC236}">
              <a16:creationId xmlns:a16="http://schemas.microsoft.com/office/drawing/2014/main" id="{D84B9019-DA82-433A-9BDC-DC203789218B}"/>
            </a:ext>
          </a:extLst>
        </xdr:cNvPr>
        <xdr:cNvSpPr/>
      </xdr:nvSpPr>
      <xdr:spPr>
        <a:xfrm rot="16200000">
          <a:off x="25757950" y="-13317025"/>
          <a:ext cx="496700" cy="5201260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a:t>
          </a:r>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746125</xdr:colOff>
      <xdr:row>0</xdr:row>
      <xdr:rowOff>0</xdr:rowOff>
    </xdr:from>
    <xdr:to>
      <xdr:col>36</xdr:col>
      <xdr:colOff>121328</xdr:colOff>
      <xdr:row>252</xdr:row>
      <xdr:rowOff>335641</xdr:rowOff>
    </xdr:to>
    <xdr:sp macro="" textlink="">
      <xdr:nvSpPr>
        <xdr:cNvPr id="2" name="직사각형 1">
          <a:extLst>
            <a:ext uri="{FF2B5EF4-FFF2-40B4-BE49-F238E27FC236}">
              <a16:creationId xmlns:a16="http://schemas.microsoft.com/office/drawing/2014/main" id="{0EFCB1A8-A65E-4FBA-A199-D62BD7066EEE}"/>
            </a:ext>
          </a:extLst>
        </xdr:cNvPr>
        <xdr:cNvSpPr/>
      </xdr:nvSpPr>
      <xdr:spPr>
        <a:xfrm>
          <a:off x="19367500" y="0"/>
          <a:ext cx="1026203" cy="62978391"/>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557894</xdr:colOff>
      <xdr:row>168</xdr:row>
      <xdr:rowOff>45668</xdr:rowOff>
    </xdr:from>
    <xdr:to>
      <xdr:col>59</xdr:col>
      <xdr:colOff>359887</xdr:colOff>
      <xdr:row>169</xdr:row>
      <xdr:rowOff>182179</xdr:rowOff>
    </xdr:to>
    <xdr:sp macro="" textlink="">
      <xdr:nvSpPr>
        <xdr:cNvPr id="3" name="직사각형 2">
          <a:extLst>
            <a:ext uri="{FF2B5EF4-FFF2-40B4-BE49-F238E27FC236}">
              <a16:creationId xmlns:a16="http://schemas.microsoft.com/office/drawing/2014/main" id="{44BF49BA-1B05-4724-A488-3C08F1B266AB}"/>
            </a:ext>
          </a:extLst>
        </xdr:cNvPr>
        <xdr:cNvSpPr/>
      </xdr:nvSpPr>
      <xdr:spPr>
        <a:xfrm rot="16200000">
          <a:off x="25380152" y="7526767"/>
          <a:ext cx="490297" cy="50134814"/>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ackup\&#54889;&#46041;&#48124;\DOCUME~1\HDMIN0~1\LOCALS~1\Temp\DaZipTemp\&#48156;&#51452;&#49436;_&#51068;\&#53468;&#52285;\&#53468;&#52285;%201&#50900;%2023&#51068;%20&#48156;&#51452;&#4943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9962022\PM&#44288;&#47144;\WINDOWS\TEMP\QA5\0414&#50672;&#44396;&#49548;&#51095;&#48372;&#44256;\HP%20&#51452;&#44036;&#50629;&#47924;&#48372;&#4425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718508201\&#49457;&#52824;&#47732;\&#49457;&#52824;&#47732;\&#51068;&#48152;&#44288;&#47532;\&#44608;&#51333;&#47148;\&#48652;&#46972;&#51656;&#51333;&#54633;\&#44608;&#54840;&#53468;\&#51665;&#54665;&#44228;&#54925;\&#44592;&#48376;MA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52572;&#49345;&#44260;\HR-CAR\WINDOWS\Temporary%20Internet%20Files\Content.IE5\XPJTHPLJ\Book6.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PROJECT/&#54016;Project&#48372;&#44256;/DOS/ENG&#44277;&#4455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windows\TEMP\&#44592;&#48376;MAL.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2.&#45824;&#50808;&#44277;&#47928;"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DOS\WINDOWS\TEMP\BOOK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50504;&#51652;&#50689;\C\AS_CLAIM\MYCAR\PRDW3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SORIYA13\EXCEL13\EFSO\TRAIL'G\CHOI.M\HSG\&#44277;&#48277;&#65293;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태창금속"/>
      <sheetName val="태창 1월 23일 발주서"/>
    </sheetNames>
    <definedNames>
      <definedName name="BlankMacro1"/>
    </defined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P 주간업무보고"/>
      <sheetName val="판매대수 (수출)"/>
      <sheetName val="판매대수"/>
      <sheetName val="유럽"/>
      <sheetName val="내수"/>
      <sheetName val="#REF"/>
      <sheetName val="2.대외공문"/>
      <sheetName val="so-021"/>
      <sheetName val="GB-IC Villingen GG"/>
      <sheetName val="CAUDIT"/>
      <sheetName val="원단위"/>
      <sheetName val="ppcarpet"/>
      <sheetName val="RD제품개발투자비(매가)"/>
      <sheetName val="카메라"/>
      <sheetName val="RDLEVLST"/>
      <sheetName val="PRESS DATA"/>
      <sheetName val="KEY 1 &amp; RESPOT 1 20, 21"/>
      <sheetName val="표지"/>
      <sheetName val="SANTAMO"/>
      <sheetName val="외주현황.wq1"/>
      <sheetName val="공정별공법-W.HSE-LH"/>
      <sheetName val="계산program"/>
      <sheetName val="A-100전제"/>
      <sheetName val="Sheet1"/>
      <sheetName val="상용"/>
      <sheetName val="key"/>
      <sheetName val="확인서"/>
      <sheetName val="교육계획"/>
      <sheetName val="INDIA-ML"/>
      <sheetName val="97계획(96.11"/>
      <sheetName val="신규등록"/>
      <sheetName val="HD추이"/>
      <sheetName val="첨부5"/>
      <sheetName val="HP_주간업무보고"/>
      <sheetName val="판매대수_(수출)"/>
      <sheetName val="2_대외공문"/>
      <sheetName val="GB-IC_Villingen_GG"/>
      <sheetName val="외주현황_wq1"/>
      <sheetName val="진행 DATA (2)"/>
      <sheetName val="5.WIRE적용LIST"/>
      <sheetName val="D_Period"/>
      <sheetName val="供货处"/>
      <sheetName val="홀더일체형_B.PLATE"/>
      <sheetName val="DATE"/>
      <sheetName val="완성차"/>
      <sheetName val="TRIM-Y3"/>
      <sheetName val="Drop-down Lists"/>
      <sheetName val="BOM"/>
      <sheetName val="CAV_KR"/>
      <sheetName val="CASE_KR"/>
      <sheetName val="경비"/>
      <sheetName val="MASTER"/>
      <sheetName val="임율"/>
      <sheetName val="PALLET_EU"/>
      <sheetName val="계산DATA입력"/>
      <sheetName val="차종MH"/>
      <sheetName val="품의양"/>
      <sheetName val="report_20"/>
      <sheetName val="camera_30"/>
      <sheetName val="List"/>
      <sheetName val="차종별장판"/>
      <sheetName val="●목차"/>
      <sheetName val="●현황"/>
      <sheetName val="현금경비중역"/>
      <sheetName val="Assumptions"/>
      <sheetName val="내역서"/>
      <sheetName val="MX628EX"/>
      <sheetName val="주행"/>
      <sheetName val="표지★"/>
      <sheetName val="BASE"/>
      <sheetName val="FO-BO-ER"/>
      <sheetName val="의장"/>
      <sheetName val="대외공문"/>
      <sheetName val="LH3 동양시스템"/>
      <sheetName val="개발원가 종합"/>
      <sheetName val="분납 2"/>
      <sheetName val="SAM (2)"/>
      <sheetName val="첨부2"/>
      <sheetName val="OPT손익 내수"/>
      <sheetName val="OPT손익 수출"/>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현황"/>
      <sheetName val="●목차"/>
      <sheetName val="#REF"/>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6"/>
      <sheetName val="#REF"/>
      <sheetName val="2"/>
      <sheetName val="주행"/>
      <sheetName val="●목차"/>
      <sheetName val="●현황"/>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표지★"/>
      <sheetName val="Sheet1"/>
      <sheetName val="Sheet2"/>
      <sheetName val="Sheet3"/>
      <sheetName val="_REF"/>
      <sheetName val="본문1"/>
      <sheetName val="본문2"/>
      <sheetName val="본문3"/>
      <sheetName val="본문4"/>
      <sheetName val="사진(공장전경)"/>
      <sheetName val="사진(생산라인)"/>
      <sheetName val="사진(시험실)"/>
      <sheetName val="사진(주요생산품)"/>
      <sheetName val="신차종"/>
      <sheetName val="개조차_파생차"/>
      <sheetName val="MY"/>
      <sheetName val="해외"/>
      <sheetName val="종합일정표 (1장)"/>
      <sheetName val="INPUT"/>
      <sheetName val="Sheet2_x0000__x0000__x0000__x0000__x0000__x0000__x0000__x0000__x0000__x0000__x0009__x0000_ꈼύ_x0000__x0004__x0000__x0000__x0000__x0000__x0000__x0000_黠ύ_x0000_"/>
      <sheetName val="RD제품개발투자비(매가)"/>
      <sheetName val="ENG공급"/>
      <sheetName val="TRW원가"/>
      <sheetName val="기안"/>
      <sheetName val="표지"/>
      <sheetName val="A"/>
      <sheetName val="Sheet2_x0000_ ꈼύ_x0004__x0000_黠ύꋨύ_x0004__x0000_朑楃PNG공"/>
      <sheetName val="Sheet2??????????_x0009_?ꈼύ?_x0004_??????黠ύ?"/>
      <sheetName val="CFLOW"/>
      <sheetName val="항목(1)"/>
      <sheetName val="주행"/>
      <sheetName val="DATA"/>
      <sheetName val="종합일정표_(1장)"/>
      <sheetName val="Sheet2 ꈼύ黠ύꋨύ朑楃PNG공"/>
      <sheetName val="품의서"/>
      <sheetName val="협조전"/>
      <sheetName val="현금경비중역"/>
      <sheetName val="Sheet2 ꈼύ黠ύ"/>
      <sheetName val="Sheet2_ꈼύ黠ύꋨύ朑楃PNG공"/>
      <sheetName val="Sheet2___________x0009__ꈼύ__x0004_______黠ύ_"/>
      <sheetName val="Sheet2? ꈼύ_x0004_?黠ύꋨύ_x0004_?朑楃PNG공"/>
      <sheetName val="종합일정표_(1장)1"/>
      <sheetName val="SOURCE"/>
      <sheetName val="Sheet2_x0000__x0000__x0000__x0000__x0000__x0000__x0000__x0000__x0000__x0000_ _x0000_ꈼύ_x0000__x0004__x0000__x0000__x0000__x0000__x0000__x0000_黠ύ_x0000_"/>
      <sheetName val="Sheet2?????????? ?ꈼύ?_x0004_??????黠ύ?"/>
      <sheetName val="재료율"/>
      <sheetName val=""/>
      <sheetName val="2_대외공문"/>
      <sheetName val="Sheet2_ ꈼύ_x0004__黠ύꋨύ_x0004__朑楃PNG공"/>
      <sheetName val="Sheet2__________ _ꈼύ__x0004_______黠ύ_"/>
      <sheetName val="매출DATA"/>
      <sheetName val="대외공문"/>
      <sheetName val="종합일정표_(1장)2"/>
      <sheetName val="Sheet2_ꈼύ黠ύꋨύ朑楃PNG공1"/>
      <sheetName val="Sheet2?_ꈼύ?黠ύꋨύ?朑楃PNG공"/>
      <sheetName val="Sheet2?????????? ?ꈼύ???????黠ύ?"/>
      <sheetName val="Sheet2__________ _ꈼύ_______黠ύ_"/>
      <sheetName val="712"/>
      <sheetName val="계산DATA입력"/>
      <sheetName val="계산정보"/>
      <sheetName val="계산_DATA_입력"/>
      <sheetName val="최신"/>
      <sheetName val="ﾕｰｻﾞｰ設定"/>
      <sheetName val="full_(2)"/>
      <sheetName val="Total"/>
      <sheetName val="58731-M2001(2)"/>
      <sheetName val="계열사현황종합"/>
      <sheetName val="LXLIST1"/>
      <sheetName val="상세_계산_내역"/>
      <sheetName val="A-A"/>
      <sheetName val="THEME_CODE1"/>
      <sheetName val="열간단조자동원가계산서"/>
      <sheetName val="노무비"/>
      <sheetName val="KXV01"/>
      <sheetName val="X3"/>
      <sheetName val="공수"/>
      <sheetName val="임율"/>
      <sheetName val="CR_CODE1"/>
      <sheetName val="2월"/>
      <sheetName val="부서CODE"/>
      <sheetName val="AN43"/>
      <sheetName val="4DR"/>
      <sheetName val="cr2000분석"/>
      <sheetName val="매각단가"/>
      <sheetName val="PN_ORDER"/>
      <sheetName val="PS일계획"/>
      <sheetName val="Netsgo-1"/>
      <sheetName val="CD-실적"/>
      <sheetName val="불량현상별END"/>
      <sheetName val="신차袅"/>
      <sheetName val="Sheet2___________x005f_x0009__ꈼύ__x00"/>
      <sheetName val="Sheet2_ ꈼύ_x005f_x0004__黠ύꋨύ_x005f_x0004__朑"/>
      <sheetName val="Sheet2__ꈼύ_黠ύꋨύ_朑楃PNG공"/>
      <sheetName val="_x0001__x0000__x0000__x0000_"/>
      <sheetName val="외주현황.wq1"/>
      <sheetName val="Sheet2_ꈼύ黠ύ"/>
      <sheetName val="Sheet2??????????_?ꈼύ???????黠ύ?"/>
      <sheetName val="PC%계산"/>
      <sheetName val="MC&amp;다변화"/>
      <sheetName val="p2-1"/>
      <sheetName val="Sheet2____________ꈼύ_______黠ύ_"/>
      <sheetName val="종합일정표_(1장)3"/>
      <sheetName val="Sheet2_ꈼύ黠ύꋨύ朑楃PNG공2"/>
      <sheetName val="Sheet2_ꈼύ黠ύ1"/>
      <sheetName val="Sheet2??????????_?ꈼύ???????黠ύ?1"/>
      <sheetName val="2차-PROTO-(1)"/>
      <sheetName val="GRACE"/>
      <sheetName val="Book1"/>
      <sheetName val="R&amp;D"/>
      <sheetName val="B"/>
      <sheetName val="Sheet2_x0000__x0009_ꈼύ_x0004__x0000_黠ύꋨύ_x0004__x0000_朑楃PNG공"/>
      <sheetName val="진행 DATA (2)"/>
      <sheetName val="99_11월_제조품List"/>
      <sheetName val="99년10월_제조품매출누계"/>
      <sheetName val="99³a½A¼³AoAU°eE¹"/>
      <sheetName val="월보"/>
      <sheetName val="설비사양서B-1"/>
      <sheetName val="성적갑"/>
      <sheetName val="구list"/>
      <sheetName val="김경원"/>
      <sheetName val="전부인쇄"/>
      <sheetName val="Y3-LIST"/>
      <sheetName val="대표경력"/>
      <sheetName val="대표자"/>
      <sheetName val="설계일정"/>
      <sheetName val="126_255"/>
      <sheetName val="부품LIST"/>
      <sheetName val="내구품질향상1"/>
      <sheetName val="차체부품_INS_REPORT(갑)"/>
      <sheetName val="DAT(목표)"/>
      <sheetName val="인원"/>
      <sheetName val="일괄인쇄"/>
      <sheetName val="28_8부"/>
      <sheetName val="MIP"/>
      <sheetName val="진급관련DATA"/>
      <sheetName val="XGPROD"/>
      <sheetName val="OPT손익_내수"/>
      <sheetName val="OPT손익_수출"/>
      <sheetName val="#93"/>
      <sheetName val="full_(2)1"/>
      <sheetName val="98종합"/>
      <sheetName val="RES"/>
      <sheetName val="원본"/>
      <sheetName val="Macro1"/>
      <sheetName val="KMCWD"/>
      <sheetName val="MIP털손금지"/>
      <sheetName val="KD율"/>
      <sheetName val="64164"/>
      <sheetName val="ASEQ"/>
      <sheetName val="HOLE_9905(1)"/>
      <sheetName val="BASE"/>
      <sheetName val="계정"/>
      <sheetName val="PROCEDURE_LIST"/>
      <sheetName val="Pc1%계산"/>
      <sheetName val="JANG_DOM"/>
      <sheetName val="Sheet2_x005f_x0000__x005f_x0000__x005f_x0000__x00"/>
      <sheetName val="Sheet2_x005f_x0000_ ꈼύ_x005f_x0004__x005f_x0000_黠"/>
      <sheetName val="PFD"/>
      <sheetName val="CONTROL PLAN "/>
      <sheetName val="존4"/>
      <sheetName val="사진(공장ℶ睤箿"/>
      <sheetName val="조정기준 (2)"/>
      <sheetName val="3"/>
      <sheetName val="코드"/>
      <sheetName val="payroll"/>
      <sheetName val="xxxxxx"/>
      <sheetName val="재공품기초자료"/>
      <sheetName val="하치장수불부"/>
      <sheetName val="engline"/>
      <sheetName val="MACRO1_XLM"/>
      <sheetName val="예산계획"/>
      <sheetName val="공정능력(2)"/>
      <sheetName val="차종별"/>
      <sheetName val="공정별"/>
      <sheetName val="CSTHA616"/>
      <sheetName val="125PIECE"/>
      <sheetName val="THEME_CODE"/>
      <sheetName val="Full_Sheet"/>
      <sheetName val="CR_CODE"/>
      <sheetName val="환산table"/>
      <sheetName val="기종별_합계"/>
      <sheetName val="뒤차축소"/>
      <sheetName val="순위"/>
      <sheetName val="Code"/>
      <sheetName val="KMO"/>
      <sheetName val="차체제외"/>
      <sheetName val="전산품의"/>
      <sheetName val="2.´ë?Ü°o1®"/>
      <sheetName val="Sheet2________________________2"/>
      <sheetName val="Sheet2________________________3"/>
      <sheetName val="Sheet2________________________4"/>
      <sheetName val="Sheet2________________________5"/>
      <sheetName val="●품확일정"/>
      <sheetName val="Sheet2____________ꈼύ_______黠ύ_1"/>
      <sheetName val="61 210 289"/>
      <sheetName val="Sheet2__________ _ꈼύ__x005f_x0004____"/>
      <sheetName val="Sheet2___________x005f_x005f_x005f_x0009__ꈼ"/>
      <sheetName val="Sheet2_ ꈼύ_x005f_x005f_x005f_x0004__黠ύꋨύ_x0"/>
      <sheetName val="Sheet2_x005f_x0000__x005f_x0009_ꈼύ_x005f_x0004__x"/>
      <sheetName val="_x005f_x0001__x005f_x0000__x005f_x0000__x005f_x0000_"/>
      <sheetName val="Sheet2___________x0009__ꈼύ__x00"/>
      <sheetName val="Sheet2_ ꈼύ_x0004__黠ύꋨύ_x0004__朑"/>
      <sheetName val="Sheet2__________ _ꈼύ__x00"/>
      <sheetName val="종합"/>
      <sheetName val="단일압출"/>
      <sheetName val="12표지"/>
      <sheetName val="CAUDIT"/>
      <sheetName val="3.일반사상"/>
      <sheetName val="2.대외공문"/>
      <sheetName val="차수"/>
      <sheetName val="기술제휴"/>
      <sheetName val="FUEL FILLER"/>
      <sheetName val="Sheet6"/>
      <sheetName val="개인별장비관리"/>
      <sheetName val="major"/>
      <sheetName val="붙임 #3 유형코드"/>
      <sheetName val="MX628EX"/>
      <sheetName val="PILOT품"/>
      <sheetName val="M96현황-동아"/>
      <sheetName val="금형품의서"/>
      <sheetName val="신규DEP"/>
      <sheetName val="FOB현황"/>
      <sheetName val="ppcarpet"/>
      <sheetName val="신1"/>
      <sheetName val="Value "/>
      <sheetName val="종합일정표_(1장)5"/>
      <sheetName val="Sheet2_ꈼύ黠ύ4"/>
      <sheetName val="Sheet2??????????_?ꈼύ???????黠ύ?4"/>
      <sheetName val="Sheet2_ꈼύ黠ύꋨύ朑楃PNG공4"/>
      <sheetName val="Sheet2____________ꈼύ_______黠ύ_4"/>
      <sheetName val="Sheet2_ꈼύ黠ύ3"/>
      <sheetName val="Sheet2??????????_?ꈼύ???????黠ύ?3"/>
      <sheetName val="Sheet2____________ꈼύ_______黠ύ_3"/>
      <sheetName val="조정기준_(2)2"/>
      <sheetName val="조정기준_(2)"/>
      <sheetName val="종합일정표_(1장)4"/>
      <sheetName val="Sheet2_ꈼύ黠ύ2"/>
      <sheetName val="Sheet2??????????_?ꈼύ???????黠ύ?2"/>
      <sheetName val="Sheet2_ꈼύ黠ύꋨύ朑楃PNG공3"/>
      <sheetName val="Sheet2____________ꈼύ_______黠ύ_2"/>
      <sheetName val="조정기준_(2)1"/>
      <sheetName val="Sheet2??????????_x005f_x0009_?ꈼύ?_x00"/>
      <sheetName val="Sheet2? ꈼύ_x005f_x0004_?黠ύꋨύ_x005f_x0004_?朑"/>
      <sheetName val="Sheet2?????????? ?ꈼύ?_x005f_x0004_???"/>
      <sheetName val="Sheet2___________x0009__ꈼύ__x005f_x0004____"/>
      <sheetName val="10월작업불량"/>
      <sheetName val="Ford Trends"/>
    </sheetNames>
    <sheetDataSet>
      <sheetData sheetId="0" refreshError="1"/>
      <sheetData sheetId="1" refreshError="1"/>
      <sheetData sheetId="2" refreshError="1"/>
      <sheetData sheetId="3" refreshError="1"/>
      <sheetData sheetId="4" refreshError="1"/>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refreshError="1"/>
      <sheetData sheetId="36" refreshError="1"/>
      <sheetData sheetId="37" refreshError="1"/>
      <sheetData sheetId="38" refreshError="1"/>
      <sheetData sheetId="39" refreshError="1"/>
      <sheetData sheetId="40" refreshError="1"/>
      <sheetData sheetId="41"/>
      <sheetData sheetId="42" refreshError="1"/>
      <sheetData sheetId="43" refreshError="1"/>
      <sheetData sheetId="44" refreshError="1"/>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sheetData sheetId="97" refreshError="1"/>
      <sheetData sheetId="98" refreshError="1"/>
      <sheetData sheetId="99" refreshError="1"/>
      <sheetData sheetId="100" refreshError="1"/>
      <sheetData sheetId="101" refreshError="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sheetData sheetId="171"/>
      <sheetData sheetId="172"/>
      <sheetData sheetId="173"/>
      <sheetData sheetId="174"/>
      <sheetData sheetId="175"/>
      <sheetData sheetId="176"/>
      <sheetData sheetId="177"/>
      <sheetData sheetId="178"/>
      <sheetData sheetId="179"/>
      <sheetData sheetId="180"/>
      <sheetData sheetId="18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sheetData sheetId="191" refreshError="1"/>
      <sheetData sheetId="192"/>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refreshError="1"/>
      <sheetData sheetId="211" refreshError="1"/>
      <sheetData sheetId="212" refreshError="1"/>
      <sheetData sheetId="213" refreshError="1"/>
      <sheetData sheetId="214" refreshError="1"/>
      <sheetData sheetId="215"/>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목차"/>
      <sheetName val="●현황"/>
      <sheetName val="●시장현황"/>
      <sheetName val="●PJTR계획 "/>
      <sheetName val="●PJTR계획  (2)"/>
      <sheetName val="PJTR계획참조"/>
      <sheetName val="기본계힉사진2"/>
      <sheetName val="●제품개요"/>
      <sheetName val="●제원표"/>
      <sheetName val="●생산준비현황"/>
      <sheetName val="●SHOP別 구성계획"/>
      <sheetName val="●생산준비P (2)"/>
      <sheetName val="●품질 Q"/>
      <sheetName val="●원가C"/>
      <sheetName val="●안전 S,M"/>
      <sheetName val="5●CFRAME FLOW"/>
      <sheetName val="●개발일정"/>
      <sheetName val="●품확일정"/>
      <sheetName val="●기획예산"/>
      <sheetName val="●용도차소요현황"/>
      <sheetName val="●부품개발계획"/>
      <sheetName val="●부품개발계획2"/>
      <sheetName val="부품개발계획사진"/>
      <sheetName val="●CKD개발일정"/>
      <sheetName val="●LP LIST(NO별)"/>
      <sheetName val="기본MAL"/>
      <sheetName val="_REF"/>
      <sheetName val="_목차"/>
      <sheetName val="___"/>
      <sheetName val="11 EX"/>
      <sheetName val="주행"/>
      <sheetName val="LB Plan 97 neu 15531 Best "/>
      <sheetName val="sheet17"/>
      <sheetName val="협조전"/>
      <sheetName val="현금경비중역"/>
      <sheetName val="기안"/>
      <sheetName val="_현황"/>
      <sheetName val="5.세운W-A"/>
      <sheetName val="LEASE4"/>
      <sheetName val="금형비"/>
      <sheetName val="가공"/>
      <sheetName val="표지"/>
      <sheetName val="차수"/>
      <sheetName val="712"/>
      <sheetName val="TCA"/>
      <sheetName val="SYS검토(1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
      <sheetName val="2.대외공문"/>
      <sheetName val="디자인"/>
      <sheetName val="승용"/>
      <sheetName val="엔설"/>
      <sheetName val="전자"/>
      <sheetName val="2_대외공문"/>
      <sheetName val="2_____"/>
      <sheetName val="본문1"/>
      <sheetName val="본문2"/>
      <sheetName val="본문3"/>
      <sheetName val="본문4"/>
      <sheetName val="사진(공장전경)"/>
      <sheetName val="사진(생산라인)"/>
      <sheetName val="사진(시험실)"/>
      <sheetName val="사진(주요생산품)"/>
      <sheetName val="3"/>
      <sheetName val="2.대문"/>
      <sheetName val="기안"/>
      <sheetName val="●목차"/>
      <sheetName val="●현황"/>
      <sheetName val="Sheet1"/>
      <sheetName val="1.POSITIONING"/>
      <sheetName val="상용"/>
      <sheetName val="p2-1"/>
      <sheetName val="MC&amp;다변화"/>
      <sheetName val="BUS제원1"/>
      <sheetName val="major"/>
      <sheetName val="#REF"/>
      <sheetName val="표지"/>
      <sheetName val="자체실적1Q"/>
      <sheetName val="불량현상별END"/>
      <sheetName val="수입"/>
      <sheetName val="PTR台손익"/>
      <sheetName val="2007"/>
      <sheetName val="DATA-1"/>
      <sheetName val="항목(1)"/>
      <sheetName val="RD제품개발투자비(매가)"/>
      <sheetName val="재료율"/>
      <sheetName val="성적갑"/>
      <sheetName val="부품LIST"/>
      <sheetName val="CLM-MP"/>
      <sheetName val="박두익"/>
      <sheetName val="95하U$가격"/>
      <sheetName val="가동일보"/>
      <sheetName val="국영"/>
      <sheetName val="품의서"/>
      <sheetName val="수지표"/>
      <sheetName val="셀명"/>
      <sheetName val="LD"/>
      <sheetName val="신규DEP"/>
      <sheetName val="KD율"/>
      <sheetName val="PS일계획"/>
      <sheetName val="ML"/>
      <sheetName val="아중동 종합"/>
      <sheetName val="IS_R"/>
      <sheetName val="인원계획"/>
      <sheetName val="노무비집계"/>
      <sheetName val="노무비월별"/>
      <sheetName val="갑지"/>
      <sheetName val="출금실적"/>
      <sheetName val="full (2)"/>
      <sheetName val="소유주(원)"/>
      <sheetName val="효율계획(당월)"/>
      <sheetName val="전체실적"/>
      <sheetName val="신1"/>
      <sheetName val="95MAKER"/>
      <sheetName val="PPV"/>
      <sheetName val="24.냉각실용添1"/>
      <sheetName val="DAT(목표)"/>
      <sheetName val="차종별"/>
      <sheetName val="계열사현황종합"/>
      <sheetName val="경영현황"/>
      <sheetName val="2.외공문"/>
      <sheetName val="협조전"/>
      <sheetName val="현금경비중역"/>
      <sheetName val="GRACE"/>
      <sheetName val="712"/>
      <sheetName val="DATE"/>
      <sheetName val="08년"/>
      <sheetName val="Data"/>
      <sheetName val="M1master"/>
      <sheetName val="PILOT품"/>
      <sheetName val="M96현황-동아"/>
      <sheetName val="주행"/>
      <sheetName val="W-현원가"/>
      <sheetName val="광주"/>
      <sheetName val="교육"/>
      <sheetName val="구로"/>
      <sheetName val="부품월별"/>
      <sheetName val="물류"/>
      <sheetName val="부마"/>
      <sheetName val="부판"/>
      <sheetName val="양산"/>
      <sheetName val="지원"/>
      <sheetName val="득점현황"/>
      <sheetName val="주차(월별)"/>
      <sheetName val="SC(월별)"/>
      <sheetName val="SPEC1"/>
      <sheetName val="CAUDIT"/>
      <sheetName val="대외공문"/>
      <sheetName val="QtrComp"/>
      <sheetName val="DI-ESTI"/>
      <sheetName val="전공장2"/>
      <sheetName val="1~3월 지시사항"/>
      <sheetName val="RHD"/>
      <sheetName val="64164"/>
      <sheetName val="05년판매계획"/>
      <sheetName val="05년선적계획"/>
      <sheetName val="A-100전제"/>
      <sheetName val="2.대왨공문"/>
      <sheetName val="총괄표"/>
      <sheetName val="#1"/>
      <sheetName val="PC%계산"/>
      <sheetName val=" BOOST TV"/>
      <sheetName val="2.____"/>
      <sheetName val="자산_종합"/>
      <sheetName val="카메라-지분"/>
      <sheetName val="가동_x0002__x0000_"/>
      <sheetName val="CVT산정"/>
      <sheetName val="노임단가"/>
      <sheetName val="COVER"/>
      <sheetName val="울산시산표"/>
      <sheetName val="송전기본"/>
      <sheetName val="JANG_DOM"/>
      <sheetName val="CNC810M"/>
      <sheetName val="작성양식"/>
      <sheetName val="SANTAMO"/>
      <sheetName val="MASTER"/>
      <sheetName val="DBL LPG시험"/>
      <sheetName val="alc code"/>
      <sheetName val="진행 DATA (2)"/>
      <sheetName val="수리결과"/>
      <sheetName val="XL4Poppy"/>
      <sheetName val="_REF"/>
      <sheetName val="지출계획"/>
      <sheetName val="TOEIC(최고)"/>
      <sheetName val="국가별9903"/>
      <sheetName val="비교원가"/>
      <sheetName val="#가공비 변동 내역"/>
      <sheetName val="설원2"/>
      <sheetName val="설원1"/>
      <sheetName val="#재료비 변동 내역"/>
      <sheetName val="설원3"/>
      <sheetName val="변경내역"/>
      <sheetName val="RDLEVLST"/>
      <sheetName val="공평3"/>
      <sheetName val="공평7"/>
      <sheetName val="첨부6)CAPA분석표"/>
      <sheetName val="직원신상"/>
      <sheetName val="존4"/>
      <sheetName val="지역-가마감"/>
      <sheetName val="전체내역 (2)"/>
      <sheetName val="업무분장"/>
      <sheetName val="WEIGHT"/>
      <sheetName val="정비손익"/>
      <sheetName val="MX628EX"/>
      <sheetName val="표지★"/>
      <sheetName val="BASE"/>
      <sheetName val="KKKKKKKK"/>
      <sheetName val="_x0000__x0000__x0000__x0000__x0000__x0000__x0000__x0000_"/>
      <sheetName val="외화금융(97-03)"/>
      <sheetName val="가동_x005f_x0002__x005f_x0000_"/>
      <sheetName val="군산공장추가구매"/>
      <sheetName val="RHN"/>
      <sheetName val="engline"/>
      <sheetName val="품번별"/>
      <sheetName val="가동_x0002__"/>
      <sheetName val="xxxxxx"/>
      <sheetName val="2_대외공문1"/>
      <sheetName val="01_SW"/>
      <sheetName val="완성차"/>
      <sheetName val="7 (2)"/>
      <sheetName val="MAIN"/>
      <sheetName val="종합1"/>
      <sheetName val="내역서을지"/>
      <sheetName val="BOOK4"/>
      <sheetName val="의장34반"/>
      <sheetName val="의장2반 "/>
      <sheetName val="MOTO"/>
      <sheetName val="총괄내역서"/>
      <sheetName val="Financials "/>
      <sheetName val="분납 2"/>
      <sheetName val="세목별"/>
      <sheetName val="플루엔 월평균 거래량 (2)"/>
      <sheetName val="D300726-1"/>
      <sheetName val="LIST"/>
      <sheetName val="R&amp;D"/>
      <sheetName val="가동_x0002_?"/>
      <sheetName val="Worksheet"/>
      <sheetName val="Import"/>
      <sheetName val="계실5-1"/>
      <sheetName val="FUEL_CHART"/>
      <sheetName val="JT3.0견적-구1"/>
      <sheetName val="BND"/>
      <sheetName val="구list"/>
      <sheetName val="계DATA"/>
      <sheetName val="의견종합서"/>
      <sheetName val="PRESUPUESTO VENTAS"/>
      <sheetName val="분석"/>
      <sheetName val="Segments"/>
      <sheetName val="17.2 P&amp;L MKTg"/>
      <sheetName val="목록"/>
      <sheetName val="대구경북"/>
      <sheetName val="월별손익현황"/>
      <sheetName val="서울서부"/>
      <sheetName val="부산경남"/>
      <sheetName val="서울동부"/>
      <sheetName val="인천경기"/>
      <sheetName val="중부본부"/>
      <sheetName val="호남본부"/>
      <sheetName val="일괄인쇄"/>
      <sheetName val="진도현황"/>
      <sheetName val="생산"/>
      <sheetName val="AN43"/>
      <sheetName val="인원(라인별)"/>
      <sheetName val="5사남"/>
      <sheetName val="파일2"/>
      <sheetName val="파일2 (2)"/>
      <sheetName val="파일2 (3)"/>
      <sheetName val="월별손익"/>
      <sheetName val="대공종"/>
      <sheetName val="TOT"/>
      <sheetName val="실DATA "/>
      <sheetName val="Code"/>
      <sheetName val="조건 (A)"/>
      <sheetName val="소상 &quot;1&quot;"/>
      <sheetName val="일위(PN)"/>
      <sheetName val="남양시작동자105노65기1.3화1.2"/>
      <sheetName val="기계"/>
      <sheetName val="제안서"/>
      <sheetName val="행정표준(1)"/>
      <sheetName val="행정표준(2)"/>
      <sheetName val="품검자료"/>
      <sheetName val="6호기"/>
      <sheetName val="SHL"/>
      <sheetName val="N賃率-職"/>
      <sheetName val="CTEMCOST"/>
      <sheetName val="Input_Clients Lists"/>
      <sheetName val="정비부품쌍용월별"/>
      <sheetName val="정비부품대우월별"/>
      <sheetName val="생산전망"/>
      <sheetName val="125PIECE"/>
      <sheetName val="98종합"/>
      <sheetName val="가동_x005f_x0002_"/>
      <sheetName val="차체부품 INS REPORT(갑)"/>
      <sheetName val="BBB"/>
      <sheetName val="Code Translation"/>
      <sheetName val="개요"/>
      <sheetName val="3사분기"/>
      <sheetName val="2.´ë?Ü°o1®"/>
      <sheetName val="기초"/>
      <sheetName val="내수1.8GL"/>
      <sheetName val="차수"/>
      <sheetName val="첨부2"/>
      <sheetName val="Sheet2"/>
      <sheetName val="수불5-2"/>
      <sheetName val="추이도"/>
      <sheetName val="가동_x005f_x0002__"/>
      <sheetName val="단가"/>
      <sheetName val="cv"/>
      <sheetName val="1xls"/>
      <sheetName val="2월"/>
      <sheetName val="경비공통"/>
      <sheetName val="수주단가"/>
      <sheetName val="상용_mp"/>
      <sheetName val="이력"/>
      <sheetName val="재질단가"/>
      <sheetName val="Value "/>
      <sheetName val="3.일반사상"/>
      <sheetName val="설비사양서B-1"/>
      <sheetName val="Parm"/>
      <sheetName val="DE"/>
      <sheetName val="5.WIRE적용LIST"/>
      <sheetName val="성산"/>
      <sheetName val="비품"/>
      <sheetName val="1.2내수"/>
      <sheetName val="FUEL FILLER"/>
      <sheetName val="hmsim"/>
      <sheetName val="IO LIST"/>
      <sheetName val="단가표"/>
      <sheetName val="TABLE DB"/>
      <sheetName val="쌍용 data base"/>
      <sheetName val="금액내역서"/>
      <sheetName val="2_대외공문2"/>
      <sheetName val="drop down menu"/>
      <sheetName val="ﾁｮｺ停回数"/>
      <sheetName val="ﾁｮｺ停時間"/>
      <sheetName val="Ford Trends"/>
      <sheetName val="정산"/>
      <sheetName val="공용라이온-2"/>
      <sheetName val="전문품의"/>
      <sheetName val="XGPROD"/>
      <sheetName val="ROLL"/>
      <sheetName val="작업표준서(OIC)"/>
      <sheetName val="BAL(이력관리)"/>
      <sheetName val="시산표"/>
      <sheetName val="2차-PROTO-(1)"/>
      <sheetName val="가동_x005f_x005f_x005f_x0002__x005f_x005f_x005f_x0000_"/>
      <sheetName val="가동_x005f_x005f_x005f_x0002_"/>
      <sheetName val="_x005f_x0000__x005f_x0000__x005f_x0000__x005f_x0000__x0"/>
      <sheetName val="원본1"/>
      <sheetName val="11"/>
      <sheetName val="냉연"/>
      <sheetName val="계획표지"/>
      <sheetName val="목차"/>
      <sheetName val="96지원계획"/>
      <sheetName val="공진청"/>
      <sheetName val="업체분류"/>
      <sheetName val="지원일정"/>
      <sheetName val="신청현황(1)"/>
      <sheetName val="신청현황(2)"/>
      <sheetName val="96지원계획 (2)"/>
      <sheetName val="96지원계획 (3)"/>
      <sheetName val="연간계획"/>
      <sheetName val="GRAPH"/>
      <sheetName val="연간효과"/>
      <sheetName val="성과종합"/>
      <sheetName val="개선종합"/>
      <sheetName val="업체지원현황"/>
      <sheetName val="GRAPH작성례"/>
      <sheetName val="연간효과사례"/>
      <sheetName val="성과작성례"/>
      <sheetName val="개선종합례"/>
      <sheetName val="지원현황사례"/>
      <sheetName val="신청공문"/>
      <sheetName val="지도신청서"/>
      <sheetName val="공문송부업체"/>
      <sheetName val="별도투자가 있을때"/>
      <sheetName val="공통"/>
      <sheetName val="SAM (2)"/>
      <sheetName val="MCT6"/>
      <sheetName val="主要成果指标管理 "/>
      <sheetName val="主要成果指标管理4"/>
      <sheetName val="이연배부"/>
      <sheetName val="업체평가"/>
      <sheetName val="첨부4.3D기술평가서"/>
      <sheetName val="사진"/>
      <sheetName val="장비"/>
      <sheetName val="노무"/>
      <sheetName val="P.M 별"/>
      <sheetName val="예가표"/>
      <sheetName val="물류최종8월7"/>
      <sheetName val="RS#39000비교"/>
      <sheetName val="3. BSC NC ratio"/>
      <sheetName val="매출회전"/>
      <sheetName val="1.변경범위"/>
      <sheetName val="TCA"/>
      <sheetName val="부문인원3"/>
      <sheetName val="잉여처분"/>
      <sheetName val="6.1 Data"/>
      <sheetName val="Control Stock"/>
      <sheetName val="Arribos"/>
      <sheetName val="Wholesale"/>
      <sheetName val="Hoja1"/>
      <sheetName val="VIN"/>
      <sheetName val="Hoja3"/>
      <sheetName val="Hoja2"/>
      <sheetName val="Hoja4"/>
      <sheetName val="Hoja5"/>
      <sheetName val="Hoja7"/>
      <sheetName val="Hoja6"/>
      <sheetName val="TUAS"/>
      <sheetName val="청산공사"/>
      <sheetName val="WORK-SHEET"/>
      <sheetName val="Category"/>
      <sheetName val="가동_x005f_x0002_?"/>
      <sheetName val="1.목표종합"/>
      <sheetName val="Settings"/>
      <sheetName val="만기"/>
      <sheetName val="Sheet3"/>
      <sheetName val="사진_x0008_시험실)"/>
      <sheetName val="8.원단위(원부,전력,LNS)"/>
      <sheetName val="00'미수"/>
      <sheetName val="5월17일"/>
      <sheetName val="UNIT"/>
      <sheetName val="주간기성"/>
      <sheetName val="영업2"/>
      <sheetName val="OD5000"/>
      <sheetName val="HISTORICAL"/>
      <sheetName val="FORECASTING"/>
      <sheetName val="IS-Mkt"/>
      <sheetName val="팀포상 반영 실적 Raw data(양식)"/>
      <sheetName val="종합"/>
      <sheetName val="数据"/>
      <sheetName val="A-A"/>
      <sheetName val="본부별팀별9911"/>
      <sheetName val="626TD(COLOR)"/>
      <sheetName val="BRAKE"/>
      <sheetName val="경영재무 (입력)"/>
      <sheetName val="생산현황 (입력)"/>
      <sheetName val="연구개발 (입력)"/>
      <sheetName val="일반현황 (입력)"/>
      <sheetName val="품질관리 (입력)"/>
      <sheetName val="남미시동성관련"/>
      <sheetName val="투자-국내2"/>
      <sheetName val="B"/>
      <sheetName val="T진도"/>
      <sheetName val="SIMK"/>
      <sheetName val="Cond"/>
      <sheetName val="analysis"/>
      <sheetName val="N719(NC)"/>
      <sheetName val="10월작업불량"/>
      <sheetName val="계정"/>
      <sheetName val="Macro1"/>
      <sheetName val="외주현황.wq1"/>
      <sheetName val="比모듈조립비"/>
      <sheetName val="서울정비"/>
      <sheetName val="EXP-COST"/>
      <sheetName val="TOTAL LIST"/>
      <sheetName val="Price Range"/>
      <sheetName val="J150 승인진도관리 LIST"/>
      <sheetName val="MH_생산"/>
      <sheetName val="1)Code"/>
      <sheetName val="TITLE"/>
      <sheetName val="2014公司对比"/>
      <sheetName val="MATIZ"/>
      <sheetName val="Histogram"/>
      <sheetName val="RM"/>
      <sheetName val="열간단조자동원가계산서"/>
      <sheetName val="이름"/>
      <sheetName val="Z41,Z42 이외total"/>
      <sheetName val="LM 650b"/>
      <sheetName val="A0006538G"/>
      <sheetName val="series pricing"/>
      <sheetName val="총"/>
      <sheetName val="윤영환"/>
      <sheetName val="100% and 25%~75% (2012~2017)"/>
      <sheetName val=" DN8 HEV LED모듈_투자비리스트_통합.xlsx"/>
      <sheetName val="기술제휴"/>
      <sheetName val=" SR3차원단위 (3)"/>
      <sheetName val="CSM with CKD"/>
      <sheetName val="2_대외공문3"/>
      <sheetName val="Summary"/>
      <sheetName val="2010~2014計劃"/>
      <sheetName val="90% PRST Worksheet"/>
      <sheetName val="sundry"/>
      <sheetName val="BP2000 Month"/>
      <sheetName val="X3ITEM(담당자별)"/>
      <sheetName val="비교원RD-S"/>
      <sheetName val="계산DATA입력"/>
      <sheetName val="계산정보"/>
      <sheetName val="SOURCE"/>
      <sheetName val="공수"/>
      <sheetName val="PN_ORDER"/>
      <sheetName val="▣ SEAT ASSY"/>
      <sheetName val="Summ"/>
      <sheetName val="ST"/>
      <sheetName val="ECU_BOM"/>
      <sheetName val="OEM 이의제기 종합"/>
      <sheetName val="체재비"/>
      <sheetName val="대전"/>
      <sheetName val="합계"/>
      <sheetName val="HP1AMLIST"/>
      <sheetName val="EA0M"/>
      <sheetName val="검기갑지"/>
      <sheetName val="2.´ë_Ü°o1®"/>
      <sheetName val="교육계획"/>
      <sheetName val="A"/>
      <sheetName val="2_대문"/>
      <sheetName val="1_POSITIONING"/>
      <sheetName val="아중동_종합"/>
      <sheetName val="full_(2)"/>
      <sheetName val="2_외공문"/>
      <sheetName val="1~3월_지시사항"/>
      <sheetName val="24_냉각실용添1"/>
      <sheetName val="_BOOST_TV"/>
      <sheetName val="2_____1"/>
      <sheetName val="2_대왨공문"/>
      <sheetName val="가동"/>
      <sheetName val="DBL_LPG시험"/>
      <sheetName val="alc_code"/>
      <sheetName val="진행_DATA_(2)"/>
      <sheetName val="#가공비_변동_내역"/>
      <sheetName val="#재료비_변동_내역"/>
      <sheetName val="전체내역_(2)"/>
      <sheetName val="2_대문1"/>
      <sheetName val="1_POSITIONING1"/>
      <sheetName val="아중동_종합1"/>
      <sheetName val="full_(2)1"/>
      <sheetName val="2_외공문1"/>
      <sheetName val="1~3월_지시사항1"/>
      <sheetName val="24_냉각실용添11"/>
      <sheetName val="_BOOST_TV1"/>
      <sheetName val="2_____2"/>
      <sheetName val="2_대왨공문1"/>
      <sheetName val="DBL_LPG시험1"/>
      <sheetName val="alc_code1"/>
      <sheetName val="진행_DATA_(2)1"/>
      <sheetName val="#가공비_변동_내역1"/>
      <sheetName val="#재료비_변동_내역1"/>
      <sheetName val="전체내역_(2)1"/>
      <sheetName val="플루엔_월평균_거래량_(2)"/>
      <sheetName val="Financials_"/>
      <sheetName val="7_(2)"/>
      <sheetName val="PRESUPUESTO_VENTAS"/>
      <sheetName val="가동?"/>
      <sheetName val="17_2_P&amp;L_MKTg"/>
      <sheetName val="가동_"/>
      <sheetName val="파일2_(2)"/>
      <sheetName val="파일2_(3)"/>
      <sheetName val="분납_2"/>
      <sheetName val="실DATA_"/>
      <sheetName val="조건_(A)"/>
      <sheetName val="소상_&quot;1&quot;"/>
      <sheetName val="남양시작동자105노65기1_3화1_2"/>
      <sheetName val="Input_Clients_Lists"/>
      <sheetName val="JT3_0견적-구1"/>
      <sheetName val="의장2반_"/>
      <sheetName val="차체부품_INS_REPORT(갑)"/>
      <sheetName val="별도투자가_있을때"/>
      <sheetName val="3_일반사상"/>
      <sheetName val="2_대문2"/>
      <sheetName val="1_POSITIONING2"/>
      <sheetName val="아중동_종합2"/>
      <sheetName val="full_(2)2"/>
      <sheetName val="2_외공문2"/>
      <sheetName val="1~3월_지시사항2"/>
      <sheetName val="24_냉각실용添12"/>
      <sheetName val="_BOOST_TV2"/>
      <sheetName val="2_____3"/>
      <sheetName val="2_대왨공문2"/>
      <sheetName val="DBL_LPG시험2"/>
      <sheetName val="alc_code2"/>
      <sheetName val="진행_DATA_(2)2"/>
      <sheetName val="#가공비_변동_내역2"/>
      <sheetName val="#재료비_변동_내역2"/>
      <sheetName val="전체내역_(2)2"/>
      <sheetName val="종합장"/>
      <sheetName val="S50 "/>
      <sheetName val="초기화면"/>
      <sheetName val="00년거래처별실적"/>
      <sheetName val="BOX ASSY"/>
      <sheetName val="매출현황(요약)"/>
      <sheetName val="Ingave"/>
      <sheetName val="Sale &amp; Inventory"/>
      <sheetName val="2_대외공문4"/>
      <sheetName val="Value_"/>
      <sheetName val="Code_Translation"/>
      <sheetName val="5_WIRE적용LIST"/>
      <sheetName val="Ford_Trends"/>
      <sheetName val="2_´ë?Ü°o1®"/>
      <sheetName val="내수1_8GL"/>
      <sheetName val="1_2내수"/>
      <sheetName val="FUEL_FILLER"/>
      <sheetName val="IO_LIST"/>
      <sheetName val="TABLE_DB"/>
      <sheetName val="쌍용_data_base"/>
      <sheetName val="2_대외공문5"/>
      <sheetName val="JT3_0견적-구11"/>
      <sheetName val="7_(2)1"/>
      <sheetName val="PRESUPUESTO_VENTAS1"/>
      <sheetName val="17_2_P&amp;L_MKTg1"/>
      <sheetName val="Financials_1"/>
      <sheetName val="플루엔_월평균_거래량_(2)1"/>
      <sheetName val="Value_1"/>
      <sheetName val="조건_(A)1"/>
      <sheetName val="소상_&quot;1&quot;1"/>
      <sheetName val="남양시작동자105노65기1_3화1_21"/>
      <sheetName val="파일2_(2)1"/>
      <sheetName val="파일2_(3)1"/>
      <sheetName val="차체부품_INS_REPORT(갑)1"/>
      <sheetName val="Code_Translation1"/>
      <sheetName val="Input_Clients_Lists1"/>
      <sheetName val="의장2반_1"/>
      <sheetName val="분납_21"/>
      <sheetName val="3_일반사상1"/>
      <sheetName val="실DATA_1"/>
      <sheetName val="5_WIRE적용LIST1"/>
      <sheetName val="Ford_Trends1"/>
      <sheetName val="2_´ë?Ü°o1®1"/>
      <sheetName val="내수1_8GL1"/>
      <sheetName val="1_2내수1"/>
      <sheetName val="FUEL_FILLER1"/>
      <sheetName val="별도투자가_있을때1"/>
      <sheetName val="IO_LIST1"/>
      <sheetName val="TABLE_DB1"/>
      <sheetName val="쌍용_data_base1"/>
      <sheetName val="참고"/>
      <sheetName val="Sub_F_up"/>
      <sheetName val="CD-실적"/>
      <sheetName val="RD제품개발툤자비(매가)"/>
      <sheetName val="3.9±0.05 C2"/>
      <sheetName val="회의록"/>
      <sheetName val="????????"/>
      <sheetName val="________"/>
      <sheetName val="갑지(추정)"/>
      <sheetName val="OLDMAP"/>
      <sheetName val="H1-1"/>
      <sheetName val="코드표"/>
      <sheetName val="BP"/>
      <sheetName val="126.255"/>
      <sheetName val="사업소득자세수추계"/>
      <sheetName val="급여자료"/>
      <sheetName val="Data url"/>
      <sheetName val="Data uis"/>
      <sheetName val="참조"/>
      <sheetName val="계정 구분"/>
      <sheetName val="금형품의서"/>
      <sheetName val="간이연락"/>
      <sheetName val="B조 인원현황"/>
      <sheetName val="Negative inventory analysis"/>
      <sheetName val="内外饰研究院绩效指标监测表"/>
      <sheetName val="其他出库序时簿"/>
      <sheetName val="1"/>
      <sheetName val="CALENDAR"/>
      <sheetName val="가동_x005f_x005f_x005f_x0002_?"/>
      <sheetName val="일위대가"/>
      <sheetName val="GL Account"/>
      <sheetName val="경비목록"/>
      <sheetName val="콘크리트타설집계표"/>
      <sheetName val="연돌일위집계"/>
      <sheetName val="현장배관물량집계"/>
      <sheetName val="현장SUPP'T물량집계"/>
      <sheetName val="Valve집계"/>
      <sheetName val="현장배관물량"/>
      <sheetName val="현장지지물물량"/>
      <sheetName val="현장집계3"/>
      <sheetName val="경비"/>
      <sheetName val="MOTOR"/>
      <sheetName val="북제주도면별산출근거"/>
      <sheetName val="타공종이기"/>
      <sheetName val="골조시행"/>
      <sheetName val="일반공사"/>
      <sheetName val="정부노임단가"/>
      <sheetName val="POL6차-PIPING"/>
      <sheetName val="SG"/>
      <sheetName val="ITEM"/>
      <sheetName val="설산1.나"/>
      <sheetName val="본사S"/>
      <sheetName val="기계실"/>
      <sheetName val="wall"/>
      <sheetName val="하이텍이엔지"/>
      <sheetName val="올투"/>
      <sheetName val="내역서"/>
      <sheetName val="5.세운W-A"/>
      <sheetName val="입력"/>
      <sheetName val="간접"/>
      <sheetName val="盟_x0002__x0000_"/>
      <sheetName val="기공1-1-2"/>
      <sheetName val="내역서 (2)"/>
      <sheetName val="PCB 재질단가 검토"/>
      <sheetName val="Sheet4"/>
      <sheetName val="Drop List"/>
      <sheetName val="Drop down"/>
      <sheetName val="NPP 3+9"/>
      <sheetName val="NPP_3+9fcst"/>
      <sheetName val="Bottom-up overview"/>
      <sheetName val="Bottom-up dashboard"/>
      <sheetName val="Idea lists"/>
      <sheetName val="Strategy"/>
      <sheetName val="Pivot"/>
      <sheetName val="Index"/>
      <sheetName val="5"/>
      <sheetName val="80% PRST Worksheet"/>
      <sheetName val="구동"/>
      <sheetName val="Non-conformance type"/>
      <sheetName val="드롭다운"/>
      <sheetName val="TABLE(KR)"/>
      <sheetName val="주소(한문)"/>
      <sheetName val="drop_down_menu"/>
      <sheetName val="팀포상_반영_실적_Raw_data(양식)"/>
      <sheetName val="P_M_별"/>
      <sheetName val="첨부4_3D기술평가서"/>
      <sheetName val="96지원계획_(2)"/>
      <sheetName val="96지원계획_(3)"/>
      <sheetName val="SAM_(2)"/>
      <sheetName val="외주현황_wq1"/>
      <sheetName val="3__BSC_NC_ratio"/>
      <sheetName val="1_변경범위"/>
      <sheetName val="6_1_Data"/>
      <sheetName val="主要成果指标管理_"/>
      <sheetName val="Control_Stock"/>
      <sheetName val="TOTAL_LIST"/>
      <sheetName val="Price_Range"/>
      <sheetName val="J150_승인진도관리_LIST"/>
      <sheetName val="Z41,Z42_이외total"/>
      <sheetName val="LM_650b"/>
      <sheetName val="series_pricing"/>
      <sheetName val="1_목표종합"/>
      <sheetName val="사진시험실)"/>
      <sheetName val="8_원단위(원부,전력,LNS)"/>
      <sheetName val="100%_and_25%~75%_(2012~2017)"/>
      <sheetName val="_DN8_HEV_LED모듈_투자비리스트_통합_xlsx"/>
      <sheetName val="_SR3차원단위_(3)"/>
      <sheetName val="CSM_with_CKD"/>
      <sheetName val="경영재무_(입력)"/>
      <sheetName val="생산현황_(입력)"/>
      <sheetName val="연구개발_(입력)"/>
      <sheetName val="일반현황_(입력)"/>
      <sheetName val="품질관리_(입력)"/>
      <sheetName val="90%_PRST_Worksheet"/>
      <sheetName val="BP2000_Month"/>
      <sheetName val="RES"/>
      <sheetName val="소요비용내역BACK"/>
      <sheetName val="2.차종별실시현황"/>
      <sheetName val="SYS검토(1A1)"/>
      <sheetName val="사양조정"/>
      <sheetName val="MIP"/>
      <sheetName val="추가예산LIST"/>
      <sheetName val="Open"/>
      <sheetName val="2_´ë_Ü°o1®"/>
      <sheetName val="카메라"/>
      <sheetName val="1-4종합"/>
      <sheetName val="4"/>
      <sheetName val="JSC-LH-3"/>
      <sheetName val="Invest"/>
      <sheetName val="20-Astra"/>
      <sheetName val="Export用"/>
      <sheetName val="S1"/>
      <sheetName val="S2"/>
      <sheetName val="S3"/>
      <sheetName val="S4"/>
      <sheetName val="S5"/>
      <sheetName val="S6"/>
      <sheetName val="EX"/>
      <sheetName val="Console"/>
      <sheetName val="Part"/>
      <sheetName val="Miscellaneous Breakdown"/>
      <sheetName val="ce"/>
      <sheetName val="2.%EB%8C%80%EC%99%B8%EA%B3%B5%E"/>
      <sheetName val="Flow"/>
      <sheetName val="Video TV Nal Escenario 1"/>
      <sheetName val="Video TV Nal Escenario 2"/>
      <sheetName val="Video TV Cable (ESC 1 Tradi)"/>
      <sheetName val="Video TV Cable (ESC 2 Aus+Trad)"/>
      <sheetName val="DIGITAL Escenario 1"/>
      <sheetName val="DIGITAL Escenario 2"/>
      <sheetName val="OOH Paraderos Escenario 1"/>
      <sheetName val="OOH Otros Escenario 1"/>
      <sheetName val="OOH Paraderos Escenario 2"/>
      <sheetName val="OOH Otros Escenario 2"/>
      <sheetName val="Video Pantallas DOOH"/>
      <sheetName val="Video Cine"/>
      <sheetName val="Publishing Prensa"/>
      <sheetName val="Publishing Revistas"/>
      <sheetName val="Audio off Line"/>
      <sheetName val="Publishing Digital"/>
      <sheetName val="Audio Digital"/>
      <sheetName val="Video Digital"/>
      <sheetName val="Unid. Espec. OnLine"/>
      <sheetName val="Unid. Espec. BTL"/>
      <sheetName val="Bitácora de Cambios"/>
      <sheetName val="Print Mail Aprobacion cliente"/>
      <sheetName val="Imagen Corporativa"/>
      <sheetName val="Listas Desplegables"/>
      <sheetName val="49455"/>
      <sheetName val="TABLO-3"/>
      <sheetName val="(참조) 범례"/>
      <sheetName val="(Reference)"/>
      <sheetName val="Note"/>
      <sheetName val="현금과예금"/>
      <sheetName val="환율반영"/>
      <sheetName val="THEME CODE"/>
      <sheetName val="부서CODE"/>
      <sheetName val="CR CODE"/>
      <sheetName val="LEASE4"/>
      <sheetName val="BACK DATA(20210701~)"/>
      <sheetName val="상세 계산 내역"/>
      <sheetName val="ﾊﾟｲﾌﾟ|_x0013_?_x0013_?"/>
      <sheetName val="熱延鋼板 ?_x0013_?_x0013_?u?u"/>
      <sheetName val="冷延鋼板 EAT_0410"/>
      <sheetName val="GK차체EO-CUT전"/>
      <sheetName val="11년각공정별ppm"/>
      <sheetName val="2_대외공문6"/>
      <sheetName val="04_Tracking chart"/>
    </sheetNames>
    <sheetDataSet>
      <sheetData sheetId="0" refreshError="1"/>
      <sheetData sheetId="1" refreshError="1"/>
      <sheetData sheetId="2"/>
      <sheetData sheetId="3"/>
      <sheetData sheetId="4"/>
      <sheetData sheetId="5"/>
      <sheetData sheetId="6"/>
      <sheetData sheetId="7" refreshError="1"/>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sheetData sheetId="352"/>
      <sheetData sheetId="353"/>
      <sheetData sheetId="354"/>
      <sheetData sheetId="355"/>
      <sheetData sheetId="356"/>
      <sheetData sheetId="357"/>
      <sheetData sheetId="358"/>
      <sheetData sheetId="359"/>
      <sheetData sheetId="360"/>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sheetData sheetId="607" refreshError="1"/>
      <sheetData sheetId="608" refreshError="1"/>
      <sheetData sheetId="609" refreshError="1"/>
      <sheetData sheetId="610" refreshError="1"/>
      <sheetData sheetId="611" refreshError="1"/>
      <sheetData sheetId="612"/>
      <sheetData sheetId="613"/>
      <sheetData sheetId="614"/>
      <sheetData sheetId="615"/>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sheetData sheetId="646"/>
      <sheetData sheetId="647"/>
      <sheetData sheetId="648"/>
      <sheetData sheetId="649"/>
      <sheetData sheetId="650"/>
      <sheetData sheetId="65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sheetData sheetId="76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표지"/>
      <sheetName val="●현황"/>
      <sheetName val="●목차"/>
      <sheetName val="자체실적1Q"/>
      <sheetName val="2.대외공문"/>
      <sheetName val="동프발주서"/>
      <sheetName val="Book2"/>
      <sheetName val="2수요"/>
      <sheetName val="가격표"/>
      <sheetName val="Sheet6 (3)"/>
      <sheetName val="Sheet5"/>
      <sheetName val="대외공문"/>
      <sheetName val="기안"/>
      <sheetName val="RD제품개발투자비(매가)"/>
      <sheetName val="full (2)"/>
      <sheetName val="간이연락"/>
      <sheetName val="노무비"/>
      <sheetName val="회의록 (4)"/>
      <sheetName val="Sheet1"/>
      <sheetName val="Sheet2"/>
      <sheetName val="Sheet3"/>
      <sheetName val="B3보람"/>
      <sheetName val="B3내역"/>
      <sheetName val="5.라인별 생산성운영계획"/>
      <sheetName val="Sheet2 (2)"/>
      <sheetName val="CALENDAR"/>
      <sheetName val="계열사현황종합"/>
      <sheetName val="현금경비중역"/>
      <sheetName val="report_20"/>
      <sheetName val="camera_30"/>
      <sheetName val="#93"/>
      <sheetName val="과제"/>
      <sheetName val="예산계획"/>
      <sheetName val="차종별"/>
      <sheetName val="VT-5T"/>
      <sheetName val="COST관리"/>
      <sheetName val="pr34"/>
      <sheetName val="Macro1"/>
      <sheetName val="회의실신청"/>
      <sheetName val="DOOR"/>
      <sheetName val="99년판매"/>
      <sheetName val="일괄인쇄"/>
      <sheetName val="주행"/>
      <sheetName val="전체현황"/>
      <sheetName val="PTR台손익"/>
      <sheetName val="업체별담당"/>
      <sheetName val="중단원본"/>
      <sheetName val="BACK"/>
      <sheetName val="Sheet4"/>
      <sheetName val="구동"/>
      <sheetName val="ML"/>
      <sheetName val="HP1AMLIST"/>
      <sheetName val="DATE"/>
      <sheetName val="재료율"/>
      <sheetName val="B-III"/>
      <sheetName val="11"/>
      <sheetName val="major"/>
      <sheetName val="R&amp;D"/>
      <sheetName val="2"/>
      <sheetName val="DBL LPG시험"/>
      <sheetName val="BUS제원1"/>
      <sheetName val="협조전"/>
      <sheetName val="신규DEP"/>
      <sheetName val="p2-1"/>
      <sheetName val="Sheet9"/>
      <sheetName val="본문"/>
      <sheetName val="5.세운W-A"/>
      <sheetName val="계실5-1"/>
      <sheetName val="승용"/>
      <sheetName val="작업일보"/>
      <sheetName val="GRACE"/>
      <sheetName val="차수"/>
      <sheetName val="1.REVIEW"/>
      <sheetName val="2000년 계획(기확정분)"/>
      <sheetName val="절감종합"/>
      <sheetName val="절감세부내역"/>
      <sheetName val="유형별"/>
      <sheetName val="생관"/>
      <sheetName val="단조"/>
      <sheetName val="경합금 (금형1)"/>
      <sheetName val="경합금 (금형2) "/>
      <sheetName val="경합금(금형이월)"/>
      <sheetName val="경합금설비"/>
      <sheetName val="품관"/>
      <sheetName val="주철설비"/>
      <sheetName val="주철금형"/>
      <sheetName val="보전설비"/>
      <sheetName val="print용(더블) (2)"/>
      <sheetName val="4.TO 및 현재원"/>
      <sheetName val="현황"/>
      <sheetName val="76410"/>
      <sheetName val="77410"/>
      <sheetName val="76410 CHECK"/>
      <sheetName val="77410 CHECK"/>
      <sheetName val="DETAIL(3)"/>
      <sheetName val="WIPER PIVOT 반대조립"/>
      <sheetName val="계획처리"/>
      <sheetName val="COVER (2)"/>
      <sheetName val="▣현대수출"/>
      <sheetName val="▣차종실적"/>
      <sheetName val="▣판매실적 (3)"/>
      <sheetName val="XX경쟁판매 (2)"/>
      <sheetName val="▣익월계획"/>
      <sheetName val="▣익월계획 (3)"/>
      <sheetName val="▣익월계획 (추가)"/>
      <sheetName val="BACKUP 판매실적 (2)"/>
      <sheetName val="▣경쟁판매"/>
      <sheetName val="▣3사수출"/>
      <sheetName val="Sheet1 (2)"/>
      <sheetName val="외주품 TAG (2)"/>
      <sheetName val="역량분석"/>
      <sheetName val="일일선적 "/>
      <sheetName val="선적누계"/>
      <sheetName val="행정표준(1)"/>
      <sheetName val="행정표준(2)"/>
      <sheetName val="제안서"/>
      <sheetName val="재질단가"/>
      <sheetName val=" SR3차원단위 (3)"/>
      <sheetName val="A-A"/>
      <sheetName val="인상율"/>
      <sheetName val="RA경인"/>
      <sheetName val="RA지방"/>
      <sheetName val="직배"/>
      <sheetName val="이송(HMC1)"/>
      <sheetName val="이송(HMC2)"/>
      <sheetName val="이송(KMC)"/>
      <sheetName val="기아고정"/>
      <sheetName val="EFFLIFT"/>
      <sheetName val="SPA SP"/>
      <sheetName val="CRD SP"/>
      <sheetName val="정산"/>
      <sheetName val="품의"/>
      <sheetName val="Sheet8"/>
      <sheetName val="토지면적+건물면적 (2)"/>
      <sheetName val="12월 판관비실적(배부후)"/>
      <sheetName val="Sheet6"/>
      <sheetName val="Sheet7"/>
      <sheetName val="공정별LAY (4)"/>
      <sheetName val="xd year 1"/>
      <sheetName val="물량계획"/>
      <sheetName val="추진 일정"/>
      <sheetName val="지원"/>
      <sheetName val="9.지원계획"/>
      <sheetName val="가단가(台分)"/>
      <sheetName val="재료POSITION"/>
      <sheetName val="업체별금액"/>
      <sheetName val="PRO(삭제)"/>
      <sheetName val="가동비조사"/>
      <sheetName val="원부자재단가LIST"/>
      <sheetName val="SPG구성 (2)"/>
      <sheetName val="9월일정표"/>
      <sheetName val="금형LIST"/>
      <sheetName val="실적(차종별)"/>
      <sheetName val="PAD중량"/>
      <sheetName val="단가합의서"/>
      <sheetName val="JUMP"/>
      <sheetName val="과거차종"/>
      <sheetName val="지역별종합1"/>
      <sheetName val="지역별종합2"/>
      <sheetName val="면담일지"/>
      <sheetName val="출장경로"/>
      <sheetName val="2_BOM관리업무분장"/>
      <sheetName val="見積書"/>
      <sheetName val="見積書(日本向)"/>
      <sheetName val="見積書(北美向)"/>
      <sheetName val="화일 라벨"/>
      <sheetName val="품의서"/>
      <sheetName val="구매품의서"/>
      <sheetName val="출고전표"/>
      <sheetName val="BOX적재량"/>
      <sheetName val="회의록"/>
      <sheetName val="업체연락망"/>
      <sheetName val="SYS검토(1A1)"/>
      <sheetName val="BB1"/>
      <sheetName val="표"/>
      <sheetName val="소유주(원)"/>
      <sheetName val="인원01"/>
      <sheetName val="보고서"/>
      <sheetName val="94B"/>
      <sheetName val="투자-국내2"/>
      <sheetName val="존4"/>
      <sheetName val="DAT(목표)"/>
      <sheetName val="1.POSITIONING"/>
      <sheetName val="KD율"/>
      <sheetName val="1~3월 지시사항"/>
      <sheetName val="내수1.8GL"/>
      <sheetName val="626TD"/>
      <sheetName val="소상 &quot;1&quot;"/>
      <sheetName val="96수출"/>
      <sheetName val="카메라03"/>
      <sheetName val="카메라"/>
      <sheetName val="독일GLS"/>
      <sheetName val="원단위"/>
      <sheetName val="BASE"/>
      <sheetName val="표지★"/>
      <sheetName val="MX628EX"/>
      <sheetName val="engline"/>
      <sheetName val="직원신상"/>
      <sheetName val="인원계획"/>
      <sheetName val="HCCE01"/>
      <sheetName val="so-021"/>
      <sheetName val="수출가격"/>
      <sheetName val="그패프"/>
      <sheetName val="경쟁실분"/>
      <sheetName val="95하U$가격"/>
      <sheetName val="626TD(COLOR)"/>
      <sheetName val="계약서(회사용)"/>
      <sheetName val="계약서(업체용)"/>
      <sheetName val="안전약정서"/>
      <sheetName val="계약용"/>
      <sheetName val="계약명세표"/>
      <sheetName val="상용_mp"/>
      <sheetName val="10"/>
      <sheetName val="40"/>
      <sheetName val="50"/>
      <sheetName val="60"/>
      <sheetName val="70"/>
      <sheetName val="90"/>
      <sheetName val="camera_10"/>
      <sheetName val="출장거리"/>
      <sheetName val="2COMPO_TABLE"/>
      <sheetName val="전부인쇄"/>
      <sheetName val="Macro2"/>
      <sheetName val="기초"/>
      <sheetName val="2.´e¿U°ø¹R"/>
      <sheetName val="계정"/>
      <sheetName val="건가이자전체"/>
      <sheetName val="세목별"/>
      <sheetName val="상세(독일)"/>
      <sheetName val="LB Plan 97 neu 15531 Best "/>
      <sheetName val="MAST S"/>
      <sheetName val="대외공문 "/>
      <sheetName val="개선대책 양식"/>
      <sheetName val="개선사례양식"/>
      <sheetName val="전산품의"/>
      <sheetName val="DailyInput"/>
      <sheetName val="집계"/>
      <sheetName val="절감계획"/>
      <sheetName val="CAUDIT"/>
      <sheetName val="2-3금형 투자비2안(SJ 소하리전개)"/>
      <sheetName val="초기화면"/>
      <sheetName val="작성양식"/>
      <sheetName val="9-1차이내역"/>
      <sheetName val="품의양식"/>
      <sheetName val="54813M2001"/>
      <sheetName val="자가2급"/>
      <sheetName val="CVT산정"/>
      <sheetName val="거주성제원"/>
      <sheetName val="의장2반 "/>
      <sheetName val="의장34반"/>
      <sheetName val="주소(한문)"/>
      <sheetName val="냉각실용添1"/>
      <sheetName val="유지류添1"/>
      <sheetName val="1.변경범위"/>
      <sheetName val="TCA"/>
      <sheetName val="내구품질향상1"/>
      <sheetName val="FO-BO-ER"/>
      <sheetName val="의장"/>
      <sheetName val="MIP"/>
      <sheetName val="THEME CODE"/>
      <sheetName val="CR CODE"/>
      <sheetName val="부서CODE"/>
      <sheetName val="712"/>
      <sheetName val="환산table"/>
      <sheetName val="1.개발개요"/>
      <sheetName val="TEST"/>
      <sheetName val="■첨부#2.원가구성 (GK)(가죽내수) (합의) (2)"/>
      <sheetName val="■첨부#3.수출입비용 (XD)내수"/>
      <sheetName val="Sheet1 (3)"/>
      <sheetName val="2.손익추이"/>
      <sheetName val="LONG SLIDE"/>
      <sheetName val="March (2)"/>
      <sheetName val="97323-47000"/>
      <sheetName val="비교표"/>
      <sheetName val="양식1"/>
      <sheetName val="발표회"/>
      <sheetName val="종합"/>
      <sheetName val="개요"/>
      <sheetName val="기준서(갑)"/>
      <sheetName val="기준서(을)"/>
      <sheetName val="KMA"/>
      <sheetName val="KCI"/>
      <sheetName val="KMD"/>
      <sheetName val="KMP"/>
      <sheetName val="서유럽"/>
      <sheetName val="동유럽"/>
      <sheetName val="중남미"/>
      <sheetName val="중동"/>
      <sheetName val="아태"/>
      <sheetName val="아프리카"/>
      <sheetName val="중국"/>
      <sheetName val="작업장"/>
      <sheetName val="기안지"/>
      <sheetName val="3"/>
      <sheetName val="4"/>
      <sheetName val="W.J.C. 출장 (2)"/>
      <sheetName val="수량산출서 (2)"/>
      <sheetName val="설계표"/>
      <sheetName val="원가계산"/>
      <sheetName val="총괄내역서"/>
      <sheetName val="내역서"/>
      <sheetName val="마운딩산출"/>
      <sheetName val="소형고압면적"/>
      <sheetName val="지주목산출"/>
      <sheetName val="수량산출서"/>
      <sheetName val="식재일위"/>
      <sheetName val="수목운반,상하차비"/>
      <sheetName val="이식자재산출"/>
      <sheetName val=" 단가"/>
      <sheetName val="시설물일위"/>
      <sheetName val="노임단가2000년"/>
      <sheetName val="기계경비목록"/>
      <sheetName val="기계경비"/>
      <sheetName val="시멘트철근"/>
      <sheetName val="골재집계표"/>
      <sheetName val="GK (04)"/>
      <sheetName val="RD"/>
      <sheetName val="CPU그림"/>
      <sheetName val="CPU"/>
      <sheetName val="연락망"/>
      <sheetName val="외출중外"/>
      <sheetName val="화살표 스타일 10화살표 스타일 113차원 스타일 13차"/>
      <sheetName val="제시안2"/>
      <sheetName val="품의서22"/>
      <sheetName val="집계2"/>
      <sheetName val="CV (hhi)"/>
      <sheetName val="사명서"/>
      <sheetName val="3월 사전"/>
      <sheetName val="2월 실적"/>
      <sheetName val="열간단조자동원가계산서"/>
      <sheetName val="엔진현황"/>
      <sheetName val="교육-이명훈"/>
      <sheetName val="제조공정도 (2)"/>
      <sheetName val="기준서(병)"/>
      <sheetName val="Sheet1 (4)"/>
      <sheetName val="00판매심사"/>
      <sheetName val="업체별매출"/>
      <sheetName val="1.2"/>
      <sheetName val="산출"/>
      <sheetName val="계획금액"/>
      <sheetName val="계획수량"/>
      <sheetName val="출하실적"/>
      <sheetName val="1-II"/>
      <sheetName val="전체"/>
      <sheetName val="2001매출계획"/>
      <sheetName val="삼성80% "/>
      <sheetName val="삼성80%금액"/>
      <sheetName val="금형"/>
      <sheetName val="99판매심사"/>
      <sheetName val="출하진도"/>
      <sheetName val="입,출고현황"/>
      <sheetName val="출하지시"/>
      <sheetName val="입력검산"/>
      <sheetName val="기술개발"/>
      <sheetName val="두원공조"/>
      <sheetName val="두원냉기"/>
      <sheetName val="보쉬기전"/>
      <sheetName val="DW"/>
      <sheetName val="대성정기"/>
      <sheetName val="DAC15"/>
      <sheetName val="DAC30"/>
      <sheetName val="DWPM"/>
      <sheetName val="만도"/>
      <sheetName val="WABCO"/>
      <sheetName val="KPW"/>
      <sheetName val="동원PRT"/>
      <sheetName val="SMI15"/>
      <sheetName val="SMI30"/>
      <sheetName val="AS부품"/>
      <sheetName val="KITA"/>
      <sheetName val="전표"/>
      <sheetName val="전표 (2)"/>
      <sheetName val="Chart2"/>
      <sheetName val="평산공업"/>
      <sheetName val="한국보쉬기전"/>
      <sheetName val="두원중공업"/>
      <sheetName val="창원기화기"/>
      <sheetName val="한국델파이15"/>
      <sheetName val="한국델파이30"/>
      <sheetName val="대우자동차"/>
      <sheetName val="와브코"/>
      <sheetName val="VXXX"/>
      <sheetName val="Chart1"/>
      <sheetName val="Chart3"/>
      <sheetName val="카스코"/>
      <sheetName val="동원플라트"/>
      <sheetName val="삼성15"/>
      <sheetName val="삼성30"/>
      <sheetName val="전표(3)"/>
      <sheetName val="MONTHLY (P.TRAIN)"/>
      <sheetName val="MONTHLY (SEAT)"/>
      <sheetName val="재료비"/>
      <sheetName val="중장기판매계획"/>
      <sheetName val=""/>
      <sheetName val="M1master"/>
      <sheetName val="_REF"/>
      <sheetName val="시험장비현황"/>
      <sheetName val="A-100전제"/>
      <sheetName val="W-현원가"/>
      <sheetName val="Tbom-tot"/>
      <sheetName val="BND"/>
      <sheetName val="FUEL FILLER"/>
      <sheetName val="ORIGIN"/>
      <sheetName val="팀별 합계"/>
      <sheetName val="작성기준"/>
      <sheetName val="간지"/>
      <sheetName val="내역갑"/>
      <sheetName val="내역을"/>
      <sheetName val="총수량"/>
      <sheetName val="철근"/>
      <sheetName val="수량"/>
      <sheetName val="단가"/>
      <sheetName val="수량세로"/>
      <sheetName val="가시설1"/>
      <sheetName val="원골재"/>
      <sheetName val="변골재"/>
      <sheetName val="파일집계"/>
      <sheetName val="수량근거"/>
      <sheetName val="수량집계"/>
      <sheetName val="수량증감"/>
      <sheetName val="공사금액"/>
      <sheetName val="위치별수량"/>
      <sheetName val="#REF!"/>
      <sheetName val="3월1차"/>
      <sheetName val="DS-2"/>
      <sheetName val="동아합의"/>
      <sheetName val="원97"/>
      <sheetName val="상용"/>
      <sheetName val="3MODULE"/>
      <sheetName val="TBI EXP(운전석) (2)"/>
      <sheetName val="BOM"/>
      <sheetName val="3.PT개발계획"/>
      <sheetName val="품의예산"/>
      <sheetName val="인도원가"/>
      <sheetName val="99생산계획"/>
      <sheetName val="뒤차축소"/>
      <sheetName val="기종별 합계"/>
      <sheetName val="입력초기LINE UP"/>
      <sheetName val="내구기능조작"/>
      <sheetName val="표지 (최종) (3)"/>
      <sheetName val="총괄 (2)"/>
      <sheetName val="중량확인"/>
      <sheetName val="외주계획 (2)"/>
      <sheetName val="F.W(외주계획) (업체별분류)"/>
      <sheetName val="금형공유제품생산라인"/>
      <sheetName val="F.W(외주계획)"/>
      <sheetName val="업체_품명별내역"/>
      <sheetName val="1호라인"/>
      <sheetName val="2호라인"/>
      <sheetName val="3호라인"/>
      <sheetName val="4호라인"/>
      <sheetName val="결재란"/>
      <sheetName val="중자생산능력1"/>
      <sheetName val="중자생산능력1(라인조정)"/>
      <sheetName val="중자생산능력(증설)"/>
      <sheetName val="태양중자 (2)"/>
      <sheetName val="동원중자 (2)"/>
      <sheetName val="동남 (3)"/>
      <sheetName val="전공업사 (3)"/>
      <sheetName val="성원산업 (2)"/>
      <sheetName val="성광산업 (2)"/>
      <sheetName val="동남"/>
      <sheetName val="이노산업"/>
      <sheetName val="포항산업트리밍"/>
      <sheetName val="포항산업 (2)"/>
      <sheetName val="포항열처리"/>
      <sheetName val="도우산업"/>
      <sheetName val="세명테크"/>
      <sheetName val="적정재고총괄"/>
      <sheetName val="군별적정재고계획"/>
      <sheetName val="1호라인적정재고"/>
      <sheetName val="2호라인적정재고"/>
      <sheetName val="3호라인적정재고"/>
      <sheetName val="4호라인적정재고"/>
      <sheetName val="1호라인 (LOB)"/>
      <sheetName val="2호라인 (LOB)"/>
      <sheetName val="3호라인 (LOB)"/>
      <sheetName val="4호라인 (LOB)"/>
      <sheetName val="2 P"/>
      <sheetName val="채산"/>
      <sheetName val="금형품"/>
      <sheetName val="일본출1"/>
      <sheetName val="SPEC1"/>
      <sheetName val="세피아판매"/>
      <sheetName val="MC&amp;다변화"/>
      <sheetName val="TOT"/>
      <sheetName val="1L"/>
      <sheetName val="2L"/>
      <sheetName val="3L"/>
      <sheetName val="4L"/>
      <sheetName val="5L"/>
      <sheetName val="6L"/>
      <sheetName val="검기갑지"/>
      <sheetName val="매각단가"/>
      <sheetName val="LINE비교"/>
      <sheetName val="Boxing 기존라인(설관)"/>
      <sheetName val="PIPE 라인(대차 LINE)"/>
      <sheetName val="종별"/>
      <sheetName val="별"/>
      <sheetName val="S"/>
      <sheetName val="SH"/>
      <sheetName val="SHH"/>
      <sheetName val="SHHE"/>
      <sheetName val="SHHET"/>
      <sheetName val="SHHET1"/>
      <sheetName val="SHET1"/>
      <sheetName val="품목구분"/>
      <sheetName val="견적서"/>
      <sheetName val="88310(410)-2K200(050)"/>
      <sheetName val="88310(410)-2K000(010)"/>
      <sheetName val="88927(937) - 2K010"/>
      <sheetName val="88927(937)-2K010 (2)"/>
      <sheetName val="88927(937)-2K010 (3)"/>
      <sheetName val="88927(937)-2K010 (4)"/>
      <sheetName val="88927(937)-2K010 (5)"/>
      <sheetName val="검사성적서(갑)"/>
      <sheetName val="검사성적서(을지) (8)"/>
      <sheetName val="검사성적서(을지) (9)"/>
      <sheetName val="접"/>
      <sheetName val="수량명세서-구"/>
      <sheetName val="적용"/>
      <sheetName val="예정공정표-SK (2)"/>
      <sheetName val="평면도"/>
      <sheetName val="딱지"/>
      <sheetName val="Calculation"/>
      <sheetName val="I4 Engine--CLN"/>
      <sheetName val="관련부서"/>
      <sheetName val="내수(GR순)"/>
      <sheetName val="적용시점통보"/>
      <sheetName val="FMEA(AA)"/>
      <sheetName val="FMEA(BB)"/>
      <sheetName val="초도품보증서 "/>
      <sheetName val="검사협정 갑"/>
      <sheetName val="검사기준서 갑"/>
      <sheetName val="검사기준서 병(BODY)"/>
      <sheetName val="검사성적서(외관)"/>
      <sheetName val="검기준(을)"/>
      <sheetName val="검사성적서(재질)"/>
      <sheetName val="검사성적서(성능)"/>
      <sheetName val="검사성적서(치수)"/>
      <sheetName val=".xls)관리계획서(BODY)"/>
      <sheetName val=".xls)관리계획서(COVER)"/>
      <sheetName val="공정능력평가(BODY)"/>
      <sheetName val="공정능력평가(COVER)"/>
      <sheetName val="도면ASS'Y"/>
      <sheetName val="MILL SHEET"/>
      <sheetName val="중금속"/>
      <sheetName val="연소성"/>
      <sheetName val="냄새성"/>
      <sheetName val="신뢰성"/>
      <sheetName val="검사기준서 병(1)"/>
      <sheetName val="검기준(을) )"/>
      <sheetName val="공정능력평가표(BODY)"/>
      <sheetName val="공정능력평가표(COVER)"/>
      <sheetName val="도면"/>
      <sheetName val="검사기준서 갑 "/>
      <sheetName val="BODY"/>
      <sheetName val="COVER"/>
      <sheetName val="191-53 DATA"/>
      <sheetName val="재료LIST(금형비)-20806"/>
      <sheetName val="DATA 2.0D AT"/>
      <sheetName val="작업"/>
      <sheetName val="96"/>
      <sheetName val="PN_ORDER"/>
      <sheetName val="96PLAN"/>
      <sheetName val="OPT손익 내수"/>
      <sheetName val="OPT손익 수출"/>
      <sheetName val="LXLIST1"/>
      <sheetName val="X3"/>
      <sheetName val="비교원가제출.고"/>
      <sheetName val="X-3 ENG"/>
      <sheetName val="MAIN"/>
      <sheetName val="ENG"/>
      <sheetName val="CONT"/>
      <sheetName val="인버터제어반1"/>
      <sheetName val="차종설정반"/>
      <sheetName val="PLC BOX(3개)"/>
      <sheetName val="PLC BOX(4개)"/>
      <sheetName val="T-BOX(80P)"/>
      <sheetName val="P-BOX(30P)"/>
      <sheetName val="P-BOX(20P)"/>
      <sheetName val="멜로디BOX"/>
      <sheetName val="비상정지BOX"/>
      <sheetName val="CUT OFF BOX"/>
      <sheetName val="T-BOX(90P)"/>
      <sheetName val="T-BOX(50P)"/>
      <sheetName val="보조조작반 (2)"/>
      <sheetName val="T-BOX(40P)"/>
      <sheetName val="T-BOX(60P)"/>
      <sheetName val="T-BOX(70P)"/>
      <sheetName val="T-BOX(100P)"/>
      <sheetName val="T-BOX(120P)"/>
      <sheetName val="T-BOX(110P)"/>
      <sheetName val="운전표시반"/>
      <sheetName val="차종표시반"/>
      <sheetName val="파레트조작BOX"/>
      <sheetName val="작업완료현황반"/>
      <sheetName val="MAIN제어반1"/>
      <sheetName val="범용제어반1"/>
      <sheetName val="표준조작반-기준"/>
      <sheetName val="유압제어반"/>
      <sheetName val="TC제어반"/>
      <sheetName val="자립형4DR"/>
      <sheetName val="자립형2DR"/>
      <sheetName val="PLC BOX(2개)"/>
      <sheetName val="완성차"/>
      <sheetName val="공정단가"/>
      <sheetName val="판매계획"/>
      <sheetName val="제조공정도"/>
      <sheetName val="制造工程图"/>
      <sheetName val="표지 (4)"/>
      <sheetName val="B2000-114"/>
      <sheetName val="进料加工登记信息"/>
      <sheetName val="B9908"/>
      <sheetName val="B0007"/>
      <sheetName val="MILL_x0000__x0000__x0005__x0000_㘀୭"/>
      <sheetName val="MILL"/>
      <sheetName val="내수"/>
      <sheetName val="MILL㍳_x0000_ᒎ颸"/>
      <sheetName val="MILL_x0000__x0000__x0005__x0000_Āਯ"/>
      <sheetName val="MILL_x0000__x0000__x0005__x0000_띀࠻"/>
      <sheetName val="MILL_x0000__x0000__x0005__x0000_䙀ȶ"/>
      <sheetName val="MILL_x0000__x0000__x0005__x0000_잀ࣛ"/>
      <sheetName val="MILL_x0000__x0000__x0005__x0000_뾀ఀ"/>
      <sheetName val="지역별"/>
      <sheetName val="04년"/>
      <sheetName val="03년"/>
      <sheetName val="02년"/>
      <sheetName val="평균"/>
      <sheetName val="04년역별"/>
      <sheetName val="03년역별"/>
      <sheetName val="02년역별"/>
      <sheetName val="외주현황.wq1"/>
      <sheetName val="년도별구입금액"/>
      <sheetName val="사구"/>
      <sheetName val="B0006"/>
      <sheetName val="N0001"/>
      <sheetName val="H0007"/>
      <sheetName val="H0008"/>
      <sheetName val="H0103"/>
      <sheetName val="T9713"/>
      <sheetName val="T0006"/>
      <sheetName val="T0016"/>
      <sheetName val="Q0010"/>
      <sheetName val="Q9726"/>
      <sheetName val="Q0009"/>
      <sheetName val="W9902"/>
      <sheetName val="T0017"/>
      <sheetName val="건내용"/>
      <sheetName val="외화매출"/>
      <sheetName val="상선"/>
      <sheetName val="수리결과"/>
      <sheetName val="하수급견적대비"/>
      <sheetName val="SG"/>
      <sheetName val="현장유지관리비"/>
      <sheetName val="갑지"/>
      <sheetName val="골재"/>
      <sheetName val="동해title"/>
      <sheetName val="ings\271361\Application Data\_x0000_C"/>
      <sheetName val="수입2"/>
      <sheetName val="All Price List"/>
      <sheetName val="2002LRP"/>
      <sheetName val="2003(Jul22_02)"/>
      <sheetName val="개발영업"/>
      <sheetName val="개발현황진행현황 (실적)"/>
      <sheetName val="02경영보고-수주계획"/>
      <sheetName val="02년경영-분기업무2"/>
      <sheetName val="Europe_PW"/>
      <sheetName val="CT(S.ASSY)"/>
      <sheetName val="보조조작반"/>
      <sheetName val="TC중계BOX"/>
      <sheetName val="동력반"/>
      <sheetName val="L1"/>
      <sheetName val="L2"/>
      <sheetName val="계산"/>
      <sheetName val="신원호스견적"/>
      <sheetName val="신규단가(A)제작"/>
      <sheetName val="신규단가(B)물가정보"/>
      <sheetName val="계약내역 (1)"/>
      <sheetName val="견적갑"/>
      <sheetName val="bm내역서(B공구)"/>
      <sheetName val="변경내역"/>
      <sheetName val="견적갑&quot;A&quot;공구"/>
      <sheetName val="견적조건보고서&quot;A&quot;공구"/>
      <sheetName val="A비엠"/>
      <sheetName val="공율산출"/>
      <sheetName val="장안(01.05.30)(2)"/>
      <sheetName val="내쇼날 (01.05.30)"/>
      <sheetName val="장안(01.05.30)"/>
      <sheetName val="진성(01.05.30)"/>
      <sheetName val="3Week(4-3)(보안)"/>
      <sheetName val="전기공정표"/>
      <sheetName val="CABLE(MAIN)"/>
      <sheetName val="전선관수량산출표 (4)"/>
      <sheetName val="FAX"/>
      <sheetName val="위임장(배상현) (2)"/>
      <sheetName val="산출내역"/>
      <sheetName val="집계표 (2)"/>
      <sheetName val="변경이유서"/>
      <sheetName val="공종자재집계 (2)"/>
      <sheetName val="재료집계표  (2)"/>
      <sheetName val="명림건설"/>
      <sheetName val="비탈면 돌붙임(형식2)단가산출근거"/>
      <sheetName val="신규단가산출(2002m)"/>
      <sheetName val="변경사유서"/>
      <sheetName val="보조기층현황"/>
      <sheetName val="SHEARKEY검토 (2)"/>
      <sheetName val="세부내역서 "/>
      <sheetName val="제잡비산출근거 (전체)"/>
      <sheetName val="발주제잡비산근(2)"/>
      <sheetName val="보강원심력철근콘크리트관"/>
      <sheetName val="원심력철근콘크리트관하차비"/>
      <sheetName val="목차"/>
      <sheetName val="여건사유"/>
      <sheetName val="2001설계예정9.17 (3)"/>
      <sheetName val="사진대지 (5)"/>
      <sheetName val="(방음벽반사형)"/>
      <sheetName val="단가내부"/>
      <sheetName val="단가외부 "/>
      <sheetName val="6공구(당초)"/>
      <sheetName val="제잡비현황"/>
      <sheetName val="물가변동액(전체분)"/>
      <sheetName val="제출내역 (2)"/>
      <sheetName val="70%"/>
      <sheetName val="공사비집계"/>
      <sheetName val="부대내역"/>
      <sheetName val="준검 내역서"/>
      <sheetName val="집계표"/>
      <sheetName val="지급자재"/>
      <sheetName val="비목군분류내역"/>
      <sheetName val="수산출"/>
      <sheetName val="계"/>
      <sheetName val="이월"/>
      <sheetName val="배수자집계"/>
      <sheetName val="전체수량집계"/>
      <sheetName val="투찰"/>
      <sheetName val="식재인부"/>
      <sheetName val="데이타"/>
      <sheetName val="1공구산출내역서"/>
      <sheetName val="1,2공구원가계산서"/>
      <sheetName val="2공구산출내역"/>
      <sheetName val="세골재  T2 변경 현황"/>
      <sheetName val="106C0300"/>
      <sheetName val="토공"/>
      <sheetName val="배수공"/>
      <sheetName val="구조물공"/>
      <sheetName val="포장공"/>
      <sheetName val="부대공"/>
      <sheetName val="3차설계"/>
      <sheetName val="방음벽집계"/>
      <sheetName val="공사내역"/>
      <sheetName val="깨기집계"/>
      <sheetName val="줄파기집"/>
      <sheetName val="전체설계서"/>
      <sheetName val="공사비증감"/>
      <sheetName val="results"/>
      <sheetName val="중기노임"/>
      <sheetName val="8.시공현황"/>
      <sheetName val="지급자재명세서 (3)"/>
      <sheetName val="단가산출서(SS)"/>
      <sheetName val="출입로"/>
      <sheetName val="증감내역"/>
      <sheetName val="현황 (3)"/>
      <sheetName val="수량산출"/>
      <sheetName val="공제량"/>
      <sheetName val="검토안"/>
      <sheetName val="공사비증감현황(A3)"/>
      <sheetName val="보고"/>
      <sheetName val="예산서"/>
      <sheetName val="집계표 "/>
      <sheetName val="지급자재명세서 (2)"/>
      <sheetName val="통신설계서"/>
      <sheetName val="최종내역"/>
      <sheetName val="변경수량집계"/>
      <sheetName val="철.콘 수량산출 (적용)"/>
      <sheetName val="가도공 수량 집계표"/>
      <sheetName val="가도차도부 수량산출"/>
      <sheetName val="가도길어깨현황1"/>
      <sheetName val="제잡비전체건축(2001)"/>
      <sheetName val="제잡비현황 (건축)"/>
      <sheetName val="5"/>
      <sheetName val="철거집계표(전체)"/>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refreshError="1"/>
      <sheetData sheetId="90"/>
      <sheetData sheetId="91" refreshError="1"/>
      <sheetData sheetId="92" refreshError="1"/>
      <sheetData sheetId="93" refreshError="1"/>
      <sheetData sheetId="94" refreshError="1"/>
      <sheetData sheetId="95" refreshError="1"/>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refreshError="1"/>
      <sheetData sheetId="110" refreshError="1"/>
      <sheetData sheetId="11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sheetData sheetId="126"/>
      <sheetData sheetId="127"/>
      <sheetData sheetId="128"/>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sheetData sheetId="142"/>
      <sheetData sheetId="143" refreshError="1"/>
      <sheetData sheetId="144" refreshError="1"/>
      <sheetData sheetId="145" refreshError="1"/>
      <sheetData sheetId="146" refreshError="1"/>
      <sheetData sheetId="147" refreshError="1"/>
      <sheetData sheetId="148" refreshError="1"/>
      <sheetData sheetId="149" refreshError="1"/>
      <sheetData sheetId="150"/>
      <sheetData sheetId="151" refreshError="1"/>
      <sheetData sheetId="152" refreshError="1"/>
      <sheetData sheetId="153" refreshError="1"/>
      <sheetData sheetId="154" refreshError="1"/>
      <sheetData sheetId="155"/>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sheetData sheetId="167"/>
      <sheetData sheetId="168"/>
      <sheetData sheetId="169"/>
      <sheetData sheetId="170"/>
      <sheetData sheetId="171"/>
      <sheetData sheetId="172"/>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sheetData sheetId="208"/>
      <sheetData sheetId="209"/>
      <sheetData sheetId="210"/>
      <sheetData sheetId="21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sheetData sheetId="233"/>
      <sheetData sheetId="234"/>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sheetData sheetId="326" refreshError="1"/>
      <sheetData sheetId="327" refreshError="1"/>
      <sheetData sheetId="328"/>
      <sheetData sheetId="329"/>
      <sheetData sheetId="330" refreshError="1"/>
      <sheetData sheetId="331"/>
      <sheetData sheetId="332"/>
      <sheetData sheetId="333" refreshError="1"/>
      <sheetData sheetId="334"/>
      <sheetData sheetId="335" refreshError="1"/>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sheetData sheetId="383" refreshError="1"/>
      <sheetData sheetId="384" refreshError="1"/>
      <sheetData sheetId="385" refreshError="1"/>
      <sheetData sheetId="386" refreshError="1"/>
      <sheetData sheetId="387" refreshError="1"/>
      <sheetData sheetId="388" refreshError="1"/>
      <sheetData sheetId="389" refreshError="1"/>
      <sheetData sheetId="390"/>
      <sheetData sheetId="391"/>
      <sheetData sheetId="392" refreshError="1"/>
      <sheetData sheetId="393" refreshError="1"/>
      <sheetData sheetId="394" refreshError="1"/>
      <sheetData sheetId="395" refreshError="1"/>
      <sheetData sheetId="396"/>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refreshError="1"/>
      <sheetData sheetId="425" refreshError="1"/>
      <sheetData sheetId="426" refreshError="1"/>
      <sheetData sheetId="427" refreshError="1"/>
      <sheetData sheetId="428" refreshError="1"/>
      <sheetData sheetId="429" refreshError="1"/>
      <sheetData sheetId="430"/>
      <sheetData sheetId="43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sheetData sheetId="496" refreshError="1"/>
      <sheetData sheetId="497"/>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sheetData sheetId="509"/>
      <sheetData sheetId="510"/>
      <sheetData sheetId="511"/>
      <sheetData sheetId="512"/>
      <sheetData sheetId="513"/>
      <sheetData sheetId="514"/>
      <sheetData sheetId="515"/>
      <sheetData sheetId="516"/>
      <sheetData sheetId="517"/>
      <sheetData sheetId="518"/>
      <sheetData sheetId="519" refreshError="1"/>
      <sheetData sheetId="520"/>
      <sheetData sheetId="521" refreshError="1"/>
      <sheetData sheetId="522"/>
      <sheetData sheetId="523" refreshError="1"/>
      <sheetData sheetId="524" refreshError="1"/>
      <sheetData sheetId="525" refreshError="1"/>
      <sheetData sheetId="526"/>
      <sheetData sheetId="527" refreshError="1"/>
      <sheetData sheetId="528" refreshError="1"/>
      <sheetData sheetId="529" refreshError="1"/>
      <sheetData sheetId="530"/>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sheetData sheetId="557"/>
      <sheetData sheetId="558"/>
      <sheetData sheetId="559" refreshError="1"/>
      <sheetData sheetId="560" refreshError="1"/>
      <sheetData sheetId="56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sheetData sheetId="612"/>
      <sheetData sheetId="613"/>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sheetData sheetId="662"/>
      <sheetData sheetId="663"/>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sheetData sheetId="677" refreshError="1"/>
      <sheetData sheetId="678" refreshError="1"/>
      <sheetData sheetId="679"/>
      <sheetData sheetId="680" refreshError="1"/>
      <sheetData sheetId="681"/>
      <sheetData sheetId="682"/>
      <sheetData sheetId="683"/>
      <sheetData sheetId="684"/>
      <sheetData sheetId="685"/>
      <sheetData sheetId="686"/>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sheetData sheetId="697"/>
      <sheetData sheetId="698"/>
      <sheetData sheetId="699"/>
      <sheetData sheetId="700"/>
      <sheetData sheetId="701"/>
      <sheetData sheetId="702"/>
      <sheetData sheetId="703" refreshError="1"/>
      <sheetData sheetId="704" refreshError="1"/>
      <sheetData sheetId="705"/>
      <sheetData sheetId="706" refreshError="1"/>
      <sheetData sheetId="707" refreshError="1"/>
      <sheetData sheetId="708" refreshError="1"/>
      <sheetData sheetId="709"/>
      <sheetData sheetId="710"/>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sheetData sheetId="760" refreshError="1"/>
      <sheetData sheetId="761" refreshError="1"/>
      <sheetData sheetId="762"/>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sheetData sheetId="774" refreshError="1"/>
      <sheetData sheetId="775" refreshError="1"/>
      <sheetData sheetId="776"/>
      <sheetData sheetId="777"/>
      <sheetData sheetId="778"/>
      <sheetData sheetId="779" refreshError="1"/>
      <sheetData sheetId="780" refreshError="1"/>
      <sheetData sheetId="781" refreshError="1"/>
      <sheetData sheetId="78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동향표"/>
      <sheetName val="동향"/>
      <sheetName val="PRD"/>
      <sheetName val="PRDC100"/>
      <sheetName val="PRDTTL"/>
      <sheetName val="CAUDIT"/>
      <sheetName val="PDI"/>
      <sheetName val="1.TM"/>
      <sheetName val="2.align"/>
      <sheetName val="3.JUDDER"/>
      <sheetName val="4.M.S"/>
      <sheetName val="5.P.W.R"/>
      <sheetName val="6.F.G"/>
      <sheetName val="7. SCABLE"/>
      <sheetName val="8.DIFF"/>
      <sheetName val="9.A.C"/>
      <sheetName val="10.GEAR"/>
      <sheetName val="11.ISC"/>
      <sheetName val="12.ALT"/>
      <sheetName val="13.O.S"/>
      <sheetName val="14.silencer"/>
      <sheetName val="15.DAMPER"/>
      <sheetName val="16.HUB"/>
      <sheetName val="17.DLOCK"/>
      <sheetName val="18 PSP"/>
      <sheetName val="19.누수"/>
      <sheetName val="20.K.S"/>
      <sheetName val="PDI,CAUDIT"/>
      <sheetName val="내부결재용"/>
      <sheetName val="부품LIST"/>
      <sheetName val="본부별팀별9911"/>
      <sheetName val="#REF"/>
      <sheetName val="DAT(목표)"/>
      <sheetName val="LEASE4"/>
      <sheetName val="CD-실적"/>
      <sheetName val="차체부품 INS REPORT(갑)"/>
      <sheetName val="본문"/>
      <sheetName val="major"/>
      <sheetName val="2.대외공문"/>
      <sheetName val="FUEL FILLER"/>
      <sheetName val="12-30"/>
      <sheetName val="PC%계산"/>
      <sheetName val="SM-NEW"/>
      <sheetName val="외주현황.wq1"/>
      <sheetName val="수리결과"/>
      <sheetName val="Sheet4"/>
      <sheetName val="CALENDAR"/>
      <sheetName val="p2-1"/>
      <sheetName val="협조전"/>
      <sheetName val="3.일반사상"/>
      <sheetName val="BM_NEW2"/>
      <sheetName val="전부인쇄"/>
      <sheetName val="day"/>
      <sheetName val="5.WIRE적용LIST"/>
      <sheetName val="Sheet1"/>
      <sheetName val="PP%계산"/>
      <sheetName val="진행 DATA (2)"/>
      <sheetName val="GRACE"/>
      <sheetName val="명단"/>
      <sheetName val="RD제품개발투자비(매가)"/>
      <sheetName val="Macro1"/>
      <sheetName val="2"/>
      <sheetName val="상용"/>
      <sheetName val="환율기준"/>
      <sheetName val="초도발주서"/>
      <sheetName val="미국"/>
      <sheetName val="현금경비중역"/>
      <sheetName val="PRDW30"/>
      <sheetName val="통합data"/>
      <sheetName val="3-2.귀책부서별 DT현황"/>
      <sheetName val=" 납촉자"/>
      <sheetName val="업체명"/>
      <sheetName val="순위"/>
      <sheetName val="Macro2"/>
      <sheetName val="대외공문"/>
      <sheetName val="확정실적"/>
      <sheetName val="M1master"/>
      <sheetName val="GB-IC Villingen GG"/>
      <sheetName val="재료율"/>
      <sheetName val="계산정보"/>
      <sheetName val="INPUT"/>
      <sheetName val="1_TM"/>
      <sheetName val="2_align"/>
      <sheetName val="3_JUDDER"/>
      <sheetName val="4_M_S"/>
      <sheetName val="5_P_W_R"/>
      <sheetName val="6_F_G"/>
      <sheetName val="7__SCABLE"/>
      <sheetName val="8_DIFF"/>
      <sheetName val="9_A_C"/>
      <sheetName val="10_GEAR"/>
      <sheetName val="11_ISC"/>
      <sheetName val="12_ALT"/>
      <sheetName val="13_O_S"/>
      <sheetName val="14_silencer"/>
      <sheetName val="15_DAMPER"/>
      <sheetName val="16_HUB"/>
      <sheetName val="17_DLOCK"/>
      <sheetName val="18_PSP"/>
      <sheetName val="19_누수"/>
      <sheetName val="20_K_S"/>
      <sheetName val="차체부품_INS_REPORT(갑)"/>
      <sheetName val="FUEL_FILLER"/>
      <sheetName val="2_대외공문"/>
      <sheetName val="외주현황_wq1"/>
      <sheetName val="3_일반사상"/>
      <sheetName val="5_WIRE적용LIST"/>
      <sheetName val="진행_DATA_(2)"/>
      <sheetName val="3-2_귀책부서별_DT현황"/>
      <sheetName val="계산DATA입력"/>
      <sheetName val="LX3.0 RR"/>
      <sheetName val="5.세운W-A"/>
      <sheetName val="RC"/>
      <sheetName val="Open"/>
      <sheetName val="교육계획"/>
      <sheetName val="단중표"/>
      <sheetName val="result0927"/>
      <sheetName val="대우자동차용역비"/>
      <sheetName val="영업"/>
      <sheetName val="참조영역"/>
      <sheetName val="뒤차축소"/>
      <sheetName val="원본"/>
      <sheetName val="품의서"/>
      <sheetName val="97"/>
      <sheetName val="차수"/>
      <sheetName val="제품목록"/>
      <sheetName val="작성양식"/>
      <sheetName val="투자-국내2"/>
      <sheetName val="RHD"/>
      <sheetName val="동명재고"/>
      <sheetName val="Sheet2"/>
      <sheetName val="문서처리전"/>
      <sheetName val="SUB 2월 재검사추이도"/>
      <sheetName val="검구사양서"/>
      <sheetName val="0000"/>
      <sheetName val="RHN"/>
      <sheetName val="액슬"/>
      <sheetName val="종합"/>
      <sheetName val="프레임"/>
      <sheetName val="c.db"/>
      <sheetName val="설비"/>
      <sheetName val="JT3.0견적-구1"/>
      <sheetName val="대일산업"/>
      <sheetName val="추이도"/>
      <sheetName val="PPK"/>
      <sheetName val="MH_생산"/>
      <sheetName val="82150-39000"/>
      <sheetName val="DWPM"/>
      <sheetName val="Tbom-tot"/>
      <sheetName val="공정능력외경"/>
      <sheetName val="기안"/>
      <sheetName val="그패프"/>
      <sheetName val="_x0000__x0000__x0000__x0000_ilencer"/>
      <sheetName val="점유면적"/>
      <sheetName val="시설업체주소록"/>
      <sheetName val="EQ"/>
      <sheetName val="F4-F7"/>
      <sheetName val="업종별"/>
      <sheetName val="B053 (990701)공정실적PP%계산"/>
      <sheetName val="신규DEP"/>
      <sheetName val="일자별"/>
      <sheetName val="●일일실적"/>
      <sheetName val="1.2내수"/>
      <sheetName val="콤보"/>
      <sheetName val="운영실적(세부)"/>
      <sheetName val="품의예산"/>
      <sheetName val="_납촉자"/>
      <sheetName val="HP1AMLIST"/>
      <sheetName val="등속"/>
      <sheetName val="유효"/>
      <sheetName val="간이연락"/>
      <sheetName val="CR CODE"/>
      <sheetName val="부서CODE"/>
      <sheetName val="THEME CODE"/>
      <sheetName val=""/>
      <sheetName val="시험연구비상각"/>
      <sheetName val="0 절삭조건"/>
      <sheetName val="월별손익"/>
      <sheetName val="변속"/>
      <sheetName val="CPK"/>
      <sheetName val="실적"/>
      <sheetName val="1월"/>
      <sheetName val="11"/>
      <sheetName val="14.1부"/>
      <sheetName val="환율"/>
      <sheetName val="점검시트"/>
      <sheetName val="SANTAMO"/>
      <sheetName val="득점현황"/>
      <sheetName val="SAM"/>
      <sheetName val="일일 업무 현황 (3)"/>
      <sheetName val="일일 업무 현황 (5)"/>
      <sheetName val="2-1"/>
      <sheetName val="내역서"/>
      <sheetName val="가공비"/>
      <sheetName val="금형비"/>
      <sheetName val="9-1차이내역"/>
      <sheetName val="발생집계"/>
      <sheetName val="금강투자2000"/>
      <sheetName val="건재양식"/>
      <sheetName val="96PLAN"/>
      <sheetName val="지침"/>
      <sheetName val="1.세부비교원가(내수)"/>
      <sheetName val="생산품목"/>
      <sheetName val="COST관리"/>
      <sheetName val="1"/>
      <sheetName val="3"/>
      <sheetName val="4"/>
      <sheetName val="5"/>
      <sheetName val="6"/>
      <sheetName val="7"/>
      <sheetName val="8"/>
      <sheetName val="9"/>
      <sheetName val="10"/>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집계"/>
      <sheetName val="년실적"/>
      <sheetName val="금형"/>
      <sheetName val="금형 (2)"/>
      <sheetName val="원재료"/>
      <sheetName val="기준"/>
      <sheetName val="기준입력"/>
      <sheetName val="업체등록"/>
      <sheetName val="자재입고"/>
      <sheetName val="자재출고"/>
      <sheetName val="제품등록"/>
      <sheetName val="총소요량"/>
      <sheetName val="현재고"/>
      <sheetName val="SS"/>
      <sheetName val="검기갑지"/>
      <sheetName val="협력사 일반현황"/>
      <sheetName val="생산현황 (입력)"/>
      <sheetName val="작업시간"/>
      <sheetName val="1.ER유체응용"/>
      <sheetName val="4.시험장비"/>
      <sheetName val="내구품질향상1"/>
      <sheetName val="Evaluation objects"/>
      <sheetName val="FRONT HUB견적가"/>
      <sheetName val="VS1 Paretto분석"/>
      <sheetName val="ML"/>
      <sheetName val="급여대장(기능직)"/>
      <sheetName val="1-1.General Code"/>
      <sheetName val="XREF"/>
      <sheetName val="가공비(2)"/>
      <sheetName val="효율계획(당월)"/>
      <sheetName val="J150 승인진도관리 LIST"/>
      <sheetName val="LIST"/>
      <sheetName val="TOTAL LIST"/>
      <sheetName val="EXP-COST"/>
      <sheetName val="T진도"/>
      <sheetName val="지정공장"/>
      <sheetName val="서울정비"/>
      <sheetName val="차체"/>
      <sheetName val="data"/>
      <sheetName val="전체실적"/>
      <sheetName val="Price Range"/>
      <sheetName val="FTR MACRo"/>
      <sheetName val="BRAKE"/>
      <sheetName val="냉연"/>
      <sheetName val="원소재인상자료"/>
      <sheetName val="내경"/>
      <sheetName val="재료비"/>
      <sheetName val="GK_XDBASE"/>
      <sheetName val="(평균)"/>
      <sheetName val="임율 &amp; LOT"/>
      <sheetName val="DataBase"/>
      <sheetName val="판매98"/>
      <sheetName val="GSTOTAL"/>
      <sheetName val="1_TM1"/>
      <sheetName val="2_align1"/>
      <sheetName val="3_JUDDER1"/>
      <sheetName val="4_M_S1"/>
      <sheetName val="5_P_W_R1"/>
      <sheetName val="6_F_G1"/>
      <sheetName val="7__SCABLE1"/>
      <sheetName val="8_DIFF1"/>
      <sheetName val="9_A_C1"/>
      <sheetName val="10_GEAR1"/>
      <sheetName val="11_ISC1"/>
      <sheetName val="12_ALT1"/>
      <sheetName val="13_O_S1"/>
      <sheetName val="14_silencer1"/>
      <sheetName val="15_DAMPER1"/>
      <sheetName val="16_HUB1"/>
      <sheetName val="17_DLOCK1"/>
      <sheetName val="18_PSP1"/>
      <sheetName val="19_누수1"/>
      <sheetName val="20_K_S1"/>
      <sheetName val="차체부품_INS_REPORT(갑)1"/>
      <sheetName val="FUEL_FILLER1"/>
      <sheetName val="2_대외공문1"/>
      <sheetName val="5_WIRE적용LIST1"/>
      <sheetName val="진행_DATA_(2)1"/>
      <sheetName val="외주현황_wq11"/>
      <sheetName val="LX3_0_RR"/>
      <sheetName val="3-2_귀책부서별_DT현황1"/>
      <sheetName val="3_일반사상1"/>
      <sheetName val="B053_(990701)공정실적PP%계산"/>
      <sheetName val="_납촉자1"/>
      <sheetName val="5_세운W-A"/>
      <sheetName val="SUB_2월_재검사추이도"/>
      <sheetName val="GB-IC_Villingen_GG"/>
      <sheetName val="c_db"/>
      <sheetName val="1_2내수"/>
      <sheetName val="0_절삭조건"/>
      <sheetName val="Segments"/>
      <sheetName val="경비공통"/>
      <sheetName val="생산계획 (2)"/>
      <sheetName val="일일_업무_현황_(3)"/>
      <sheetName val="일일_업무_현황_(5)"/>
      <sheetName val="JT3_0견적-구1"/>
      <sheetName val="5311"/>
      <sheetName val="TOTAL"/>
      <sheetName val="Type"/>
      <sheetName val="포머 비가동 내역"/>
      <sheetName val="내장"/>
      <sheetName val="오정용선임"/>
      <sheetName val="DATA BASE"/>
      <sheetName val="카메라"/>
      <sheetName val="626TD"/>
      <sheetName val="주행"/>
      <sheetName val="FMEAPRO5"/>
      <sheetName val="1ဲ.ALT"/>
      <sheetName val="1ဳ.O.S"/>
      <sheetName val="15.၄AMPER"/>
      <sheetName val="96"/>
      <sheetName val="二.POSITION.XLS"/>
      <sheetName val="반송불량율"/>
      <sheetName val="KMCWD"/>
      <sheetName val="OPT손익 내수"/>
      <sheetName val="OPT손익 수출"/>
      <sheetName val="BACK DATA 08.7.1~"/>
      <sheetName val="E.W"/>
      <sheetName val="P.W"/>
      <sheetName val="가공비data"/>
      <sheetName val="S.W"/>
      <sheetName val="기초"/>
      <sheetName val="TEMP TORQUE"/>
      <sheetName val="10월작업불량"/>
      <sheetName val="재료(확정,11월19일)"/>
      <sheetName val="손익"/>
      <sheetName val="BACK DATA"/>
      <sheetName val="정리"/>
      <sheetName val="기초자료"/>
      <sheetName val="VT원단위"/>
      <sheetName val="KD율"/>
      <sheetName val="64164"/>
      <sheetName val="불량현황"/>
      <sheetName val="자산LIST"/>
      <sheetName val="HOUSING"/>
      <sheetName val="126.255"/>
      <sheetName val="출력값"/>
      <sheetName val="MBNBSMTR"/>
      <sheetName val="기초DATA"/>
      <sheetName val="WEIGHT"/>
      <sheetName val="95계획"/>
      <sheetName val="동아합의"/>
      <sheetName val="BL제조표준"/>
      <sheetName val="CASE ASM"/>
      <sheetName val="TCA"/>
      <sheetName val="건축공사"/>
      <sheetName val="생산1-1"/>
      <sheetName val="AN43"/>
      <sheetName val="매출종합.`09"/>
      <sheetName val="부문손익"/>
      <sheetName val="수입"/>
      <sheetName val="생계99ST"/>
      <sheetName val="SPEC별"/>
      <sheetName val="일본출1"/>
      <sheetName val="삼공기계"/>
      <sheetName val="화환비상"/>
      <sheetName val="구동"/>
      <sheetName val="소상 &quot;1&quot;"/>
      <sheetName val="금형품"/>
      <sheetName val="매출계획"/>
      <sheetName val="현재"/>
      <sheetName val="Tiburon"/>
      <sheetName val="선반OPT"/>
      <sheetName val="결함코드"/>
      <sheetName val="부품코드"/>
      <sheetName val="검사기준서 을 치수"/>
      <sheetName val="초도품보증서"/>
      <sheetName val="검사기준서 갑"/>
      <sheetName val="검사기준서 을"/>
      <sheetName val="검사협정 갑"/>
      <sheetName val="검사성적서 갑"/>
      <sheetName val="검사성적서 을"/>
      <sheetName val="검사성적서 병"/>
      <sheetName val="제출서류"/>
      <sheetName val="Nego PV"/>
      <sheetName val="code"/>
      <sheetName val="C100보고서"/>
      <sheetName val="Pc1%계산"/>
      <sheetName val="engline"/>
      <sheetName val="1.변경범위"/>
      <sheetName val="직원신상"/>
      <sheetName val="HCCE01"/>
      <sheetName val="A-100전제"/>
      <sheetName val="CIELO발주"/>
      <sheetName val="세부"/>
      <sheetName val="법인+비법인"/>
      <sheetName val="LANOS"/>
      <sheetName val="LEGANZA"/>
      <sheetName val="NUBIRA"/>
      <sheetName val="팀별 합계"/>
      <sheetName val="BACK_DATA_08_7_1~"/>
      <sheetName val="E_W"/>
      <sheetName val="P_W"/>
      <sheetName val="S_W"/>
      <sheetName val="1ဲ_ALT"/>
      <sheetName val="1ဳ_O_S"/>
      <sheetName val="15_၄AMPER"/>
      <sheetName val="OPT손익_내수"/>
      <sheetName val="OPT손익_수출"/>
      <sheetName val="二_POSITION_XLS"/>
      <sheetName val="BACK_DATA"/>
      <sheetName val="MAIN"/>
      <sheetName val="ENG"/>
      <sheetName val="CONT"/>
      <sheetName val="Claim이력_내수내자"/>
      <sheetName val="RESN_SUM"/>
      <sheetName val="Actions"/>
      <sheetName val="설비능력및 종합공정능력산출시 사용"/>
      <sheetName val="손익계산서"/>
      <sheetName val="CF"/>
      <sheetName val="V64"/>
      <sheetName val="31323-4A005(PPK)"/>
      <sheetName val="상세 계산 내역"/>
      <sheetName val="채권(하반기)"/>
      <sheetName val="B"/>
      <sheetName val="작업일보"/>
      <sheetName val="표지"/>
      <sheetName val="상품재고(97)"/>
      <sheetName val="자재단가"/>
      <sheetName val="회순"/>
      <sheetName val="작업장"/>
      <sheetName val="6B008"/>
      <sheetName val="W-현원가"/>
      <sheetName val="hp_td_calc"/>
      <sheetName val="MPL 技連"/>
      <sheetName val="342E BLOCK"/>
      <sheetName val="MCT6"/>
      <sheetName val="SPT"/>
      <sheetName val="98종합"/>
      <sheetName val="RR저항Cp"/>
      <sheetName val="MC&amp;다변화"/>
      <sheetName val="SHAFT"/>
      <sheetName val="검사성적서(갑)"/>
      <sheetName val="R&amp;D"/>
      <sheetName val="일반관리비"/>
      <sheetName val="매입세율"/>
      <sheetName val="공사개요"/>
      <sheetName val="업무분장"/>
      <sheetName val="공통"/>
      <sheetName val="P&amp;L,Bal Sheet,Cash Forecast"/>
      <sheetName val="Sheet3"/>
      <sheetName val="중점과제-경비(제안)"/>
      <sheetName val="세부내용"/>
      <sheetName val="Budget"/>
      <sheetName val="사유코드"/>
      <sheetName val="자체실적1Q"/>
      <sheetName val="공정및생산관리절차서"/>
      <sheetName val="MPS Q3 FY04"/>
      <sheetName val="MPS Q4 FY04"/>
      <sheetName val="PTR台손익"/>
      <sheetName val="125PIECE"/>
      <sheetName val="BTS-시범물량"/>
      <sheetName val="시설투자"/>
      <sheetName val="소계정"/>
      <sheetName val="BND"/>
      <sheetName val="ROYALTY"/>
      <sheetName val="장적산출"/>
      <sheetName val="02 07 27 부품판매가"/>
      <sheetName val="SPONGE단가"/>
      <sheetName val="A-A"/>
      <sheetName val="시산9812"/>
      <sheetName val="intro"/>
      <sheetName val="DFMEA"/>
      <sheetName val="총"/>
      <sheetName val="윤영환"/>
      <sheetName val="417CPK"/>
      <sheetName val="TABLE"/>
      <sheetName val="TM1Variables"/>
      <sheetName val="712"/>
      <sheetName val="1.종합비교원가(내수_일반_유럽)"/>
      <sheetName val="050218"/>
      <sheetName val="56"/>
      <sheetName val="#142-1-갑"/>
      <sheetName val="DAT_목표_"/>
      <sheetName val="물산(양산)"/>
      <sheetName val="정공(양산)"/>
      <sheetName val="테크(양산)"/>
      <sheetName val="계열사현황종합"/>
      <sheetName val="NGS4"/>
      <sheetName val="공정별"/>
      <sheetName val="SPG생산"/>
      <sheetName val="RDLEVLST"/>
      <sheetName val="업체별 단가현황"/>
      <sheetName val="6월수불"/>
      <sheetName val="정비손익"/>
      <sheetName val="Sheet5"/>
      <sheetName val="10-1"/>
      <sheetName val="비교원가제출.고"/>
      <sheetName val="Basic assumptions"/>
      <sheetName val="98지급계획"/>
      <sheetName val="월간인력"/>
      <sheetName val="기타코드"/>
      <sheetName val="년령분석표(02년)"/>
      <sheetName val="지역별"/>
      <sheetName val="이름표모음"/>
      <sheetName val="MTK_사후"/>
      <sheetName val="94B"/>
      <sheetName val="원본(실제)"/>
      <sheetName val="03 PFD-1"/>
      <sheetName val="R&amp;R(DATA)"/>
      <sheetName val="팀별종합"/>
      <sheetName val="검사협정서"/>
      <sheetName val="2002년판매실적"/>
      <sheetName val="SYS검토(1A1)"/>
      <sheetName val="인사자료총집계"/>
      <sheetName val="대표자"/>
      <sheetName val="_x005f_x0000__x005f_x0000__x005f_x0000__x005f_x0000_ile"/>
      <sheetName val="설계일정"/>
      <sheetName val="가2"/>
      <sheetName val="승인1팀"/>
      <sheetName val="제품"/>
      <sheetName val="양식"/>
      <sheetName val="13-1-2"/>
      <sheetName val="印刷補助"/>
      <sheetName val="단가MSTR"/>
      <sheetName val="MACRO1.XLM"/>
      <sheetName val="수출"/>
      <sheetName val="master"/>
      <sheetName val="내수1.8GL"/>
      <sheetName val="factor"/>
      <sheetName val="2. Definitions"/>
      <sheetName val="76210원가"/>
      <sheetName val="DATE"/>
      <sheetName val="예산코드"/>
      <sheetName val="11년단가"/>
      <sheetName val="생산직"/>
      <sheetName val="1월~3월"/>
      <sheetName val="4월~6월"/>
      <sheetName val="7-9월"/>
      <sheetName val="10월~12월"/>
      <sheetName val="공평7"/>
      <sheetName val="첨부6)CAPA분석표"/>
      <sheetName val="공평3"/>
      <sheetName val="계획수량"/>
      <sheetName val="Takt"/>
      <sheetName val="매각단가"/>
      <sheetName val="CVT산정"/>
      <sheetName val="15-COMP"/>
      <sheetName val="보고"/>
      <sheetName val="공문"/>
      <sheetName val="BUS제원1"/>
      <sheetName val="DOOR"/>
      <sheetName val="전체현황"/>
      <sheetName val="프로젝트"/>
      <sheetName val="5-1차수정"/>
      <sheetName val="LAMBDA 자작"/>
      <sheetName val="항목(1)"/>
      <sheetName val="유효성"/>
      <sheetName val="(BS,CF)-BACK"/>
      <sheetName val="예산실적전체당월"/>
      <sheetName val="N46"/>
      <sheetName val="정산내역"/>
      <sheetName val="운임.환차손-Y"/>
      <sheetName val="1_변경범위"/>
      <sheetName val="TEMP_TORQUE"/>
      <sheetName val="운임_환차손-Y"/>
      <sheetName val="존4"/>
      <sheetName val="96갑지"/>
      <sheetName val="Specification"/>
      <sheetName val="지부전체"/>
      <sheetName val="CSTHA616"/>
      <sheetName val="개발 TOOL 집계표"/>
      <sheetName val="경상 개발비"/>
      <sheetName val="16~31"/>
      <sheetName val="불량현상별END"/>
      <sheetName val="1-C,D"/>
      <sheetName val="경비"/>
      <sheetName val="생산소모품"/>
      <sheetName val="일일 생산및판매계획 대 실적"/>
      <sheetName val="총괄표"/>
      <sheetName val="LX3_0_RR1"/>
      <sheetName val="포머_비가동_내역"/>
      <sheetName val="Evaluation_objects"/>
      <sheetName val="FRONT_HUB견적가"/>
      <sheetName val="VS1_Paretto분석"/>
      <sheetName val="FLOW PROSES (A)"/>
      <sheetName val="세부견적"/>
      <sheetName val="품명_자재코드"/>
      <sheetName val="코드 조건표"/>
      <sheetName val="코드_조건표"/>
      <sheetName val="MPL_技連"/>
      <sheetName val="342E_BLOCK"/>
      <sheetName val="상세"/>
      <sheetName val="연구인원내역"/>
      <sheetName val="주E95711"/>
      <sheetName val="상불"/>
      <sheetName val="ENG油洩れ"/>
      <sheetName val="출장거리"/>
      <sheetName val="6C007(A)"/>
      <sheetName val="측정-1"/>
      <sheetName val="송전기본"/>
      <sheetName val="협력사_일반현황"/>
      <sheetName val="금형_(2)"/>
      <sheetName val="오음명부"/>
      <sheetName val="CSC"/>
      <sheetName val="금형991202"/>
      <sheetName val="HMC 사전원가(원혁기준)13%"/>
      <sheetName val="BAFFLE HMC TABLE1"/>
      <sheetName val="1차명단"/>
      <sheetName val="12.Inv."/>
      <sheetName val="주요재료비"/>
      <sheetName val="CSP원자재"/>
      <sheetName val="97년 재료예산(안)"/>
      <sheetName val="추산서총괄"/>
      <sheetName val="1.터빈"/>
      <sheetName val="HEAD"/>
      <sheetName val="Sheet13"/>
      <sheetName val="총론"/>
      <sheetName val="리드14"/>
      <sheetName val="규칙"/>
      <sheetName val="Value Analysis - Sheet 1"/>
      <sheetName val="07주차별실적"/>
      <sheetName val="2차 OIL량측정"/>
      <sheetName val="지점장"/>
      <sheetName val="ORIGIN"/>
      <sheetName val="계산 DATA 입력"/>
      <sheetName val="재품별 단가"/>
      <sheetName val="期別全体表"/>
      <sheetName val="Sensitivity"/>
      <sheetName val="?????"/>
      <sheetName val="6.수입검사 "/>
      <sheetName val="P&amp;L"/>
      <sheetName val="생산"/>
      <sheetName val="코드"/>
      <sheetName val="13-1"/>
      <sheetName val="VPP(BD-010) 이상보고"/>
      <sheetName val="인원수계산"/>
      <sheetName val="이름"/>
      <sheetName val="장비 전체리스트"/>
      <sheetName val="장비리스트"/>
      <sheetName val="진도현황"/>
      <sheetName val="일반급여"/>
      <sheetName val="물품관리"/>
      <sheetName val="업체관리"/>
      <sheetName val="Hilfstabellen"/>
      <sheetName val="cost base e dati"/>
      <sheetName val="변수"/>
      <sheetName val="회사정보"/>
      <sheetName val="System"/>
      <sheetName val="품의양"/>
      <sheetName val=" "/>
      <sheetName val="완성차"/>
      <sheetName val="FAB별"/>
      <sheetName val="중점과제별관리도"/>
      <sheetName val="회사제시"/>
      <sheetName val="세계수요종합OK"/>
      <sheetName val="komentár"/>
      <sheetName val="집중검사 리스트"/>
      <sheetName val="PB내역"/>
      <sheetName val="10.예산 및 원가 계획(02년)"/>
      <sheetName val="입고단가기준"/>
      <sheetName val="협력업체"/>
      <sheetName val="TOP_trans"/>
      <sheetName val="C_Pnl원가1"/>
      <sheetName val="DB"/>
      <sheetName val="5월"/>
      <sheetName val="예상효과"/>
      <sheetName val="실행내역서 "/>
      <sheetName val="상각율표"/>
      <sheetName val="개발 LIST"/>
      <sheetName val="정미시간"/>
      <sheetName val="프레스"/>
      <sheetName val="등록의뢰"/>
      <sheetName val="공정별CR"/>
      <sheetName val="집연95"/>
      <sheetName val="INDIA-ML"/>
      <sheetName val="대표경력"/>
      <sheetName val="Data Sheet"/>
      <sheetName val="F4"/>
      <sheetName val="테이블"/>
      <sheetName val="000000"/>
      <sheetName val="안산"/>
      <sheetName val="천안"/>
      <sheetName val="WBS98"/>
      <sheetName val="관로공표지"/>
      <sheetName val="KMO"/>
      <sheetName val="PRESS DATA"/>
      <sheetName val="report_20"/>
      <sheetName val="camera_30"/>
      <sheetName val="생산일보(전체)"/>
      <sheetName val="RP변환코드"/>
      <sheetName val="조정명세서"/>
      <sheetName val="시산표"/>
      <sheetName val="99판매상세"/>
      <sheetName val="예산계획"/>
      <sheetName val="가격표"/>
      <sheetName val="Book1"/>
      <sheetName val="재1"/>
      <sheetName val="95하U$가격"/>
      <sheetName val="폼관조직"/>
      <sheetName val="공정별설비검토"/>
      <sheetName val="검토사항"/>
      <sheetName val="96수출"/>
      <sheetName val="BAU"/>
      <sheetName val="Auswahl"/>
      <sheetName val="종합(PD,FD,RS)"/>
      <sheetName val="다목적갑"/>
      <sheetName val="감사ⓚA"/>
      <sheetName val="차종별"/>
      <sheetName val="파일테이블"/>
      <sheetName val="Cost Reduction"/>
      <sheetName val="2_2공정능력"/>
      <sheetName val="카니발슈마세피아"/>
      <sheetName val="TABLE(KR)"/>
      <sheetName val="동성세부내역"/>
      <sheetName val="PC%계산(WM.COMM단차)"/>
      <sheetName val="주요재무비율"/>
      <sheetName val="차체 품안표"/>
      <sheetName val="1.1 2008 OTIF"/>
      <sheetName val="91"/>
      <sheetName val="전체지분도"/>
      <sheetName val="COND"/>
      <sheetName val="production dept"/>
      <sheetName val="84531"/>
      <sheetName val="5300"/>
      <sheetName val="기준계정"/>
      <sheetName val="Calculation"/>
      <sheetName val="수정시산표"/>
      <sheetName val="TEMP1"/>
      <sheetName val="A1"/>
      <sheetName val="일괄인쇄"/>
      <sheetName val="END"/>
      <sheetName val="1~3월 지시사항"/>
      <sheetName val="소유주(원)"/>
      <sheetName val="인원01"/>
      <sheetName val="1.POSITIONING"/>
      <sheetName val="사양정리"/>
      <sheetName val="lot"/>
      <sheetName val="1_TM2"/>
      <sheetName val="2_align2"/>
      <sheetName val="3_JUDDER2"/>
      <sheetName val="4_M_S2"/>
      <sheetName val="5_P_W_R2"/>
      <sheetName val="6_F_G2"/>
      <sheetName val="7__SCABLE2"/>
      <sheetName val="8_DIFF2"/>
      <sheetName val="9_A_C2"/>
      <sheetName val="10_GEAR2"/>
      <sheetName val="11_ISC2"/>
      <sheetName val="12_ALT2"/>
      <sheetName val="13_O_S2"/>
      <sheetName val="14_silencer2"/>
      <sheetName val="15_DAMPER2"/>
      <sheetName val="16_HUB2"/>
      <sheetName val="17_DLOCK2"/>
      <sheetName val="18_PSP2"/>
      <sheetName val="19_누수2"/>
      <sheetName val="20_K_S2"/>
      <sheetName val="차체부품_INS_REPORT(갑)2"/>
      <sheetName val="2_대외공문2"/>
      <sheetName val="외주현황_wq12"/>
      <sheetName val="FUEL_FILLER2"/>
      <sheetName val="3_일반사상2"/>
      <sheetName val="5_WIRE적용LIST2"/>
      <sheetName val="진행_DATA_(2)2"/>
      <sheetName val="3-2_귀책부서별_DT현황2"/>
      <sheetName val="_납촉자2"/>
      <sheetName val="LX3_0_RR2"/>
      <sheetName val="GB-IC_Villingen_GG1"/>
      <sheetName val="SUB_2월_재검사추이도1"/>
      <sheetName val="5_세운W-A1"/>
      <sheetName val="JT3_0견적-구11"/>
      <sheetName val="c_db1"/>
      <sheetName val="B053_(990701)공정실적PP%계산1"/>
      <sheetName val="1_2내수1"/>
      <sheetName val="일일_업무_현황_(3)1"/>
      <sheetName val="일일_업무_현황_(5)1"/>
      <sheetName val="CR_CODE"/>
      <sheetName val="THEME_CODE"/>
      <sheetName val="0_절삭조건1"/>
      <sheetName val="14_1부"/>
      <sheetName val="1_세부비교원가(내수)"/>
      <sheetName val="J150_승인진도관리_LIST"/>
      <sheetName val="TOTAL_LIST"/>
      <sheetName val="Price_Range"/>
      <sheetName val="FTR_MACRo"/>
      <sheetName val="1_종합비교원가(내수_일반_유럽)"/>
      <sheetName val="금형_(2)1"/>
      <sheetName val="VS1_Paretto분석1"/>
      <sheetName val="CASE_ASM"/>
      <sheetName val="임율_&amp;_LOT"/>
      <sheetName val="MPL_技連1"/>
      <sheetName val="342E_BLOCK1"/>
      <sheetName val="생산현황_(입력)"/>
      <sheetName val="포머_비가동_내역1"/>
      <sheetName val="1_ER유체응용"/>
      <sheetName val="4_시험장비"/>
      <sheetName val="협력사_일반현황1"/>
      <sheetName val="상세_계산_내역"/>
      <sheetName val="생산계획_(2)"/>
      <sheetName val="DATA_BASE"/>
      <sheetName val="Evaluation_objects1"/>
      <sheetName val="FRONT_HUB견적가1"/>
      <sheetName val="1-1_General_Code"/>
      <sheetName val="1ဲ_ALT1"/>
      <sheetName val="1ဳ_O_S1"/>
      <sheetName val="15_၄AMPER1"/>
      <sheetName val="二_POSITION_XLS1"/>
      <sheetName val="OPT손익_내수1"/>
      <sheetName val="OPT손익_수출1"/>
      <sheetName val="BACK_DATA_08_7_1~1"/>
      <sheetName val="E_W1"/>
      <sheetName val="P_W1"/>
      <sheetName val="S_W1"/>
      <sheetName val="TEMP_TORQUE1"/>
      <sheetName val="BACK_DATA1"/>
      <sheetName val="126_255"/>
      <sheetName val="매출종합_`09"/>
      <sheetName val="소상_&quot;1&quot;"/>
      <sheetName val="검사기준서_을_치수"/>
      <sheetName val="검사기준서_갑"/>
      <sheetName val="검사기준서_을"/>
      <sheetName val="검사협정_갑"/>
      <sheetName val="검사성적서_갑"/>
      <sheetName val="검사성적서_을"/>
      <sheetName val="검사성적서_병"/>
      <sheetName val="Nego_PV"/>
      <sheetName val="1_변경범위1"/>
      <sheetName val="팀별_합계"/>
      <sheetName val="설비능력및_종합공정능력산출시_사용"/>
      <sheetName val="02_07_27_부품판매가"/>
      <sheetName val="P&amp;L,Bal_Sheet,Cash_Forecast"/>
      <sheetName val="MPS_Q3_FY04"/>
      <sheetName val="MPS_Q4_FY04"/>
      <sheetName val="2__Definitions"/>
      <sheetName val="03_PFD-1"/>
      <sheetName val="MACRO1_XLM"/>
      <sheetName val="내수1_8GL"/>
      <sheetName val="업체별_단가현황"/>
      <sheetName val="비교원가제출_고"/>
      <sheetName val="Basic_assumptions"/>
      <sheetName val="LAMBDA_자작"/>
      <sheetName val="운임_환차손-Y1"/>
      <sheetName val="개발_TOOL_집계표"/>
      <sheetName val="경상_개발비"/>
      <sheetName val="코드_조건표1"/>
      <sheetName val="일일_생산및판매계획_대_실적"/>
      <sheetName val="HMC_사전원가(원혁기준)13%"/>
      <sheetName val="2차_OIL량측정"/>
      <sheetName val="계산_DATA_입력"/>
      <sheetName val="FLOW_PROSES_(A)"/>
      <sheetName val="VPP(BD-010)_이상보고"/>
      <sheetName val="장비_전체리스트"/>
      <sheetName val="재품별_단가"/>
      <sheetName val="항목"/>
      <sheetName val="부동산세금"/>
      <sheetName val="국영"/>
      <sheetName val="TEAM하반기 계획 (2)"/>
      <sheetName val="별제권_정리담보권"/>
      <sheetName val="CLM-MP"/>
      <sheetName val="업체리스트"/>
      <sheetName val="ﾏｽﾀ"/>
      <sheetName val="견적마법사"/>
      <sheetName val="전처리"/>
      <sheetName val="Option"/>
      <sheetName val="Upgrades pricing"/>
      <sheetName val="7.3 DY팀"/>
      <sheetName val="설비사양서B-1"/>
      <sheetName val="96연구소인건비"/>
      <sheetName val="KURSER"/>
      <sheetName val="거래처관리"/>
      <sheetName val="2월"/>
      <sheetName val="PNL ASS'Y CRASH PAD UPR RH"/>
      <sheetName val="CHINO검량선"/>
      <sheetName val="재고정확2"/>
      <sheetName val="단기차입금(200006)"/>
      <sheetName val="계산program"/>
      <sheetName val="impianti"/>
      <sheetName val="영업외"/>
      <sheetName val="▶사출"/>
      <sheetName val="▶R_C FRM"/>
      <sheetName val="일보"/>
      <sheetName val="5-Why Root Cause Analysis "/>
      <sheetName val="#REF!"/>
      <sheetName val="조정내역"/>
      <sheetName val="주간업무(개발구매팀)"/>
      <sheetName val="광주 소요량"/>
      <sheetName val="품목"/>
      <sheetName val="96수표어음"/>
      <sheetName val="양식_샘플"/>
      <sheetName val="0105"/>
      <sheetName val="0505"/>
      <sheetName val="조립"/>
      <sheetName val="신규"/>
      <sheetName val="공정능력(마운틴 홀 거리)"/>
      <sheetName val="VXXXXX"/>
      <sheetName val="양산견본보증"/>
      <sheetName val="검사(갑)"/>
      <sheetName val="검사(을)"/>
      <sheetName val="초.성"/>
      <sheetName val="시험성적서"/>
      <sheetName val="CHECK.성"/>
      <sheetName val="공정능력(1)"/>
      <sheetName val="공정능력 (2)"/>
      <sheetName val="cpk data"/>
      <sheetName val="Tubelists"/>
      <sheetName val="그래프"/>
      <sheetName val="공사원가계산서"/>
      <sheetName val="생산실적"/>
      <sheetName val="Questionnaire"/>
      <sheetName val="표준"/>
      <sheetName val="full (2)"/>
      <sheetName val="BSL"/>
      <sheetName val="Production Plan1"/>
      <sheetName val="ﾊﾟｲﾌﾟ"/>
      <sheetName val="冷延鋼板"/>
      <sheetName val="熱延鋼板"/>
      <sheetName val="他材料費"/>
      <sheetName val="印刷"/>
      <sheetName val="条件表"/>
      <sheetName val="S50 "/>
      <sheetName val="여비"/>
      <sheetName val="급여대장(입력용)"/>
      <sheetName val="설비LIST"/>
      <sheetName val="매출"/>
      <sheetName val="무부하 회전수"/>
      <sheetName val="02-2W"/>
      <sheetName val="진행중 설변"/>
      <sheetName val="VXX"/>
      <sheetName val="ISRDATA"/>
      <sheetName val="Master Cable"/>
      <sheetName val="MOTO"/>
      <sheetName val="ppcarpet"/>
      <sheetName val="조립지적"/>
      <sheetName val="Supplement2"/>
      <sheetName val="DBL LPG시험"/>
      <sheetName val="목표대비실적(R)"/>
      <sheetName val="SMXEXPS"/>
      <sheetName val="1-Tables"/>
      <sheetName val="작업제품군"/>
      <sheetName val="차종"/>
      <sheetName val="사용자코드1"/>
      <sheetName val="사용자코드2"/>
      <sheetName val="매출성격"/>
      <sheetName val="지역"/>
      <sheetName val="금형표지"/>
      <sheetName val="INVESTMENT (Hardware)"/>
      <sheetName val="기초데이타"/>
      <sheetName val="ROLL"/>
      <sheetName val="95MAKER"/>
      <sheetName val="f3"/>
      <sheetName val="Financials"/>
      <sheetName val="Yield"/>
      <sheetName val="GAGE R&amp;R(FRT UPR)"/>
      <sheetName val="사업소별9812"/>
      <sheetName val="10년11월이월현황"/>
      <sheetName val="."/>
      <sheetName val="계정"/>
      <sheetName val="중공업 실적"/>
      <sheetName val="16-1531"/>
      <sheetName val="만년달력"/>
      <sheetName val="휴일"/>
      <sheetName val=" 하반기 경비 조정계획_150627(사계 r2 기준).x"/>
      <sheetName val="HD1070(T)"/>
      <sheetName val="치공구"/>
      <sheetName val="판가반영"/>
      <sheetName val="Cover"/>
      <sheetName val="포트외경(A)"/>
      <sheetName val="2001Org"/>
      <sheetName val="PP%계산-1"/>
      <sheetName val="품의서양식 (3)"/>
      <sheetName val="수입명세서"/>
      <sheetName val="예상투자비"/>
      <sheetName val="so-021"/>
      <sheetName val="????ilencer"/>
      <sheetName val="매출DATA"/>
      <sheetName val="종합장"/>
      <sheetName val="2-1.제품군별계획대비실적(B.A)"/>
      <sheetName val="LINE_VENT"/>
      <sheetName val="OEM 이의제기 종합"/>
      <sheetName val="Summary Sheet"/>
      <sheetName val="Datasheet for KPI Model 1"/>
      <sheetName val="노무비"/>
      <sheetName val="조선용암면"/>
      <sheetName val="_x005f_x005f_x005f_x0000__x005f_x005f_x005f_x0000__x005"/>
      <sheetName val="첨부5"/>
      <sheetName val="Moulding data"/>
      <sheetName val="재발방지대책서"/>
      <sheetName val="9703"/>
      <sheetName val="부서별3월"/>
      <sheetName val="3월말 장기악성(국내)"/>
      <sheetName val="2월말 장기악성(국내)"/>
      <sheetName val="3월"/>
      <sheetName val="정비사업장별전망"/>
      <sheetName val="부품목표"/>
      <sheetName val="부평"/>
      <sheetName val="분당"/>
      <sheetName val="평촌"/>
      <sheetName val="95WBS"/>
      <sheetName val="승인율"/>
      <sheetName val="A"/>
      <sheetName val="스풀능력"/>
      <sheetName val="HOLE 9905(1)"/>
      <sheetName val="Dossier_Cdc"/>
      <sheetName val="DFMEA-DRBFM"/>
      <sheetName val="82351"/>
      <sheetName val="6_수입검사_"/>
      <sheetName val="12_Inv_"/>
      <sheetName val="97년_재료예산(안)"/>
      <sheetName val="1_터빈"/>
      <sheetName val="cost_base_e_dati"/>
      <sheetName val="_"/>
      <sheetName val="집중검사_리스트"/>
      <sheetName val="10_예산_및_원가_계획(02년)"/>
      <sheetName val="실행내역서_"/>
      <sheetName val="개발_LIST"/>
      <sheetName val="Data_Sheet"/>
      <sheetName val="BAFFLE_HMC_TABLE1"/>
      <sheetName val="Value_Analysis_-_Sheet_1"/>
      <sheetName val="PC%계산(WM_COMM단차)"/>
      <sheetName val="PRESS_DATA"/>
      <sheetName val="Cost_Reduction"/>
      <sheetName val="차체_품안표"/>
      <sheetName val="1_1_2008_OTIF"/>
      <sheetName val="1~3월_지시사항"/>
      <sheetName val="1_POSITIONING"/>
      <sheetName val="production_dept"/>
      <sheetName val="물량표"/>
      <sheetName val="10년01월부터"/>
      <sheetName val="예적금"/>
      <sheetName val="세무서코드"/>
      <sheetName val="목차"/>
      <sheetName val="1.세부비교_x001b__x0000__x0000_㣪洁ᚦ"/>
      <sheetName val="XMA 12월 8,000대 원,부자재_完"/>
      <sheetName val="YFA 10월분 원자재(10.12)_미납완료_完"/>
      <sheetName val="YFA 10월분 부자재(10.7,9)_FEDEX_完"/>
      <sheetName val="51700-C2100(이의제기)"/>
      <sheetName val="BS"/>
      <sheetName val="TB"/>
      <sheetName val="Volumes"/>
      <sheetName val="SCP 4"/>
      <sheetName val="SCP 5 D2UXT"/>
      <sheetName val="SCP 6 D2UX"/>
      <sheetName val="Invest (MAC)"/>
      <sheetName val="SCP Apr2015"/>
      <sheetName val="출력-생산일보"/>
      <sheetName val="품목표"/>
      <sheetName val="분석mast"/>
      <sheetName val="99원가원판"/>
      <sheetName val="CAPA분석 360K"/>
      <sheetName val="구매실(원본)"/>
      <sheetName val="ALPROFILE 발주실적"/>
      <sheetName val="악성"/>
      <sheetName val="TUBE시험성적서"/>
      <sheetName val="월생산"/>
      <sheetName val="전력시간대(합계)"/>
      <sheetName val="X-3 ENG"/>
      <sheetName val="소요량분석(부자재)"/>
      <sheetName val="소요량분석(외주)"/>
      <sheetName val="발주"/>
      <sheetName val="S13_관리계획서(체크시트)"/>
      <sheetName val="내용"/>
      <sheetName val="전장"/>
      <sheetName val="목록"/>
      <sheetName val="Lookups"/>
      <sheetName val="요약"/>
      <sheetName val="신고서.전"/>
      <sheetName val="PPS2"/>
      <sheetName val="材料"/>
      <sheetName val="SPA원가"/>
      <sheetName val="인건비"/>
      <sheetName val="종합BDATA"/>
      <sheetName val="적하보험"/>
      <sheetName val="Sheet6 (3)"/>
      <sheetName val="옹벽1"/>
      <sheetName val="영업.일1"/>
      <sheetName val="품-(주)코①"/>
      <sheetName val="TOT"/>
      <sheetName val="적용수량"/>
      <sheetName val="자재소요"/>
      <sheetName val="판매계획"/>
      <sheetName val="Y3-LIST"/>
      <sheetName val="(2)월생산현황 "/>
      <sheetName val="Data1"/>
      <sheetName val="SPEC1"/>
      <sheetName val="4.Vendor price"/>
      <sheetName val="14년 증판안 판촉"/>
      <sheetName val="14,15,16"/>
      <sheetName val="3사분기"/>
      <sheetName val="RSDB"/>
      <sheetName val="WSDB"/>
      <sheetName val="현금흐름표"/>
      <sheetName val="YOKE-H(10.3)"/>
      <sheetName val="분석"/>
      <sheetName val="TABLE DB"/>
      <sheetName val="쌍용 data base"/>
      <sheetName val="본부재고"/>
      <sheetName val="VERTICAL PIPE"/>
      <sheetName val="2쪽"/>
      <sheetName val="Sum"/>
      <sheetName val="ALL"/>
      <sheetName val="LIDE"/>
      <sheetName val="광주재료"/>
      <sheetName val="감가상각"/>
      <sheetName val="소요단량"/>
      <sheetName val="2과 공수집계"/>
      <sheetName val="2000"/>
      <sheetName val="LS"/>
      <sheetName val="5-2"/>
      <sheetName val="_x0000__x0000__x0000__x0000_ile"/>
      <sheetName val="_____"/>
      <sheetName val="무부하_회전수"/>
      <sheetName val="진행중_설변"/>
      <sheetName val="HOLE_9905(1)"/>
      <sheetName val="Production_Plan1"/>
      <sheetName val="생산계획"/>
      <sheetName val="108.수선비"/>
      <sheetName val="8기전사사업계획"/>
      <sheetName val="36기상반기자금실적"/>
      <sheetName val="科目余额表"/>
      <sheetName val="X3"/>
      <sheetName val="업무분장 "/>
      <sheetName val="0.CHMSL LED ASSY"/>
      <sheetName val="9609추"/>
      <sheetName val="국산화"/>
      <sheetName val="세목별"/>
      <sheetName val="FELT"/>
      <sheetName val="데이터"/>
      <sheetName val="철심금중량"/>
      <sheetName val="기아계획"/>
      <sheetName val="여신보고용"/>
      <sheetName val="서진단가"/>
      <sheetName val="매출이익(실적)"/>
      <sheetName val="신공항A-9(원가수정)"/>
      <sheetName val="감독1130"/>
      <sheetName val="RECIMAKE"/>
      <sheetName val="금액"/>
      <sheetName val="인원"/>
      <sheetName val="HeaderInfo"/>
      <sheetName val="J100"/>
      <sheetName val="RFQ Template"/>
      <sheetName val="PC%계산DWMC"/>
      <sheetName val="비교원RD-S"/>
      <sheetName val="980710"/>
      <sheetName val="원재료불량"/>
      <sheetName val="내년"/>
      <sheetName val="8월3주"/>
      <sheetName val="sapactivexlhiddensheet"/>
      <sheetName val="침탄데이타"/>
      <sheetName val="DV Flow Chart DV-PV1 (PFC)"/>
      <sheetName val="소결재공"/>
      <sheetName val="연습"/>
      <sheetName val="업체별매출실적"/>
      <sheetName val="기본정보"/>
      <sheetName val="초기화면"/>
      <sheetName val="제품정보"/>
      <sheetName val="근태일지"/>
      <sheetName val="MATEMST (2)"/>
      <sheetName val="가공"/>
      <sheetName val="データ"/>
      <sheetName val="상품매출단가"/>
      <sheetName val="단가마스터"/>
      <sheetName val="그래프데이타"/>
      <sheetName val="05월별투자계획"/>
      <sheetName val="미지급이자(분쟁대상)"/>
      <sheetName val="마찰재두께"/>
      <sheetName val="사업소득자세수추계"/>
      <sheetName val="WS"/>
      <sheetName val="DATA(1-8)"/>
      <sheetName val="1부생산계획"/>
      <sheetName val="자료"/>
      <sheetName val="직원명부"/>
      <sheetName val="수출가격"/>
      <sheetName val="실적관리"/>
      <sheetName val="Team 종합"/>
      <sheetName val="LEGAN"/>
      <sheetName val="品質保証責任者届"/>
      <sheetName val="sheet17"/>
      <sheetName val="PV"/>
      <sheetName val="귀책별TOP"/>
      <sheetName val="RHW"/>
      <sheetName val="부서별1월"/>
      <sheetName val="업체별"/>
      <sheetName val="이자수입"/>
      <sheetName val="D300726_1"/>
      <sheetName val="6월재고2"/>
      <sheetName val="사외외주매출"/>
      <sheetName val="20일시험전표지"/>
      <sheetName val="FRONT"/>
      <sheetName val="REAR "/>
      <sheetName val="FR저항Cp"/>
      <sheetName val="abs dac검사대비분석자료2"/>
      <sheetName val="년도별"/>
      <sheetName val="RFQ Form"/>
      <sheetName val="원가분석"/>
      <sheetName val="00년거래처별실적"/>
      <sheetName val="재고품목"/>
      <sheetName val="그림목록"/>
      <sheetName val="구매내역"/>
      <sheetName val="Aug01 Status Rpt"/>
      <sheetName val="산출기준(파견전산실)"/>
      <sheetName val="ALVXXL01"/>
      <sheetName val="생산실적입력"/>
      <sheetName val="법인세부담액"/>
      <sheetName val="등록자료"/>
      <sheetName val="입력정보"/>
      <sheetName val="선재"/>
      <sheetName val="생산실적db"/>
      <sheetName val="集計ﾘｽﾄ"/>
      <sheetName val="법인(환율지정)"/>
      <sheetName val="은행"/>
      <sheetName val="TEMP2"/>
      <sheetName val="원가계산서양식"/>
      <sheetName val="TA10"/>
      <sheetName val="미익SUB"/>
      <sheetName val="1. 보고"/>
      <sheetName val="SOURCE"/>
      <sheetName val="공수"/>
      <sheetName val="RFQ 1804"/>
      <sheetName val="운영"/>
      <sheetName val="기준정보"/>
      <sheetName val="DS_MBR RR Side  - PcA"/>
      <sheetName val="SRC(현재)"/>
      <sheetName val="Europe PU-1"/>
      <sheetName val="MM利益・原価企画方針書ｶｸ１"/>
      <sheetName val="주소(한문)"/>
      <sheetName val="WE'T"/>
      <sheetName val="BREAKDOWN(철거설치)"/>
      <sheetName val="6월"/>
      <sheetName val="기간별품목별불량유형집계"/>
      <sheetName val="1.TAT_Info."/>
      <sheetName val="Appendix_TT"/>
      <sheetName val="4.20)통계적기법관리절차서"/>
      <sheetName val="지점분석00"/>
      <sheetName val="Dual PMP수율"/>
      <sheetName val="상용_mp"/>
      <sheetName val="GLOBAL PT NEW FORMAT OCT 2002"/>
      <sheetName val="시설이용권명세서"/>
      <sheetName val="특정현금과예금"/>
      <sheetName val="GK차체EO-CUT전"/>
      <sheetName val="건설성적"/>
      <sheetName val="이자율"/>
      <sheetName val="재질단가"/>
      <sheetName val="Sch7a (토요일)"/>
      <sheetName val="실적 및 계획"/>
      <sheetName val="LL"/>
      <sheetName val="대차대조표"/>
      <sheetName val="국내품"/>
      <sheetName val="수입부품비"/>
      <sheetName val="한성화물"/>
      <sheetName val="내역"/>
      <sheetName val="Sheet1 (2)"/>
      <sheetName val="판매종합"/>
      <sheetName val="PRO (참조)"/>
      <sheetName val="2공구산출내역"/>
      <sheetName val="불출요청"/>
      <sheetName val="resume"/>
      <sheetName val="Dashboard"/>
      <sheetName val="재고자산명세(Y)"/>
      <sheetName val="ASSIGN"/>
      <sheetName val="제안그래프"/>
      <sheetName val="단가"/>
      <sheetName val="을"/>
      <sheetName val="초등학교내역서"/>
      <sheetName val="출금계획"/>
      <sheetName val="EurotoolsXRates"/>
      <sheetName val=" PPAP 작성중 .xlsx"/>
      <sheetName val="#93"/>
      <sheetName val="PFMEA.XLS"/>
      <sheetName val="File_Table"/>
      <sheetName val="Cpk3"/>
      <sheetName val="Config"/>
      <sheetName val="체재비"/>
      <sheetName val="담당"/>
      <sheetName val="월간단가"/>
      <sheetName val="业体目录"/>
      <sheetName val="현장관리비"/>
      <sheetName val="기타 부자재"/>
      <sheetName val="분리막"/>
      <sheetName val="전해액"/>
      <sheetName val="효과금액비교"/>
      <sheetName val="07DATA"/>
      <sheetName val="계실5-1"/>
      <sheetName val="CONSUMO DE RESINA "/>
      <sheetName val="공정별공법-W.HSE-LH"/>
      <sheetName val="구분목록"/>
      <sheetName val="사원관리"/>
      <sheetName val="조정"/>
      <sheetName val="월별수입"/>
      <sheetName val="5사남"/>
      <sheetName val="Full PBD"/>
      <sheetName val=" Common Info Page"/>
      <sheetName val="96원가"/>
      <sheetName val="1_TM3"/>
      <sheetName val="2_align3"/>
      <sheetName val="3_JUDDER3"/>
      <sheetName val="4_M_S3"/>
      <sheetName val="5_P_W_R3"/>
      <sheetName val="6_F_G3"/>
      <sheetName val="7__SCABLE3"/>
      <sheetName val="8_DIFF3"/>
      <sheetName val="9_A_C3"/>
      <sheetName val="10_GEAR3"/>
      <sheetName val="11_ISC3"/>
      <sheetName val="12_ALT3"/>
      <sheetName val="13_O_S3"/>
      <sheetName val="14_silencer3"/>
      <sheetName val="15_DAMPER3"/>
      <sheetName val="16_HUB3"/>
      <sheetName val="17_DLOCK3"/>
      <sheetName val="18_PSP3"/>
      <sheetName val="19_누수3"/>
      <sheetName val="20_K_S3"/>
      <sheetName val="차체부품_INS_REPORT(갑)3"/>
      <sheetName val="FUEL_FILLER3"/>
      <sheetName val="진행_DATA_(2)3"/>
      <sheetName val="2_대외공문3"/>
      <sheetName val="5_WIRE적용LIST3"/>
      <sheetName val="외주현황_wq13"/>
      <sheetName val="_납촉자3"/>
      <sheetName val="3_일반사상3"/>
      <sheetName val="GB-IC_Villingen_GG2"/>
      <sheetName val="SUB_2월_재검사추이도2"/>
      <sheetName val="5_세운W-A2"/>
      <sheetName val="JT3_0견적-구12"/>
      <sheetName val="c_db2"/>
      <sheetName val="금형_(2)2"/>
      <sheetName val="1_TM4"/>
      <sheetName val="2_align4"/>
      <sheetName val="3_JUDDER4"/>
      <sheetName val="4_M_S4"/>
      <sheetName val="5_P_W_R4"/>
      <sheetName val="6_F_G4"/>
      <sheetName val="7__SCABLE4"/>
      <sheetName val="8_DIFF4"/>
      <sheetName val="9_A_C4"/>
      <sheetName val="10_GEAR4"/>
      <sheetName val="11_ISC4"/>
      <sheetName val="12_ALT4"/>
      <sheetName val="13_O_S4"/>
      <sheetName val="14_silencer4"/>
      <sheetName val="15_DAMPER4"/>
      <sheetName val="16_HUB4"/>
      <sheetName val="17_DLOCK4"/>
      <sheetName val="18_PSP4"/>
      <sheetName val="19_누수4"/>
      <sheetName val="20_K_S4"/>
      <sheetName val="차체부품_INS_REPORT(갑)4"/>
      <sheetName val="FUEL_FILLER4"/>
      <sheetName val="진행_DATA_(2)4"/>
      <sheetName val="2_대외공문4"/>
      <sheetName val="5_WIRE적용LIST4"/>
      <sheetName val="외주현황_wq14"/>
      <sheetName val="_납촉자4"/>
      <sheetName val="3-2_귀책부서별_DT현황3"/>
      <sheetName val="3_일반사상4"/>
      <sheetName val="LX3_0_RR3"/>
      <sheetName val="GB-IC_Villingen_GG3"/>
      <sheetName val="SUB_2월_재검사추이도3"/>
      <sheetName val="5_세운W-A3"/>
      <sheetName val="JT3_0견적-구13"/>
      <sheetName val="c_db3"/>
      <sheetName val="금형_(2)3"/>
      <sheetName val="1_TM5"/>
      <sheetName val="2_align5"/>
      <sheetName val="3_JUDDER5"/>
      <sheetName val="4_M_S5"/>
      <sheetName val="5_P_W_R5"/>
      <sheetName val="6_F_G5"/>
      <sheetName val="7__SCABLE5"/>
      <sheetName val="8_DIFF5"/>
      <sheetName val="9_A_C5"/>
      <sheetName val="10_GEAR5"/>
      <sheetName val="11_ISC5"/>
      <sheetName val="12_ALT5"/>
      <sheetName val="13_O_S5"/>
      <sheetName val="14_silencer5"/>
      <sheetName val="15_DAMPER5"/>
      <sheetName val="16_HUB5"/>
      <sheetName val="17_DLOCK5"/>
      <sheetName val="18_PSP5"/>
      <sheetName val="19_누수5"/>
      <sheetName val="20_K_S5"/>
      <sheetName val="차체부품_INS_REPORT(갑)5"/>
      <sheetName val="FUEL_FILLER5"/>
      <sheetName val="진행_DATA_(2)5"/>
      <sheetName val="2_대외공문5"/>
      <sheetName val="5_WIRE적용LIST5"/>
      <sheetName val="외주현황_wq15"/>
      <sheetName val="_납촉자5"/>
      <sheetName val="3-2_귀책부서별_DT현황4"/>
      <sheetName val="3_일반사상5"/>
      <sheetName val="LX3_0_RR4"/>
      <sheetName val="GB-IC_Villingen_GG4"/>
      <sheetName val="SUB_2월_재검사추이도4"/>
      <sheetName val="5_세운W-A4"/>
      <sheetName val="JT3_0견적-구14"/>
      <sheetName val="c_db4"/>
      <sheetName val="금형_(2)4"/>
      <sheetName val="1_TM6"/>
      <sheetName val="2_align6"/>
      <sheetName val="3_JUDDER6"/>
      <sheetName val="4_M_S6"/>
      <sheetName val="5_P_W_R6"/>
      <sheetName val="6_F_G6"/>
      <sheetName val="7__SCABLE6"/>
      <sheetName val="8_DIFF6"/>
      <sheetName val="9_A_C6"/>
      <sheetName val="10_GEAR6"/>
      <sheetName val="11_ISC6"/>
      <sheetName val="12_ALT6"/>
      <sheetName val="13_O_S6"/>
      <sheetName val="14_silencer6"/>
      <sheetName val="15_DAMPER6"/>
      <sheetName val="16_HUB6"/>
      <sheetName val="17_DLOCK6"/>
      <sheetName val="18_PSP6"/>
      <sheetName val="19_누수6"/>
      <sheetName val="20_K_S6"/>
      <sheetName val="차체부품_INS_REPORT(갑)6"/>
      <sheetName val="FUEL_FILLER6"/>
      <sheetName val="진행_DATA_(2)6"/>
      <sheetName val="2_대외공문6"/>
      <sheetName val="5_WIRE적용LIST6"/>
      <sheetName val="외주현황_wq16"/>
      <sheetName val="_납촉자6"/>
      <sheetName val="3-2_귀책부서별_DT현황5"/>
      <sheetName val="3_일반사상6"/>
      <sheetName val="LX3_0_RR5"/>
      <sheetName val="GB-IC_Villingen_GG5"/>
      <sheetName val="SUB_2월_재검사추이도5"/>
      <sheetName val="5_세운W-A5"/>
      <sheetName val="JT3_0견적-구15"/>
      <sheetName val="c_db5"/>
      <sheetName val="금형_(2)5"/>
      <sheetName val="1_TM7"/>
      <sheetName val="2_align7"/>
      <sheetName val="3_JUDDER7"/>
      <sheetName val="4_M_S7"/>
      <sheetName val="5_P_W_R7"/>
      <sheetName val="6_F_G7"/>
      <sheetName val="7__SCABLE7"/>
      <sheetName val="8_DIFF7"/>
      <sheetName val="9_A_C7"/>
      <sheetName val="10_GEAR7"/>
      <sheetName val="11_ISC7"/>
      <sheetName val="12_ALT7"/>
      <sheetName val="13_O_S7"/>
      <sheetName val="14_silencer7"/>
      <sheetName val="15_DAMPER7"/>
      <sheetName val="16_HUB7"/>
      <sheetName val="17_DLOCK7"/>
      <sheetName val="18_PSP7"/>
      <sheetName val="19_누수7"/>
      <sheetName val="20_K_S7"/>
      <sheetName val="차체부품_INS_REPORT(갑)7"/>
      <sheetName val="FUEL_FILLER7"/>
      <sheetName val="진행_DATA_(2)7"/>
      <sheetName val="2_대외공문7"/>
      <sheetName val="5_WIRE적용LIST7"/>
      <sheetName val="외주현황_wq17"/>
      <sheetName val="_납촉자7"/>
      <sheetName val="3-2_귀책부서별_DT현황6"/>
      <sheetName val="3_일반사상7"/>
      <sheetName val="LX3_0_RR6"/>
      <sheetName val="GB-IC_Villingen_GG6"/>
      <sheetName val="SUB_2월_재검사추이도6"/>
      <sheetName val="5_세운W-A6"/>
      <sheetName val="JT3_0견적-구16"/>
      <sheetName val="c_db6"/>
      <sheetName val="금형_(2)6"/>
      <sheetName val="1_TM9"/>
      <sheetName val="2_align9"/>
      <sheetName val="3_JUDDER9"/>
      <sheetName val="4_M_S9"/>
      <sheetName val="5_P_W_R9"/>
      <sheetName val="6_F_G9"/>
      <sheetName val="7__SCABLE9"/>
      <sheetName val="8_DIFF9"/>
      <sheetName val="9_A_C9"/>
      <sheetName val="10_GEAR9"/>
      <sheetName val="11_ISC9"/>
      <sheetName val="12_ALT9"/>
      <sheetName val="13_O_S9"/>
      <sheetName val="14_silencer9"/>
      <sheetName val="15_DAMPER9"/>
      <sheetName val="16_HUB9"/>
      <sheetName val="17_DLOCK9"/>
      <sheetName val="18_PSP9"/>
      <sheetName val="19_누수9"/>
      <sheetName val="20_K_S9"/>
      <sheetName val="차체부품_INS_REPORT(갑)9"/>
      <sheetName val="FUEL_FILLER9"/>
      <sheetName val="진행_DATA_(2)9"/>
      <sheetName val="2_대외공문9"/>
      <sheetName val="5_WIRE적용LIST9"/>
      <sheetName val="외주현황_wq19"/>
      <sheetName val="_납촉자9"/>
      <sheetName val="3-2_귀책부서별_DT현황8"/>
      <sheetName val="3_일반사상9"/>
      <sheetName val="LX3_0_RR8"/>
      <sheetName val="GB-IC_Villingen_GG8"/>
      <sheetName val="SUB_2월_재검사추이도8"/>
      <sheetName val="5_세운W-A8"/>
      <sheetName val="JT3_0견적-구18"/>
      <sheetName val="c_db8"/>
      <sheetName val="금형_(2)8"/>
      <sheetName val="일일_업무_현황_(3)2"/>
      <sheetName val="일일_업무_현황_(5)2"/>
      <sheetName val="B053_(990701)공정실적PP%계산2"/>
      <sheetName val="1_2내수2"/>
      <sheetName val="J150_승인진도관리_LIST2"/>
      <sheetName val="TOTAL_LIST2"/>
      <sheetName val="Price_Range2"/>
      <sheetName val="FTR_MACRo2"/>
      <sheetName val="14_1부2"/>
      <sheetName val="협력사_일반현황2"/>
      <sheetName val="0_절삭조건2"/>
      <sheetName val="상세_계산_내역2"/>
      <sheetName val="MPL_技連2"/>
      <sheetName val="342E_BLOCK2"/>
      <sheetName val="1-1_General_Code1"/>
      <sheetName val="1_TM8"/>
      <sheetName val="2_align8"/>
      <sheetName val="3_JUDDER8"/>
      <sheetName val="4_M_S8"/>
      <sheetName val="5_P_W_R8"/>
      <sheetName val="6_F_G8"/>
      <sheetName val="7__SCABLE8"/>
      <sheetName val="8_DIFF8"/>
      <sheetName val="9_A_C8"/>
      <sheetName val="10_GEAR8"/>
      <sheetName val="11_ISC8"/>
      <sheetName val="12_ALT8"/>
      <sheetName val="13_O_S8"/>
      <sheetName val="14_silencer8"/>
      <sheetName val="15_DAMPER8"/>
      <sheetName val="16_HUB8"/>
      <sheetName val="17_DLOCK8"/>
      <sheetName val="18_PSP8"/>
      <sheetName val="19_누수8"/>
      <sheetName val="20_K_S8"/>
      <sheetName val="차체부품_INS_REPORT(갑)8"/>
      <sheetName val="FUEL_FILLER8"/>
      <sheetName val="진행_DATA_(2)8"/>
      <sheetName val="2_대외공문8"/>
      <sheetName val="5_WIRE적용LIST8"/>
      <sheetName val="외주현황_wq18"/>
      <sheetName val="_납촉자8"/>
      <sheetName val="3-2_귀책부서별_DT현황7"/>
      <sheetName val="3_일반사상8"/>
      <sheetName val="LX3_0_RR7"/>
      <sheetName val="GB-IC_Villingen_GG7"/>
      <sheetName val="SUB_2월_재검사추이도7"/>
      <sheetName val="5_세운W-A7"/>
      <sheetName val="JT3_0견적-구17"/>
      <sheetName val="c_db7"/>
      <sheetName val="금형_(2)7"/>
      <sheetName val="J150_승인진도관리_LIST1"/>
      <sheetName val="TOTAL_LIST1"/>
      <sheetName val="Price_Range1"/>
      <sheetName val="FTR_MACRo1"/>
      <sheetName val="14_1부1"/>
      <sheetName val="상세_계산_내역1"/>
      <sheetName val="표준(재질단가,조형단가)"/>
      <sheetName val="표준(중자)"/>
      <sheetName val="기본데이타"/>
      <sheetName val="2WD(KJ5G0662)"/>
      <sheetName val="PIVOT"/>
      <sheetName val="MAT_N048"/>
      <sheetName val="DWPM분석시트"/>
      <sheetName val="매출(총액)"/>
      <sheetName val="판관비"/>
      <sheetName val="3-2002년 소모공구비"/>
      <sheetName val="数据库不可删除"/>
      <sheetName val="basic_info"/>
      <sheetName val="10매출"/>
      <sheetName val="NEW TOOL MASTER"/>
      <sheetName val="stockmonthlylist(stock_20190828"/>
      <sheetName val="권취Simu"/>
      <sheetName val="_0602주-무결점운동 진행현황 보고 (20140610)"/>
      <sheetName val="불량 리스트"/>
      <sheetName val="불량 코드"/>
      <sheetName val="공문송부업체"/>
      <sheetName val="진천MOBIS"/>
      <sheetName val="외주수입검사 종합(6월)"/>
      <sheetName val="Sheet"/>
      <sheetName val="CFLOW"/>
      <sheetName val="실적(Q11)"/>
      <sheetName val="예산(Q11)"/>
      <sheetName val="_x005f_x005f_x005f_x005f_x005f_x005f_x005f_x0000__x005f"/>
      <sheetName val="구list"/>
      <sheetName val="금형 이력 카드"/>
      <sheetName val="Q13"/>
      <sheetName val="Q11"/>
      <sheetName val="Q23"/>
      <sheetName val="Q12"/>
      <sheetName val="5업체"/>
      <sheetName val="갑지"/>
      <sheetName val="１１月"/>
      <sheetName val="LCAUTO.4"/>
      <sheetName val="LCAT수.조"/>
      <sheetName val="10월"/>
      <sheetName val="VT-5T"/>
      <sheetName val="곡성"/>
      <sheetName val="소재 이력"/>
      <sheetName val="1.TP조립"/>
      <sheetName val="99 조정금액"/>
      <sheetName val="주간실적상세"/>
      <sheetName val="생산성상세"/>
      <sheetName val="99년1월"/>
      <sheetName val="8월 매출현황"/>
      <sheetName val="매출&amp;매입"/>
      <sheetName val="원재료사급"/>
      <sheetName val="서연전자"/>
      <sheetName val="사급"/>
      <sheetName val="삼익산업"/>
      <sheetName val="화인데코"/>
      <sheetName val="시무인텔"/>
      <sheetName val="태동테크"/>
      <sheetName val="원텍"/>
      <sheetName val="부자재"/>
      <sheetName val="삼익전자"/>
      <sheetName val="성우일렉스"/>
      <sheetName val="범상하이테크"/>
      <sheetName val="백광오토텍"/>
      <sheetName val="금화전자(안성전기)"/>
      <sheetName val="도료"/>
      <sheetName val="유일테크"/>
      <sheetName val="3공장 순양전자"/>
      <sheetName val="현진테크 (2)"/>
      <sheetName val="신하테크사"/>
      <sheetName val="보현산업"/>
      <sheetName val="풍기산업"/>
      <sheetName val="다건테크"/>
      <sheetName val="나래산업"/>
      <sheetName val="동신전장"/>
      <sheetName val="성호테크"/>
      <sheetName val="동경cnc 지그"/>
      <sheetName val="성실몰드테크"/>
      <sheetName val="대한테크 집계"/>
      <sheetName val="서연전자 (2)"/>
      <sheetName val="삼익전자 (2)"/>
      <sheetName val="삼익산업 (2)"/>
      <sheetName val="시무인텔 (2)"/>
      <sheetName val="성우일렉스 (2)"/>
      <sheetName val="성호테크 (2)"/>
      <sheetName val="3. 관리점지수실적-1.1생산성"/>
      <sheetName val="종합(LH)"/>
      <sheetName val="cv"/>
      <sheetName val="p2_1"/>
      <sheetName val="K55"/>
      <sheetName val="1-1-1-2"/>
      <sheetName val="Sheet10"/>
      <sheetName val="제품원재"/>
      <sheetName val="부재예실1월"/>
      <sheetName val="4월채무증감"/>
      <sheetName val="대외공문 "/>
      <sheetName val="71336(R)"/>
      <sheetName val="일위대가(계측기설치)"/>
      <sheetName val="●현황"/>
      <sheetName val="●목차"/>
      <sheetName val="원가계산서"/>
      <sheetName val="외주품 감점 유형 기준"/>
      <sheetName val="수주단가"/>
      <sheetName val="Grafikdaten"/>
      <sheetName val="첨부⑥"/>
      <sheetName val="Technology"/>
      <sheetName val="최신"/>
      <sheetName val="97계획(96.11"/>
      <sheetName val="작동logic"/>
      <sheetName val="ERP도입후 시정현황"/>
      <sheetName val="Summary"/>
      <sheetName val="21444-41900"/>
      <sheetName val="원가절감"/>
      <sheetName val="별도관리"/>
      <sheetName val="FO원단위"/>
      <sheetName val="02년 SUC"/>
      <sheetName val="기준코드"/>
      <sheetName val="원단위 전후비교"/>
      <sheetName val="EF-SONATA"/>
      <sheetName val="근태현황"/>
      <sheetName val="PAKAGE4362"/>
      <sheetName val="해외생산"/>
      <sheetName val="재공품기초자료"/>
      <sheetName val="3620SE"/>
      <sheetName val=" SR3차원단위 (3)"/>
      <sheetName val="Rate data"/>
      <sheetName val="DATAinput"/>
      <sheetName val="총list"/>
      <sheetName val="자가2급"/>
      <sheetName val="일일판매현황"/>
      <sheetName val="불량"/>
      <sheetName val="품질보증"/>
      <sheetName val="WJ素材費"/>
      <sheetName val="승용"/>
      <sheetName val="재고관리"/>
      <sheetName val="3.3검토국"/>
      <sheetName val="BI-FUEL AIR VENT PIPE"/>
      <sheetName val="개발원가 종합"/>
      <sheetName val="Raw_data"/>
      <sheetName val="OCT"/>
      <sheetName val="단가80%기준(재무)"/>
      <sheetName val="매출집계-RMB"/>
      <sheetName val="Actual In &amp; Out"/>
      <sheetName val="차액보증"/>
      <sheetName val="CPK_CHART"/>
      <sheetName val="1.종합평가표"/>
      <sheetName val="ISSUE LIST"/>
      <sheetName val="SALE분석"/>
      <sheetName val="_1"/>
      <sheetName val="2-1_제품군별계획대비실적(B_A)"/>
      <sheetName val="공정능력(마운틴_홀_거리)"/>
      <sheetName val="Summary_Sheet"/>
      <sheetName val="Datasheet_for_KPI_Model_1"/>
      <sheetName val="OEM_이의제기_종합"/>
      <sheetName val="PNL_ASS'Y_CRASH_PAD_UPR_RH"/>
      <sheetName val="S50_"/>
      <sheetName val="2008 г"/>
      <sheetName val="조서목차"/>
      <sheetName val="Sheet6_(3)"/>
      <sheetName val="월매출"/>
      <sheetName val="가격품의"/>
      <sheetName val="RELAY FAX양식"/>
      <sheetName val="INVESTMENT_(Hardware)"/>
      <sheetName val="거래처"/>
      <sheetName val="COKBOM"/>
      <sheetName val="상세 견적서 (HMC)"/>
      <sheetName val="M96현황-동아"/>
      <sheetName val="PILOT품"/>
      <sheetName val="금형품의서"/>
      <sheetName val="도표"/>
      <sheetName val="2.중요한회계정책"/>
      <sheetName val="9.관계기업투자"/>
      <sheetName val="42.리스"/>
      <sheetName val="25.법인세"/>
      <sheetName val="STEEL95"/>
      <sheetName val="분기별데이타"/>
      <sheetName val="월별데이타"/>
      <sheetName val="ﾀｰﾋﾞﾝﾃﾞｰﾀ"/>
      <sheetName val="Proj List 00E"/>
      <sheetName val="대구경북"/>
      <sheetName val="월별손익현황"/>
      <sheetName val="서울서부"/>
      <sheetName val="부산경남"/>
      <sheetName val="서울동부"/>
      <sheetName val="인천경기"/>
      <sheetName val="중부본부"/>
      <sheetName val="호남본부"/>
      <sheetName val="Bosch ADVP&amp;R"/>
      <sheetName val="양식(주)"/>
      <sheetName val="PQ분석2"/>
      <sheetName val="PQ분석3"/>
      <sheetName val="PQ분석1"/>
      <sheetName val="YOEMAGUM"/>
      <sheetName val="데이타"/>
      <sheetName val="경일재고"/>
      <sheetName val="소요량"/>
      <sheetName val="기아자동차D2"/>
      <sheetName val="기아버스소요량"/>
      <sheetName val="중공업실적"/>
      <sheetName val="안전재고관리"/>
      <sheetName val="단가정보"/>
      <sheetName val="택배LIST"/>
      <sheetName val="청원요구량"/>
      <sheetName val="현대중공업"/>
      <sheetName val="화승출고집계"/>
      <sheetName val="화승AS실적"/>
      <sheetName val="현대자동차D2"/>
      <sheetName val="CKD기준정보"/>
      <sheetName val="세명POP"/>
      <sheetName val="navigation"/>
      <sheetName val="translate"/>
      <sheetName val="BTPQ"/>
      <sheetName val="HSA"/>
      <sheetName val="투자승인절차"/>
      <sheetName val="99예산"/>
      <sheetName val="광주"/>
      <sheetName val="TEL"/>
      <sheetName val="Bas Moteur"/>
      <sheetName val="Hab2"/>
      <sheetName val="Hab1"/>
      <sheetName val="전산DATA"/>
      <sheetName val="PARAMETRES"/>
      <sheetName val="069"/>
      <sheetName val="UNPLAN"/>
      <sheetName val="RETURN"/>
      <sheetName val="조직도"/>
      <sheetName val="기본전제"/>
      <sheetName val="STAFF"/>
      <sheetName val="인사재경"/>
      <sheetName val="전산"/>
      <sheetName val="국내 "/>
      <sheetName val="해외"/>
      <sheetName val="생기종관"/>
      <sheetName val="울산지원"/>
      <sheetName val="엔진기어"/>
      <sheetName val="소재"/>
      <sheetName val="부품공작기계"/>
      <sheetName val="자재"/>
      <sheetName val="중앙"/>
      <sheetName val="승용12CTR"/>
      <sheetName val="상용CTR디자인"/>
      <sheetName val="1,2,3공장"/>
      <sheetName val="4,5공장 "/>
      <sheetName val="시트 "/>
      <sheetName val="품질CR"/>
      <sheetName val="전주"/>
      <sheetName val="명칭변경"/>
      <sheetName val="생산(전장입력)-1"/>
      <sheetName val="GLOBAL PT NEW FORMAT JULY  2002"/>
      <sheetName val="인원부하"/>
      <sheetName val="C100"/>
      <sheetName val="MexiqueVentes97"/>
      <sheetName val="SP"/>
      <sheetName val="신1"/>
      <sheetName val="첨부2"/>
      <sheetName val="DV_Flow_Chart_DV-PV1_(PFC)"/>
      <sheetName val="Cost_Reduction1"/>
      <sheetName val="2008_г"/>
      <sheetName val="Sheet6_(3)1"/>
      <sheetName val="매출종합_`091"/>
      <sheetName val="신고서_전"/>
      <sheetName val="영업_일1"/>
      <sheetName val="임율"/>
      <sheetName val="13년임율"/>
      <sheetName val="사정표"/>
      <sheetName val="FMEAPRO3"/>
      <sheetName val="DOM-競合車SPEC"/>
      <sheetName val="销售计划"/>
      <sheetName val="Headcount"/>
      <sheetName val="Sales_LT"/>
      <sheetName val="출입자명단"/>
      <sheetName val="ｴｱﾃﾞｨｽｸ"/>
      <sheetName val="Sheet6"/>
      <sheetName val="생산2부(COL'M,U_J)"/>
      <sheetName val="BOM"/>
      <sheetName val="산업판매입력"/>
      <sheetName val="평가표"/>
      <sheetName val="3.PT개발계획"/>
      <sheetName val="단가2"/>
      <sheetName val="Burnish"/>
      <sheetName val="기타"/>
      <sheetName val="재질표"/>
      <sheetName val="pl2k12"/>
      <sheetName val="판매수량"/>
      <sheetName val="工程信息"/>
      <sheetName val="SFM-TTL"/>
      <sheetName val="수h"/>
      <sheetName val="1st"/>
      <sheetName val="현장"/>
      <sheetName val="Sales"/>
      <sheetName val="N719(NC)"/>
      <sheetName val="종목코드"/>
      <sheetName val="Sec 1 - RFQ"/>
      <sheetName val="Sheet16"/>
      <sheetName val="TRANSLAT"/>
      <sheetName val="임시12월"/>
      <sheetName val="기안지"/>
      <sheetName val="MethodC"/>
      <sheetName val="업무담당"/>
      <sheetName val="应收帐款"/>
      <sheetName val="예금미수이자(6월)"/>
      <sheetName val="대지급(한미)"/>
      <sheetName val="전장품(관리용)"/>
      <sheetName val="2선재"/>
      <sheetName val="094_APP別"/>
      <sheetName val="PPK(공정능력조사표)"/>
      <sheetName val="공정능력평가-2"/>
      <sheetName val="공정능력평가-3"/>
      <sheetName val="외관검사"/>
      <sheetName val="Purchasing Data"/>
      <sheetName val="변제"/>
      <sheetName val="JUNY"/>
      <sheetName val="과제"/>
      <sheetName val="금관"/>
      <sheetName val="백화"/>
      <sheetName val="6 N.m CCW 전류"/>
      <sheetName val="생산_P"/>
      <sheetName val="Graph"/>
      <sheetName val="pri"/>
      <sheetName val="외주업체"/>
      <sheetName val="c.db1"/>
      <sheetName val="초기공정능력"/>
      <sheetName val="예정임율"/>
      <sheetName val="투입공수계획"/>
      <sheetName val="생산일보"/>
      <sheetName val="월간생산계획"/>
      <sheetName val="품목테이블"/>
      <sheetName val="二_POSITION_XLS2"/>
      <sheetName val="1ဲ_ALT2"/>
      <sheetName val="1ဳ_O_S2"/>
      <sheetName val="15_၄AMPER2"/>
      <sheetName val="OPT손익_내수2"/>
      <sheetName val="OPT손익_수출2"/>
      <sheetName val="BACK_DATA_08_7_1~2"/>
      <sheetName val="E_W2"/>
      <sheetName val="P_W2"/>
      <sheetName val="S_W2"/>
      <sheetName val="BACK_DATA2"/>
      <sheetName val="CASE_ASM1"/>
      <sheetName val="설비능력및_종합공정능력산출시_사용1"/>
      <sheetName val="126_2551"/>
      <sheetName val="소상_&quot;1&quot;1"/>
      <sheetName val="LAMBDA_자작1"/>
      <sheetName val="팀별_합계1"/>
      <sheetName val="Nego_PV1"/>
      <sheetName val="검사기준서_을_치수1"/>
      <sheetName val="검사기준서_갑1"/>
      <sheetName val="검사기준서_을1"/>
      <sheetName val="검사협정_갑1"/>
      <sheetName val="검사성적서_갑1"/>
      <sheetName val="검사성적서_을1"/>
      <sheetName val="검사성적서_병1"/>
      <sheetName val="X-3_ENG"/>
      <sheetName val="ALPROFILE_발주실적"/>
      <sheetName val="Sheet1_(2)"/>
      <sheetName val="고객불만 건"/>
      <sheetName val="내부품질감사절차서"/>
      <sheetName val="가동일보"/>
      <sheetName val="일보_생산"/>
      <sheetName val="2차 OI_x0010__x0000__xda10_࠱"/>
      <sheetName val="2차 OI_x0000__x0000_젘_x0000_"/>
      <sheetName val="2차 OI䑲⿀_x0000__x0000_"/>
      <sheetName val="ACCN9909"/>
      <sheetName val="Accn9910"/>
      <sheetName val="ACCN9908"/>
      <sheetName val="공사별5"/>
      <sheetName val="pr00_10_20"/>
      <sheetName val="고정자산원본"/>
      <sheetName val="Sch9"/>
      <sheetName val="Upgrades_pricing"/>
      <sheetName val="7_3_DY팀"/>
      <sheetName val="STD_DEVCHARTadd"/>
      <sheetName val="재품명"/>
      <sheetName val="불량명"/>
      <sheetName val="변환테이블"/>
      <sheetName val="General Assumptions"/>
      <sheetName val="사양비교"/>
      <sheetName val="TABLE(터키)"/>
      <sheetName val="매입자료1"/>
      <sheetName val="2009년 매출 실적"/>
      <sheetName val="JINKYU"/>
      <sheetName val="MS.SPEC"/>
      <sheetName val="업체정보"/>
      <sheetName val="수지타입(ASSY)"/>
      <sheetName val="Input Page"/>
      <sheetName val="Input Sheet"/>
      <sheetName val="현금및현금등가물"/>
      <sheetName val="Base Info"/>
      <sheetName val="Asset98-CAK"/>
      <sheetName val="3M000"/>
      <sheetName val="3월판매예상_2주차"/>
      <sheetName val="이체비용포함2"/>
      <sheetName val="이체비용포함"/>
      <sheetName val="Assumption"/>
      <sheetName val="철판2"/>
      <sheetName val="코드집(수출)"/>
      <sheetName val="2005년 소요량"/>
      <sheetName val="ref"/>
      <sheetName val="DepPlan"/>
      <sheetName val="Consignes"/>
      <sheetName val="BDachats"/>
      <sheetName val="旧玉"/>
      <sheetName val="UC_UM"/>
      <sheetName val="THS - Key Inputs"/>
      <sheetName val="Moulding_data"/>
      <sheetName val="2안"/>
      <sheetName val="LJM"/>
      <sheetName val="NET면적"/>
      <sheetName val="경영계획"/>
      <sheetName val="환산표"/>
      <sheetName val="99사업d"/>
      <sheetName val="PMBG12LD 장비및인원소요(D.A기준) "/>
      <sheetName val="주E957㲆"/>
      <sheetName val="주E957㲆"/>
      <sheetName val="설비LIS_x0000_"/>
      <sheetName val="설비LIS_x0001_"/>
      <sheetName val="설비LIS"/>
      <sheetName val="INDEX"/>
      <sheetName val="공용라이온-2"/>
      <sheetName val="Sch7a_(토요일)"/>
      <sheetName val="GLOBAL_PT_NEW_FORMAT_OCT_2002"/>
      <sheetName val="대외공문_"/>
      <sheetName val="Drop-down Lists"/>
      <sheetName val="incetive"/>
      <sheetName val="종합현황"/>
      <sheetName val="B053 (990701)공정능력PC%계산"/>
      <sheetName val="2012 Volum"/>
      <sheetName val="재(실)"/>
      <sheetName val="분류"/>
      <sheetName val="Supplier QRQC"/>
      <sheetName val="발주서"/>
      <sheetName val="DIEZEL動弁相場"/>
      <sheetName val="기본정보입력"/>
      <sheetName val="세부자료"/>
      <sheetName val="참조코드현황"/>
      <sheetName val="투자예산"/>
      <sheetName val="GM Master"/>
      <sheetName val="4.3 첨부1"/>
      <sheetName val="customer"/>
      <sheetName val="_x0000_PRDW30.XL"/>
      <sheetName val="검사협정 보충"/>
      <sheetName val="효성"/>
      <sheetName val="PRESS_DATA1"/>
      <sheetName val="X-3_ENG1"/>
      <sheetName val="1ဲ_ALT3"/>
      <sheetName val="1ဳ_O_S3"/>
      <sheetName val="15_၄AMPER3"/>
      <sheetName val="BACK_DATA_08_7_1~3"/>
      <sheetName val="E_W3"/>
      <sheetName val="P_W3"/>
      <sheetName val="S_W3"/>
      <sheetName val="二_POSITION_XLS3"/>
      <sheetName val="OPT손익_내수3"/>
      <sheetName val="OPT손익_수출3"/>
      <sheetName val="BACK_DATA3"/>
      <sheetName val="TEMP_TORQUE2"/>
      <sheetName val="126_2552"/>
      <sheetName val="CASE_ASM2"/>
      <sheetName val="1_변경범위2"/>
      <sheetName val="PRESS_DATA2"/>
      <sheetName val="설비능력및_종합공정능력산출시_사용2"/>
      <sheetName val="소상_&quot;1&quot;2"/>
      <sheetName val="팀별_합계2"/>
      <sheetName val="운임_환차손-Y2"/>
      <sheetName val="매출종합_`092"/>
      <sheetName val="검사기준서_을_치수2"/>
      <sheetName val="검사기준서_갑2"/>
      <sheetName val="검사기준서_을2"/>
      <sheetName val="검사협정_갑2"/>
      <sheetName val="검사성적서_갑2"/>
      <sheetName val="검사성적서_을2"/>
      <sheetName val="검사성적서_병2"/>
      <sheetName val="Nego_PV2"/>
      <sheetName val="LAMBDA_자작2"/>
      <sheetName val="X-3_ENG2"/>
      <sheetName val="参照条件"/>
      <sheetName val="진급관련DATA"/>
      <sheetName val="제품명 (3)"/>
      <sheetName val="99정부과제종합"/>
      <sheetName val="Data입력"/>
      <sheetName val="분석DATA(년도별)"/>
      <sheetName val="09년 현황"/>
      <sheetName val="CNC810M"/>
      <sheetName val="원가절감종합"/>
      <sheetName val="WTC BODY一覧原紙"/>
      <sheetName val="국고채권3-5"/>
      <sheetName val="퇴충수정"/>
      <sheetName val="10월11일"/>
      <sheetName val="설계명세"/>
      <sheetName val="INJ_FRT"/>
      <sheetName val="내수1_8GL1"/>
      <sheetName val="외주품_감점_유형_기준"/>
      <sheetName val="PRO_(참조)"/>
      <sheetName val="Master_Cable"/>
      <sheetName val="CAPA분석_360K"/>
      <sheetName val="실적_및_계획"/>
      <sheetName val="공정능력_(2)"/>
      <sheetName val="3__관리점지수실적-1_1생산성"/>
      <sheetName val="Sec_1_-_RFQ"/>
      <sheetName val="02년_SUC"/>
      <sheetName val="Rate_data"/>
      <sheetName val="원단위_전후비교"/>
      <sheetName val="Bosch_ADVP&amp;R"/>
      <sheetName val="_SR3차원단위_(3)"/>
      <sheetName val="공정별공법-W_HSE-LH"/>
      <sheetName val="73711"/>
      <sheetName val="인도원가"/>
      <sheetName val="첨부#1(SRC)"/>
      <sheetName val="구매사양"/>
      <sheetName val="Basic"/>
      <sheetName val="1.기안을지"/>
      <sheetName val="비가동-20"/>
      <sheetName val="영업용가격대"/>
      <sheetName val="원가기초정보"/>
      <sheetName val="산정표"/>
      <sheetName val="영업인계"/>
      <sheetName val="재공재고"/>
      <sheetName val="포장현황"/>
      <sheetName val="본사-출장소구분"/>
      <sheetName val="불량코드"/>
      <sheetName val="MC%계산"/>
      <sheetName val="※목록"/>
      <sheetName val="Danh Mục"/>
      <sheetName val="Danh Muc"/>
      <sheetName val=" 제9차 회사표준 제개정 공청회 이의제기신청서.XLSX"/>
      <sheetName val="첨부13. 사출(PAD)_카메라"/>
      <sheetName val="국민연금"/>
      <sheetName val="94열처리"/>
      <sheetName val="3월종합현황"/>
      <sheetName val="XL4Poppy"/>
      <sheetName val="급여대장"/>
      <sheetName val="ab입고수량"/>
      <sheetName val="Tool Type"/>
      <sheetName val="3. Acronyms and abbreviations"/>
      <sheetName val="93상각비"/>
      <sheetName val="거래선별 매출현황 내역"/>
      <sheetName val="수식파일 (삭제금지)"/>
      <sheetName val="03년 체제결과"/>
      <sheetName val="5 Why's"/>
      <sheetName val="NC-CODE"/>
      <sheetName val="PART"/>
      <sheetName val="국가"/>
      <sheetName val="품질목표"/>
      <sheetName val="97입고현황(사내)"/>
      <sheetName val="97출고현황(SEC)"/>
      <sheetName val="97출고현황(매출분)"/>
      <sheetName val="Temp"/>
      <sheetName val="부품 LIST"/>
      <sheetName val="SCROLL"/>
      <sheetName val="드롭다운"/>
      <sheetName val="업체데이터"/>
      <sheetName val="InspectionData (2)"/>
      <sheetName val="접촉온도"/>
      <sheetName val="Filter"/>
      <sheetName val="현황"/>
      <sheetName val="LINE PPM-분석"/>
      <sheetName val="비용구조"/>
      <sheetName val="G2설비도급"/>
      <sheetName val="생산현황_(입력)1"/>
      <sheetName val="Evaluation_objects2"/>
      <sheetName val="FRONT_HUB견적가2"/>
      <sheetName val="DATA_BASE1"/>
      <sheetName val="VS1_Paretto분석2"/>
      <sheetName val="P&amp;L,Bal_Sheet,Cash_Forecast1"/>
      <sheetName val="임율_&amp;_LOT1"/>
      <sheetName val="생산계획_(2)1"/>
      <sheetName val="1_ER유체응용1"/>
      <sheetName val="4_시험장비1"/>
      <sheetName val="포머_비가동_내역2"/>
      <sheetName val="일일_생산및판매계획_대_실적1"/>
      <sheetName val="CR_CODE1"/>
      <sheetName val="THEME_CODE1"/>
      <sheetName val="업체별_단가현황1"/>
      <sheetName val="Basic_assumptions1"/>
      <sheetName val="비교원가제출_고1"/>
      <sheetName val="MPS_Q3_FY041"/>
      <sheetName val="MPS_Q4_FY041"/>
      <sheetName val="02_07_27_부품판매가1"/>
      <sheetName val="1_세부비교원가(내수)1"/>
      <sheetName val="1_종합비교원가(내수_일반_유럽)1"/>
      <sheetName val="03_PFD-11"/>
      <sheetName val="2__Definitions1"/>
      <sheetName val="MACRO1_XLM1"/>
      <sheetName val="천정등기구 실적"/>
      <sheetName val="項目定義"/>
      <sheetName val="FM钢材消耗表"/>
      <sheetName val="Ref_List"/>
      <sheetName val="07주洁겦_x0000__x0000_"/>
      <sheetName val="07주᠍䌺㠀邮"/>
      <sheetName val="07주栍ᐵ蠀ꣁ"/>
      <sheetName val="07주_x0000__x0000__x0000_惪"/>
      <sheetName val="07주洁ᾦ_x0000__x0000_"/>
      <sheetName val="07주洂䢦_x0001__x0000_"/>
      <sheetName val="07주_x0000__x0000__x0000_櫪"/>
      <sheetName val="07주洂亦_x0001__x0000_"/>
      <sheetName val="07주_x0000__x0000__x0000_ᛪ"/>
      <sheetName val="07주_x0000__x0000__x0000_ᣪ"/>
      <sheetName val="07주_x0000__x0000__x0000_巪"/>
      <sheetName val="07주_x0000__x0000__x0000_濪"/>
      <sheetName val="철탑"/>
      <sheetName val="VL"/>
      <sheetName val="종합원가분석 1 "/>
      <sheetName val="11.Inv."/>
      <sheetName val="표"/>
      <sheetName val="첨부3"/>
      <sheetName val="BLF"/>
      <sheetName val="설변이력"/>
      <sheetName val="1.생산0"/>
      <sheetName val="1.개발개요"/>
      <sheetName val="G-Exchange #667"/>
      <sheetName val="C-Mix Rate &amp; Revenue(calc)"/>
      <sheetName val="TotNA"/>
      <sheetName val="Eingaben"/>
      <sheetName val="TO"/>
      <sheetName val="CTEMCOST"/>
      <sheetName val="01년2월현황 "/>
      <sheetName val="OM600"/>
      <sheetName val="반기_유가증권"/>
      <sheetName val="8월"/>
      <sheetName val="SALE"/>
      <sheetName val="_x005f_x0000__x005f_x0000__x005"/>
      <sheetName val="1단가변동"/>
      <sheetName val="日程"/>
      <sheetName val="進め方"/>
      <sheetName val="報告書表紙"/>
      <sheetName val="AQL(0.65)"/>
      <sheetName val="1_TM10"/>
      <sheetName val="2_align10"/>
      <sheetName val="3_JUDDER10"/>
      <sheetName val="4_M_S10"/>
      <sheetName val="5_P_W_R10"/>
      <sheetName val="6_F_G10"/>
      <sheetName val="7__SCABLE10"/>
      <sheetName val="8_DIFF10"/>
      <sheetName val="9_A_C10"/>
      <sheetName val="10_GEAR10"/>
      <sheetName val="11_ISC10"/>
      <sheetName val="12_ALT10"/>
      <sheetName val="13_O_S10"/>
      <sheetName val="14_silencer10"/>
      <sheetName val="15_DAMPER10"/>
      <sheetName val="16_HUB10"/>
      <sheetName val="17_DLOCK10"/>
      <sheetName val="18_PSP10"/>
      <sheetName val="19_누수10"/>
      <sheetName val="20_K_S10"/>
      <sheetName val="차체부품_INS_REPORT(갑)10"/>
      <sheetName val="FUEL_FILLER10"/>
      <sheetName val="2_대외공문10"/>
      <sheetName val="외주현황_wq110"/>
      <sheetName val="3_일반사상10"/>
      <sheetName val="5_WIRE적용LIST10"/>
      <sheetName val="진행_DATA_(2)10"/>
      <sheetName val="_납촉자10"/>
      <sheetName val="3-2_귀책부서별_DT현황9"/>
      <sheetName val="LX3_0_RR9"/>
      <sheetName val="GB-IC_Villingen_GG9"/>
      <sheetName val="5_세운W-A9"/>
      <sheetName val="SUB_2월_재검사추이도9"/>
      <sheetName val="c_db9"/>
      <sheetName val="JT3_0견적-구19"/>
      <sheetName val="J150_승인진도관리_LIST3"/>
      <sheetName val="TOTAL_LIST3"/>
      <sheetName val="Price_Range3"/>
      <sheetName val="FTR_MACRo3"/>
      <sheetName val="B053_(990701)공정실적PP%계산3"/>
      <sheetName val="1_2내수3"/>
      <sheetName val="일일_업무_현황_(3)3"/>
      <sheetName val="일일_업무_현황_(5)3"/>
      <sheetName val="금형_(2)9"/>
      <sheetName val="0_절삭조건3"/>
      <sheetName val="협력사_일반현황3"/>
      <sheetName val="1-1_General_Code2"/>
      <sheetName val="14_1부3"/>
      <sheetName val="MPL_技連3"/>
      <sheetName val="342E_BLOCK3"/>
      <sheetName val="상세_계산_내역3"/>
      <sheetName val="개발_TOOL_집계표1"/>
      <sheetName val="경상_개발비1"/>
      <sheetName val="코드_조건표2"/>
      <sheetName val="HMC_사전원가(원혁기준)13%1"/>
      <sheetName val="2차_OIL량측정1"/>
      <sheetName val="계산_DATA_입력1"/>
      <sheetName val="FLOW_PROSES_(A)1"/>
      <sheetName val="VPP(BD-010)_이상보고1"/>
      <sheetName val="장비_전체리스트1"/>
      <sheetName val="재품별_단가1"/>
      <sheetName val="_2"/>
      <sheetName val="6_수입검사_1"/>
      <sheetName val="12_Inv_1"/>
      <sheetName val="97년_재료예산(안)1"/>
      <sheetName val="1_터빈1"/>
      <sheetName val="cost_base_e_dati1"/>
      <sheetName val="집중검사_리스트1"/>
      <sheetName val="10_예산_및_원가_계획(02년)1"/>
      <sheetName val="실행내역서_1"/>
      <sheetName val="개발_LIST1"/>
      <sheetName val="Data_Sheet1"/>
      <sheetName val="PC%계산(WM_COMM단차)1"/>
      <sheetName val="Value_Analysis_-_Sheet_11"/>
      <sheetName val="BAFFLE_HMC_TABLE11"/>
      <sheetName val="Cost_Reduction2"/>
      <sheetName val="차체_품안표1"/>
      <sheetName val="1_1_2008_OTIF1"/>
      <sheetName val="1~3월_지시사항1"/>
      <sheetName val="1_POSITIONING1"/>
      <sheetName val="production_dept1"/>
      <sheetName val="Upgrades_pricing1"/>
      <sheetName val="7_3_DY팀1"/>
      <sheetName val="광주_소요량"/>
      <sheetName val="공정능력(마운틴_홀_거리)1"/>
      <sheetName val="PNL_ASS'Y_CRASH_PAD_UPR_RH1"/>
      <sheetName val="TEAM하반기_계획_(2)"/>
      <sheetName val="5-Why_Root_Cause_Analysis_"/>
      <sheetName val="full_(2)"/>
      <sheetName val="Production_Plan11"/>
      <sheetName val="▶R_C_FRM"/>
      <sheetName val="초_성"/>
      <sheetName val="CHECK_성"/>
      <sheetName val="cpk_data"/>
      <sheetName val="S50_1"/>
      <sheetName val="무부하_회전수1"/>
      <sheetName val="진행중_설변1"/>
      <sheetName val="DBL_LPG시험"/>
      <sheetName val="INVESTMENT_(Hardware)1"/>
      <sheetName val="GAGE_R&amp;R(FRT_UPR)"/>
      <sheetName val="_3"/>
      <sheetName val="중공업_실적"/>
      <sheetName val="_하반기_경비_조정계획_150627(사계_r2_기준)_x"/>
      <sheetName val="2-1_제품군별계획대비실적(B_A)1"/>
      <sheetName val="OEM_이의제기_종합1"/>
      <sheetName val="Summary_Sheet1"/>
      <sheetName val="Datasheet_for_KPI_Model_11"/>
      <sheetName val="HOLE_9905(1)1"/>
      <sheetName val="1_세부비교㣪洁ᚦ"/>
      <sheetName val="XMA_12월_8,000대_원,부자재_完"/>
      <sheetName val="YFA_10월분_원자재(10_12)_미납완료_完"/>
      <sheetName val="YFA_10월분_부자재(10_7,9)_FEDEX_完"/>
      <sheetName val="Moulding_data1"/>
      <sheetName val="SCP_4"/>
      <sheetName val="SCP_5_D2UXT"/>
      <sheetName val="SCP_6_D2UX"/>
      <sheetName val="Invest_(MAC)"/>
      <sheetName val="SCP_Apr2015"/>
      <sheetName val="ALPROFILE_발주실적1"/>
      <sheetName val="신고서_전1"/>
      <sheetName val="Sheet6_(3)2"/>
      <sheetName val="영업_일11"/>
      <sheetName val="(2)월생산현황_"/>
      <sheetName val="4_Vendor_price"/>
      <sheetName val="14년_증판안_판촉"/>
      <sheetName val="품의서양식_(3)"/>
      <sheetName val="3월말_장기악성(국내)"/>
      <sheetName val="2월말_장기악성(국내)"/>
      <sheetName val="YOKE-H(10_3)"/>
      <sheetName val="TABLE_DB"/>
      <sheetName val="쌍용_data_base"/>
      <sheetName val="VERTICAL_PIPE"/>
      <sheetName val="2과_공수집계"/>
      <sheetName val="108_수선비"/>
      <sheetName val="1__보고"/>
      <sheetName val="0_CHMSL_LED_ASSY"/>
      <sheetName val="RFQ_1804"/>
      <sheetName val="DS_MBR_RR_Side__-_PcA"/>
      <sheetName val="Team_종합"/>
      <sheetName val="Europe_PU-1"/>
      <sheetName val="1_TAT_Info_"/>
      <sheetName val="DV_Flow_Chart_DV-PV1_(PFC)1"/>
      <sheetName val="MATEMST_(2)"/>
      <sheetName val="Full_PBD"/>
      <sheetName val="업무분장_"/>
      <sheetName val="_Common_Info_Page"/>
      <sheetName val="RFQ_Template"/>
      <sheetName val="CONSUMO_DE_RESINA_"/>
      <sheetName val="4_20)통계적기법관리절차서"/>
      <sheetName val="Dual_PMP수율"/>
      <sheetName val="Sheet1_(2)1"/>
      <sheetName val="_PPAP_작성중__xlsx"/>
      <sheetName val="PFMEA_XLS"/>
      <sheetName val="기타_부자재"/>
      <sheetName val="REAR_"/>
      <sheetName val="abs_dac검사대비분석자료2"/>
      <sheetName val="RFQ_Form"/>
      <sheetName val="3-2002년_소모공구비"/>
      <sheetName val="NEW_TOOL_MASTER"/>
      <sheetName val="_0602주-무결점운동_진행현황_보고_(20140610)"/>
      <sheetName val="불량_리스트"/>
      <sheetName val="불량_코드"/>
      <sheetName val="외주수입검사_종합(6월)"/>
      <sheetName val="금형_이력_카드"/>
      <sheetName val="LCAUTO_4"/>
      <sheetName val="LCAT수_조"/>
      <sheetName val="소재_이력"/>
      <sheetName val="1_TP조립"/>
      <sheetName val="99_조정금액"/>
      <sheetName val="8월_매출현황"/>
      <sheetName val="3공장_순양전자"/>
      <sheetName val="현진테크_(2)"/>
      <sheetName val="동경cnc_지그"/>
      <sheetName val="대한테크_집계"/>
      <sheetName val="서연전자_(2)"/>
      <sheetName val="삼익전자_(2)"/>
      <sheetName val="삼익산업_(2)"/>
      <sheetName val="시무인텔_(2)"/>
      <sheetName val="성우일렉스_(2)"/>
      <sheetName val="성호테크_(2)"/>
      <sheetName val="Aug01_Status_Rpt"/>
      <sheetName val="97계획(96_11"/>
      <sheetName val="ERP도입후_시정현황"/>
      <sheetName val="BI-FUEL_AIR_VENT_PIPE"/>
      <sheetName val="3_3검토국"/>
      <sheetName val="1_종합평가표"/>
      <sheetName val="Actual_In_&amp;_Out"/>
      <sheetName val="개발원가_종합"/>
      <sheetName val="ISSUE_LIST"/>
      <sheetName val="2008_г1"/>
      <sheetName val="RELAY_FAX양식"/>
      <sheetName val="상세_견적서_(HMC)"/>
      <sheetName val="2_중요한회계정책"/>
      <sheetName val="9_관계기업투자"/>
      <sheetName val="42_리스"/>
      <sheetName val="25_법인세"/>
      <sheetName val="Proj_List_00E"/>
      <sheetName val="Bas_Moteur"/>
      <sheetName val="국내_"/>
      <sheetName val="4,5공장_"/>
      <sheetName val="시트_"/>
      <sheetName val="GLOBAL_PT_NEW_FORMAT_JULY__2002"/>
      <sheetName val="3_PT개발계획"/>
      <sheetName val="Purchasing_Data"/>
      <sheetName val="6_N_m_CCW_전류"/>
      <sheetName val="c_db11"/>
      <sheetName val="고객불만_건"/>
      <sheetName val="2차_OI࠱"/>
      <sheetName val="2차_OI젘"/>
      <sheetName val="2차_OI䑲⿀"/>
      <sheetName val="THS_-_Key_Inputs"/>
      <sheetName val="ABSENTEEISM"/>
      <sheetName val="제품현황"/>
      <sheetName val="Evaluation-Bewertung"/>
      <sheetName val="Input Form - EingabeMaske"/>
      <sheetName val="Language-Sprachen"/>
      <sheetName val="박두익"/>
      <sheetName val="1.세부비교_x001b_"/>
      <sheetName val="메탈&amp;환율"/>
      <sheetName val="인건비US"/>
      <sheetName val="소재종류"/>
      <sheetName val="Hw_0415_TOTAL"/>
      <sheetName val="판매물량CASE"/>
      <sheetName val="Assumptions"/>
      <sheetName val="SETUP"/>
      <sheetName val="22.보증금(전신전화가입권)"/>
      <sheetName val="39.미지급법인세"/>
      <sheetName val="2차 OI"/>
      <sheetName val="_x005f_x005f_x005f_x0000__x005f"/>
      <sheetName val="PS종합"/>
      <sheetName val="BASE"/>
      <sheetName val="Condition"/>
      <sheetName val="월할경비"/>
      <sheetName val="의왕F사"/>
      <sheetName val="가공사"/>
      <sheetName val="Z41,Z42 이외total"/>
      <sheetName val="검토서"/>
      <sheetName val="Q11(자체)"/>
      <sheetName val="KXV01"/>
      <sheetName val="개인별 교육현황"/>
      <sheetName val="관리구역도(181010)"/>
      <sheetName val="관리구역 책임자(181010)"/>
      <sheetName val="ACU기청소2018-05-04 (3)"/>
      <sheetName val="SMT구역"/>
      <sheetName val="ASM A동"/>
      <sheetName val="SMT구역 (2)"/>
      <sheetName val="관리구역 체크시트"/>
      <sheetName val="관리구역 평가시트"/>
      <sheetName val="활동대상"/>
      <sheetName val="5S카렌다"/>
      <sheetName val="양식1(사무용)"/>
      <sheetName val="양식2(현장용)"/>
      <sheetName val="문제점개선List"/>
      <sheetName val="개선전후테이블"/>
      <sheetName val="4월진단공지"/>
      <sheetName val="20150403진단"/>
      <sheetName val="책임구역표지"/>
      <sheetName val="관리구역도(140624)"/>
      <sheetName val="담당자편성표 (B)"/>
      <sheetName val="현장체크"/>
      <sheetName val="조립A구역"/>
      <sheetName val="조립A구역 (2)"/>
      <sheetName val="조립B구역"/>
      <sheetName val="구역책임자"/>
      <sheetName val="개선보고서 (2)"/>
      <sheetName val="설치작업개선"/>
      <sheetName val="현장개선"/>
      <sheetName val="호봉CODE"/>
      <sheetName val="Chart"/>
      <sheetName val="info"/>
      <sheetName val="List Total"/>
      <sheetName val="List(Retired)"/>
      <sheetName val="Attendance"/>
      <sheetName val="Book"/>
      <sheetName val="Person.Cost"/>
      <sheetName val="입퇴사"/>
      <sheetName val="Absent"/>
      <sheetName val="THEO DÕI THAI SẢN (2)"/>
      <sheetName val="Maternity"/>
      <sheetName val="Man"/>
      <sheetName val="TIME"/>
      <sheetName val="Time.Man"/>
      <sheetName val="Salary(Section)"/>
      <sheetName val="Salary(Cus.)"/>
      <sheetName val="OT OVER"/>
      <sheetName val="数据源"/>
      <sheetName val="UPC+EAN"/>
      <sheetName val="物料規格"/>
      <sheetName val="Cfg"/>
      <sheetName val="Segment 4 Bid Sheet"/>
      <sheetName val="Feuil2"/>
      <sheetName val="CPK1"/>
      <sheetName val="可测试性需求基线"/>
      <sheetName val="参数表"/>
      <sheetName val="Hi6810 功能信号表"/>
      <sheetName val="6.FQC检验数据"/>
      <sheetName val="集計２"/>
      <sheetName val="输入清单"/>
      <sheetName val="平衡分析"/>
      <sheetName val="2003 prod2"/>
      <sheetName val="2003 Target"/>
      <sheetName val="通讯录"/>
      <sheetName val="Data_Tim"/>
      <sheetName val="RA Bearer"/>
      <sheetName val="法規課84上半年經營實績"/>
      <sheetName val="Trend Total nguyên nhân"/>
      <sheetName val="zzin"/>
      <sheetName val="Lists"/>
      <sheetName val="Investigation_Note"/>
      <sheetName val="测试计划与结果"/>
      <sheetName val="CPK样板"/>
      <sheetName val="700-001563-03"/>
      <sheetName val="設備預算總表附件3 "/>
      <sheetName val="FA Definitions"/>
      <sheetName val="C-L"/>
      <sheetName val="자료실"/>
      <sheetName val="Value "/>
      <sheetName val="일수"/>
      <sheetName val="창원생산실적(190501~190520)"/>
      <sheetName val="9907협력"/>
      <sheetName val="W3000재료비비교Table(송부용)"/>
      <sheetName val="P&amp;L,Bal_Sheet,Cash_Forecast2"/>
      <sheetName val="TEMP_TORQUE3"/>
      <sheetName val="1_변경범위3"/>
      <sheetName val="DATA_BASE2"/>
      <sheetName val="VS1_Paretto분석3"/>
      <sheetName val="Evaluation_objects3"/>
      <sheetName val="FRONT_HUB견적가3"/>
      <sheetName val="임율_&amp;_LOT2"/>
      <sheetName val="생산계획_(2)2"/>
      <sheetName val="1_ER유체응용2"/>
      <sheetName val="4_시험장비2"/>
      <sheetName val="생산현황_(입력)2"/>
      <sheetName val="포머_비가동_내역3"/>
      <sheetName val="02_07_27_부품판매가2"/>
      <sheetName val="업체별_단가현황2"/>
      <sheetName val="CR_CODE2"/>
      <sheetName val="THEME_CODE2"/>
      <sheetName val="일일_생산및판매계획_대_실적2"/>
      <sheetName val="Basic_assumptions2"/>
      <sheetName val="비교원가제출_고2"/>
      <sheetName val="MPS_Q3_FY042"/>
      <sheetName val="MPS_Q4_FY042"/>
      <sheetName val="1_세부비교원가(내수)2"/>
      <sheetName val="1_종합비교원가(내수_일반_유럽)2"/>
      <sheetName val="03_PFD-12"/>
      <sheetName val="2__Definitions2"/>
      <sheetName val="내수1_8GL2"/>
      <sheetName val="운임_환차손-Y3"/>
      <sheetName val="개발_TOOL_집계표2"/>
      <sheetName val="경상_개발비2"/>
      <sheetName val="코드_조건표3"/>
      <sheetName val="HMC_사전원가(원혁기준)13%2"/>
      <sheetName val="2차_OIL량측정2"/>
      <sheetName val="MACRO1_XLM2"/>
      <sheetName val="FLOW_PROSES_(A)2"/>
      <sheetName val="재품별_단가2"/>
      <sheetName val="6_수입검사_2"/>
      <sheetName val="12_Inv_2"/>
      <sheetName val="97년_재료예산(안)2"/>
      <sheetName val="VPP(BD-010)_이상보고2"/>
      <sheetName val="1_터빈2"/>
      <sheetName val="2차 OI_x0010_"/>
      <sheetName val="07주"/>
      <sheetName val="단위"/>
      <sheetName val="제품군분류"/>
      <sheetName val="Macro3"/>
      <sheetName val="1_2내수4"/>
      <sheetName val="CASE_ASM3"/>
      <sheetName val="1ဲ_ALT4"/>
      <sheetName val="1ဳ_O_S4"/>
      <sheetName val="15_၄AMPER4"/>
      <sheetName val="二_POSITION_XLS4"/>
      <sheetName val="OPT손익_내수4"/>
      <sheetName val="OPT손익_수출4"/>
      <sheetName val="BACK_DATA_08_7_1~4"/>
      <sheetName val="E_W4"/>
      <sheetName val="P_W4"/>
      <sheetName val="S_W4"/>
      <sheetName val="BACK_DATA4"/>
      <sheetName val="126_2553"/>
      <sheetName val="매출종합_`093"/>
      <sheetName val="소상_&quot;1&quot;3"/>
      <sheetName val="검사기준서_을_치수3"/>
      <sheetName val="검사기준서_갑3"/>
      <sheetName val="검사기준서_을3"/>
      <sheetName val="검사협정_갑3"/>
      <sheetName val="검사성적서_갑3"/>
      <sheetName val="검사성적서_을3"/>
      <sheetName val="검사성적서_병3"/>
      <sheetName val="Nego_PV3"/>
      <sheetName val="팀별_합계3"/>
      <sheetName val="설비능력및_종합공정능력산출시_사용3"/>
      <sheetName val="LAMBDA_자작3"/>
      <sheetName val="장비_전체리스트2"/>
      <sheetName val="계산_DATA_입력2"/>
      <sheetName val="집중검사_리스트2"/>
      <sheetName val="10_예산_및_원가_계획(02년)2"/>
      <sheetName val="cost_base_e_dati2"/>
      <sheetName val="차체_품안표2"/>
      <sheetName val="Data_Sheet2"/>
      <sheetName val="_4"/>
      <sheetName val="_5"/>
      <sheetName val="실행내역서_2"/>
      <sheetName val="개발_LIST2"/>
      <sheetName val="Cost_Reduction3"/>
      <sheetName val="PC%계산(WM_COMM단차)2"/>
      <sheetName val="1_1_2008_OTIF2"/>
      <sheetName val="1~3월_지시사항2"/>
      <sheetName val="1_POSITIONING2"/>
      <sheetName val="production_dept2"/>
      <sheetName val="Value_Analysis_-_Sheet_12"/>
      <sheetName val="BAFFLE_HMC_TABLE12"/>
      <sheetName val="2-1_제품군별계획대비실적(B_A)2"/>
      <sheetName val="OEM_이의제기_종합2"/>
      <sheetName val="공정능력(마운틴_홀_거리)2"/>
      <sheetName val="Production_Plan12"/>
      <sheetName val="PNL_ASS'Y_CRASH_PAD_UPR_RH2"/>
      <sheetName val="Evaluation_objects4"/>
      <sheetName val="FRONT_HUB견적가4"/>
      <sheetName val="VS1_Paretto분석4"/>
      <sheetName val="포머_비가동_내역4"/>
      <sheetName val="일일_업무_현황_(3)4"/>
      <sheetName val="일일_업무_현황_(5)4"/>
      <sheetName val="1-1_General_Code3"/>
      <sheetName val="B053_(990701)공정실적PP%계산4"/>
      <sheetName val="1_2내수5"/>
      <sheetName val="0_절삭조건4"/>
      <sheetName val="CASE_ASM4"/>
      <sheetName val="생산현황_(입력)3"/>
      <sheetName val="14_1부4"/>
      <sheetName val="MPL_技連4"/>
      <sheetName val="342E_BLOCK4"/>
      <sheetName val="MPS_Q3_FY043"/>
      <sheetName val="MPS_Q4_FY043"/>
      <sheetName val="1_ER유체응용3"/>
      <sheetName val="4_시험장비3"/>
      <sheetName val="협력사_일반현황4"/>
      <sheetName val="FLOW_PROSES_(A)3"/>
      <sheetName val="DATA_BASE3"/>
      <sheetName val="업체별_단가현황3"/>
      <sheetName val="MACRO1_XLM3"/>
      <sheetName val="VPP(BD-010)_이상보고3"/>
      <sheetName val="THEME_CODE3"/>
      <sheetName val="CR_CODE3"/>
      <sheetName val="임율_&amp;_LOT3"/>
      <sheetName val="생산계획_(2)3"/>
      <sheetName val="1ဲ_ALT5"/>
      <sheetName val="1ဳ_O_S5"/>
      <sheetName val="15_၄AMPER5"/>
      <sheetName val="二_POSITION_XLS5"/>
      <sheetName val="OPT손익_내수5"/>
      <sheetName val="OPT손익_수출5"/>
      <sheetName val="BACK_DATA_08_7_1~5"/>
      <sheetName val="E_W5"/>
      <sheetName val="P_W5"/>
      <sheetName val="S_W5"/>
      <sheetName val="TEMP_TORQUE4"/>
      <sheetName val="BACK_DATA5"/>
      <sheetName val="126_2554"/>
      <sheetName val="매출종합_`094"/>
      <sheetName val="소상_&quot;1&quot;4"/>
      <sheetName val="검사기준서_을_치수4"/>
      <sheetName val="검사기준서_갑4"/>
      <sheetName val="검사기준서_을4"/>
      <sheetName val="검사협정_갑4"/>
      <sheetName val="검사성적서_갑4"/>
      <sheetName val="검사성적서_을4"/>
      <sheetName val="검사성적서_병4"/>
      <sheetName val="Nego_PV4"/>
      <sheetName val="1_변경범위4"/>
      <sheetName val="팀별_합계4"/>
      <sheetName val="설비능력및_종합공정능력산출시_사용4"/>
      <sheetName val="P&amp;L,Bal_Sheet,Cash_Forecast3"/>
      <sheetName val="02_07_27_부품판매가3"/>
      <sheetName val="1_세부비교원가(내수)3"/>
      <sheetName val="1_종합비교원가(내수_일반_유럽)3"/>
      <sheetName val="03_PFD-13"/>
      <sheetName val="2__Definitions3"/>
      <sheetName val="내수1_8GL3"/>
      <sheetName val="LAMBDA_자작4"/>
      <sheetName val="운임_환차손-Y4"/>
      <sheetName val="개발_TOOL_집계표3"/>
      <sheetName val="경상_개발비3"/>
      <sheetName val="비교원가제출_고3"/>
      <sheetName val="Basic_assumptions3"/>
      <sheetName val="코드_조건표4"/>
      <sheetName val="일일_생산및판매계획_대_실적3"/>
      <sheetName val="장비_전체리스트3"/>
      <sheetName val="HMC_사전원가(원혁기준)13%3"/>
      <sheetName val="계산_DATA_입력3"/>
      <sheetName val="2차_OIL량측정3"/>
      <sheetName val="재품별_단가3"/>
      <sheetName val="집중검사_리스트3"/>
      <sheetName val="10_예산_및_원가_계획(02년)3"/>
      <sheetName val="6_수입검사_3"/>
      <sheetName val="12_Inv_3"/>
      <sheetName val="97년_재료예산(안)3"/>
      <sheetName val="1_터빈3"/>
      <sheetName val="cost_base_e_dati3"/>
      <sheetName val="차체_품안표3"/>
      <sheetName val="Data_Sheet3"/>
      <sheetName val="_6"/>
      <sheetName val="_7"/>
      <sheetName val="실행내역서_3"/>
      <sheetName val="개발_LIST3"/>
      <sheetName val="PRESS_DATA3"/>
      <sheetName val="Cost_Reduction4"/>
      <sheetName val="PC%계산(WM_COMM단차)3"/>
      <sheetName val="1_1_2008_OTIF3"/>
      <sheetName val="1~3월_지시사항3"/>
      <sheetName val="1_POSITIONING3"/>
      <sheetName val="production_dept3"/>
      <sheetName val="Value_Analysis_-_Sheet_13"/>
      <sheetName val="BAFFLE_HMC_TABLE13"/>
      <sheetName val="2-1_제품군별계획대비실적(B_A)3"/>
      <sheetName val="OEM_이의제기_종합3"/>
      <sheetName val="공정능력(마운틴_홀_거리)3"/>
      <sheetName val="Production_Plan13"/>
      <sheetName val="PNL_ASS'Y_CRASH_PAD_UPR_RH3"/>
      <sheetName val="Summary_Sheet2"/>
      <sheetName val="Datasheet_for_KPI_Model_12"/>
      <sheetName val="Upgrades_pricing2"/>
      <sheetName val="7_3_DY팀2"/>
      <sheetName val="진행중_설변2"/>
      <sheetName val="HOLE_9905(1)2"/>
      <sheetName val="무부하_회전수2"/>
      <sheetName val="5-Why_Root_Cause_Analysis_1"/>
      <sheetName val="광주_소요량1"/>
      <sheetName val="Master_Cable1"/>
      <sheetName val="DBL_LPG시험1"/>
      <sheetName val="INVESTMENT_(Hardware)2"/>
      <sheetName val="full_(2)1"/>
      <sheetName val="▶R_C_FRM1"/>
      <sheetName val="TEAM하반기_계획_(2)1"/>
      <sheetName val="초_성1"/>
      <sheetName val="CHECK_성1"/>
      <sheetName val="공정능력_(2)1"/>
      <sheetName val="cpk_data1"/>
      <sheetName val="S50_2"/>
      <sheetName val="GAGE_R&amp;R(FRT_UPR)1"/>
      <sheetName val="중공업_실적1"/>
      <sheetName val="_하반기_경비_조정계획_150627(사계_r2_기준)_1"/>
      <sheetName val="3월말_장기악성(국내)1"/>
      <sheetName val="2월말_장기악성(국내)1"/>
      <sheetName val="SCP_41"/>
      <sheetName val="SCP_5_D2UXT1"/>
      <sheetName val="SCP_6_D2UX1"/>
      <sheetName val="Invest_(MAC)1"/>
      <sheetName val="SCP_Apr20151"/>
      <sheetName val="DV_Flow_Chart_DV-PV1_(PFC)2"/>
      <sheetName val="MATEMST_(2)1"/>
      <sheetName val="Actual_In_&amp;_Out1"/>
      <sheetName val="Team_종합1"/>
      <sheetName val="불량_리스트1"/>
      <sheetName val="불량_코드1"/>
      <sheetName val="1_종합평가표1"/>
      <sheetName val="ISSUE_LIST1"/>
      <sheetName val="업무분장_1"/>
      <sheetName val="BI-FUEL_AIR_VENT_PIPE1"/>
      <sheetName val="0_CHMSL_LED_ASSY1"/>
      <sheetName val="108_수선비1"/>
      <sheetName val="YOKE-H(10_3)1"/>
      <sheetName val="TABLE_DB1"/>
      <sheetName val="쌍용_data_base1"/>
      <sheetName val="VERTICAL_PIPE1"/>
      <sheetName val="2과_공수집계1"/>
      <sheetName val="REAR_1"/>
      <sheetName val="abs_dac검사대비분석자료21"/>
      <sheetName val="RFQ_Form1"/>
      <sheetName val="Sheet6_(3)3"/>
      <sheetName val="2008_г2"/>
      <sheetName val="신고서_전2"/>
      <sheetName val="영업_일12"/>
      <sheetName val="RELAY_FAX양식1"/>
      <sheetName val="PFMEA_XLS1"/>
      <sheetName val="상세_견적서_(HMC)1"/>
      <sheetName val="_PPAP_작성중__xlsx1"/>
      <sheetName val="2_중요한회계정책1"/>
      <sheetName val="9_관계기업투자1"/>
      <sheetName val="42_리스1"/>
      <sheetName val="25_법인세1"/>
      <sheetName val="Proj_List_00E1"/>
      <sheetName val="Bosch_ADVP&amp;R1"/>
      <sheetName val="Bas_Moteur1"/>
      <sheetName val="국내_1"/>
      <sheetName val="4,5공장_1"/>
      <sheetName val="시트_1"/>
      <sheetName val="GLOBAL_PT_NEW_FORMAT_OCT_20021"/>
      <sheetName val="GLOBAL_PT_NEW_FORMAT_JULY__2001"/>
      <sheetName val="ALPROFILE_발주실적2"/>
      <sheetName val="Sheet1_(2)2"/>
      <sheetName val="02년_SUC1"/>
      <sheetName val="3_PT개발계획1"/>
      <sheetName val="외주품_감점_유형_기준1"/>
      <sheetName val="CAPA분석_360K1"/>
      <sheetName val="원단위_전후비교1"/>
      <sheetName val="Sch7a_(토요일)1"/>
      <sheetName val="3__관리점지수실적-1_1생산성1"/>
      <sheetName val="Sec_1_-_RFQ1"/>
      <sheetName val="Rate_data1"/>
      <sheetName val="실적_및_계획1"/>
      <sheetName val="PRO_(참조)1"/>
      <sheetName val="대외공문_1"/>
      <sheetName val="ERP도입후_시정현황1"/>
      <sheetName val="공정별공법-W_HSE-LH1"/>
      <sheetName val="Purchasing_Data1"/>
      <sheetName val="6_N_m_CCW_전류1"/>
      <sheetName val="c_db12"/>
      <sheetName val="_SR3차원단위_(3)1"/>
      <sheetName val="고객불만_건1"/>
      <sheetName val="1_TP조립1"/>
      <sheetName val="XMA_12월_8,000대_원,부자재_完1"/>
      <sheetName val="YFA_10월분_원자재(10_12)_미납완료_完1"/>
      <sheetName val="YFA_10월분_부자재(10_7,9)_FEDEX_完1"/>
      <sheetName val="1_TAT_Info_1"/>
      <sheetName val="외주수입검사_종합(6월)1"/>
      <sheetName val="RFQ_Template1"/>
      <sheetName val="품의서양식_(3)1"/>
      <sheetName val="4_Vendor_price1"/>
      <sheetName val="14년_증판안_판촉1"/>
      <sheetName val="1__보고1"/>
      <sheetName val="거래선별_매출현황_내역"/>
      <sheetName val="03년_체제결과"/>
      <sheetName val="1_TM11"/>
      <sheetName val="2_align11"/>
      <sheetName val="3_JUDDER11"/>
      <sheetName val="4_M_S11"/>
      <sheetName val="5_P_W_R11"/>
      <sheetName val="6_F_G11"/>
      <sheetName val="7__SCABLE11"/>
      <sheetName val="8_DIFF11"/>
      <sheetName val="9_A_C11"/>
      <sheetName val="10_GEAR11"/>
      <sheetName val="11_ISC11"/>
      <sheetName val="12_ALT11"/>
      <sheetName val="13_O_S11"/>
      <sheetName val="14_silencer11"/>
      <sheetName val="15_DAMPER11"/>
      <sheetName val="16_HUB11"/>
      <sheetName val="17_DLOCK11"/>
      <sheetName val="18_PSP11"/>
      <sheetName val="19_누수11"/>
      <sheetName val="20_K_S11"/>
      <sheetName val="차체부품_INS_REPORT(갑)11"/>
      <sheetName val="FUEL_FILLER11"/>
      <sheetName val="2_대외공문11"/>
      <sheetName val="5_WIRE적용LIST11"/>
      <sheetName val="_납촉자11"/>
      <sheetName val="진행_DATA_(2)11"/>
      <sheetName val="외주현황_wq111"/>
      <sheetName val="3_일반사상11"/>
      <sheetName val="3-2_귀책부서별_DT현황10"/>
      <sheetName val="LX3_0_RR10"/>
      <sheetName val="5_세운W-A10"/>
      <sheetName val="Evaluation_objects5"/>
      <sheetName val="FRONT_HUB견적가5"/>
      <sheetName val="SUB_2월_재검사추이도10"/>
      <sheetName val="c_db10"/>
      <sheetName val="VS1_Paretto분석5"/>
      <sheetName val="포머_비가동_내역5"/>
      <sheetName val="GB-IC_Villingen_GG10"/>
      <sheetName val="일일_업무_현황_(3)5"/>
      <sheetName val="일일_업무_현황_(5)5"/>
      <sheetName val="1-1_General_Code4"/>
      <sheetName val="JT3_0견적-구110"/>
      <sheetName val="B053_(990701)공정실적PP%계산5"/>
      <sheetName val="1_2내수6"/>
      <sheetName val="0_절삭조건5"/>
      <sheetName val="CASE_ASM5"/>
      <sheetName val="금형_(2)10"/>
      <sheetName val="생산현황_(입력)4"/>
      <sheetName val="14_1부5"/>
      <sheetName val="상세_계산_내역4"/>
      <sheetName val="J150_승인진도관리_LIST4"/>
      <sheetName val="TOTAL_LIST4"/>
      <sheetName val="Price_Range4"/>
      <sheetName val="FTR_MACRo4"/>
      <sheetName val="MPL_技連5"/>
      <sheetName val="342E_BLOCK5"/>
      <sheetName val="MPS_Q3_FY044"/>
      <sheetName val="MPS_Q4_FY044"/>
      <sheetName val="1_ER유체응용4"/>
      <sheetName val="4_시험장비4"/>
      <sheetName val="협력사_일반현황5"/>
      <sheetName val="FLOW_PROSES_(A)4"/>
      <sheetName val="DATA_BASE4"/>
      <sheetName val="업체별_단가현황4"/>
      <sheetName val="MACRO1_XLM4"/>
      <sheetName val="VPP(BD-010)_이상보고4"/>
      <sheetName val="THEME_CODE4"/>
      <sheetName val="CR_CODE4"/>
      <sheetName val="임율_&amp;_LOT4"/>
      <sheetName val="생산계획_(2)4"/>
      <sheetName val="1ဲ_ALT6"/>
      <sheetName val="1ဳ_O_S6"/>
      <sheetName val="15_၄AMPER6"/>
      <sheetName val="二_POSITION_XLS6"/>
      <sheetName val="OPT손익_내수6"/>
      <sheetName val="OPT손익_수출6"/>
      <sheetName val="BACK_DATA_08_7_1~6"/>
      <sheetName val="E_W6"/>
      <sheetName val="P_W6"/>
      <sheetName val="S_W6"/>
      <sheetName val="TEMP_TORQUE5"/>
      <sheetName val="BACK_DATA6"/>
      <sheetName val="126_2555"/>
      <sheetName val="매출종합_`095"/>
      <sheetName val="소상_&quot;1&quot;5"/>
      <sheetName val="검사기준서_을_치수5"/>
      <sheetName val="검사기준서_갑5"/>
      <sheetName val="검사기준서_을5"/>
      <sheetName val="검사협정_갑5"/>
      <sheetName val="검사성적서_갑5"/>
      <sheetName val="검사성적서_을5"/>
      <sheetName val="검사성적서_병5"/>
      <sheetName val="Nego_PV5"/>
      <sheetName val="1_변경범위5"/>
      <sheetName val="팀별_합계5"/>
      <sheetName val="설비능력및_종합공정능력산출시_사용5"/>
      <sheetName val="P&amp;L,Bal_Sheet,Cash_Forecast4"/>
      <sheetName val="02_07_27_부품판매가4"/>
      <sheetName val="1_세부비교원가(내수)4"/>
      <sheetName val="1_종합비교원가(내수_일반_유럽)4"/>
      <sheetName val="03_PFD-14"/>
      <sheetName val="2__Definitions4"/>
      <sheetName val="내수1_8GL4"/>
      <sheetName val="LAMBDA_자작5"/>
      <sheetName val="운임_환차손-Y5"/>
      <sheetName val="개발_TOOL_집계표4"/>
      <sheetName val="경상_개발비4"/>
      <sheetName val="비교원가제출_고4"/>
      <sheetName val="Basic_assumptions4"/>
      <sheetName val="코드_조건표5"/>
      <sheetName val="일일_생산및판매계획_대_실적4"/>
      <sheetName val="장비_전체리스트4"/>
      <sheetName val="HMC_사전원가(원혁기준)13%4"/>
      <sheetName val="계산_DATA_입력4"/>
      <sheetName val="2차_OIL량측정4"/>
      <sheetName val="재품별_단가4"/>
      <sheetName val="집중검사_리스트4"/>
      <sheetName val="10_예산_및_원가_계획(02년)4"/>
      <sheetName val="6_수입검사_4"/>
      <sheetName val="12_Inv_4"/>
      <sheetName val="97년_재료예산(안)4"/>
      <sheetName val="1_터빈4"/>
      <sheetName val="cost_base_e_dati4"/>
      <sheetName val="차체_품안표4"/>
      <sheetName val="Data_Sheet4"/>
      <sheetName val="_8"/>
      <sheetName val="_9"/>
      <sheetName val="실행내역서_4"/>
      <sheetName val="개발_LIST4"/>
      <sheetName val="PRESS_DATA4"/>
      <sheetName val="Cost_Reduction5"/>
      <sheetName val="PC%계산(WM_COMM단차)4"/>
      <sheetName val="1_1_2008_OTIF4"/>
      <sheetName val="1~3월_지시사항4"/>
      <sheetName val="1_POSITIONING4"/>
      <sheetName val="production_dept4"/>
      <sheetName val="Value_Analysis_-_Sheet_14"/>
      <sheetName val="BAFFLE_HMC_TABLE14"/>
      <sheetName val="2-1_제품군별계획대비실적(B_A)4"/>
      <sheetName val="OEM_이의제기_종합4"/>
      <sheetName val="공정능력(마운틴_홀_거리)4"/>
      <sheetName val="Production_Plan14"/>
      <sheetName val="PNL_ASS'Y_CRASH_PAD_UPR_RH4"/>
      <sheetName val="Summary_Sheet3"/>
      <sheetName val="Datasheet_for_KPI_Model_13"/>
      <sheetName val="Upgrades_pricing3"/>
      <sheetName val="7_3_DY팀3"/>
      <sheetName val="진행중_설변3"/>
      <sheetName val="HOLE_9905(1)3"/>
      <sheetName val="무부하_회전수3"/>
      <sheetName val="5-Why_Root_Cause_Analysis_2"/>
      <sheetName val="광주_소요량2"/>
      <sheetName val="Master_Cable2"/>
      <sheetName val="DBL_LPG시험2"/>
      <sheetName val="INVESTMENT_(Hardware)3"/>
      <sheetName val="full_(2)2"/>
      <sheetName val="▶R_C_FRM2"/>
      <sheetName val="TEAM하반기_계획_(2)2"/>
      <sheetName val="초_성2"/>
      <sheetName val="CHECK_성2"/>
      <sheetName val="공정능력_(2)2"/>
      <sheetName val="cpk_data2"/>
      <sheetName val="S50_3"/>
      <sheetName val="GAGE_R&amp;R(FRT_UPR)2"/>
      <sheetName val="중공업_실적2"/>
      <sheetName val="_하반기_경비_조정계획_150627(사계_r2_기준)_2"/>
      <sheetName val="X-3_ENG3"/>
      <sheetName val="Moulding_data2"/>
      <sheetName val="3월말_장기악성(국내)2"/>
      <sheetName val="2월말_장기악성(국내)2"/>
      <sheetName val="SCP_42"/>
      <sheetName val="SCP_5_D2UXT2"/>
      <sheetName val="SCP_6_D2UX2"/>
      <sheetName val="Invest_(MAC)2"/>
      <sheetName val="SCP_Apr20152"/>
      <sheetName val="DV_Flow_Chart_DV-PV1_(PFC)3"/>
      <sheetName val="MATEMST_(2)2"/>
      <sheetName val="Actual_In_&amp;_Out2"/>
      <sheetName val="Team_종합2"/>
      <sheetName val="불량_리스트2"/>
      <sheetName val="불량_코드2"/>
      <sheetName val="1_종합평가표2"/>
      <sheetName val="ISSUE_LIST2"/>
      <sheetName val="업무분장_2"/>
      <sheetName val="BI-FUEL_AIR_VENT_PIPE2"/>
      <sheetName val="0_CHMSL_LED_ASSY2"/>
      <sheetName val="108_수선비2"/>
      <sheetName val="YOKE-H(10_3)2"/>
      <sheetName val="TABLE_DB2"/>
      <sheetName val="쌍용_data_base2"/>
      <sheetName val="VERTICAL_PIPE2"/>
      <sheetName val="2과_공수집계2"/>
      <sheetName val="REAR_2"/>
      <sheetName val="abs_dac검사대비분석자료22"/>
      <sheetName val="RFQ_Form2"/>
      <sheetName val="Sheet6_(3)4"/>
      <sheetName val="2008_г3"/>
      <sheetName val="신고서_전3"/>
      <sheetName val="영업_일13"/>
      <sheetName val="RELAY_FAX양식2"/>
      <sheetName val="PFMEA_XLS2"/>
      <sheetName val="상세_견적서_(HMC)2"/>
      <sheetName val="_PPAP_작성중__xlsx2"/>
      <sheetName val="2_중요한회계정책2"/>
      <sheetName val="9_관계기업투자2"/>
      <sheetName val="42_리스2"/>
      <sheetName val="25_법인세2"/>
      <sheetName val="Proj_List_00E2"/>
      <sheetName val="Bosch_ADVP&amp;R2"/>
      <sheetName val="Bas_Moteur2"/>
      <sheetName val="국내_2"/>
      <sheetName val="4,5공장_2"/>
      <sheetName val="시트_2"/>
      <sheetName val="GLOBAL_PT_NEW_FORMAT_OCT_20022"/>
      <sheetName val="GLOBAL_PT_NEW_FORMAT_JULY__2003"/>
      <sheetName val="ALPROFILE_발주실적3"/>
      <sheetName val="Sheet1_(2)3"/>
      <sheetName val="02년_SUC2"/>
      <sheetName val="3_PT개발계획2"/>
      <sheetName val="외주품_감점_유형_기준2"/>
      <sheetName val="CAPA분석_360K2"/>
      <sheetName val="원단위_전후비교2"/>
      <sheetName val="Sch7a_(토요일)2"/>
      <sheetName val="3__관리점지수실적-1_1생산성2"/>
      <sheetName val="Sec_1_-_RFQ2"/>
      <sheetName val="Rate_data2"/>
      <sheetName val="실적_및_계획2"/>
      <sheetName val="PRO_(참조)2"/>
      <sheetName val="대외공문_2"/>
      <sheetName val="ERP도입후_시정현황2"/>
      <sheetName val="공정별공법-W_HSE-LH2"/>
      <sheetName val="Purchasing_Data2"/>
      <sheetName val="6_N_m_CCW_전류2"/>
      <sheetName val="c_db13"/>
      <sheetName val="_SR3차원단위_(3)2"/>
      <sheetName val="고객불만_건2"/>
      <sheetName val="1_TP조립2"/>
      <sheetName val="XMA_12월_8,000대_원,부자재_完2"/>
      <sheetName val="YFA_10월분_원자재(10_12)_미납완료_完2"/>
      <sheetName val="YFA_10월분_부자재(10_7,9)_FEDEX_完2"/>
      <sheetName val="1_TAT_Info_2"/>
      <sheetName val="외주수입검사_종합(6월)2"/>
      <sheetName val="RFQ_Template2"/>
      <sheetName val="품의서양식_(3)2"/>
      <sheetName val="4_Vendor_price2"/>
      <sheetName val="14년_증판안_판촉2"/>
      <sheetName val="1__보고2"/>
      <sheetName val="거래선별_매출현황_내역1"/>
      <sheetName val="03년_체제결과1"/>
      <sheetName val="_0602주-무결점운동_진행현황_보고_(201406101"/>
      <sheetName val="기타_부자재1"/>
      <sheetName val="4_20)통계적기법관리절차서1"/>
      <sheetName val="Full_PBD1"/>
      <sheetName val="Europe_PU-11"/>
      <sheetName val="(2)월생산현황_1"/>
      <sheetName val="RFQ_18041"/>
      <sheetName val="DS_MBR_RR_Side__-_PcA1"/>
      <sheetName val="Dual_PMP수율1"/>
      <sheetName val="CONSUMO_DE_RESINA_1"/>
      <sheetName val="05계약내역(新T)"/>
      <sheetName val="05 新Table(간접직)"/>
      <sheetName val="05계약내역(기존T 활용)"/>
      <sheetName val="견적서"/>
      <sheetName val="생j_x0000_"/>
      <sheetName val="D300726-1"/>
      <sheetName val="CPK(Process Capanility)"/>
      <sheetName val="SEP 2007"/>
      <sheetName val="OUTSTANDING"/>
      <sheetName val="HO"/>
      <sheetName val="OUTPUT"/>
      <sheetName val="Q1 &amp; Q2"/>
      <sheetName val="CRA-Detail"/>
      <sheetName val="ING"/>
      <sheetName val="경쟁실분"/>
      <sheetName val="PANEL"/>
      <sheetName val="devis qcdp2"/>
      <sheetName val="추가예산"/>
      <sheetName val="본사인상전"/>
      <sheetName val="TNC(1안)"/>
      <sheetName val="비용"/>
      <sheetName val="인상효1"/>
      <sheetName val="예산내역서"/>
      <sheetName val="매출이익011h"/>
      <sheetName val="용도01_02년비교"/>
      <sheetName val="용도02년"/>
      <sheetName val="TNC"/>
      <sheetName val="생산량"/>
      <sheetName val="현장경비"/>
      <sheetName val="IN2"/>
      <sheetName val="INATAKE SYS"/>
      <sheetName val="COA"/>
      <sheetName val="Cover page"/>
      <sheetName val="Vwalk"/>
      <sheetName val="Adjusted OI"/>
      <sheetName val="Adjusted OI (2)"/>
      <sheetName val="Outlook"/>
      <sheetName val="Income Stmt (USD)"/>
      <sheetName val="Income Stmt (RMB)"/>
      <sheetName val="IS Loc Adj"/>
      <sheetName val="Balance Sht (USD)"/>
      <sheetName val="BS Loc+Adj"/>
      <sheetName val="Balance Sht (RMB)"/>
      <sheetName val="Cash Flow (USD)"/>
      <sheetName val="递延收益"/>
      <sheetName val="FCF"/>
      <sheetName val="Statistics"/>
      <sheetName val="AR&amp;AP&amp;Inventory"/>
      <sheetName val="Cash Forecast"/>
      <sheetName val="IC AP AR"/>
      <sheetName val="付款假设"/>
      <sheetName val="回款假设"/>
      <sheetName val="Cash Cross check"/>
      <sheetName val="TOOL"/>
      <sheetName val="EDD(DV)"/>
      <sheetName val="Volume"/>
      <sheetName val="Unit Price without LTA&amp;Pricing"/>
      <sheetName val="Sales without LTA&amp;Pricing"/>
      <sheetName val="Unit ECN Sales"/>
      <sheetName val="Total ECN Sales"/>
      <sheetName val="LTA Percentage"/>
      <sheetName val="LTA Amount"/>
      <sheetName val="P2P"/>
      <sheetName val="Total P2P"/>
      <sheetName val="Net Sales"/>
      <sheetName val="Cost-Detail"/>
      <sheetName val="Unit Mat Cost Without PS VAVE"/>
      <sheetName val="Material cost without PS VAVE"/>
      <sheetName val="Unit ECN cost"/>
      <sheetName val="ECN cost saving"/>
      <sheetName val="Unit Purchase Saving"/>
      <sheetName val="Total Purchase Saving"/>
      <sheetName val="Unit VAVE Saving"/>
      <sheetName val="Total VAVE"/>
      <sheetName val="Unit Margin Improvement"/>
      <sheetName val="Total Margin Improvement"/>
      <sheetName val="Unit mat. cost after PS VAVE"/>
      <sheetName val="Total Mat.cost after PS VAVE"/>
      <sheetName val="Unit Inb Freight Rate"/>
      <sheetName val="Inboud Freight Amount"/>
      <sheetName val="Unit Inb-Duty"/>
      <sheetName val="Inbound Duty"/>
      <sheetName val="Material cost before Scrap"/>
      <sheetName val="Scrap Rate"/>
      <sheetName val="Scrap Amount"/>
      <sheetName val="Scrap recovery rate"/>
      <sheetName val="Scrap Recovery Amount"/>
      <sheetName val="Unit Production Auxiliary"/>
      <sheetName val="Production Auxiliary"/>
      <sheetName val="Net Material"/>
      <sheetName val="Unit OB freight"/>
      <sheetName val="Total OB freight"/>
      <sheetName val="Total LC&amp;OVH"/>
      <sheetName val="LC&amp;OVH_variable"/>
      <sheetName val="LC&amp;OVH_Fix"/>
      <sheetName val="LC&amp;OVH_Undefined"/>
      <sheetName val="LC&amp;OVH_Undefined_Var."/>
      <sheetName val="LC&amp;OVH_Undefined_Fix."/>
      <sheetName val="Total headcount &amp; labor cost"/>
      <sheetName val="Direct Labor Cost"/>
      <sheetName val="Indirect Labor Cost"/>
      <sheetName val="Salary Cost"/>
      <sheetName val="Expense_Total"/>
      <sheetName val="Expense_Fix"/>
      <sheetName val="Expense_Variable"/>
      <sheetName val="Expense_Undefined"/>
      <sheetName val="Expense-Logistic"/>
      <sheetName val="Expense-HR"/>
      <sheetName val="Expense-Admin"/>
      <sheetName val="Expense-Finance"/>
      <sheetName val="Expense-IT"/>
      <sheetName val="Expense-Purchase"/>
      <sheetName val="Expense-Quality"/>
      <sheetName val="Expense-SD"/>
      <sheetName val="Expense-Engineering"/>
      <sheetName val="Expense-Manufacturing"/>
      <sheetName val="Expense-PM"/>
      <sheetName val="Expense-Production"/>
      <sheetName val="Expense-Mgnt"/>
      <sheetName val="Capex&amp;Depr"/>
      <sheetName val="MSI-Month"/>
      <sheetName val="MSI - FY(RMB)"/>
      <sheetName val="MSI - Comm Sales"/>
      <sheetName val="MSI - IC Sales"/>
      <sheetName val="MSI - Mat Cost"/>
      <sheetName val="MSI - Direct Labor"/>
      <sheetName val="MSI - Variable OH"/>
      <sheetName val="MSI - Fixed OH"/>
      <sheetName val="IC_AP_AR"/>
      <sheetName val="外仓1"/>
      <sheetName val="外仓TEM1"/>
      <sheetName val="기준DATA"/>
      <sheetName val="(9차)(본드합포)"/>
      <sheetName val="(9차)(화염양면라미)"/>
      <sheetName val="세디_율진"/>
      <sheetName val="한일은행"/>
      <sheetName val="통장출금액"/>
      <sheetName val="계획"/>
      <sheetName val="수불명세서"/>
      <sheetName val="实行计划书"/>
      <sheetName val="영업 입수계획 "/>
      <sheetName val="내장램프"/>
      <sheetName val="참고1 02 판매계획 (수량)"/>
      <sheetName val="전사 경영계획 수량"/>
      <sheetName val="임율_경비"/>
      <sheetName val="합천내역"/>
      <sheetName val="받을어음"/>
      <sheetName val="***********************00"/>
      <sheetName val="가격작업표"/>
      <sheetName val="집계표"/>
      <sheetName val="Duration "/>
      <sheetName val="인건비정보"/>
      <sheetName val="설비비-YV4"/>
      <sheetName val="인건비-YV4"/>
      <sheetName val="재료비-YV4"/>
      <sheetName val="fin5"/>
      <sheetName val="매각단ᯇ"/>
      <sheetName val="02.08생산대상대수"/>
      <sheetName val="상품입고집계"/>
      <sheetName val="삼익계산"/>
      <sheetName val="____ilencer"/>
      <sheetName val="2000 (원본)"/>
      <sheetName val="실행"/>
      <sheetName val="PRDW30_XL"/>
      <sheetName val="Danh_Mục"/>
      <sheetName val="Danh_Muc"/>
      <sheetName val="Danh sach Hàn thùng"/>
      <sheetName val="Mẫu DMVT"/>
      <sheetName val="Mẫu DMVT (2)"/>
      <sheetName val="DANH MỤC NHÓM ĐỐI TƯỢNG"/>
      <sheetName val="Nhap T8"/>
      <sheetName val="Begining detail-CTIET"/>
      <sheetName val="Payment-TTOAN"/>
      <sheetName val="Summary-TOMLUOC "/>
      <sheetName val="SO TONG HOP CONG NO"/>
      <sheetName val="DM KHAU HAO"/>
      <sheetName val="COSTING"/>
      <sheetName val="Input_Page"/>
      <sheetName val="Input_Sheet"/>
      <sheetName val="Base_Info"/>
      <sheetName val="Cover_page"/>
      <sheetName val="Adjusted_OI"/>
      <sheetName val="Adjusted_OI_(2)"/>
      <sheetName val="Income_Stmt_(USD)"/>
      <sheetName val="Income_Stmt_(RMB)"/>
      <sheetName val="IS_Loc_Adj"/>
      <sheetName val="Balance_Sht_(USD)"/>
      <sheetName val="BS_Loc+Adj"/>
      <sheetName val="Balance_Sht_(RMB)"/>
      <sheetName val="Cash_Flow_(USD)"/>
      <sheetName val="Cash_Forecast"/>
      <sheetName val="IC_AP_AR1"/>
      <sheetName val="Cash_Cross_check"/>
      <sheetName val="Unit_Price_without_LTA&amp;Pricing"/>
      <sheetName val="Sales_without_LTA&amp;Pricing"/>
      <sheetName val="Unit_ECN_Sales"/>
      <sheetName val="Total_ECN_Sales"/>
      <sheetName val="LTA_Percentage"/>
      <sheetName val="LTA_Amount"/>
      <sheetName val="Total_P2P"/>
      <sheetName val="Net_Sales"/>
      <sheetName val="Unit_Mat_Cost_Without_PS_VAVE"/>
      <sheetName val="Material_cost_without_PS_VAVE"/>
      <sheetName val="Unit_ECN_cost"/>
      <sheetName val="ECN_cost_saving"/>
      <sheetName val="Unit_Purchase_Saving"/>
      <sheetName val="Total_Purchase_Saving"/>
      <sheetName val="Unit_VAVE_Saving"/>
      <sheetName val="Total_VAVE"/>
      <sheetName val="Unit_Margin_Improvement"/>
      <sheetName val="Total_Margin_Improvement"/>
      <sheetName val="Unit_mat__cost_after_PS_VAVE"/>
      <sheetName val="Total_Mat_cost_after_PS_VAVE"/>
      <sheetName val="Unit_Inb_Freight_Rate"/>
      <sheetName val="Inboud_Freight_Amount"/>
      <sheetName val="Unit_Inb-Duty"/>
      <sheetName val="Inbound_Duty"/>
      <sheetName val="Material_cost_before_Scrap"/>
      <sheetName val="Scrap_Rate"/>
      <sheetName val="Scrap_Amount"/>
      <sheetName val="Scrap_recovery_rate"/>
      <sheetName val="Scrap_Recovery_Amount"/>
      <sheetName val="Unit_Production_Auxiliary"/>
      <sheetName val="Production_Auxiliary"/>
      <sheetName val="Net_Material"/>
      <sheetName val="Unit_OB_freight"/>
      <sheetName val="Total_OB_freight"/>
      <sheetName val="Total_LC&amp;OVH"/>
      <sheetName val="LC&amp;OVH_Undefined_Var_"/>
      <sheetName val="LC&amp;OVH_Undefined_Fix_"/>
      <sheetName val="Total_headcount_&amp;_labor_cost"/>
      <sheetName val="Direct_Labor_Cost"/>
      <sheetName val="Indirect_Labor_Cost"/>
      <sheetName val="Salary_Cost"/>
      <sheetName val="MSI_-_FY(RMB)"/>
      <sheetName val="MSI_-_Comm_Sales"/>
      <sheetName val="MSI_-_IC_Sales"/>
      <sheetName val="MSI_-_Mat_Cost"/>
      <sheetName val="MSI_-_Direct_Labor"/>
      <sheetName val="MSI_-_Variable_OH"/>
      <sheetName val="MSI_-_Fixed_OH"/>
      <sheetName val="Cty+XN(KT 2005)"/>
      <sheetName val="환산table"/>
      <sheetName val="채산"/>
      <sheetName val="수불카드"/>
      <sheetName val="20060624 공조제어"/>
      <sheetName val="AP"/>
      <sheetName val="AR"/>
      <sheetName val="CH"/>
      <sheetName val="ES"/>
      <sheetName val="EX"/>
      <sheetName val="FA"/>
      <sheetName val="FD"/>
      <sheetName val="IC"/>
      <sheetName val="ID"/>
      <sheetName val="IH"/>
      <sheetName val="PU"/>
      <sheetName val="RE"/>
      <sheetName val="SA"/>
      <sheetName val="TA"/>
      <sheetName val="IB"/>
      <sheetName val="경비세부"/>
      <sheetName val="전체공수"/>
      <sheetName val="외주가공"/>
      <sheetName val="한계원가"/>
      <sheetName val="hvac(제어동)"/>
      <sheetName val="공정공수.XLS"/>
      <sheetName val="개요"/>
      <sheetName val="Carryover"/>
      <sheetName val="vol_0312"/>
      <sheetName val="풍량상한치 제한 data"/>
      <sheetName val="변환"/>
      <sheetName val="Source List"/>
      <sheetName val="회의록"/>
      <sheetName val="원단위"/>
      <sheetName val="도장가공비"/>
      <sheetName val="After sales"/>
      <sheetName val="96상입"/>
      <sheetName val="주물"/>
      <sheetName val="Interco &amp; PVS Loc Cur"/>
      <sheetName val="D-개요"/>
      <sheetName val="IBASE"/>
      <sheetName val="제품상품(DL)"/>
      <sheetName val="5월DL"/>
      <sheetName val="cr2000분석"/>
      <sheetName val="경로매출"/>
      <sheetName val="참고"/>
      <sheetName val="CR금액"/>
      <sheetName val="OEM Plan"/>
      <sheetName val="Details"/>
      <sheetName val="DATA01"/>
      <sheetName val="종합표"/>
      <sheetName val="콤비품의-3"/>
      <sheetName val="첨부4.기술평가서"/>
      <sheetName val="LOCKUP"/>
      <sheetName val="99년12월 실적DATA"/>
      <sheetName val="J2(P.MT)"/>
      <sheetName val="GYOKAK2"/>
      <sheetName val="SO416"/>
      <sheetName val="목표세부명세"/>
      <sheetName val="GM_Master"/>
      <sheetName val="09년_현황"/>
      <sheetName val="WTC_BODY一覧原紙"/>
      <sheetName val="Help"/>
      <sheetName val="입력DATA"/>
      <sheetName val="Menu"/>
      <sheetName val="MS"/>
      <sheetName val="PS SIDE OTR INR 공정개선 상세"/>
      <sheetName val="PROFILE"/>
      <sheetName val="기계(1998~2003년)작업본"/>
      <sheetName val="기계(2004년)작업본"/>
      <sheetName val="입력laser"/>
      <sheetName val="노동부"/>
      <sheetName val="자체실적Y"/>
      <sheetName val="01_SW"/>
      <sheetName val="TL PROTO 2열"/>
      <sheetName val="공정능력"/>
      <sheetName val="★금형비 계산서"/>
      <sheetName val="LOWSIDE 비교"/>
      <sheetName val="구분자료"/>
      <sheetName val="10-1소요"/>
      <sheetName val="전사"/>
      <sheetName val="SNP"/>
      <sheetName val="PACKING LIST"/>
      <sheetName val="Y3"/>
      <sheetName val="조달내역"/>
      <sheetName val="COOLING UNIT"/>
      <sheetName val="자동차 종합지표"/>
      <sheetName val="데이터목록"/>
      <sheetName val="R-16E"/>
      <sheetName val="C-16MM"/>
      <sheetName val="C-12MM"/>
      <sheetName val="C-20MM"/>
      <sheetName val="5호기_Query"/>
      <sheetName val="출고현황"/>
      <sheetName val="오퍼(DS)"/>
      <sheetName val="6월(DS)"/>
      <sheetName val="물량표S"/>
      <sheetName val="PAINT"/>
      <sheetName val="실행내역"/>
      <sheetName val="4월"/>
      <sheetName val="3)재료비"/>
      <sheetName val="X-3_ENG4"/>
      <sheetName val="PRESS_DATA5"/>
      <sheetName val="X-3_ENG5"/>
      <sheetName val="1ဲ_ALT7"/>
      <sheetName val="1ဳ_O_S7"/>
      <sheetName val="15_၄AMPER7"/>
      <sheetName val="BACK_DATA_08_7_1~7"/>
      <sheetName val="E_W7"/>
      <sheetName val="P_W7"/>
      <sheetName val="S_W7"/>
      <sheetName val="二_POSITION_XLS7"/>
      <sheetName val="OPT손익_내수7"/>
      <sheetName val="OPT손익_수출7"/>
      <sheetName val="BACK_DATA7"/>
      <sheetName val="TEMP_TORQUE6"/>
      <sheetName val="126_2556"/>
      <sheetName val="B053_(990701)공정실적PP%계산6"/>
      <sheetName val="CASE_ASM6"/>
      <sheetName val="14_1부6"/>
      <sheetName val="1_변경범위6"/>
      <sheetName val="PRESS_DATA6"/>
      <sheetName val="설비능력및_종합공정능력산출시_사용6"/>
      <sheetName val="소상_&quot;1&quot;6"/>
      <sheetName val="팀별_합계6"/>
      <sheetName val="운임_환차손-Y6"/>
      <sheetName val="매출종합_`096"/>
      <sheetName val="검사기준서_을_치수6"/>
      <sheetName val="검사기준서_갑6"/>
      <sheetName val="검사기준서_을6"/>
      <sheetName val="검사협정_갑6"/>
      <sheetName val="검사성적서_갑6"/>
      <sheetName val="검사성적서_을6"/>
      <sheetName val="검사성적서_병6"/>
      <sheetName val="Nego_PV6"/>
      <sheetName val="LAMBDA_자작6"/>
      <sheetName val="X-3_ENG6"/>
      <sheetName val="1ဲ_ALT8"/>
      <sheetName val="1ဳ_O_S8"/>
      <sheetName val="15_၄AMPER8"/>
      <sheetName val="BACK_DATA_08_7_1~8"/>
      <sheetName val="E_W8"/>
      <sheetName val="P_W8"/>
      <sheetName val="S_W8"/>
      <sheetName val="二_POSITION_XLS8"/>
      <sheetName val="OPT손익_내수8"/>
      <sheetName val="OPT손익_수출8"/>
      <sheetName val="BACK_DATA8"/>
      <sheetName val="TEMP_TORQUE7"/>
      <sheetName val="126_2557"/>
      <sheetName val="B053_(990701)공정실적PP%계산7"/>
      <sheetName val="CASE_ASM7"/>
      <sheetName val="14_1부7"/>
      <sheetName val="1_변경범위7"/>
      <sheetName val="PRESS_DATA7"/>
      <sheetName val="설비능력및_종합공정능력산출시_사용7"/>
      <sheetName val="소상_&quot;1&quot;7"/>
      <sheetName val="팀별_합계7"/>
      <sheetName val="운임_환차손-Y7"/>
      <sheetName val="매출종합_`097"/>
      <sheetName val="검사기준서_을_치수7"/>
      <sheetName val="검사기준서_갑7"/>
      <sheetName val="검사기준서_을7"/>
      <sheetName val="검사협정_갑7"/>
      <sheetName val="검사성적서_갑7"/>
      <sheetName val="검사성적서_을7"/>
      <sheetName val="검사성적서_병7"/>
      <sheetName val="Nego_PV7"/>
      <sheetName val="LAMBDA_자작7"/>
      <sheetName val="X-3_ENG7"/>
      <sheetName val="전체"/>
      <sheetName val="보강사 소요량"/>
      <sheetName val="일반경비"/>
      <sheetName val="CLMN자료"/>
      <sheetName val="P&amp;L account"/>
      <sheetName val="ins"/>
      <sheetName val="P&amp;L_account"/>
      <sheetName val="2012_Volum"/>
      <sheetName val="118.세금과공과"/>
      <sheetName val="합계잔액시산표"/>
      <sheetName val="OP12037"/>
      <sheetName val="공장코드"/>
      <sheetName val="거래선"/>
      <sheetName val="완성차물량"/>
      <sheetName val="Part_no"/>
      <sheetName val="경영재무 (입력)"/>
      <sheetName val="연구개발 (입력)"/>
      <sheetName val="일반현황 (입력)"/>
      <sheetName val="품질관리 (입력)"/>
      <sheetName val="수불5-2"/>
      <sheetName val="공정외주"/>
      <sheetName val="노임이"/>
      <sheetName val="공장별판관비배부"/>
      <sheetName val="삭제금지"/>
      <sheetName val="출석부"/>
      <sheetName val="FM주간실적"/>
      <sheetName val="ﾃﾞｰﾀ5"/>
      <sheetName val="WELDING"/>
      <sheetName val="가맹점매출"/>
      <sheetName val="품의서(TL)"/>
      <sheetName val="CPK분석"/>
      <sheetName val="发动机三粗2"/>
      <sheetName val="재료1"/>
      <sheetName val="양식-금형"/>
      <sheetName val="1.2.2완제품검사('00.4월) (가라)"/>
      <sheetName val="FO-BO-ER"/>
      <sheetName val="規模表紙"/>
      <sheetName val="진행단계현황"/>
      <sheetName val="GLOBAL_PT_NEW_FORMAT_OCT_20023"/>
      <sheetName val="02년_SUC3"/>
      <sheetName val="3__관리점지수실적-1_1생산성3"/>
      <sheetName val="Sec_1_-_RFQ3"/>
      <sheetName val="Sch7a_(토요일)3"/>
      <sheetName val="Rate_data3"/>
      <sheetName val="원단위_전후비교3"/>
      <sheetName val="실적_및_계획3"/>
      <sheetName val="공정능력_(2)3"/>
      <sheetName val="Master_Cable3"/>
      <sheetName val="PRO_(참조)3"/>
      <sheetName val="외주품_감점_유형_기준3"/>
      <sheetName val="Bosch_ADVP&amp;R3"/>
      <sheetName val="연봉산정기초자료"/>
      <sheetName val="#1-1 (2)"/>
      <sheetName val="불량건수"/>
      <sheetName val="외주집계"/>
      <sheetName val="25414-B2060"/>
      <sheetName val="2-2.매출분석"/>
      <sheetName val="RES"/>
      <sheetName val="제품판매_수량"/>
      <sheetName val="주재료비"/>
      <sheetName val="생산1-2"/>
      <sheetName val="Sales_1"/>
      <sheetName val="Flags"/>
      <sheetName val="금형이력"/>
      <sheetName val="건축내역"/>
      <sheetName val="평가"/>
      <sheetName val="별제권_정리담보권1"/>
      <sheetName val="기초 DATA"/>
      <sheetName val="CPk원본"/>
      <sheetName val="2100"/>
      <sheetName val="배부기준"/>
      <sheetName val="basedata"/>
      <sheetName val="신흥테크 세부내역 LIST"/>
      <sheetName val="MAT"/>
      <sheetName val="단가표"/>
      <sheetName val="SUB(C)"/>
      <sheetName val="피엘"/>
      <sheetName val="Issues List"/>
      <sheetName val="수불부"/>
      <sheetName val="Actual data"/>
      <sheetName val="XXXXXX"/>
      <sheetName val="DATA(PP%)"/>
      <sheetName val="DATA(PC%)"/>
      <sheetName val="기준정보(A) 15.10.27"/>
      <sheetName val="단중 및 예비길이 SHEET 15.9.5(K)"/>
      <sheetName val="품목실적(KK)"/>
      <sheetName val="15.1.02 15년 1월예시계획"/>
      <sheetName val="15년 12월 시작재공품 15.12.3"/>
      <sheetName val="기준정보(A) 12.02.23"/>
      <sheetName val="2001"/>
      <sheetName val="TWIST"/>
      <sheetName val="STD  CAB"/>
      <sheetName val="STD  NCAB"/>
      <sheetName val="원소재 변경 상세"/>
      <sheetName val="직거래가 변경"/>
      <sheetName val="PAN"/>
      <sheetName val="IS(Result)"/>
      <sheetName val="PL By Model(Result)"/>
      <sheetName val="PL_By_Model(Result)"/>
      <sheetName val="부재료"/>
      <sheetName val="Report"/>
      <sheetName val="24.냉각실용添1"/>
      <sheetName val="조립LINE"/>
      <sheetName val="AVSSX"/>
      <sheetName val="노원열병합  건축공사기성내역서"/>
      <sheetName val="Gia vat tu"/>
      <sheetName val="SUMMARY(S)"/>
      <sheetName val="FA-LISTING"/>
      <sheetName val="test1"/>
      <sheetName val="유통망계획"/>
      <sheetName val="Data Not Used"/>
      <sheetName val="ScoreCards"/>
      <sheetName val="Variables"/>
      <sheetName val="FTQ Data"/>
      <sheetName val="Int Pulls Data"/>
      <sheetName val="Int Spills Data"/>
      <sheetName val="PPM Data"/>
      <sheetName val="Pulls Data"/>
      <sheetName val="Spills Data"/>
      <sheetName val="라이온2"/>
      <sheetName val="공통비"/>
      <sheetName val="신청현황"/>
      <sheetName val="PFMEA_XLS3"/>
      <sheetName val="RELAY_FAX양식3"/>
      <sheetName val="상세_견적서_(HMC)3"/>
      <sheetName val="INVESTMENT_(Hardware)4"/>
      <sheetName val="2_중요한회계정책3"/>
      <sheetName val="9_관계기업투자3"/>
      <sheetName val="42_리스3"/>
      <sheetName val="25_법인세3"/>
      <sheetName val="_PPAP_작성중__xlsx3"/>
      <sheetName val="Proj_List_00E3"/>
      <sheetName val="DBL_LPG시험3"/>
      <sheetName val="이름정의_판매계획정리"/>
      <sheetName val="이름정의_라인운영계획"/>
      <sheetName val="PP%-low RPM"/>
      <sheetName val="After Sales Supplier #'s"/>
      <sheetName val="원단위 1계 2계"/>
      <sheetName val="RD제품개발투자비_매가_"/>
      <sheetName val="AIS"/>
      <sheetName val="조명시설"/>
      <sheetName val="K㘘Ï"/>
      <sheetName val="한일자야(감액손실) (2)"/>
      <sheetName val="하자DB"/>
      <sheetName val="Hoja1"/>
      <sheetName val="NUEVO MODELOS 2018"/>
      <sheetName val="거래처별"/>
      <sheetName val="2차 OI׃⼪_x0000__x0000_"/>
      <sheetName val="ADJTBL 3100"/>
      <sheetName val="400H 가공,금형비"/>
      <sheetName val="5-3"/>
      <sheetName val="AOP Summary-2"/>
      <sheetName val="1_TM12"/>
      <sheetName val="2_align12"/>
      <sheetName val="3_JUDDER12"/>
      <sheetName val="4_M_S12"/>
      <sheetName val="5_P_W_R12"/>
      <sheetName val="6_F_G12"/>
      <sheetName val="7__SCABLE12"/>
      <sheetName val="8_DIFF12"/>
      <sheetName val="9_A_C12"/>
      <sheetName val="10_GEAR12"/>
      <sheetName val="11_ISC12"/>
      <sheetName val="12_ALT12"/>
      <sheetName val="13_O_S12"/>
      <sheetName val="14_silencer12"/>
      <sheetName val="15_DAMPER12"/>
      <sheetName val="16_HUB12"/>
      <sheetName val="17_DLOCK12"/>
      <sheetName val="18_PSP12"/>
      <sheetName val="19_누수12"/>
      <sheetName val="20_K_S12"/>
      <sheetName val="차체부품_INS_REPORT(갑)12"/>
      <sheetName val="FUEL_FILLER12"/>
      <sheetName val="2_대외공문12"/>
      <sheetName val="5_WIRE적용LIST12"/>
      <sheetName val="_납촉자12"/>
      <sheetName val="진행_DATA_(2)12"/>
      <sheetName val="외주현황_wq112"/>
      <sheetName val="3_일반사상12"/>
      <sheetName val="3-2_귀책부서별_DT현황11"/>
      <sheetName val="LX3_0_RR11"/>
      <sheetName val="5_세운W-A11"/>
      <sheetName val="Evaluation_objects6"/>
      <sheetName val="FRONT_HUB견적가6"/>
      <sheetName val="SUB_2월_재검사추이도11"/>
      <sheetName val="c_db14"/>
      <sheetName val="VS1_Paretto분석6"/>
      <sheetName val="포머_비가동_내역6"/>
      <sheetName val="GB-IC_Villingen_GG11"/>
      <sheetName val="일일_업무_현황_(3)6"/>
      <sheetName val="일일_업무_현황_(5)6"/>
      <sheetName val="1-1_General_Code5"/>
      <sheetName val="JT3_0견적-구111"/>
      <sheetName val="1_2내수7"/>
      <sheetName val="0_절삭조건6"/>
      <sheetName val="금형_(2)11"/>
      <sheetName val="생산현황_(입력)5"/>
      <sheetName val="상세_계산_내역5"/>
      <sheetName val="J150_승인진도관리_LIST5"/>
      <sheetName val="TOTAL_LIST5"/>
      <sheetName val="Price_Range5"/>
      <sheetName val="FTR_MACRo5"/>
      <sheetName val="MPL_技連6"/>
      <sheetName val="342E_BLOCK6"/>
      <sheetName val="MPS_Q3_FY045"/>
      <sheetName val="MPS_Q4_FY045"/>
      <sheetName val="1_ER유체응용5"/>
      <sheetName val="4_시험장비5"/>
      <sheetName val="협력사_일반현황6"/>
      <sheetName val="FLOW_PROSES_(A)5"/>
      <sheetName val="DATA_BASE5"/>
      <sheetName val="업체별_단가현황5"/>
      <sheetName val="THEME_CODE5"/>
      <sheetName val="CR_CODE5"/>
      <sheetName val="VPP(BD-010)_이상보고5"/>
      <sheetName val="임율_&amp;_LOT5"/>
      <sheetName val="생산계획_(2)5"/>
      <sheetName val="P&amp;L,Bal_Sheet,Cash_Forecast5"/>
      <sheetName val="비교원가제출_고5"/>
      <sheetName val="Basic_assumptions5"/>
      <sheetName val="02_07_27_부품판매가5"/>
      <sheetName val="MACRO1_XLM5"/>
      <sheetName val="일일_생산및판매계획_대_실적5"/>
      <sheetName val="1_세부비교원가(내수)5"/>
      <sheetName val="1_종합비교원가(내수_일반_유럽)5"/>
      <sheetName val="내수1_8GL5"/>
      <sheetName val="03_PFD-15"/>
      <sheetName val="2__Definitions5"/>
      <sheetName val="개발_TOOL_집계표5"/>
      <sheetName val="경상_개발비5"/>
      <sheetName val="코드_조건표6"/>
      <sheetName val="장비_전체리스트5"/>
      <sheetName val="HMC_사전원가(원혁기준)13%5"/>
      <sheetName val="계산_DATA_입력5"/>
      <sheetName val="2차_OIL량측정5"/>
      <sheetName val="재품별_단가5"/>
      <sheetName val="집중검사_리스트5"/>
      <sheetName val="10_예산_및_원가_계획(02년)5"/>
      <sheetName val="6_수입검사_5"/>
      <sheetName val="12_Inv_5"/>
      <sheetName val="97년_재료예산(안)5"/>
      <sheetName val="1_터빈5"/>
      <sheetName val="cost_base_e_dati5"/>
      <sheetName val="차체_품안표5"/>
      <sheetName val="Data_Sheet5"/>
      <sheetName val="_10"/>
      <sheetName val="_11"/>
      <sheetName val="실행내역서_5"/>
      <sheetName val="개발_LIST5"/>
      <sheetName val="Cost_Reduction6"/>
      <sheetName val="PC%계산(WM_COMM단차)5"/>
      <sheetName val="1_1_2008_OTIF5"/>
      <sheetName val="1~3월_지시사항5"/>
      <sheetName val="1_POSITIONING5"/>
      <sheetName val="production_dept5"/>
      <sheetName val="Value_Analysis_-_Sheet_15"/>
      <sheetName val="BAFFLE_HMC_TABLE15"/>
      <sheetName val="2-1_제품군별계획대비실적(B_A)5"/>
      <sheetName val="OEM_이의제기_종합5"/>
      <sheetName val="공정능력(마운틴_홀_거리)5"/>
      <sheetName val="Production_Plan15"/>
      <sheetName val="Summary_Sheet4"/>
      <sheetName val="Datasheet_for_KPI_Model_14"/>
      <sheetName val="PNL_ASS'Y_CRASH_PAD_UPR_RH5"/>
      <sheetName val="Upgrades_pricing4"/>
      <sheetName val="7_3_DY팀4"/>
      <sheetName val="진행중_설변4"/>
      <sheetName val="HOLE_9905(1)4"/>
      <sheetName val="무부하_회전수4"/>
      <sheetName val="5-Why_Root_Cause_Analysis_3"/>
      <sheetName val="광주_소요량3"/>
      <sheetName val="full_(2)3"/>
      <sheetName val="▶R_C_FRM3"/>
      <sheetName val="TEAM하반기_계획_(2)3"/>
      <sheetName val="초_성3"/>
      <sheetName val="CHECK_성3"/>
      <sheetName val="cpk_data3"/>
      <sheetName val="S50_4"/>
      <sheetName val="GAGE_R&amp;R(FRT_UPR)3"/>
      <sheetName val="중공업_실적3"/>
      <sheetName val="_하반기_경비_조정계획_150627(사계_r2_기준)_3"/>
      <sheetName val="DV_Flow_Chart_DV-PV1_(PFC)4"/>
      <sheetName val="MATEMST_(2)3"/>
      <sheetName val="Team_종합3"/>
      <sheetName val="Moulding_data3"/>
      <sheetName val="3월말_장기악성(국내)3"/>
      <sheetName val="2월말_장기악성(국내)3"/>
      <sheetName val="SCP_43"/>
      <sheetName val="SCP_5_D2UXT3"/>
      <sheetName val="SCP_6_D2UX3"/>
      <sheetName val="Invest_(MAC)3"/>
      <sheetName val="SCP_Apr20153"/>
      <sheetName val="불량_리스트3"/>
      <sheetName val="불량_코드3"/>
      <sheetName val="1_종합평가표3"/>
      <sheetName val="Actual_In_&amp;_Out3"/>
      <sheetName val="ISSUE_LIST3"/>
      <sheetName val="업무분장_3"/>
      <sheetName val="YOKE-H(10_3)3"/>
      <sheetName val="BI-FUEL_AIR_VENT_PIPE3"/>
      <sheetName val="0_CHMSL_LED_ASSY3"/>
      <sheetName val="108_수선비3"/>
      <sheetName val="TABLE_DB3"/>
      <sheetName val="쌍용_data_base3"/>
      <sheetName val="VERTICAL_PIPE3"/>
      <sheetName val="2과_공수집계3"/>
      <sheetName val="REAR_3"/>
      <sheetName val="abs_dac검사대비분석자료23"/>
      <sheetName val="RFQ_Form3"/>
      <sheetName val="Sheet6_(3)5"/>
      <sheetName val="2008_г4"/>
      <sheetName val="신고서_전4"/>
      <sheetName val="영업_일14"/>
      <sheetName val="Bas_Moteur3"/>
      <sheetName val="국내_3"/>
      <sheetName val="4,5공장_3"/>
      <sheetName val="시트_3"/>
      <sheetName val="GLOBAL_PT_NEW_FORMAT_JULY__2004"/>
      <sheetName val="ALPROFILE_발주실적4"/>
      <sheetName val="Sheet1_(2)4"/>
      <sheetName val="3_PT개발계획3"/>
      <sheetName val="CAPA분석_360K3"/>
      <sheetName val="대외공문_3"/>
      <sheetName val="ERP도입후_시정현황3"/>
      <sheetName val="공정별공법-W_HSE-LH3"/>
      <sheetName val="Purchasing_Data3"/>
      <sheetName val="6_N_m_CCW_전류3"/>
      <sheetName val="c_db15"/>
      <sheetName val="_SR3차원단위_(3)3"/>
      <sheetName val="고객불만_건3"/>
      <sheetName val="1_TP조립3"/>
      <sheetName val="XMA_12월_8,000대_원,부자재_完3"/>
      <sheetName val="YFA_10월분_원자재(10_12)_미납완료_完3"/>
      <sheetName val="YFA_10월분_부자재(10_7,9)_FEDEX_完3"/>
      <sheetName val="1_TAT_Info_3"/>
      <sheetName val="외주수입검사_종합(6월)3"/>
      <sheetName val="RFQ_Template3"/>
      <sheetName val="품의서양식_(3)3"/>
      <sheetName val="4_Vendor_price3"/>
      <sheetName val="14년_증판안_판촉3"/>
      <sheetName val="1__보고3"/>
      <sheetName val="거래선별_매출현황_내역2"/>
      <sheetName val="03년_체제결과2"/>
      <sheetName val="_0602주-무결점운동_진행현황_보고_(201406102"/>
      <sheetName val="기타_부자재2"/>
      <sheetName val="4_20)통계적기법관리절차서2"/>
      <sheetName val="Full_PBD2"/>
      <sheetName val="Europe_PU-12"/>
      <sheetName val="(2)월생산현황_2"/>
      <sheetName val="RFQ_18042"/>
      <sheetName val="DS_MBR_RR_Side__-_PcA2"/>
      <sheetName val="Dual_PMP수율2"/>
      <sheetName val="CONSUMO_DE_RESINA_2"/>
      <sheetName val="사출계산서"/>
      <sheetName val="Prm"/>
      <sheetName val="Budget Imt mensuel (CFO)"/>
      <sheetName val="Imt"/>
      <sheetName val="CDV Pte mensuel"/>
      <sheetName val="Evol Prod (Eqpt)"/>
      <sheetName val="CAPVR Pte mensuel"/>
      <sheetName val="THƯ VIỆN"/>
      <sheetName val="BUS"/>
      <sheetName val="LOAIXE"/>
      <sheetName val="Nguon PT xetai"/>
      <sheetName val="NGUON"/>
      <sheetName val="Nguon PT xe Ben"/>
      <sheetName val="Bien so"/>
      <sheetName val="MỤC LỤC"/>
      <sheetName val="Ghi chú"/>
      <sheetName val="1. Định hướng HĐ CN năm 2019"/>
      <sheetName val="2.1.Tổng quan TT KD xe DL"/>
      <sheetName val="2.2.Tổng quan TT DVPT DL"/>
      <sheetName val="3.1. ĐKM xe DL"/>
      <sheetName val="3.2.1. KH KD-MKT &amp; TCKD xe KIA"/>
      <sheetName val="3.2.2 CSBH KIA"/>
      <sheetName val="3.2.3. KH KD-MKT&amp;TCKD DVPT"/>
      <sheetName val="Pv SL"/>
      <sheetName val="TNS"/>
      <sheetName val="KPI"/>
      <sheetName val="3.3.1.KH KD-MKT &amp; TCKD Mazda"/>
      <sheetName val="3.3.2 CSBH MAZDA"/>
      <sheetName val="3.3.3.KH KD-MKT&amp;TCKD DVPT MAZDA"/>
      <sheetName val="3.4. DVPT SR KIA MAZDA"/>
      <sheetName val="3.4.1.KH KD-MKT&amp;TCKD PEUGEOT"/>
      <sheetName val="3.4.2 CSBH PEUGEOT"/>
      <sheetName val="3.4.3.KH KD-MKT&amp;TC DVPT PEUGEOT"/>
      <sheetName val="3.5. TÀI CHÍNH KD XE KIA MAZDA"/>
      <sheetName val="4.1.Tổng quan TT KD Tai, Bus"/>
      <sheetName val="4.2.Tổng quan TT DVPT Tai Bus"/>
      <sheetName val="5.1. ĐKM xe Tai, Bus"/>
      <sheetName val="PTBH 2018"/>
      <sheetName val="SL - TVBH"/>
      <sheetName val="PTBH"/>
      <sheetName val="5.2a. KD Xe Fuso"/>
      <sheetName val="5.2b. KD Xe Foton"/>
      <sheetName val="5.2c. KD Xe Bus"/>
      <sheetName val="5.2. KH KD-MKT&amp;TCKD xe Tải, Bus"/>
      <sheetName val="5.3. CSBH xe Tải, Bus"/>
      <sheetName val="5.4.KH KD-MKT&amp;TC DVPT Tải, Bus"/>
      <sheetName val="Review note"/>
      <sheetName val="6.1 ĐKĐK"/>
      <sheetName val="6.2. Bảo hiểm"/>
      <sheetName val="6.3. Tín dụng"/>
      <sheetName val="6.4. GSHT &amp; PH"/>
      <sheetName val="6.5 DVHT"/>
      <sheetName val="Luong"/>
      <sheetName val="7.1 KH nhân sự"/>
      <sheetName val="7.2. Định biên &amp; Lương"/>
      <sheetName val="7.3 KH thưởng năng suất"/>
      <sheetName val="Check"/>
      <sheetName val="Check TH"/>
      <sheetName val="8. Hành chính"/>
      <sheetName val="8.1"/>
      <sheetName val="9.1. Duy tu bảo trì"/>
      <sheetName val="9.2. Cải tạo, nâng cấp"/>
      <sheetName val="10. TSCĐ - CCDC"/>
      <sheetName val="11D. Tài chính KD XE TỔNG"/>
      <sheetName val="11E. Tài chính KD DVPT TỔNG"/>
      <sheetName val="11A. Tài chính SR KIA"/>
      <sheetName val="11B. Tài chính SR MAZDA"/>
      <sheetName val="11D. Tài chính SR Peugout"/>
      <sheetName val="11C. Tài chính SR TẢI BUS"/>
      <sheetName val="11D. Tài chính SR Du lịch"/>
      <sheetName val="11. Tài chính Chi nhánh"/>
      <sheetName val="12. SĐTC"/>
      <sheetName val="발신정보"/>
      <sheetName val="식자재사용량(4월20일)"/>
      <sheetName val="제품별"/>
      <sheetName val="대환취급"/>
      <sheetName val="Input_Page1"/>
      <sheetName val="Input_Sheet1"/>
      <sheetName val="Aug01_Status_Rpt1"/>
      <sheetName val="Base_Info1"/>
      <sheetName val="Cover_page1"/>
      <sheetName val="Adjusted_OI1"/>
      <sheetName val="Adjusted_OI_(2)1"/>
      <sheetName val="Income_Stmt_(USD)1"/>
      <sheetName val="Income_Stmt_(RMB)1"/>
      <sheetName val="IS_Loc_Adj1"/>
      <sheetName val="Balance_Sht_(USD)1"/>
      <sheetName val="BS_Loc+Adj1"/>
      <sheetName val="Balance_Sht_(RMB)1"/>
      <sheetName val="Cash_Flow_(USD)1"/>
      <sheetName val="Cash_Forecast1"/>
      <sheetName val="IC_AP_AR2"/>
      <sheetName val="Cash_Cross_check1"/>
      <sheetName val="Unit_Price_without_LTA&amp;Pricing1"/>
      <sheetName val="Sales_without_LTA&amp;Pricing1"/>
      <sheetName val="Unit_ECN_Sales1"/>
      <sheetName val="Total_ECN_Sales1"/>
      <sheetName val="LTA_Percentage1"/>
      <sheetName val="LTA_Amount1"/>
      <sheetName val="Total_P2P1"/>
      <sheetName val="Net_Sales1"/>
      <sheetName val="Unit_Mat_Cost_Without_PS_VAVE1"/>
      <sheetName val="Material_cost_without_PS_VAVE1"/>
      <sheetName val="Unit_ECN_cost1"/>
      <sheetName val="ECN_cost_saving1"/>
      <sheetName val="Unit_Purchase_Saving1"/>
      <sheetName val="Total_Purchase_Saving1"/>
      <sheetName val="Unit_VAVE_Saving1"/>
      <sheetName val="Total_VAVE1"/>
      <sheetName val="Unit_Margin_Improvement1"/>
      <sheetName val="Total_Margin_Improvement1"/>
      <sheetName val="Unit_mat__cost_after_PS_VAVE1"/>
      <sheetName val="Total_Mat_cost_after_PS_VAVE1"/>
      <sheetName val="Unit_Inb_Freight_Rate1"/>
      <sheetName val="Inboud_Freight_Amount1"/>
      <sheetName val="Unit_Inb-Duty1"/>
      <sheetName val="Inbound_Duty1"/>
      <sheetName val="Material_cost_before_Scrap1"/>
      <sheetName val="Scrap_Rate1"/>
      <sheetName val="Scrap_Amount1"/>
      <sheetName val="Scrap_recovery_rate1"/>
      <sheetName val="Scrap_Recovery_Amount1"/>
      <sheetName val="Unit_Production_Auxiliary1"/>
      <sheetName val="Production_Auxiliary1"/>
      <sheetName val="Net_Material1"/>
      <sheetName val="Unit_OB_freight1"/>
      <sheetName val="Total_OB_freight1"/>
      <sheetName val="Total_LC&amp;OVH1"/>
      <sheetName val="LC&amp;OVH_Undefined_Var_1"/>
      <sheetName val="LC&amp;OVH_Undefined_Fix_1"/>
      <sheetName val="Total_headcount_&amp;_labor_cost1"/>
      <sheetName val="Direct_Labor_Cost1"/>
      <sheetName val="Indirect_Labor_Cost1"/>
      <sheetName val="Salary_Cost1"/>
      <sheetName val="MSI_-_FY(RMB)1"/>
      <sheetName val="MSI_-_Comm_Sales1"/>
      <sheetName val="MSI_-_IC_Sales1"/>
      <sheetName val="MSI_-_Mat_Cost1"/>
      <sheetName val="MSI_-_Direct_Labor1"/>
      <sheetName val="MSI_-_Variable_OH1"/>
      <sheetName val="MSI_-_Fixed_OH1"/>
      <sheetName val="금형_이력_카드1"/>
      <sheetName val="Cty+XN(KT_2005)"/>
      <sheetName val="1_세부비교"/>
      <sheetName val="MS_SPEC"/>
      <sheetName val="첨부13__사출(PAD)_카메라"/>
      <sheetName val="수식파일_(삭제금지)"/>
      <sheetName val="5_Why's"/>
      <sheetName val="Tool_Type"/>
      <sheetName val="3__Acronyms_and_abbreviations"/>
      <sheetName val="05_新Table(간접직)"/>
      <sheetName val="05계약내역(기존T_활용)"/>
      <sheetName val="PMBG12LD_장비및인원소요(D_A기준)_"/>
      <sheetName val="Drop-down_Lists"/>
      <sheetName val="B053_(990701)공정능력PC%계산"/>
      <sheetName val="Supplier_QRQC"/>
      <sheetName val="4_3_첨부1"/>
      <sheetName val="검사협정_보충"/>
      <sheetName val="제품명_(3)"/>
      <sheetName val="1_기안을지"/>
      <sheetName val="2005년_소요량"/>
      <sheetName val="InspectionData_(2)"/>
      <sheetName val="_제9차_회사표준_제개정_공청회_이의제기신청서_XLSX"/>
      <sheetName val="부품_LIST"/>
      <sheetName val="07주洂䢦"/>
      <sheetName val="07주洂亦"/>
      <sheetName val="2009년_매출_실적"/>
      <sheetName val="AQL(0_65)"/>
      <sheetName val="천정등기구_실적"/>
      <sheetName val="List_Total"/>
      <sheetName val="Person_Cost"/>
      <sheetName val="THEO_DÕI_THAI_SẢN_(2)"/>
      <sheetName val="Time_Man"/>
      <sheetName val="Salary(Cus_)"/>
      <sheetName val="OT_OVER"/>
      <sheetName val="Segment_4_Bid_Sheet"/>
      <sheetName val="Hi6810_功能信号表"/>
      <sheetName val="6_FQC检验数据"/>
      <sheetName val="2003_prod2"/>
      <sheetName val="2003_Target"/>
      <sheetName val="RA_Bearer"/>
      <sheetName val="Trend_Total_nguyên_nhân"/>
      <sheetName val="設備預算總表附件3_"/>
      <sheetName val="FA_Definitions"/>
      <sheetName val="11_Inv_"/>
      <sheetName val="MASTER DATA"/>
      <sheetName val="매매기준"/>
      <sheetName val="서열정보"/>
      <sheetName val="견적서_detail Main_1"/>
      <sheetName val="PROGRESSIVE_150727"/>
      <sheetName val="기준비교표"/>
      <sheetName val="Arkusz1"/>
      <sheetName val="HAL(STD)"/>
      <sheetName val="PDS"/>
      <sheetName val="단가MST⁒"/>
      <sheetName val="금형견적서(PRESS)"/>
      <sheetName val="通玻"/>
      <sheetName val="4호기"/>
      <sheetName val="3호기"/>
      <sheetName val="8호기"/>
      <sheetName val="발주내역"/>
      <sheetName val="ASSETS_LIST(2)"/>
      <sheetName val="▶선택항목"/>
      <sheetName val="CAR Form Summary"/>
      <sheetName val="가격품의서"/>
      <sheetName val="일위대가표"/>
      <sheetName val="gvl"/>
      <sheetName val="LINE 운영안"/>
      <sheetName val="전력계획"/>
      <sheetName val="원가 종합"/>
      <sheetName val="SM672-001(A)"/>
      <sheetName val="TABLE(TK)"/>
      <sheetName val="TABLE(중국)"/>
      <sheetName val="Validation Lists"/>
      <sheetName val="OPT#1"/>
      <sheetName val="Schedule 1"/>
      <sheetName val="比모듈조립비"/>
      <sheetName val="Tabelle3"/>
      <sheetName val="전체썘㐅"/>
      <sheetName val="Data_Input"/>
      <sheetName val="제품별 매출"/>
      <sheetName val="Data Working Time"/>
      <sheetName val="원가410"/>
      <sheetName val="98년"/>
      <sheetName val="외화수지"/>
      <sheetName val="과8"/>
      <sheetName val="Prices"/>
      <sheetName val="활물질"/>
      <sheetName val="Separator"/>
      <sheetName val="체계옵션"/>
      <sheetName val="업무기준"/>
      <sheetName val="CC"/>
      <sheetName val="Liste"/>
      <sheetName val="비목계산"/>
      <sheetName val="Product"/>
      <sheetName val="Order status"/>
      <sheetName val="Order status2"/>
      <sheetName val="Customer Master"/>
      <sheetName val="Common code"/>
      <sheetName val="Order Status Master"/>
      <sheetName val="Product Master"/>
      <sheetName val="ꢀᴳ케伆"/>
      <sheetName val="MIRADRUG"/>
      <sheetName val="Φ43(COMM단차)"/>
      <sheetName val="사무용품 신청"/>
      <sheetName val="K1"/>
      <sheetName val="OEM_Plan"/>
      <sheetName val="원가_종합"/>
      <sheetName val="자동차_종합지표"/>
      <sheetName val="After_sales"/>
      <sheetName val="주소록"/>
      <sheetName val="92上期財務実績"/>
      <sheetName val="Net Revenue"/>
      <sheetName val="7) 13367734"/>
      <sheetName val="H400"/>
      <sheetName val="급여일반"/>
      <sheetName val="업무연락"/>
      <sheetName val="기초 데이터"/>
      <sheetName val="베어링하우징"/>
      <sheetName val="Rollforward {bpe}"/>
      <sheetName val="Allow - SR&amp;D"/>
      <sheetName val="GLOBAL_PT_NEW_FORMAT_OCT_20024"/>
      <sheetName val="3__관리점지수실적-1_1생산성4"/>
      <sheetName val="Sec_1_-_RFQ4"/>
      <sheetName val="02년_SUC4"/>
      <sheetName val="Sch7a_(토요일)4"/>
      <sheetName val="Rate_data4"/>
      <sheetName val="원단위_전후비교4"/>
      <sheetName val="실적_및_계획4"/>
      <sheetName val="공정능력_(2)4"/>
      <sheetName val="Master_Cable4"/>
      <sheetName val="PRO_(참조)4"/>
      <sheetName val="외주품_감점_유형_기준4"/>
      <sheetName val="Bosch_ADVP&amp;R4"/>
      <sheetName val="제품별_매출"/>
      <sheetName val="Data_Working_Time"/>
      <sheetName val="내수1_8GL6"/>
      <sheetName val="ALPROFILE_발주실적5"/>
      <sheetName val="Sheet1_(2)5"/>
      <sheetName val="GLOBAL_PT_NEW_FORMAT_OCT_20025"/>
      <sheetName val="02년_SUC5"/>
      <sheetName val="3__관리점지수실적-1_1생산성5"/>
      <sheetName val="Sec_1_-_RFQ5"/>
      <sheetName val="Sch7a_(토요일)5"/>
      <sheetName val="Rate_data5"/>
      <sheetName val="원단위_전후비교5"/>
      <sheetName val="실적_및_계획5"/>
      <sheetName val="공정능력_(2)5"/>
      <sheetName val="Master_Cable5"/>
      <sheetName val="PRO_(참조)5"/>
      <sheetName val="외주품_감점_유형_기준5"/>
      <sheetName val="Bosch_ADVP&amp;R5"/>
      <sheetName val="TEMP_TORQUE8"/>
      <sheetName val="B053_(990701)공정실적PP%계산8"/>
      <sheetName val="1_변경범위8"/>
      <sheetName val="개발_TOOL_집계표6"/>
      <sheetName val="경상_개발비6"/>
      <sheetName val="내수1_8GL7"/>
      <sheetName val="운임_환차손-Y8"/>
      <sheetName val="ALPROFILE_발주실적6"/>
      <sheetName val="Sheet1_(2)6"/>
      <sheetName val="Sheet6_(3)6"/>
      <sheetName val="계산_DATA_입력6"/>
      <sheetName val="상세_계산_내역6"/>
      <sheetName val="Evaluation_objects7"/>
      <sheetName val="GLOBAL_PT_NEW_FORMAT_OCT_20026"/>
      <sheetName val="MACRO1_XLM6"/>
      <sheetName val="3__관리점지수실적-1_1생산성6"/>
      <sheetName val="Sec_1_-_RFQ6"/>
      <sheetName val="02년_SUC6"/>
      <sheetName val="Sch7a_(토요일)6"/>
      <sheetName val="Rate_data6"/>
      <sheetName val="원단위_전후비교6"/>
      <sheetName val="실적_및_계획6"/>
      <sheetName val="공정능력_(2)6"/>
      <sheetName val="Master_Cable6"/>
      <sheetName val="PRO_(참조)6"/>
      <sheetName val="외주품_감점_유형_기준6"/>
      <sheetName val="Bosch_ADVP&amp;R6"/>
      <sheetName val="Asset9809CAK"/>
      <sheetName val="220 (2)"/>
      <sheetName val="전문품의"/>
      <sheetName val="9899DISC"/>
      <sheetName val="이력"/>
      <sheetName val="Allocations"/>
      <sheetName val="설비이력카드"/>
      <sheetName val="1-6"/>
      <sheetName val="시작품의"/>
      <sheetName val="표지 (2)"/>
      <sheetName val="중요차종 (090131)"/>
      <sheetName val="ﾕｰｻﾞｰ設定"/>
      <sheetName val="PU FOAM 가격조정 기준"/>
      <sheetName val="Data Input"/>
      <sheetName val="보증금"/>
      <sheetName val="626TD(COLOR)"/>
      <sheetName val="ACTUAL"/>
      <sheetName val="Tables"/>
      <sheetName val="절삭조건"/>
      <sheetName val="FIXED_ASSET"/>
      <sheetName val="Stop"/>
      <sheetName val="551"/>
      <sheetName val="집계표(VAN)"/>
      <sheetName val="금형,검사구"/>
      <sheetName val="리오비용"/>
      <sheetName val="인원계획"/>
      <sheetName val="원본1"/>
      <sheetName val="개선대책 양식"/>
      <sheetName val="재무가정"/>
      <sheetName val="S P"/>
      <sheetName val="R FJS CAR (old)"/>
      <sheetName val="portfolio"/>
      <sheetName val="PFMEA_XLS4"/>
      <sheetName val="RELAY_FAX양식4"/>
      <sheetName val="상세_견적서_(HMC)4"/>
      <sheetName val="INVESTMENT_(Hardware)5"/>
      <sheetName val="2_중요한회계정책4"/>
      <sheetName val="9_관계기업투자4"/>
      <sheetName val="42_리스4"/>
      <sheetName val="25_법인세4"/>
      <sheetName val="_PPAP_작성중__xlsx4"/>
      <sheetName val="Proj_List_00E4"/>
      <sheetName val="DBL_LPG시험4"/>
      <sheetName val="PFMEA_XLS5"/>
      <sheetName val="신고서_전5"/>
      <sheetName val="영업_일15"/>
      <sheetName val="RELAY_FAX양식5"/>
      <sheetName val="상세_견적서_(HMC)5"/>
      <sheetName val="INVESTMENT_(Hardware)6"/>
      <sheetName val="2008_г5"/>
      <sheetName val="2_중요한회계정책5"/>
      <sheetName val="9_관계기업투자5"/>
      <sheetName val="42_리스5"/>
      <sheetName val="25_법인세5"/>
      <sheetName val="_PPAP_작성중__xlsx5"/>
      <sheetName val="Proj_List_00E5"/>
      <sheetName val="DBL_LPG시험5"/>
      <sheetName val="1_2내수8"/>
      <sheetName val="Cost_Reduction7"/>
      <sheetName val="PFMEA_XLS6"/>
      <sheetName val="신고서_전6"/>
      <sheetName val="Basic_assumptions6"/>
      <sheetName val="Sheet6_(3)7"/>
      <sheetName val="영업_일16"/>
      <sheetName val="RELAY_FAX양식6"/>
      <sheetName val="상세_견적서_(HMC)6"/>
      <sheetName val="INVESTMENT_(Hardware)7"/>
      <sheetName val="2008_г6"/>
      <sheetName val="2_중요한회계정책6"/>
      <sheetName val="9_관계기업투자6"/>
      <sheetName val="42_리스6"/>
      <sheetName val="25_법인세6"/>
      <sheetName val="_PPAP_작성중__xlsx6"/>
      <sheetName val="Proj_List_00E6"/>
      <sheetName val="DBL_LPG시험6"/>
      <sheetName val="1_2내수9"/>
      <sheetName val="Cost_Reduction8"/>
      <sheetName val="매출종합_`098"/>
      <sheetName val="PFMEA_XLS7"/>
      <sheetName val="신고서_전7"/>
      <sheetName val="Basic_assumptions7"/>
      <sheetName val="0_절삭조건7"/>
      <sheetName val="Sheet6_(3)8"/>
      <sheetName val="영업_일17"/>
      <sheetName val="RELAY_FAX양식7"/>
      <sheetName val="상세_견적서_(HMC)7"/>
      <sheetName val="INVESTMENT_(Hardware)8"/>
      <sheetName val="2008_г7"/>
      <sheetName val="2_중요한회계정책7"/>
      <sheetName val="9_관계기업투자7"/>
      <sheetName val="42_리스7"/>
      <sheetName val="25_법인세7"/>
      <sheetName val="_PPAP_작성중__xlsx7"/>
      <sheetName val="Proj_List_00E7"/>
      <sheetName val="Bosch_ADVP&amp;R7"/>
      <sheetName val="DBL_LPG시험7"/>
      <sheetName val="2012_Volum1"/>
      <sheetName val="P&amp;L_account1"/>
      <sheetName val="기준정보(A)_15_10_27"/>
      <sheetName val="단중_및_예비길이_SHEET_15_9_5(K)"/>
      <sheetName val="15_1_02_15년_1월예시계획"/>
      <sheetName val="15년_12월_시작재공품_15_12_3"/>
      <sheetName val="기준정보(A)_12_02_23"/>
      <sheetName val="118_세금과공과"/>
      <sheetName val="경영재무_(입력)"/>
      <sheetName val="연구개발_(입력)"/>
      <sheetName val="일반현황_(입력)"/>
      <sheetName val="품질관리_(입력)"/>
      <sheetName val="RONA_DCF"/>
      <sheetName val="RONA_CHRT"/>
      <sheetName val="절삭가공"/>
      <sheetName val="HYPO"/>
      <sheetName val="Certificate list "/>
      <sheetName val="기본자료(재직자)"/>
      <sheetName val="노원열병합__건축공사기성내역서"/>
      <sheetName val="Gia_vat_tu"/>
      <sheetName val="REPAIR DATA - CONTAINER #5"/>
      <sheetName val="추가예산LIST"/>
      <sheetName val="6.Parent S_ Fixed Prod"/>
      <sheetName val="Austria"/>
      <sheetName val="Material References"/>
      <sheetName val="PRINT"/>
      <sheetName val="ANNUAL"/>
      <sheetName val="차량운반구"/>
      <sheetName val="건물"/>
      <sheetName val="BOM Cost (R-U713MHH)"/>
      <sheetName val="9월실적"/>
      <sheetName val="정규분포"/>
      <sheetName val="관리도"/>
      <sheetName val="히스토그램"/>
      <sheetName val="1_TM13"/>
      <sheetName val="2_align13"/>
      <sheetName val="3_JUDDER13"/>
      <sheetName val="4_M_S13"/>
      <sheetName val="5_P_W_R13"/>
      <sheetName val="6_F_G13"/>
      <sheetName val="7__SCABLE13"/>
      <sheetName val="8_DIFF13"/>
      <sheetName val="9_A_C13"/>
      <sheetName val="10_GEAR13"/>
      <sheetName val="11_ISC13"/>
      <sheetName val="12_ALT13"/>
      <sheetName val="13_O_S13"/>
      <sheetName val="14_silencer13"/>
      <sheetName val="15_DAMPER13"/>
      <sheetName val="16_HUB13"/>
      <sheetName val="17_DLOCK13"/>
      <sheetName val="18_PSP13"/>
      <sheetName val="19_누수13"/>
      <sheetName val="20_K_S13"/>
      <sheetName val="차체부품_INS_REPORT(갑)13"/>
      <sheetName val="FUEL_FILLER13"/>
      <sheetName val="2_대외공문13"/>
      <sheetName val="5_WIRE적용LIST13"/>
      <sheetName val="_납촉자13"/>
      <sheetName val="진행_DATA_(2)13"/>
      <sheetName val="외주현황_wq113"/>
      <sheetName val="3_일반사상13"/>
      <sheetName val="3-2_귀책부서별_DT현황12"/>
      <sheetName val="LX3_0_RR12"/>
      <sheetName val="5_세운W-A12"/>
      <sheetName val="FRONT_HUB견적가7"/>
      <sheetName val="SUB_2월_재검사추이도12"/>
      <sheetName val="c_db16"/>
      <sheetName val="VS1_Paretto분석7"/>
      <sheetName val="포머_비가동_내역7"/>
      <sheetName val="GB-IC_Villingen_GG12"/>
      <sheetName val="일일_업무_현황_(3)7"/>
      <sheetName val="일일_업무_현황_(5)7"/>
      <sheetName val="1-1_General_Code6"/>
      <sheetName val="JT3_0견적-구112"/>
      <sheetName val="금형_(2)12"/>
      <sheetName val="생산현황_(입력)6"/>
      <sheetName val="J150_승인진도관리_LIST6"/>
      <sheetName val="TOTAL_LIST6"/>
      <sheetName val="Price_Range6"/>
      <sheetName val="FTR_MACRo6"/>
      <sheetName val="MPL_技連7"/>
      <sheetName val="342E_BLOCK7"/>
      <sheetName val="MPS_Q3_FY046"/>
      <sheetName val="MPS_Q4_FY046"/>
      <sheetName val="1_ER유체응용6"/>
      <sheetName val="4_시험장비6"/>
      <sheetName val="협력사_일반현황7"/>
      <sheetName val="FLOW_PROSES_(A)6"/>
      <sheetName val="DATA_BASE6"/>
      <sheetName val="업체별_단가현황6"/>
      <sheetName val="THEME_CODE6"/>
      <sheetName val="CR_CODE6"/>
      <sheetName val="VPP(BD-010)_이상보고6"/>
      <sheetName val="임율_&amp;_LOT6"/>
      <sheetName val="생산계획_(2)6"/>
      <sheetName val="P&amp;L,Bal_Sheet,Cash_Forecast6"/>
      <sheetName val="비교원가제출_고6"/>
      <sheetName val="02_07_27_부품판매가6"/>
      <sheetName val="일일_생산및판매계획_대_실적6"/>
      <sheetName val="1_세부비교원가(내수)6"/>
      <sheetName val="1_종합비교원가(내수_일반_유럽)6"/>
      <sheetName val="03_PFD-16"/>
      <sheetName val="2__Definitions6"/>
      <sheetName val="코드_조건표7"/>
      <sheetName val="장비_전체리스트6"/>
      <sheetName val="HMC_사전원가(원혁기준)13%6"/>
      <sheetName val="2차_OIL량측정6"/>
      <sheetName val="재품별_단가6"/>
      <sheetName val="집중검사_리스트6"/>
      <sheetName val="10_예산_및_원가_계획(02년)6"/>
      <sheetName val="6_수입검사_6"/>
      <sheetName val="12_Inv_6"/>
      <sheetName val="97년_재료예산(안)6"/>
      <sheetName val="1_터빈6"/>
      <sheetName val="cost_base_e_dati6"/>
      <sheetName val="차체_품안표6"/>
      <sheetName val="Data_Sheet6"/>
      <sheetName val="_12"/>
      <sheetName val="_13"/>
      <sheetName val="실행내역서_6"/>
      <sheetName val="개발_LIST6"/>
      <sheetName val="PC%계산(WM_COMM단차)6"/>
      <sheetName val="1_1_2008_OTIF6"/>
      <sheetName val="1~3월_지시사항6"/>
      <sheetName val="1_POSITIONING6"/>
      <sheetName val="production_dept6"/>
      <sheetName val="Value_Analysis_-_Sheet_16"/>
      <sheetName val="BAFFLE_HMC_TABLE16"/>
      <sheetName val="2-1_제품군별계획대비실적(B_A)6"/>
      <sheetName val="OEM_이의제기_종합6"/>
      <sheetName val="공정능력(마운틴_홀_거리)6"/>
      <sheetName val="Production_Plan16"/>
      <sheetName val="Summary_Sheet5"/>
      <sheetName val="Datasheet_for_KPI_Model_15"/>
      <sheetName val="PNL_ASS'Y_CRASH_PAD_UPR_RH6"/>
      <sheetName val="Upgrades_pricing5"/>
      <sheetName val="7_3_DY팀5"/>
      <sheetName val="진행중_설변5"/>
      <sheetName val="HOLE_9905(1)5"/>
      <sheetName val="무부하_회전수5"/>
      <sheetName val="5-Why_Root_Cause_Analysis_4"/>
      <sheetName val="광주_소요량4"/>
      <sheetName val="full_(2)4"/>
      <sheetName val="▶R_C_FRM4"/>
      <sheetName val="TEAM하반기_계획_(2)4"/>
      <sheetName val="초_성4"/>
      <sheetName val="CHECK_성4"/>
      <sheetName val="cpk_data4"/>
      <sheetName val="S50_5"/>
      <sheetName val="GAGE_R&amp;R(FRT_UPR)4"/>
      <sheetName val="중공업_실적4"/>
      <sheetName val="_하반기_경비_조정계획_150627(사계_r2_기준)_4"/>
      <sheetName val="DV_Flow_Chart_DV-PV1_(PFC)5"/>
      <sheetName val="MATEMST_(2)4"/>
      <sheetName val="Team_종합4"/>
      <sheetName val="Moulding_data4"/>
      <sheetName val="3월말_장기악성(국내)4"/>
      <sheetName val="2월말_장기악성(국내)4"/>
      <sheetName val="SCP_44"/>
      <sheetName val="SCP_5_D2UXT4"/>
      <sheetName val="SCP_6_D2UX4"/>
      <sheetName val="Invest_(MAC)4"/>
      <sheetName val="SCP_Apr20154"/>
      <sheetName val="불량_리스트4"/>
      <sheetName val="불량_코드4"/>
      <sheetName val="1_종합평가표4"/>
      <sheetName val="Actual_In_&amp;_Out4"/>
      <sheetName val="ISSUE_LIST4"/>
      <sheetName val="업무분장_4"/>
      <sheetName val="YOKE-H(10_3)4"/>
      <sheetName val="BI-FUEL_AIR_VENT_PIPE4"/>
      <sheetName val="0_CHMSL_LED_ASSY4"/>
      <sheetName val="108_수선비4"/>
      <sheetName val="TABLE_DB4"/>
      <sheetName val="쌍용_data_base4"/>
      <sheetName val="VERTICAL_PIPE4"/>
      <sheetName val="2과_공수집계4"/>
      <sheetName val="REAR_4"/>
      <sheetName val="abs_dac검사대비분석자료24"/>
      <sheetName val="RFQ_Form4"/>
      <sheetName val="Bas_Moteur4"/>
      <sheetName val="국내_4"/>
      <sheetName val="4,5공장_4"/>
      <sheetName val="시트_4"/>
      <sheetName val="GLOBAL_PT_NEW_FORMAT_JULY__2005"/>
      <sheetName val="3_PT개발계획4"/>
      <sheetName val="CAPA분석_360K4"/>
      <sheetName val="대외공문_4"/>
      <sheetName val="ERP도입후_시정현황4"/>
      <sheetName val="공정별공법-W_HSE-LH4"/>
      <sheetName val="Purchasing_Data4"/>
      <sheetName val="6_N_m_CCW_전류4"/>
      <sheetName val="c_db17"/>
      <sheetName val="_SR3차원단위_(3)4"/>
      <sheetName val="고객불만_건4"/>
      <sheetName val="1_TP조립4"/>
      <sheetName val="XMA_12월_8,000대_원,부자재_完4"/>
      <sheetName val="YFA_10월분_원자재(10_12)_미납완료_完4"/>
      <sheetName val="YFA_10월분_부자재(10_7,9)_FEDEX_完4"/>
      <sheetName val="1_TAT_Info_4"/>
      <sheetName val="외주수입검사_종합(6월)4"/>
      <sheetName val="RFQ_Template4"/>
      <sheetName val="품의서양식_(3)4"/>
      <sheetName val="4_Vendor_price4"/>
      <sheetName val="14년_증판안_판촉4"/>
      <sheetName val="1__보고4"/>
      <sheetName val="거래선별_매출현황_내역3"/>
      <sheetName val="03년_체제결과3"/>
      <sheetName val="_0602주-무결점운동_진행현황_보고_(201406103"/>
      <sheetName val="기타_부자재3"/>
      <sheetName val="4_20)통계적기법관리절차서3"/>
      <sheetName val="Full_PBD3"/>
      <sheetName val="Europe_PU-13"/>
      <sheetName val="(2)월생산현황_3"/>
      <sheetName val="RFQ_18043"/>
      <sheetName val="DS_MBR_RR_Side__-_PcA3"/>
      <sheetName val="Dual_PMP수율3"/>
      <sheetName val="CONSUMO_DE_RESINA_3"/>
      <sheetName val="97계획(96_111"/>
      <sheetName val="3-2002년_소모공구비1"/>
      <sheetName val="LINE_PPM-분석"/>
      <sheetName val="REPAIR_DATA_-_CONTAINER_#5"/>
      <sheetName val="Issues_List"/>
      <sheetName val="FCST"/>
      <sheetName val="스틸금형"/>
      <sheetName val="케이스 재공 재고"/>
      <sheetName val="승용스틸자체"/>
      <sheetName val="JANG_DOM"/>
      <sheetName val="LINE1"/>
      <sheetName val="BAT1 "/>
      <sheetName val="13-1쀀珢"/>
      <sheetName val="매출손익"/>
      <sheetName val="업체손실공수.xls"/>
      <sheetName val="Input_Form_-_EingabeMaske"/>
      <sheetName val="1_생산0"/>
      <sheetName val="FRT 재료비"/>
      <sheetName val="수급"/>
      <sheetName val="코드별"/>
      <sheetName val="민감도"/>
      <sheetName val="(Maker)Cover"/>
      <sheetName val="Linearity"/>
      <sheetName val="(业体)Cover"/>
      <sheetName val="(업체)Cover"/>
      <sheetName val="입찰안"/>
      <sheetName val="시산표12월(수정후)"/>
      <sheetName val="_x005f_x005f_x005f_x005f_x005f_x005f_x005f_x005f_x005f_x005f_"/>
      <sheetName val="Form"/>
      <sheetName val="Definitions"/>
      <sheetName val="choices"/>
      <sheetName val="분리멀티형"/>
      <sheetName val="반도체요약"/>
      <sheetName val="업체손실공수_xls"/>
      <sheetName val="01과제현황"/>
      <sheetName val="项目"/>
      <sheetName val="비품-0450"/>
      <sheetName val="ECU原価"/>
      <sheetName val="1-1"/>
      <sheetName val="Note"/>
      <sheetName val="슬림형변경"/>
      <sheetName val="출자한도"/>
      <sheetName val="대차(종합,입력금지)"/>
      <sheetName val="95신규호표"/>
      <sheetName val="모델별불량율"/>
      <sheetName val="MEMO"/>
      <sheetName val="3. 트림별_내수"/>
      <sheetName val="3. 트림별_북미"/>
      <sheetName val="3. 트림별_유럽"/>
      <sheetName val="공구비"/>
      <sheetName val="Tax"/>
      <sheetName val="8.공정능력평가(5)"/>
      <sheetName val="304"/>
      <sheetName val="14_1부8"/>
      <sheetName val="1ဲ_ALT9"/>
      <sheetName val="1ဳ_O_S9"/>
      <sheetName val="15_၄AMPER9"/>
      <sheetName val="二_POSITION_XLS9"/>
      <sheetName val="OPT손익_내수9"/>
      <sheetName val="OPT손익_수출9"/>
      <sheetName val="BACK_DATA_08_7_1~9"/>
      <sheetName val="E_W9"/>
      <sheetName val="P_W9"/>
      <sheetName val="S_W9"/>
      <sheetName val="BACK_DATA9"/>
      <sheetName val="126_2558"/>
      <sheetName val="CASE_ASM8"/>
      <sheetName val="소상_&quot;1&quot;8"/>
      <sheetName val="검사기준서_을_치수8"/>
      <sheetName val="검사기준서_갑8"/>
      <sheetName val="검사기준서_을8"/>
      <sheetName val="검사협정_갑8"/>
      <sheetName val="검사성적서_갑8"/>
      <sheetName val="검사성적서_을8"/>
      <sheetName val="검사성적서_병8"/>
      <sheetName val="Nego_PV8"/>
      <sheetName val="팀별_합계8"/>
      <sheetName val="설비능력및_종합공정능력산출시_사용8"/>
      <sheetName val="LAMBDA_자작8"/>
      <sheetName val="PRESS_DATA8"/>
      <sheetName val="X-3_ENG8"/>
      <sheetName val="LCAUTO_41"/>
      <sheetName val="LCAT수_조1"/>
      <sheetName val="개발원가_종합1"/>
      <sheetName val="3_3검토국1"/>
      <sheetName val="CPK(Process_Capanility)"/>
      <sheetName val="_Common_Info_Page1"/>
      <sheetName val="NEW_TOOL_MASTER1"/>
      <sheetName val="소재_이력1"/>
      <sheetName val="99_조정금액1"/>
      <sheetName val="THS_-_Key_Inputs1"/>
      <sheetName val="GM_Master1"/>
      <sheetName val="09년_현황1"/>
      <sheetName val="WTC_BODY一覧原紙1"/>
      <sheetName val="Danh_Mục1"/>
      <sheetName val="Danh_Muc1"/>
      <sheetName val="8월_매출현황1"/>
      <sheetName val="3공장_순양전자1"/>
      <sheetName val="현진테크_(2)1"/>
      <sheetName val="동경cnc_지그1"/>
      <sheetName val="대한테크_집계1"/>
      <sheetName val="서연전자_(2)1"/>
      <sheetName val="삼익전자_(2)1"/>
      <sheetName val="삼익산업_(2)1"/>
      <sheetName val="시무인텔_(2)1"/>
      <sheetName val="성우일렉스_(2)1"/>
      <sheetName val="성호테크_(2)1"/>
      <sheetName val="General_Assumptions"/>
      <sheetName val="Value_"/>
      <sheetName val="종합원가분석_1_"/>
      <sheetName val="1_개발개요"/>
      <sheetName val="G-Exchange_#667"/>
      <sheetName val="C-Mix_Rate_&amp;_Revenue(calc)"/>
      <sheetName val="01년2월현황_"/>
      <sheetName val="SEP_2007"/>
      <sheetName val="Q1_&amp;_Q2"/>
      <sheetName val="devis_qcdp2"/>
      <sheetName val="22_보증금(전신전화가입권)"/>
      <sheetName val="39_미지급법인세"/>
      <sheetName val="Z41,Z42_이외total"/>
      <sheetName val="개인별_교육현황"/>
      <sheetName val="관리구역_책임자(181010)"/>
      <sheetName val="ACU기청소2018-05-04_(3)"/>
      <sheetName val="ASM_A동"/>
      <sheetName val="SMT구역_(2)"/>
      <sheetName val="관리구역_체크시트"/>
      <sheetName val="관리구역_평가시트"/>
      <sheetName val="담당자편성표_(B)"/>
      <sheetName val="조립A구역_(2)"/>
      <sheetName val="개선보고서_(2)"/>
      <sheetName val="INATAKE_SYS"/>
      <sheetName val="영업_입수계획_"/>
      <sheetName val="참고1_02_판매계획_(수량)"/>
      <sheetName val="전사_경영계획_수량"/>
      <sheetName val="Duration_"/>
      <sheetName val="02_08생산대상대수"/>
      <sheetName val="2000_(원본)"/>
      <sheetName val="Danh_sach_Hàn_thùng"/>
      <sheetName val="Mẫu_DMVT"/>
      <sheetName val="Mẫu_DMVT_(2)"/>
      <sheetName val="DANH_MỤC_NHÓM_ĐỐI_TƯỢNG"/>
      <sheetName val="Nhap_T8"/>
      <sheetName val="Begining_detail-CTIET"/>
      <sheetName val="Summary-TOMLUOC_"/>
      <sheetName val="SO_TONG_HOP_CONG_NO"/>
      <sheetName val="DM_KHAU_HAO"/>
      <sheetName val="20060624_공조제어"/>
      <sheetName val="공정공수_XLS"/>
      <sheetName val="풍량상한치_제한_data"/>
      <sheetName val="Source_List"/>
      <sheetName val="Interco_&amp;_PVS_Loc_Cur"/>
      <sheetName val="첨부4_기술평가서"/>
      <sheetName val="99년12월_실적DATA"/>
      <sheetName val="J2(P_MT)"/>
      <sheetName val="PS_SIDE_OTR_INR_공정개선_상세"/>
      <sheetName val="TL_PROTO_2열"/>
      <sheetName val="★금형비_계산서"/>
      <sheetName val="LOWSIDE_비교"/>
      <sheetName val="PACKING_LIST"/>
      <sheetName val="COOLING_UNIT"/>
      <sheetName val="보강사_소요량"/>
      <sheetName val="1_2_2완제품검사('00_4월)_(가라)"/>
      <sheetName val="#1-1_(2)"/>
      <sheetName val="2-2_매출분석"/>
      <sheetName val="기초_DATA"/>
      <sheetName val="신흥테크_세부내역_LIST"/>
      <sheetName val="Actual_data"/>
      <sheetName val="STD__CAB"/>
      <sheetName val="STD__NCAB"/>
      <sheetName val="원소재_변경_상세"/>
      <sheetName val="직거래가_변경"/>
      <sheetName val="PL_By_Model(Result)1"/>
      <sheetName val="24_냉각실용添1"/>
      <sheetName val="Data_Not_Used"/>
      <sheetName val="FTQ_Data"/>
      <sheetName val="Int_Pulls_Data"/>
      <sheetName val="Int_Spills_Data"/>
      <sheetName val="PPM_Data"/>
      <sheetName val="Pulls_Data"/>
      <sheetName val="Spills_Data"/>
      <sheetName val="PP%-low_RPM"/>
      <sheetName val="After_Sales_Supplier_#'s"/>
      <sheetName val="원단위_1계_2계"/>
      <sheetName val="NUEVO_MODELOS_2018"/>
      <sheetName val="한일자야(감액손실)_(2)"/>
      <sheetName val="2차_OI׃⼪"/>
      <sheetName val="ADJTBL_3100"/>
      <sheetName val="400H_가공,금형비"/>
      <sheetName val="AOP_Summary-2"/>
      <sheetName val="Budget_Imt_mensuel_(CFO)"/>
      <sheetName val="CDV_Pte_mensuel"/>
      <sheetName val="Evol_Prod_(Eqpt)"/>
      <sheetName val="CAPVR_Pte_mensuel"/>
      <sheetName val="THƯ_VIỆN"/>
      <sheetName val="Nguon_PT_xetai"/>
      <sheetName val="Nguon_PT_xe_Ben"/>
      <sheetName val="Bien_so"/>
      <sheetName val="MỤC_LỤC"/>
      <sheetName val="Ghi_chú"/>
      <sheetName val="1__Định_hướng_HĐ_CN_năm_2019"/>
      <sheetName val="2_1_Tổng_quan_TT_KD_xe_DL"/>
      <sheetName val="2_2_Tổng_quan_TT_DVPT_DL"/>
      <sheetName val="3_1__ĐKM_xe_DL"/>
      <sheetName val="3_2_1__KH_KD-MKT_&amp;_TCKD_xe_KIA"/>
      <sheetName val="3_2_2_CSBH_KIA"/>
      <sheetName val="3_2_3__KH_KD-MKT&amp;TCKD_DVPT"/>
      <sheetName val="Pv_SL"/>
      <sheetName val="3_3_1_KH_KD-MKT_&amp;_TCKD_Mazda"/>
      <sheetName val="3_3_2_CSBH_MAZDA"/>
      <sheetName val="3_3_3_KH_KD-MKT&amp;TCKD_DVPT_MAZDA"/>
      <sheetName val="3_4__DVPT_SR_KIA_MAZDA"/>
      <sheetName val="3_4_1_KH_KD-MKT&amp;TCKD_PEUGEOT"/>
      <sheetName val="3_4_2_CSBH_PEUGEOT"/>
      <sheetName val="3_4_3_KH_KD-MKT&amp;TC_DVPT_PEUGEOT"/>
      <sheetName val="3_5__TÀI_CHÍNH_KD_XE_KIA_MAZDA"/>
      <sheetName val="4_1_Tổng_quan_TT_KD_Tai,_Bus"/>
      <sheetName val="4_2_Tổng_quan_TT_DVPT_Tai_Bus"/>
      <sheetName val="5_1__ĐKM_xe_Tai,_Bus"/>
      <sheetName val="PTBH_2018"/>
      <sheetName val="SL_-_TVBH"/>
      <sheetName val="5_2a__KD_Xe_Fuso"/>
      <sheetName val="5_2b__KD_Xe_Foton"/>
      <sheetName val="5_2c__KD_Xe_Bus"/>
      <sheetName val="5_2__KH_KD-MKT&amp;TCKD_xe_Tải,_Bus"/>
      <sheetName val="5_3__CSBH_xe_Tải,_Bus"/>
      <sheetName val="5_4_KH_KD-MKT&amp;TC_DVPT_Tải,_Bus"/>
      <sheetName val="Review_note"/>
      <sheetName val="6_1_ĐKĐK"/>
      <sheetName val="6_2__Bảo_hiểm"/>
      <sheetName val="6_3__Tín_dụng"/>
      <sheetName val="6_4__GSHT_&amp;_PH"/>
      <sheetName val="6_5_DVHT"/>
      <sheetName val="7_1_KH_nhân_sự"/>
      <sheetName val="7_2__Định_biên_&amp;_Lương"/>
      <sheetName val="7_3_KH_thưởng_năng_suất"/>
      <sheetName val="Check_TH"/>
      <sheetName val="8__Hành_chính"/>
      <sheetName val="8_1"/>
      <sheetName val="9_1__Duy_tu_bảo_trì"/>
      <sheetName val="9_2__Cải_tạo,_nâng_cấp"/>
      <sheetName val="10__TSCĐ_-_CCDC"/>
      <sheetName val="11D__Tài_chính_KD_XE_TỔNG"/>
      <sheetName val="11E__Tài_chính_KD_DVPT_TỔNG"/>
      <sheetName val="11A__Tài_chính_SR_KIA"/>
      <sheetName val="11B__Tài_chính_SR_MAZDA"/>
      <sheetName val="11D__Tài_chính_SR_Peugout"/>
      <sheetName val="11C__Tài_chính_SR_TẢI_BUS"/>
      <sheetName val="11D__Tài_chính_SR_Du_lịch"/>
      <sheetName val="11__Tài_chính_Chi_nhánh"/>
      <sheetName val="12__SĐTC"/>
      <sheetName val="극판사양"/>
      <sheetName val="기타부품"/>
      <sheetName val="계산기"/>
      <sheetName val="카탈로그"/>
      <sheetName val="혼합사양"/>
      <sheetName val="2차 OI_x0010__x0000_?࠱"/>
      <sheetName val="検査状況"/>
      <sheetName val="자재목록"/>
      <sheetName val="금형원가"/>
      <sheetName val="2차_OI"/>
      <sheetName val="車会集約"/>
      <sheetName val="입력"/>
      <sheetName val="재료비DATA"/>
      <sheetName val="계산결과"/>
      <sheetName val="EQ_BE146"/>
      <sheetName val="Perunit"/>
      <sheetName val="U268 4x4 AT(walk)Mitsu"/>
      <sheetName val="DATA-1"/>
      <sheetName val="종합10"/>
      <sheetName val="0006_FLT_IR_NAME"/>
      <sheetName val="인력변동"/>
      <sheetName val="22(4)"/>
      <sheetName val="13역무손익"/>
      <sheetName val="BS(4)"/>
      <sheetName val="JAPAN"/>
      <sheetName val="제조경비"/>
      <sheetName val="2.Underbody DT"/>
      <sheetName val=";_x0000_"/>
      <sheetName val="8월발주분석"/>
      <sheetName val="2차 OI_x0000__x0000__x0005__x0000_"/>
      <sheetName val="매출정리"/>
      <sheetName val="2차_OI1"/>
      <sheetName val="HONGKONG"/>
      <sheetName val="北米3in1"/>
      <sheetName val="北米標準ｺﾝﾋﾞ"/>
      <sheetName val="11月"/>
      <sheetName val="FAX (2)"/>
      <sheetName val="改善対策1"/>
      <sheetName val="連絡書"/>
      <sheetName val="評価表1"/>
      <sheetName val="評価表2"/>
      <sheetName val="ﾘｽﾄ"/>
      <sheetName val="66"/>
      <sheetName val="５"/>
      <sheetName val="3-ADJ"/>
      <sheetName val="人员报表"/>
      <sheetName val="993IN1MT"/>
      <sheetName val="初期入力"/>
      <sheetName val="总结"/>
      <sheetName val="改善対策2"/>
      <sheetName val="報告書2"/>
      <sheetName val="総括表"/>
      <sheetName val="XL4Test5"/>
      <sheetName val="メカ部品長期在庫"/>
      <sheetName val="99･00"/>
      <sheetName val="製品版"/>
      <sheetName val="部品版"/>
      <sheetName val="部品リスト"/>
      <sheetName val="_REF_"/>
      <sheetName val="作業)投資資金"/>
      <sheetName val="NMB"/>
      <sheetName val="TFT Attendace"/>
      <sheetName val="0.주광원 LED ASSY"/>
      <sheetName val="maccp04"/>
      <sheetName val="차입금현황(2)"/>
      <sheetName val="품의양식"/>
      <sheetName val="9.초기공정능력조사(을)"/>
      <sheetName val="1-1.연월차 개인별 보전수당"/>
      <sheetName val="제조매출"/>
      <sheetName val="기계"/>
      <sheetName val="PI"/>
      <sheetName val="요인분석"/>
      <sheetName val="월별생산"/>
      <sheetName val="CAL"/>
      <sheetName val="사업계획선가"/>
      <sheetName val="gr_val"/>
      <sheetName val="gr_sum"/>
      <sheetName val="00-Input Values"/>
      <sheetName val="Input Values"/>
      <sheetName val="소급정산"/>
      <sheetName val="WM제어"/>
      <sheetName val="내부비용"/>
      <sheetName val="다솔"/>
      <sheetName val="양지"/>
      <sheetName val="Corp acronym"/>
      <sheetName val="经费预算表02(人事处)"/>
      <sheetName val="손익(기존단가"/>
      <sheetName val="4.销售计划"/>
      <sheetName val="Output 1 (2)"/>
      <sheetName val="telco_p"/>
      <sheetName val="OP세부내역"/>
      <sheetName val="수식기준"/>
      <sheetName val="Validation"/>
      <sheetName val="LINE_PPM-분석1"/>
      <sheetName val="Issues_List1"/>
      <sheetName val="REPAIR_DATA_-_CONTAINER_#51"/>
      <sheetName val="노원열병합__건축공사기성내역서1"/>
      <sheetName val="Gia_vat_tu1"/>
      <sheetName val="明细账"/>
      <sheetName val="Danh sach"/>
      <sheetName val="Bang KL"/>
      <sheetName val="BGD"/>
      <sheetName val="KCS"/>
      <sheetName val="KD"/>
      <sheetName val="KH"/>
      <sheetName val="KT"/>
      <sheetName val="KTNL"/>
      <sheetName val="PX-SX"/>
      <sheetName val="TC"/>
      <sheetName val="Lcau - Lxuc"/>
      <sheetName val="입력 List"/>
      <sheetName val="DO NOT DELETE"/>
      <sheetName val="Calculations"/>
      <sheetName val="IMT-2000"/>
      <sheetName val="기종별 합계"/>
      <sheetName val="CBase"/>
      <sheetName val="18-2"/>
      <sheetName val="수량산출"/>
      <sheetName val="개선대책_양식"/>
      <sheetName val="입력_List"/>
      <sheetName val="Export Data"/>
      <sheetName val="Cost_Reduction9"/>
      <sheetName val="1_2내수10"/>
      <sheetName val="Sheet6_(3)9"/>
      <sheetName val="INVESTMENT_(Hardware)9"/>
      <sheetName val="매출종합_`099"/>
      <sheetName val="신고서_전8"/>
      <sheetName val="Basic_assumptions8"/>
      <sheetName val="0_절삭조건8"/>
      <sheetName val="PFMEA_XLS8"/>
      <sheetName val="영업_일18"/>
      <sheetName val="_PPAP_작성중__xlsx8"/>
      <sheetName val="RELAY_FAX양식8"/>
      <sheetName val="상세_견적서_(HMC)8"/>
      <sheetName val="2008_г8"/>
      <sheetName val="2_중요한회계정책8"/>
      <sheetName val="9_관계기업투자8"/>
      <sheetName val="42_리스8"/>
      <sheetName val="25_법인세8"/>
      <sheetName val="DBL_LPG시험8"/>
      <sheetName val="Proj_List_00E8"/>
      <sheetName val="Bosch_ADVP&amp;R8"/>
      <sheetName val="2012_Volum2"/>
      <sheetName val="Drop-down_Lists1"/>
      <sheetName val="B053_(990701)공정능력PC%계산1"/>
      <sheetName val="P&amp;L_account2"/>
      <sheetName val="Data_Not_Used1"/>
      <sheetName val="FTQ_Data1"/>
      <sheetName val="Int_Pulls_Data1"/>
      <sheetName val="Int_Spills_Data1"/>
      <sheetName val="PPM_Data1"/>
      <sheetName val="Pulls_Data1"/>
      <sheetName val="Spills_Data1"/>
      <sheetName val="기준정보(A)_15_10_271"/>
      <sheetName val="단중_및_예비길이_SHEET_15_9_5(K)1"/>
      <sheetName val="15_1_02_15년_1월예시계획1"/>
      <sheetName val="15년_12월_시작재공품_15_12_31"/>
      <sheetName val="기준정보(A)_12_02_231"/>
      <sheetName val="118_세금과공과1"/>
      <sheetName val="경영재무_(입력)1"/>
      <sheetName val="연구개발_(입력)1"/>
      <sheetName val="일반현황_(입력)1"/>
      <sheetName val="품질관리_(입력)1"/>
      <sheetName val="Z41,Z42_이외total1"/>
      <sheetName val="개선대책_양식1"/>
      <sheetName val="09년_현황2"/>
      <sheetName val="WTC_BODY一覧原紙2"/>
      <sheetName val="GM_Master2"/>
      <sheetName val="J2(P_MT)1"/>
      <sheetName val="제품명_(3)1"/>
      <sheetName val="STD__CAB1"/>
      <sheetName val="STD__NCAB1"/>
      <sheetName val="원소재_변경_상세1"/>
      <sheetName val="직거래가_변경1"/>
      <sheetName val="입력_List1"/>
      <sheetName val="DO_NOT_DELETE"/>
      <sheetName val="Cost_Reduction10"/>
      <sheetName val="1_2내수11"/>
      <sheetName val="Sheet6_(3)10"/>
      <sheetName val="INVESTMENT_(Hardware)10"/>
      <sheetName val="매출종합_`0910"/>
      <sheetName val="신고서_전9"/>
      <sheetName val="Basic_assumptions9"/>
      <sheetName val="B053_(990701)공정실적PP%계산9"/>
      <sheetName val="0_절삭조건9"/>
      <sheetName val="二_POSITION_XLS10"/>
      <sheetName val="1ဲ_ALT10"/>
      <sheetName val="1ဳ_O_S10"/>
      <sheetName val="15_၄AMPER10"/>
      <sheetName val="BACK_DATA_08_7_1~10"/>
      <sheetName val="E_W10"/>
      <sheetName val="P_W10"/>
      <sheetName val="S_W10"/>
      <sheetName val="OPT손익_내수10"/>
      <sheetName val="OPT손익_수출10"/>
      <sheetName val="BACK_DATA10"/>
      <sheetName val="TEMP_TORQUE9"/>
      <sheetName val="126_2559"/>
      <sheetName val="CASE_ASM9"/>
      <sheetName val="14_1부9"/>
      <sheetName val="소상_&quot;1&quot;9"/>
      <sheetName val="검사기준서_을_치수9"/>
      <sheetName val="검사기준서_갑9"/>
      <sheetName val="검사기준서_을9"/>
      <sheetName val="검사협정_갑9"/>
      <sheetName val="검사성적서_갑9"/>
      <sheetName val="검사성적서_을9"/>
      <sheetName val="검사성적서_병9"/>
      <sheetName val="Nego_PV9"/>
      <sheetName val="1_변경범위9"/>
      <sheetName val="팀별_합계9"/>
      <sheetName val="설비능력및_종합공정능력산출시_사용9"/>
      <sheetName val="LAMBDA_자작9"/>
      <sheetName val="PFMEA_XLS9"/>
      <sheetName val="영업_일19"/>
      <sheetName val="_PPAP_작성중__xlsx9"/>
      <sheetName val="RELAY_FAX양식9"/>
      <sheetName val="상세_견적서_(HMC)9"/>
      <sheetName val="2008_г9"/>
      <sheetName val="2_중요한회계정책9"/>
      <sheetName val="9_관계기업투자9"/>
      <sheetName val="42_리스9"/>
      <sheetName val="25_법인세9"/>
      <sheetName val="DBL_LPG시험9"/>
      <sheetName val="Proj_List_00E9"/>
      <sheetName val="Bosch_ADVP&amp;R9"/>
      <sheetName val="2012_Volum3"/>
      <sheetName val="Drop-down_Lists2"/>
      <sheetName val="B053_(990701)공정능력PC%계산2"/>
      <sheetName val="P&amp;L_account3"/>
      <sheetName val="Bas_Moteur5"/>
      <sheetName val="Data_Not_Used2"/>
      <sheetName val="FTQ_Data2"/>
      <sheetName val="Int_Pulls_Data2"/>
      <sheetName val="Int_Spills_Data2"/>
      <sheetName val="PPM_Data2"/>
      <sheetName val="Pulls_Data2"/>
      <sheetName val="Spills_Data2"/>
      <sheetName val="기준정보(A)_15_10_272"/>
      <sheetName val="단중_및_예비길이_SHEET_15_9_5(K)2"/>
      <sheetName val="15_1_02_15년_1월예시계획2"/>
      <sheetName val="15년_12월_시작재공품_15_12_32"/>
      <sheetName val="기준정보(A)_12_02_232"/>
      <sheetName val="118_세금과공과2"/>
      <sheetName val="경영재무_(입력)2"/>
      <sheetName val="연구개발_(입력)2"/>
      <sheetName val="일반현황_(입력)2"/>
      <sheetName val="품질관리_(입력)2"/>
      <sheetName val="노원열병합__건축공사기성내역서2"/>
      <sheetName val="Gia_vat_tu2"/>
      <sheetName val="Z41,Z42_이외total2"/>
      <sheetName val="개선대책_양식2"/>
      <sheetName val="09년_현황3"/>
      <sheetName val="WTC_BODY一覧原紙3"/>
      <sheetName val="GM_Master3"/>
      <sheetName val="J2(P_MT)2"/>
      <sheetName val="제품명_(3)2"/>
      <sheetName val="STD__CAB2"/>
      <sheetName val="STD__NCAB2"/>
      <sheetName val="원소재_변경_상세2"/>
      <sheetName val="직거래가_변경2"/>
      <sheetName val="입력_List2"/>
      <sheetName val="DO_NOT_DELETE1"/>
      <sheetName val="BOX ASSY"/>
      <sheetName val="FOB현황"/>
      <sheetName val="실사LIST-중간가공품(05.12.27현재) (2)"/>
      <sheetName val="54813M2001"/>
      <sheetName val="기초자료입력"/>
      <sheetName val="Controls"/>
      <sheetName val="Material_References"/>
      <sheetName val="4.Financial"/>
      <sheetName val="3_4). FR 종합"/>
      <sheetName val="3_4). RR 종합"/>
      <sheetName val="4R-G"/>
      <sheetName val="5R-G"/>
      <sheetName val="sal"/>
      <sheetName val="제조5과"/>
      <sheetName val="RFQ Cover Sheeet"/>
      <sheetName val="학교기부"/>
      <sheetName val="드롭"/>
      <sheetName val="UPPER원가"/>
      <sheetName val="품번별"/>
      <sheetName val="全仕向地"/>
      <sheetName val="와이어"/>
      <sheetName val="환산"/>
      <sheetName val="전체팛ĭ"/>
      <sheetName val="BS-E"/>
      <sheetName val="BS요약"/>
      <sheetName val="FRN 02000"/>
      <sheetName val="부서코드표"/>
      <sheetName val="HOU143A"/>
      <sheetName val="Diaph1 values"/>
      <sheetName val="Diaph2 values"/>
      <sheetName val="Diaph values"/>
      <sheetName val="Cushion datas"/>
      <sheetName val="P.O (LOCAL)"/>
      <sheetName val="UPPER 도면"/>
      <sheetName val="Kautex 4WD St.IV P&amp;D"/>
      <sheetName val="Sachs FL WHL"/>
      <sheetName val="개발_TOOL_집계표7"/>
      <sheetName val="경상_개발비7"/>
      <sheetName val="내수1_8GL8"/>
      <sheetName val="운임_환차손-Y9"/>
      <sheetName val="ALPROFILE_발주실적7"/>
      <sheetName val="Sheet1_(2)7"/>
      <sheetName val="계산_DATA_입력7"/>
      <sheetName val="상세_계산_내역7"/>
      <sheetName val="Evaluation_objects8"/>
      <sheetName val="GLOBAL_PT_NEW_FORMAT_OCT_20027"/>
      <sheetName val="MACRO1_XLM7"/>
      <sheetName val="02년_SUC7"/>
      <sheetName val="3__관리점지수실적-1_1생산성7"/>
      <sheetName val="Sec_1_-_RFQ7"/>
      <sheetName val="Sch7a_(토요일)7"/>
      <sheetName val="Rate_data7"/>
      <sheetName val="원단위_전후비교7"/>
      <sheetName val="실적_및_계획7"/>
      <sheetName val="공정능력_(2)7"/>
      <sheetName val="Master_Cable7"/>
      <sheetName val="PRO_(참조)7"/>
      <sheetName val="외주품_감점_유형_기준7"/>
      <sheetName val="제품별_매출1"/>
      <sheetName val="Data_Working_Time1"/>
      <sheetName val="시스템문서관리"/>
      <sheetName val="11403-06163 เก่า"/>
      <sheetName val="FM-HD (New)"/>
      <sheetName val="FM-HD (HKMC) "/>
      <sheetName val="FM-HD (11254-06201)  "/>
      <sheetName val="FM-HD (11251-06163)"/>
      <sheetName val="FM-HD (11514053)"/>
      <sheetName val="FM-HD (11611807)"/>
      <sheetName val="FM-HD (94502003)"/>
      <sheetName val="FM-HD (94501839)"/>
      <sheetName val="FM-HD (PT-GDENG0911-4)"/>
      <sheetName val="FM-HD (94520439)"/>
      <sheetName val="FM-HD (94500396)"/>
      <sheetName val="FM-HD (94500407)"/>
      <sheetName val="FM-HD (94500414)"/>
      <sheetName val="FM-HD (94500073)"/>
      <sheetName val="FM-HD (11588683)"/>
      <sheetName val="FM-HD (94500952)"/>
      <sheetName val="FM-HD (11569995)"/>
      <sheetName val="FM-HD (11254-06201)"/>
      <sheetName val="FM-HD (11588685)"/>
      <sheetName val="FM-HD (94500793) "/>
      <sheetName val="FM-HD (11588717)"/>
      <sheetName val="FM-HD (HD-25198904)"/>
      <sheetName val="FM-HD (HD-11570514) "/>
      <sheetName val="FM-HD (11097441)"/>
      <sheetName val="FM-HD (11588662) "/>
      <sheetName val="FM-HD (11519387)"/>
      <sheetName val="FM-HD (11561969)"/>
      <sheetName val="FM-HD (11516580)"/>
      <sheetName val="FM-HD (11588712)   "/>
      <sheetName val="FM-HD (11519375)"/>
      <sheetName val="FM-HD (FAA32071001)  "/>
      <sheetName val="FM-HD (11519382) "/>
      <sheetName val="FM-HD (11519383) "/>
      <sheetName val="FM-HD (11561763)  "/>
      <sheetName val="FM-HD (11588316)  "/>
      <sheetName val="지사"/>
      <sheetName val="FRT(중량)"/>
      <sheetName val="repeatative rejection"/>
      <sheetName val="사업경"/>
      <sheetName val="Personnaliser..."/>
      <sheetName val="Takt Time"/>
      <sheetName val="64512(갑)"/>
      <sheetName val="FMEA"/>
      <sheetName val="계산서"/>
      <sheetName val="97년"/>
      <sheetName val="비주거용"/>
      <sheetName val="누계"/>
      <sheetName val="F12_BS"/>
      <sheetName val="F3_PL"/>
      <sheetName val="F4_PAJE"/>
      <sheetName val="협력점직원"/>
      <sheetName val="(실사조정)총괄"/>
      <sheetName val="현금및현금등가물1"/>
      <sheetName val="4.경비 5.영업외수지"/>
      <sheetName val="가수금대체"/>
      <sheetName val="운반비"/>
      <sheetName val="모델표준"/>
      <sheetName val="4_3_첨부11"/>
      <sheetName val="OEM_Plan1"/>
      <sheetName val="LINE_운영안"/>
      <sheetName val="원가_종합1"/>
      <sheetName val="After_sales1"/>
      <sheetName val="자동차_종합지표1"/>
      <sheetName val="Order_status"/>
      <sheetName val="Order_status2"/>
      <sheetName val="Customer_Master"/>
      <sheetName val="Common_code"/>
      <sheetName val="Order_Status_Master"/>
      <sheetName val="Product_Master"/>
      <sheetName val="사무용품_신청"/>
      <sheetName val="Validation_Lists"/>
      <sheetName val="Arbeitsfolgeplan"/>
      <sheetName val="Leistungberechnung"/>
      <sheetName val="B053_(990701)공정실적PP%계산10"/>
      <sheetName val="1_변경범위10"/>
      <sheetName val="TEMP_TORQUE10"/>
      <sheetName val="Evaluation_objects9"/>
      <sheetName val="운임_환차손-Y10"/>
      <sheetName val="02년_SUC8"/>
      <sheetName val="내수1_8GL9"/>
      <sheetName val="ALPROFILE_발주실적8"/>
      <sheetName val="MACRO1_XLM8"/>
      <sheetName val="개발_TOOL_집계표8"/>
      <sheetName val="경상_개발비8"/>
      <sheetName val="원단위_전후비교8"/>
      <sheetName val="Sheet1_(2)8"/>
      <sheetName val="외주품_감점_유형_기준8"/>
      <sheetName val="3__관리점지수실적-1_1생산성8"/>
      <sheetName val="실적_및_계획8"/>
      <sheetName val="CAPA분석_360K5"/>
      <sheetName val="GLOBAL_PT_NEW_FORMAT_OCT_20028"/>
      <sheetName val="계산_DATA_입력8"/>
      <sheetName val="상세_계산_내역8"/>
      <sheetName val="Master_Cable8"/>
      <sheetName val="Sec_1_-_RFQ8"/>
      <sheetName val="공정능력_(2)8"/>
      <sheetName val="Sch7a_(토요일)8"/>
      <sheetName val="Rate_data8"/>
      <sheetName val="PRO_(참조)8"/>
      <sheetName val="4_3_첨부12"/>
      <sheetName val="OEM_Plan2"/>
      <sheetName val="LINE_운영안1"/>
      <sheetName val="원가_종합2"/>
      <sheetName val="Interco_&amp;_PVS_Loc_Cur1"/>
      <sheetName val="보강사_소요량1"/>
      <sheetName val="After_sales2"/>
      <sheetName val="자동차_종합지표2"/>
      <sheetName val="Order_status1"/>
      <sheetName val="Order_status21"/>
      <sheetName val="Customer_Master1"/>
      <sheetName val="Common_code1"/>
      <sheetName val="Order_Status_Master1"/>
      <sheetName val="Product_Master1"/>
      <sheetName val="Supplier_QRQC1"/>
      <sheetName val="첨부4_기술평가서1"/>
      <sheetName val="1_2_2완제품검사('00_4월)_(가라)1"/>
      <sheetName val="검사협정_보충1"/>
      <sheetName val="1_기안을지1"/>
      <sheetName val="사무용품_신청1"/>
      <sheetName val="Validation_Lists1"/>
      <sheetName val="★금형비_계산서1"/>
      <sheetName val="LOWSIDE_비교1"/>
      <sheetName val="제품별_매출2"/>
      <sheetName val="Data_Working_Time2"/>
      <sheetName val="11403-06163_เก่า"/>
      <sheetName val="FM-HD_(New)"/>
      <sheetName val="FM-HD_(HKMC)_"/>
      <sheetName val="FM-HD_(11254-06201)__"/>
      <sheetName val="FM-HD_(11251-06163)"/>
      <sheetName val="FM-HD_(11514053)"/>
      <sheetName val="FM-HD_(11611807)"/>
      <sheetName val="FM-HD_(94502003)"/>
      <sheetName val="FM-HD_(94501839)"/>
      <sheetName val="FM-HD_(PT-GDENG0911-4)"/>
      <sheetName val="FM-HD_(94520439)"/>
      <sheetName val="FM-HD_(94500396)"/>
      <sheetName val="FM-HD_(94500407)"/>
      <sheetName val="FM-HD_(94500414)"/>
      <sheetName val="FM-HD_(94500073)"/>
      <sheetName val="FM-HD_(11588683)"/>
      <sheetName val="FM-HD_(94500952)"/>
      <sheetName val="FM-HD_(11569995)"/>
      <sheetName val="FM-HD_(11254-06201)"/>
      <sheetName val="FM-HD_(11588685)"/>
      <sheetName val="FM-HD_(94500793)_"/>
      <sheetName val="FM-HD_(11588717)"/>
      <sheetName val="FM-HD_(HD-25198904)"/>
      <sheetName val="FM-HD_(HD-11570514)_"/>
      <sheetName val="FM-HD_(11097441)"/>
      <sheetName val="FM-HD_(11588662)_"/>
      <sheetName val="FM-HD_(11519387)"/>
      <sheetName val="FM-HD_(11561969)"/>
      <sheetName val="FM-HD_(11516580)"/>
      <sheetName val="FM-HD_(11588712)___"/>
      <sheetName val="FM-HD_(11519375)"/>
      <sheetName val="FM-HD_(FAA32071001)__"/>
      <sheetName val="FM-HD_(11519382)_"/>
      <sheetName val="FM-HD_(11519383)_"/>
      <sheetName val="FM-HD_(11561763)__"/>
      <sheetName val="FM-HD_(11588316)__"/>
      <sheetName val="二_POSITION_XLS11"/>
      <sheetName val="1ဲ_ALT11"/>
      <sheetName val="1ဳ_O_S11"/>
      <sheetName val="15_၄AMPER11"/>
      <sheetName val="OPT손익_내수11"/>
      <sheetName val="OPT손익_수출11"/>
      <sheetName val="BACK_DATA_08_7_1~11"/>
      <sheetName val="E_W11"/>
      <sheetName val="P_W11"/>
      <sheetName val="S_W11"/>
      <sheetName val="BACK_DATA11"/>
      <sheetName val="CASE_ASM10"/>
      <sheetName val="14_1부10"/>
      <sheetName val="B053_(990701)공정실적PP%계산11"/>
      <sheetName val="1_변경범위11"/>
      <sheetName val="TEMP_TORQUE11"/>
      <sheetName val="Evaluation_objects10"/>
      <sheetName val="LAMBDA_자작10"/>
      <sheetName val="설비능력및_종합공정능력산출시_사용10"/>
      <sheetName val="126_25510"/>
      <sheetName val="Nego_PV10"/>
      <sheetName val="소상_&quot;1&quot;10"/>
      <sheetName val="검사기준서_을_치수10"/>
      <sheetName val="검사기준서_갑10"/>
      <sheetName val="검사기준서_을10"/>
      <sheetName val="검사협정_갑10"/>
      <sheetName val="검사성적서_갑10"/>
      <sheetName val="검사성적서_을10"/>
      <sheetName val="검사성적서_병10"/>
      <sheetName val="팀별_합계10"/>
      <sheetName val="운임_환차손-Y11"/>
      <sheetName val="02년_SUC9"/>
      <sheetName val="내수1_8GL10"/>
      <sheetName val="ALPROFILE_발주실적9"/>
      <sheetName val="PRESS_DATA9"/>
      <sheetName val="MACRO1_XLM9"/>
      <sheetName val="개발_TOOL_집계표9"/>
      <sheetName val="경상_개발비9"/>
      <sheetName val="X-3_ENG9"/>
      <sheetName val="원단위_전후비교9"/>
      <sheetName val="Sheet1_(2)9"/>
      <sheetName val="외주품_감점_유형_기준9"/>
      <sheetName val="3__관리점지수실적-1_1생산성9"/>
      <sheetName val="실적_및_계획9"/>
      <sheetName val="CAPA분석_360K6"/>
      <sheetName val="GLOBAL_PT_NEW_FORMAT_OCT_20029"/>
      <sheetName val="계산_DATA_입력9"/>
      <sheetName val="상세_계산_내역9"/>
      <sheetName val="Master_Cable9"/>
      <sheetName val="Sec_1_-_RFQ9"/>
      <sheetName val="공정능력_(2)9"/>
      <sheetName val="Sch7a_(토요일)9"/>
      <sheetName val="Rate_data9"/>
      <sheetName val="PRO_(참조)9"/>
      <sheetName val="4_3_첨부13"/>
      <sheetName val="OEM_Plan3"/>
      <sheetName val="제품명_(3)3"/>
      <sheetName val="LINE_운영안2"/>
      <sheetName val="원가_종합3"/>
      <sheetName val="Interco_&amp;_PVS_Loc_Cur2"/>
      <sheetName val="보강사_소요량2"/>
      <sheetName val="After_sales3"/>
      <sheetName val="자동차_종합지표3"/>
      <sheetName val="Order_status3"/>
      <sheetName val="Order_status22"/>
      <sheetName val="Customer_Master2"/>
      <sheetName val="Common_code2"/>
      <sheetName val="Order_Status_Master2"/>
      <sheetName val="Product_Master2"/>
      <sheetName val="3_3검토국2"/>
      <sheetName val="Supplier_QRQC2"/>
      <sheetName val="97계획(96_112"/>
      <sheetName val="첨부4_기술평가서2"/>
      <sheetName val="1_2_2완제품검사('00_4월)_(가라)2"/>
      <sheetName val="검사협정_보충2"/>
      <sheetName val="1_기안을지2"/>
      <sheetName val="사무용품_신청2"/>
      <sheetName val="Validation_Lists2"/>
      <sheetName val="★금형비_계산서2"/>
      <sheetName val="LOWSIDE_비교2"/>
      <sheetName val="PS_SIDE_OTR_INR_공정개선_상세1"/>
      <sheetName val="제품별_매출3"/>
      <sheetName val="Data_Working_Time3"/>
      <sheetName val="원단위_1계_2계1"/>
      <sheetName val="11403-06163_เก่า1"/>
      <sheetName val="FM-HD_(New)1"/>
      <sheetName val="FM-HD_(HKMC)_1"/>
      <sheetName val="FM-HD_(11254-06201)__1"/>
      <sheetName val="FM-HD_(11251-06163)1"/>
      <sheetName val="FM-HD_(11514053)1"/>
      <sheetName val="FM-HD_(11611807)1"/>
      <sheetName val="FM-HD_(94502003)1"/>
      <sheetName val="FM-HD_(94501839)1"/>
      <sheetName val="FM-HD_(PT-GDENG0911-4)1"/>
      <sheetName val="FM-HD_(94520439)1"/>
      <sheetName val="FM-HD_(94500396)1"/>
      <sheetName val="FM-HD_(94500407)1"/>
      <sheetName val="FM-HD_(94500414)1"/>
      <sheetName val="FM-HD_(94500073)1"/>
      <sheetName val="FM-HD_(11588683)1"/>
      <sheetName val="FM-HD_(94500952)1"/>
      <sheetName val="FM-HD_(11569995)1"/>
      <sheetName val="FM-HD_(11254-06201)1"/>
      <sheetName val="FM-HD_(11588685)1"/>
      <sheetName val="FM-HD_(94500793)_1"/>
      <sheetName val="FM-HD_(11588717)1"/>
      <sheetName val="FM-HD_(HD-25198904)1"/>
      <sheetName val="FM-HD_(HD-11570514)_1"/>
      <sheetName val="FM-HD_(11097441)1"/>
      <sheetName val="FM-HD_(11588662)_1"/>
      <sheetName val="FM-HD_(11519387)1"/>
      <sheetName val="FM-HD_(11561969)1"/>
      <sheetName val="FM-HD_(11516580)1"/>
      <sheetName val="FM-HD_(11588712)___1"/>
      <sheetName val="FM-HD_(11519375)1"/>
      <sheetName val="FM-HD_(FAA32071001)__1"/>
      <sheetName val="FM-HD_(11519382)_1"/>
      <sheetName val="FM-HD_(11519383)_1"/>
      <sheetName val="FM-HD_(11561763)__1"/>
      <sheetName val="FM-HD_(11588316)__1"/>
      <sheetName val="二_POSITION_XLS12"/>
      <sheetName val="1ဲ_ALT12"/>
      <sheetName val="1ဳ_O_S12"/>
      <sheetName val="15_၄AMPER12"/>
      <sheetName val="OPT손익_내수12"/>
      <sheetName val="OPT손익_수출12"/>
      <sheetName val="BACK_DATA_08_7_1~12"/>
      <sheetName val="E_W12"/>
      <sheetName val="P_W12"/>
      <sheetName val="S_W12"/>
      <sheetName val="BACK_DATA12"/>
      <sheetName val="CASE_ASM11"/>
      <sheetName val="14_1부11"/>
      <sheetName val="B053_(990701)공정실적PP%계산12"/>
      <sheetName val="1_변경범위12"/>
      <sheetName val="TEMP_TORQUE12"/>
      <sheetName val="Evaluation_objects11"/>
      <sheetName val="LAMBDA_자작11"/>
      <sheetName val="설비능력및_종합공정능력산출시_사용11"/>
      <sheetName val="126_25511"/>
      <sheetName val="Nego_PV11"/>
      <sheetName val="매출종합_`0911"/>
      <sheetName val="소상_&quot;1&quot;11"/>
      <sheetName val="검사기준서_을_치수11"/>
      <sheetName val="검사기준서_갑11"/>
      <sheetName val="검사기준서_을11"/>
      <sheetName val="검사협정_갑11"/>
      <sheetName val="검사성적서_갑11"/>
      <sheetName val="검사성적서_을11"/>
      <sheetName val="검사성적서_병11"/>
      <sheetName val="팀별_합계11"/>
      <sheetName val="운임_환차손-Y12"/>
      <sheetName val="02년_SUC10"/>
      <sheetName val="내수1_8GL11"/>
      <sheetName val="ALPROFILE_발주실적10"/>
      <sheetName val="PRESS_DATA10"/>
      <sheetName val="MACRO1_XLM10"/>
      <sheetName val="개발_TOOL_집계표10"/>
      <sheetName val="경상_개발비10"/>
      <sheetName val="X-3_ENG10"/>
      <sheetName val="원단위_전후비교10"/>
      <sheetName val="Sheet1_(2)10"/>
      <sheetName val="외주품_감점_유형_기준10"/>
      <sheetName val="3__관리점지수실적-1_1생산성10"/>
      <sheetName val="실적_및_계획10"/>
      <sheetName val="Bosch_ADVP&amp;R10"/>
      <sheetName val="CAPA분석_360K7"/>
      <sheetName val="GLOBAL_PT_NEW_FORMAT_OCT_200210"/>
      <sheetName val="계산_DATA_입력10"/>
      <sheetName val="상세_계산_내역10"/>
      <sheetName val="FLOW_PROSES_(A)7"/>
      <sheetName val="Master_Cable10"/>
      <sheetName val="Sec_1_-_RFQ10"/>
      <sheetName val="공정능력_(2)10"/>
      <sheetName val="Sch7a_(토요일)10"/>
      <sheetName val="Rate_data10"/>
      <sheetName val="PRO_(참조)10"/>
      <sheetName val="4_3_첨부14"/>
      <sheetName val="OEM_Plan4"/>
      <sheetName val="제품명_(3)4"/>
      <sheetName val="LINE_운영안3"/>
      <sheetName val="원가_종합4"/>
      <sheetName val="GM_Master4"/>
      <sheetName val="Interco_&amp;_PVS_Loc_Cur3"/>
      <sheetName val="RFQ_18044"/>
      <sheetName val="보강사_소요량3"/>
      <sheetName val="J2(P_MT)3"/>
      <sheetName val="After_sales4"/>
      <sheetName val="자동차_종합지표4"/>
      <sheetName val="Order_status4"/>
      <sheetName val="Order_status23"/>
      <sheetName val="Customer_Master3"/>
      <sheetName val="Common_code3"/>
      <sheetName val="Order_Status_Master3"/>
      <sheetName val="Product_Master3"/>
      <sheetName val="3_3검토국3"/>
      <sheetName val="Supplier_QRQC3"/>
      <sheetName val="97계획(96_113"/>
      <sheetName val="첨부4_기술평가서3"/>
      <sheetName val="1_2_2완제품검사('00_4월)_(가라)3"/>
      <sheetName val="09년_현황4"/>
      <sheetName val="WTC_BODY一覧原紙4"/>
      <sheetName val="검사협정_보충3"/>
      <sheetName val="2012_Volum4"/>
      <sheetName val="B053_(990701)공정능력PC%계산3"/>
      <sheetName val="P&amp;L_account4"/>
      <sheetName val="118_세금과공과3"/>
      <sheetName val="경영재무_(입력)3"/>
      <sheetName val="연구개발_(입력)3"/>
      <sheetName val="일반현황_(입력)3"/>
      <sheetName val="품질관리_(입력)3"/>
      <sheetName val="Drop-down_Lists3"/>
      <sheetName val="1_기안을지3"/>
      <sheetName val="사무용품_신청3"/>
      <sheetName val="Validation_Lists3"/>
      <sheetName val="★금형비_계산서3"/>
      <sheetName val="LOWSIDE_비교3"/>
      <sheetName val="PS_SIDE_OTR_INR_공정개선_상세2"/>
      <sheetName val="제품별_매출4"/>
      <sheetName val="Data_Working_Time4"/>
      <sheetName val="Z41,Z42_이외total3"/>
      <sheetName val="원단위_1계_2계2"/>
      <sheetName val="11403-06163_เก่า2"/>
      <sheetName val="FM-HD_(New)2"/>
      <sheetName val="FM-HD_(HKMC)_2"/>
      <sheetName val="FM-HD_(11254-06201)__2"/>
      <sheetName val="FM-HD_(11251-06163)2"/>
      <sheetName val="FM-HD_(11514053)2"/>
      <sheetName val="FM-HD_(11611807)2"/>
      <sheetName val="FM-HD_(94502003)2"/>
      <sheetName val="FM-HD_(94501839)2"/>
      <sheetName val="FM-HD_(PT-GDENG0911-4)2"/>
      <sheetName val="FM-HD_(94520439)2"/>
      <sheetName val="FM-HD_(94500396)2"/>
      <sheetName val="FM-HD_(94500407)2"/>
      <sheetName val="FM-HD_(94500414)2"/>
      <sheetName val="FM-HD_(94500073)2"/>
      <sheetName val="FM-HD_(11588683)2"/>
      <sheetName val="FM-HD_(94500952)2"/>
      <sheetName val="FM-HD_(11569995)2"/>
      <sheetName val="FM-HD_(11254-06201)2"/>
      <sheetName val="FM-HD_(11588685)2"/>
      <sheetName val="FM-HD_(94500793)_2"/>
      <sheetName val="FM-HD_(11588717)2"/>
      <sheetName val="FM-HD_(HD-25198904)2"/>
      <sheetName val="FM-HD_(HD-11570514)_2"/>
      <sheetName val="FM-HD_(11097441)2"/>
      <sheetName val="FM-HD_(11588662)_2"/>
      <sheetName val="FM-HD_(11519387)2"/>
      <sheetName val="FM-HD_(11561969)2"/>
      <sheetName val="FM-HD_(11516580)2"/>
      <sheetName val="FM-HD_(11588712)___2"/>
      <sheetName val="FM-HD_(11519375)2"/>
      <sheetName val="FM-HD_(FAA32071001)__2"/>
      <sheetName val="FM-HD_(11519382)_2"/>
      <sheetName val="FM-HD_(11519383)_2"/>
      <sheetName val="FM-HD_(11561763)__2"/>
      <sheetName val="FM-HD_(11588316)__2"/>
      <sheetName val="二_POSITION_XLS13"/>
      <sheetName val="1ဲ_ALT13"/>
      <sheetName val="1ဳ_O_S13"/>
      <sheetName val="15_၄AMPER13"/>
      <sheetName val="GB-IC_Villingen_GG13"/>
      <sheetName val="OPT손익_내수13"/>
      <sheetName val="OPT손익_수출13"/>
      <sheetName val="BACK_DATA_08_7_1~13"/>
      <sheetName val="E_W13"/>
      <sheetName val="P_W13"/>
      <sheetName val="S_W13"/>
      <sheetName val="BACK_DATA13"/>
      <sheetName val="CASE_ASM12"/>
      <sheetName val="5_세운W-A13"/>
      <sheetName val="14_1부12"/>
      <sheetName val="B053_(990701)공정실적PP%계산13"/>
      <sheetName val="1_변경범위13"/>
      <sheetName val="TEMP_TORQUE13"/>
      <sheetName val="Evaluation_objects12"/>
      <sheetName val="LAMBDA_자작12"/>
      <sheetName val="설비능력및_종합공정능력산출시_사용12"/>
      <sheetName val="126_25512"/>
      <sheetName val="Nego_PV12"/>
      <sheetName val="매출종합_`0912"/>
      <sheetName val="소상_&quot;1&quot;12"/>
      <sheetName val="검사기준서_을_치수12"/>
      <sheetName val="검사기준서_갑12"/>
      <sheetName val="검사기준서_을12"/>
      <sheetName val="검사협정_갑12"/>
      <sheetName val="검사성적서_갑12"/>
      <sheetName val="검사성적서_을12"/>
      <sheetName val="검사성적서_병12"/>
      <sheetName val="팀별_합계12"/>
      <sheetName val="운임_환차손-Y13"/>
      <sheetName val="02년_SUC11"/>
      <sheetName val="내수1_8GL12"/>
      <sheetName val="ALPROFILE_발주실적11"/>
      <sheetName val="PRESS_DATA11"/>
      <sheetName val="MACRO1_XLM11"/>
      <sheetName val="개발_TOOL_집계표11"/>
      <sheetName val="경상_개발비11"/>
      <sheetName val="X-3_ENG11"/>
      <sheetName val="원단위_전후비교11"/>
      <sheetName val="Sheet1_(2)11"/>
      <sheetName val="Sheet6_(3)11"/>
      <sheetName val="외주품_감점_유형_기준11"/>
      <sheetName val="3__관리점지수실적-1_1생산성11"/>
      <sheetName val="실적_및_계획11"/>
      <sheetName val="Bosch_ADVP&amp;R11"/>
      <sheetName val="CAPA분석_360K8"/>
      <sheetName val="Cost_Reduction11"/>
      <sheetName val="GLOBAL_PT_NEW_FORMAT_OCT_200211"/>
      <sheetName val="계산_DATA_입력11"/>
      <sheetName val="상세_계산_내역11"/>
      <sheetName val="FLOW_PROSES_(A)8"/>
      <sheetName val="Master_Cable11"/>
      <sheetName val="_SR3차원단위_(3)5"/>
      <sheetName val="ERP도입후_시정현황5"/>
      <sheetName val="6_N_m_CCW_전류5"/>
      <sheetName val="Purchasing_Data5"/>
      <sheetName val="Sec_1_-_RFQ11"/>
      <sheetName val="공정능력_(2)11"/>
      <sheetName val="Sch7a_(토요일)11"/>
      <sheetName val="c_db18"/>
      <sheetName val="Rate_data11"/>
      <sheetName val="대외공문_5"/>
      <sheetName val="PRO_(참조)11"/>
      <sheetName val="4_3_첨부15"/>
      <sheetName val="업무분장_5"/>
      <sheetName val="GLOBAL_PT_NEW_FORMAT_JULY__2006"/>
      <sheetName val="OEM_Plan5"/>
      <sheetName val="제품명_(3)5"/>
      <sheetName val="LINE_운영안4"/>
      <sheetName val="원가_종합5"/>
      <sheetName val="공정별공법-W_HSE-LH5"/>
      <sheetName val="GM_Master5"/>
      <sheetName val="3_PT개발계획5"/>
      <sheetName val="Interco_&amp;_PVS_Loc_Cur4"/>
      <sheetName val="RFQ_18045"/>
      <sheetName val="보강사_소요량4"/>
      <sheetName val="J2(P_MT)4"/>
      <sheetName val="After_sales5"/>
      <sheetName val="고객불만_건5"/>
      <sheetName val="자동차_종합지표5"/>
      <sheetName val="Order_status5"/>
      <sheetName val="Order_status24"/>
      <sheetName val="Customer_Master4"/>
      <sheetName val="Common_code4"/>
      <sheetName val="Order_Status_Master4"/>
      <sheetName val="Product_Master4"/>
      <sheetName val="3_3검토국4"/>
      <sheetName val="Supplier_QRQC4"/>
      <sheetName val="97계획(96_114"/>
      <sheetName val="첨부4_기술평가서4"/>
      <sheetName val="1_2_2완제품검사('00_4월)_(가라)4"/>
      <sheetName val="09년_현황5"/>
      <sheetName val="WTC_BODY一覧原紙5"/>
      <sheetName val="3월말_장기악성(국내)5"/>
      <sheetName val="2월말_장기악성(국내)5"/>
      <sheetName val="검사협정_보충4"/>
      <sheetName val="2012_Volum5"/>
      <sheetName val="B053_(990701)공정능력PC%계산4"/>
      <sheetName val="P&amp;L_account5"/>
      <sheetName val="118_세금과공과4"/>
      <sheetName val="경영재무_(입력)4"/>
      <sheetName val="연구개발_(입력)4"/>
      <sheetName val="일반현황_(입력)4"/>
      <sheetName val="품질관리_(입력)4"/>
      <sheetName val="Drop-down_Lists4"/>
      <sheetName val="1_기안을지4"/>
      <sheetName val="사무용품_신청4"/>
      <sheetName val="Validation_Lists4"/>
      <sheetName val="★금형비_계산서4"/>
      <sheetName val="LOWSIDE_비교4"/>
      <sheetName val="PS_SIDE_OTR_INR_공정개선_상세3"/>
      <sheetName val="제품별_매출5"/>
      <sheetName val="Data_Working_Time5"/>
      <sheetName val="Z41,Z42_이외total4"/>
      <sheetName val="원단위_1계_2계3"/>
      <sheetName val="11403-06163_เก่า3"/>
      <sheetName val="FM-HD_(New)3"/>
      <sheetName val="FM-HD_(HKMC)_3"/>
      <sheetName val="FM-HD_(11254-06201)__3"/>
      <sheetName val="FM-HD_(11251-06163)3"/>
      <sheetName val="FM-HD_(11514053)3"/>
      <sheetName val="FM-HD_(11611807)3"/>
      <sheetName val="FM-HD_(94502003)3"/>
      <sheetName val="FM-HD_(94501839)3"/>
      <sheetName val="FM-HD_(PT-GDENG0911-4)3"/>
      <sheetName val="FM-HD_(94520439)3"/>
      <sheetName val="FM-HD_(94500396)3"/>
      <sheetName val="FM-HD_(94500407)3"/>
      <sheetName val="FM-HD_(94500414)3"/>
      <sheetName val="FM-HD_(94500073)3"/>
      <sheetName val="FM-HD_(11588683)3"/>
      <sheetName val="FM-HD_(94500952)3"/>
      <sheetName val="FM-HD_(11569995)3"/>
      <sheetName val="FM-HD_(11254-06201)3"/>
      <sheetName val="FM-HD_(11588685)3"/>
      <sheetName val="FM-HD_(94500793)_3"/>
      <sheetName val="FM-HD_(11588717)3"/>
      <sheetName val="FM-HD_(HD-25198904)3"/>
      <sheetName val="FM-HD_(HD-11570514)_3"/>
      <sheetName val="FM-HD_(11097441)3"/>
      <sheetName val="FM-HD_(11588662)_3"/>
      <sheetName val="FM-HD_(11519387)3"/>
      <sheetName val="FM-HD_(11561969)3"/>
      <sheetName val="FM-HD_(11516580)3"/>
      <sheetName val="FM-HD_(11588712)___3"/>
      <sheetName val="FM-HD_(11519375)3"/>
      <sheetName val="FM-HD_(FAA32071001)__3"/>
      <sheetName val="FM-HD_(11519382)_3"/>
      <sheetName val="FM-HD_(11519383)_3"/>
      <sheetName val="FM-HD_(11561763)__3"/>
      <sheetName val="FM-HD_(11588316)__3"/>
      <sheetName val="교육훈련절차서"/>
      <sheetName val="승용STEEL"/>
      <sheetName val="설계내역서"/>
      <sheetName val="J1"/>
      <sheetName val="Sch1 - P&amp;L Summary"/>
      <sheetName val="Sch2 - BalSht Summary"/>
      <sheetName val="Sch3 - CFlow Summary"/>
      <sheetName val="부품계산"/>
      <sheetName val="숨기기2-목록"/>
      <sheetName val="Model Synthesis Report"/>
      <sheetName val="A9AEDN01"/>
      <sheetName val="Börskurser"/>
      <sheetName val="대우"/>
      <sheetName val="삼성(중)"/>
      <sheetName val="삼성(자)"/>
      <sheetName val="실적1"/>
      <sheetName val="실적2"/>
      <sheetName val="실적3"/>
      <sheetName val="실적4"/>
      <sheetName val="실적5"/>
      <sheetName val="실적6"/>
      <sheetName val="실적7"/>
      <sheetName val="실적8"/>
      <sheetName val="2019년 생산수량"/>
      <sheetName val="19년 종합 CT"/>
      <sheetName val="Q302"/>
      <sheetName val="打分表"/>
      <sheetName val="팀코드"/>
      <sheetName val="관리데이터목록"/>
      <sheetName val="완제품구성표"/>
      <sheetName val="프레스품"/>
      <sheetName val="금형대장"/>
      <sheetName val="AD원"/>
      <sheetName val="TPR"/>
      <sheetName val="LIBRARY"/>
      <sheetName val="C10怰䈽셋"/>
      <sheetName val="A6"/>
      <sheetName val="delta impedance(평균)"/>
      <sheetName val="INDUSTRIAL(I)"/>
      <sheetName val="INDUSTRIAL(II)"/>
      <sheetName val="SUST DEV &amp; OTHER"/>
      <sheetName val="OEM "/>
      <sheetName val="August 2003"/>
      <sheetName val="OE UMC"/>
      <sheetName val="Analysis-Others Pg 4"/>
      <sheetName val="latest"/>
      <sheetName val="le_data"/>
      <sheetName val="MASTER_OE"/>
      <sheetName val="Fx Rates"/>
      <sheetName val="FY 12_Interiors Volume"/>
      <sheetName val="FY12_PP_Sales"/>
      <sheetName val="INT_Price_FY12 MFC"/>
      <sheetName val="TRW원가"/>
      <sheetName val="0"/>
      <sheetName val="DONGIA"/>
      <sheetName val="強度 CN A1 C10H 152H"/>
      <sheetName val="II. CF"/>
      <sheetName val="I. Assumptions"/>
      <sheetName val="PROJ"/>
      <sheetName val="◀양식(PAD)"/>
      <sheetName val="국가DATA"/>
      <sheetName val="CONN.조립"/>
      <sheetName val="재료비내역"/>
      <sheetName val="Mname"/>
      <sheetName val="1_TM14"/>
      <sheetName val="2_align14"/>
      <sheetName val="3_JUDDER14"/>
      <sheetName val="4_M_S14"/>
      <sheetName val="5_P_W_R14"/>
      <sheetName val="6_F_G14"/>
      <sheetName val="7__SCABLE14"/>
      <sheetName val="8_DIFF14"/>
      <sheetName val="9_A_C14"/>
      <sheetName val="10_GEAR14"/>
      <sheetName val="11_ISC14"/>
      <sheetName val="12_ALT14"/>
      <sheetName val="13_O_S14"/>
      <sheetName val="14_silencer14"/>
      <sheetName val="15_DAMPER14"/>
      <sheetName val="16_HUB14"/>
      <sheetName val="17_DLOCK14"/>
      <sheetName val="18_PSP14"/>
      <sheetName val="19_누수14"/>
      <sheetName val="20_K_S14"/>
      <sheetName val="二_POSITION_XLS14"/>
      <sheetName val="1ဲ_ALT14"/>
      <sheetName val="1ဳ_O_S14"/>
      <sheetName val="15_၄AMPER14"/>
      <sheetName val="GB-IC_Villingen_GG14"/>
      <sheetName val="OPT손익_내수14"/>
      <sheetName val="OPT손익_수출14"/>
      <sheetName val="JT3_0견적-구113"/>
      <sheetName val="BACK_DATA_08_7_1~14"/>
      <sheetName val="E_W14"/>
      <sheetName val="P_W14"/>
      <sheetName val="S_W14"/>
      <sheetName val="BACK_DATA14"/>
      <sheetName val="CASE_ASM13"/>
      <sheetName val="외주현황_wq114"/>
      <sheetName val="5_세운W-A14"/>
      <sheetName val="14_1부13"/>
      <sheetName val="B053_(990701)공정실적PP%계산14"/>
      <sheetName val="2_대외공문14"/>
      <sheetName val="1_변경범위14"/>
      <sheetName val="TEMP_TORQUE14"/>
      <sheetName val="Evaluation_objects13"/>
      <sheetName val="LAMBDA_자작13"/>
      <sheetName val="설비능력및_종합공정능력산출시_사용13"/>
      <sheetName val="LX3_0_RR13"/>
      <sheetName val="진행_DATA_(2)14"/>
      <sheetName val="126_25513"/>
      <sheetName val="SUB_2월_재검사추이도13"/>
      <sheetName val="c_db19"/>
      <sheetName val="Nego_PV13"/>
      <sheetName val="매출종합_`0913"/>
      <sheetName val="소상_&quot;1&quot;13"/>
      <sheetName val="검사기준서_을_치수13"/>
      <sheetName val="검사기준서_갑13"/>
      <sheetName val="검사기준서_을13"/>
      <sheetName val="검사협정_갑13"/>
      <sheetName val="검사성적서_갑13"/>
      <sheetName val="검사성적서_을13"/>
      <sheetName val="검사성적서_병13"/>
      <sheetName val="팀별_합계13"/>
      <sheetName val="운임_환차손-Y14"/>
      <sheetName val="02년_SUC12"/>
      <sheetName val="내수1_8GL13"/>
      <sheetName val="ALPROFILE_발주실적12"/>
      <sheetName val="PRESS_DATA12"/>
      <sheetName val="MACRO1_XLM12"/>
      <sheetName val="개발_TOOL_집계표12"/>
      <sheetName val="경상_개발비12"/>
      <sheetName val="X-3_ENG12"/>
      <sheetName val="원단위_전후비교12"/>
      <sheetName val="Sheet1_(2)12"/>
      <sheetName val="Sheet6_(3)12"/>
      <sheetName val="외주품_감점_유형_기준12"/>
      <sheetName val="3-2_귀책부서별_DT현황13"/>
      <sheetName val="1_2내수12"/>
      <sheetName val="3__관리점지수실적-1_1생산성12"/>
      <sheetName val="실적_및_계획12"/>
      <sheetName val="Bosch_ADVP&amp;R12"/>
      <sheetName val="CAPA분석_360K9"/>
      <sheetName val="Cost_Reduction12"/>
      <sheetName val="GLOBAL_PT_NEW_FORMAT_OCT_200212"/>
      <sheetName val="계산_DATA_입력12"/>
      <sheetName val="상세_계산_내역12"/>
      <sheetName val="FLOW_PROSES_(A)9"/>
      <sheetName val="Master_Cable12"/>
      <sheetName val="_SR3차원단위_(3)6"/>
      <sheetName val="ERP도입후_시정현황6"/>
      <sheetName val="6_N_m_CCW_전류6"/>
      <sheetName val="Purchasing_Data6"/>
      <sheetName val="Sec_1_-_RFQ12"/>
      <sheetName val="공정능력_(2)12"/>
      <sheetName val="Sch7a_(토요일)12"/>
      <sheetName val="c_db110"/>
      <sheetName val="Rate_data12"/>
      <sheetName val="대외공문_6"/>
      <sheetName val="PRO_(참조)12"/>
      <sheetName val="Actual_In_&amp;_Out5"/>
      <sheetName val="4_3_첨부16"/>
      <sheetName val="업무분장_6"/>
      <sheetName val="GLOBAL_PT_NEW_FORMAT_JULY__2007"/>
      <sheetName val="OEM_Plan6"/>
      <sheetName val="제품명_(3)6"/>
      <sheetName val="LINE_운영안5"/>
      <sheetName val="원가_종합6"/>
      <sheetName val="공정별공법-W_HSE-LH6"/>
      <sheetName val="GM_Master6"/>
      <sheetName val="3_PT개발계획6"/>
      <sheetName val="Interco_&amp;_PVS_Loc_Cur5"/>
      <sheetName val="RFQ_18046"/>
      <sheetName val="full_(2)5"/>
      <sheetName val="보강사_소요량5"/>
      <sheetName val="J2(P_MT)5"/>
      <sheetName val="After_sales6"/>
      <sheetName val="고객불만_건6"/>
      <sheetName val="Moulding_data5"/>
      <sheetName val="자동차_종합지표6"/>
      <sheetName val="Order_status6"/>
      <sheetName val="Order_status25"/>
      <sheetName val="Customer_Master5"/>
      <sheetName val="Common_code5"/>
      <sheetName val="Order_Status_Master5"/>
      <sheetName val="Product_Master5"/>
      <sheetName val="3_3검토국5"/>
      <sheetName val="DV_Flow_Chart_DV-PV1_(PFC)6"/>
      <sheetName val="MATEMST_(2)5"/>
      <sheetName val="Supplier_QRQC5"/>
      <sheetName val="97계획(96_115"/>
      <sheetName val="첨부4_기술평가서5"/>
      <sheetName val="1_2_2완제품검사('00_4월)_(가라)5"/>
      <sheetName val="09년_현황6"/>
      <sheetName val="WTC_BODY一覧原紙6"/>
      <sheetName val="3월말_장기악성(국내)6"/>
      <sheetName val="2월말_장기악성(국내)6"/>
      <sheetName val="검사협정_보충5"/>
      <sheetName val="2012_Volum6"/>
      <sheetName val="B053_(990701)공정능력PC%계산5"/>
      <sheetName val="P&amp;L_account6"/>
      <sheetName val="국내_5"/>
      <sheetName val="4,5공장_5"/>
      <sheetName val="시트_5"/>
      <sheetName val="VERTICAL_PIPE5"/>
      <sheetName val="TABLE_DB5"/>
      <sheetName val="쌍용_data_base5"/>
      <sheetName val="2과_공수집계5"/>
      <sheetName val="118_세금과공과5"/>
      <sheetName val="경영재무_(입력)5"/>
      <sheetName val="연구개발_(입력)5"/>
      <sheetName val="일반현황_(입력)5"/>
      <sheetName val="품질관리_(입력)5"/>
      <sheetName val="무부하_회전수6"/>
      <sheetName val="진행중_설변6"/>
      <sheetName val="HOLE_9905(1)6"/>
      <sheetName val="TEAM하반기_계획_(2)5"/>
      <sheetName val="YOKE-H(10_3)5"/>
      <sheetName val="▶R_C_FRM5"/>
      <sheetName val="광주_소요량5"/>
      <sheetName val="5-Why_Root_Cause_Analysis_5"/>
      <sheetName val="초_성5"/>
      <sheetName val="CHECK_성5"/>
      <sheetName val="cpk_data5"/>
      <sheetName val="Drop-down_Lists5"/>
      <sheetName val="1_기안을지5"/>
      <sheetName val="사무용품_신청5"/>
      <sheetName val="Validation_Lists5"/>
      <sheetName val="★금형비_계산서5"/>
      <sheetName val="LOWSIDE_비교5"/>
      <sheetName val="4_Vendor_price5"/>
      <sheetName val="14년_증판안_판촉5"/>
      <sheetName val="PS_SIDE_OTR_INR_공정개선_상세4"/>
      <sheetName val="제품별_매출6"/>
      <sheetName val="Data_Working_Time6"/>
      <sheetName val="Z41,Z42_이외total5"/>
      <sheetName val="원단위_1계_2계4"/>
      <sheetName val="11403-06163_เก่า4"/>
      <sheetName val="FM-HD_(New)4"/>
      <sheetName val="FM-HD_(HKMC)_4"/>
      <sheetName val="FM-HD_(11254-06201)__4"/>
      <sheetName val="FM-HD_(11251-06163)4"/>
      <sheetName val="FM-HD_(11514053)4"/>
      <sheetName val="FM-HD_(11611807)4"/>
      <sheetName val="FM-HD_(94502003)4"/>
      <sheetName val="FM-HD_(94501839)4"/>
      <sheetName val="FM-HD_(PT-GDENG0911-4)4"/>
      <sheetName val="FM-HD_(94520439)4"/>
      <sheetName val="FM-HD_(94500396)4"/>
      <sheetName val="FM-HD_(94500407)4"/>
      <sheetName val="FM-HD_(94500414)4"/>
      <sheetName val="FM-HD_(94500073)4"/>
      <sheetName val="FM-HD_(11588683)4"/>
      <sheetName val="FM-HD_(94500952)4"/>
      <sheetName val="FM-HD_(11569995)4"/>
      <sheetName val="FM-HD_(11254-06201)4"/>
      <sheetName val="FM-HD_(11588685)4"/>
      <sheetName val="FM-HD_(94500793)_4"/>
      <sheetName val="FM-HD_(11588717)4"/>
      <sheetName val="FM-HD_(HD-25198904)4"/>
      <sheetName val="FM-HD_(HD-11570514)_4"/>
      <sheetName val="FM-HD_(11097441)4"/>
      <sheetName val="FM-HD_(11588662)_4"/>
      <sheetName val="FM-HD_(11519387)4"/>
      <sheetName val="FM-HD_(11561969)4"/>
      <sheetName val="FM-HD_(11516580)4"/>
      <sheetName val="FM-HD_(11588712)___4"/>
      <sheetName val="FM-HD_(11519375)4"/>
      <sheetName val="FM-HD_(FAA32071001)__4"/>
      <sheetName val="FM-HD_(11519382)_4"/>
      <sheetName val="FM-HD_(11519383)_4"/>
      <sheetName val="FM-HD_(11561763)__4"/>
      <sheetName val="FM-HD_(11588316)__4"/>
      <sheetName val="Net_Revenue"/>
      <sheetName val="기초_데이터"/>
      <sheetName val="중요차종_(090131)"/>
      <sheetName val="7)_13367734"/>
      <sheetName val="표지_(2)"/>
      <sheetName val="220_(2)"/>
      <sheetName val="1_TM15"/>
      <sheetName val="2_align15"/>
      <sheetName val="3_JUDDER15"/>
      <sheetName val="4_M_S15"/>
      <sheetName val="5_P_W_R15"/>
      <sheetName val="6_F_G15"/>
      <sheetName val="7__SCABLE15"/>
      <sheetName val="8_DIFF15"/>
      <sheetName val="9_A_C15"/>
      <sheetName val="10_GEAR15"/>
      <sheetName val="11_ISC15"/>
      <sheetName val="12_ALT15"/>
      <sheetName val="13_O_S15"/>
      <sheetName val="14_silencer15"/>
      <sheetName val="15_DAMPER15"/>
      <sheetName val="16_HUB15"/>
      <sheetName val="17_DLOCK15"/>
      <sheetName val="18_PSP15"/>
      <sheetName val="19_누수15"/>
      <sheetName val="20_K_S15"/>
      <sheetName val="二_POSITION_XLS15"/>
      <sheetName val="1ဲ_ALT15"/>
      <sheetName val="1ဳ_O_S15"/>
      <sheetName val="15_၄AMPER15"/>
      <sheetName val="GB-IC_Villingen_GG15"/>
      <sheetName val="OPT손익_내수15"/>
      <sheetName val="OPT손익_수출15"/>
      <sheetName val="JT3_0견적-구114"/>
      <sheetName val="BACK_DATA_08_7_1~15"/>
      <sheetName val="E_W15"/>
      <sheetName val="P_W15"/>
      <sheetName val="S_W15"/>
      <sheetName val="BACK_DATA15"/>
      <sheetName val="CASE_ASM14"/>
      <sheetName val="외주현황_wq115"/>
      <sheetName val="5_세운W-A15"/>
      <sheetName val="14_1부14"/>
      <sheetName val="B053_(990701)공정실적PP%계산15"/>
      <sheetName val="2_대외공문15"/>
      <sheetName val="1_변경범위15"/>
      <sheetName val="TEMP_TORQUE15"/>
      <sheetName val="3_일반사상14"/>
      <sheetName val="Evaluation_objects14"/>
      <sheetName val="LAMBDA_자작14"/>
      <sheetName val="설비능력및_종합공정능력산출시_사용14"/>
      <sheetName val="LX3_0_RR14"/>
      <sheetName val="진행_DATA_(2)15"/>
      <sheetName val="126_25514"/>
      <sheetName val="SUB_2월_재검사추이도14"/>
      <sheetName val="c_db20"/>
      <sheetName val="5_WIRE적용LIST14"/>
      <sheetName val="Nego_PV14"/>
      <sheetName val="매출종합_`0914"/>
      <sheetName val="소상_&quot;1&quot;14"/>
      <sheetName val="검사기준서_을_치수14"/>
      <sheetName val="검사기준서_갑14"/>
      <sheetName val="검사기준서_을14"/>
      <sheetName val="검사협정_갑14"/>
      <sheetName val="검사성적서_갑14"/>
      <sheetName val="검사성적서_을14"/>
      <sheetName val="검사성적서_병14"/>
      <sheetName val="팀별_합계14"/>
      <sheetName val="운임_환차손-Y15"/>
      <sheetName val="02년_SUC13"/>
      <sheetName val="내수1_8GL14"/>
      <sheetName val="ALPROFILE_발주실적13"/>
      <sheetName val="PRESS_DATA13"/>
      <sheetName val="MACRO1_XLM13"/>
      <sheetName val="개발_TOOL_집계표13"/>
      <sheetName val="경상_개발비13"/>
      <sheetName val="X-3_ENG13"/>
      <sheetName val="원단위_전후비교13"/>
      <sheetName val="Sheet1_(2)13"/>
      <sheetName val="차체부품_INS_REPORT(갑)14"/>
      <sheetName val="Sheet6_(3)13"/>
      <sheetName val="외주품_감점_유형_기준13"/>
      <sheetName val="FUEL_FILLER14"/>
      <sheetName val="_납촉자14"/>
      <sheetName val="3-2_귀책부서별_DT현황14"/>
      <sheetName val="1_2내수13"/>
      <sheetName val="3__관리점지수실적-1_1생산성13"/>
      <sheetName val="실적_및_계획13"/>
      <sheetName val="Bosch_ADVP&amp;R13"/>
      <sheetName val="CAPA분석_360K10"/>
      <sheetName val="Cost_Reduction13"/>
      <sheetName val="GLOBAL_PT_NEW_FORMAT_OCT_200213"/>
      <sheetName val="계산_DATA_입력13"/>
      <sheetName val="상세_계산_내역13"/>
      <sheetName val="FLOW_PROSES_(A)10"/>
      <sheetName val="Master_Cable13"/>
      <sheetName val="_SR3차원단위_(3)7"/>
      <sheetName val="ERP도입후_시정현황7"/>
      <sheetName val="6_N_m_CCW_전류7"/>
      <sheetName val="Purchasing_Data7"/>
      <sheetName val="포머_비가동_내역8"/>
      <sheetName val="FRONT_HUB견적가8"/>
      <sheetName val="J150_승인진도관리_LIST7"/>
      <sheetName val="TOTAL_LIST7"/>
      <sheetName val="Price_Range7"/>
      <sheetName val="FTR_MACRo7"/>
      <sheetName val="일일_업무_현황_(3)8"/>
      <sheetName val="일일_업무_현황_(5)8"/>
      <sheetName val="MPL_技連8"/>
      <sheetName val="342E_BLOCK8"/>
      <sheetName val="VS1_Paretto분석8"/>
      <sheetName val="DATA_BASE7"/>
      <sheetName val="02_07_27_부품판매가7"/>
      <sheetName val="협력사_일반현황8"/>
      <sheetName val="Sec_1_-_RFQ13"/>
      <sheetName val="1-1_General_Code7"/>
      <sheetName val="VPP(BD-010)_이상보고7"/>
      <sheetName val="공정능력_(2)13"/>
      <sheetName val="Sch7a_(토요일)13"/>
      <sheetName val="c_db111"/>
      <sheetName val="Rate_data13"/>
      <sheetName val="대외공문_7"/>
      <sheetName val="PRO_(참조)13"/>
      <sheetName val="2차_OIL량측정7"/>
      <sheetName val="Actual_In_&amp;_Out6"/>
      <sheetName val="4_3_첨부17"/>
      <sheetName val="업무분장_7"/>
      <sheetName val="GLOBAL_PT_NEW_FORMAT_JULY__2008"/>
      <sheetName val="OEM_Plan7"/>
      <sheetName val="제품명_(3)7"/>
      <sheetName val="LINE_운영안6"/>
      <sheetName val="P&amp;L,Bal_Sheet,Cash_Forecast7"/>
      <sheetName val="원가_종합7"/>
      <sheetName val="공정별공법-W_HSE-LH7"/>
      <sheetName val="GM_Master7"/>
      <sheetName val="생산현황_(입력)7"/>
      <sheetName val="MPS_Q3_FY047"/>
      <sheetName val="MPS_Q4_FY047"/>
      <sheetName val="1_ER유체응용7"/>
      <sheetName val="4_시험장비7"/>
      <sheetName val="업체별_단가현황7"/>
      <sheetName val="일일_생산및판매계획_대_실적7"/>
      <sheetName val="임율_&amp;_LOT7"/>
      <sheetName val="생산계획_(2)7"/>
      <sheetName val="CR_CODE7"/>
      <sheetName val="THEME_CODE7"/>
      <sheetName val="비교원가제출_고7"/>
      <sheetName val="1_세부비교원가(내수)7"/>
      <sheetName val="1_종합비교원가(내수_일반_유럽)7"/>
      <sheetName val="10_예산_및_원가_계획(02년)7"/>
      <sheetName val="3_PT개발계획7"/>
      <sheetName val="Interco_&amp;_PVS_Loc_Cur6"/>
      <sheetName val="RFQ_18047"/>
      <sheetName val="full_(2)6"/>
      <sheetName val="보강사_소요량6"/>
      <sheetName val="J2(P_MT)6"/>
      <sheetName val="After_sales7"/>
      <sheetName val="고객불만_건7"/>
      <sheetName val="Moulding_data6"/>
      <sheetName val="자동차_종합지표7"/>
      <sheetName val="Production_Plan17"/>
      <sheetName val="Order_status7"/>
      <sheetName val="Order_status26"/>
      <sheetName val="Customer_Master6"/>
      <sheetName val="Common_code6"/>
      <sheetName val="Order_Status_Master6"/>
      <sheetName val="Product_Master6"/>
      <sheetName val="3_3검토국6"/>
      <sheetName val="DV_Flow_Chart_DV-PV1_(PFC)7"/>
      <sheetName val="MATEMST_(2)6"/>
      <sheetName val="Value_Analysis_-_Sheet_17"/>
      <sheetName val="Supplier_QRQC6"/>
      <sheetName val="97계획(96_116"/>
      <sheetName val="S50_6"/>
      <sheetName val="첨부4_기술평가서6"/>
      <sheetName val="1_2_2완제품검사('00_4월)_(가라)6"/>
      <sheetName val="09년_현황7"/>
      <sheetName val="WTC_BODY一覧原紙7"/>
      <sheetName val="3월말_장기악성(국내)7"/>
      <sheetName val="2월말_장기악성(국내)7"/>
      <sheetName val="Data_Sheet7"/>
      <sheetName val="6_수입검사_7"/>
      <sheetName val="03_PFD-17"/>
      <sheetName val="12_Inv_7"/>
      <sheetName val="97년_재료예산(안)7"/>
      <sheetName val="1_터빈7"/>
      <sheetName val="cost_base_e_dati7"/>
      <sheetName val="2__Definitions7"/>
      <sheetName val="코드_조건표8"/>
      <sheetName val="HMC_사전원가(원혁기준)13%7"/>
      <sheetName val="재품별_단가7"/>
      <sheetName val="장비_전체리스트7"/>
      <sheetName val="_14"/>
      <sheetName val="집중검사_리스트7"/>
      <sheetName val="production_dept7"/>
      <sheetName val="검사협정_보충6"/>
      <sheetName val="2012_Volum7"/>
      <sheetName val="B053_(990701)공정능력PC%계산6"/>
      <sheetName val="P&amp;L_account7"/>
      <sheetName val="국내_6"/>
      <sheetName val="4,5공장_6"/>
      <sheetName val="시트_6"/>
      <sheetName val="VERTICAL_PIPE6"/>
      <sheetName val="TABLE_DB6"/>
      <sheetName val="쌍용_data_base6"/>
      <sheetName val="2과_공수집계6"/>
      <sheetName val="118_세금과공과6"/>
      <sheetName val="경영재무_(입력)6"/>
      <sheetName val="연구개발_(입력)6"/>
      <sheetName val="일반현황_(입력)6"/>
      <sheetName val="품질관리_(입력)6"/>
      <sheetName val="실행내역서_7"/>
      <sheetName val="개발_LIST7"/>
      <sheetName val="PC%계산(WM_COMM단차)7"/>
      <sheetName val="차체_품안표7"/>
      <sheetName val="1_1_2008_OTIF7"/>
      <sheetName val="BAFFLE_HMC_TABLE17"/>
      <sheetName val="1~3월_지시사항7"/>
      <sheetName val="1_POSITIONING7"/>
      <sheetName val="무부하_회전수7"/>
      <sheetName val="진행중_설변7"/>
      <sheetName val="HOLE_9905(1)7"/>
      <sheetName val="Upgrades_pricing6"/>
      <sheetName val="7_3_DY팀6"/>
      <sheetName val="Summary_Sheet6"/>
      <sheetName val="Datasheet_for_KPI_Model_16"/>
      <sheetName val="TEAM하반기_계획_(2)6"/>
      <sheetName val="YOKE-H(10_3)6"/>
      <sheetName val="▶R_C_FRM6"/>
      <sheetName val="광주_소요량6"/>
      <sheetName val="5-Why_Root_Cause_Analysis_6"/>
      <sheetName val="초_성6"/>
      <sheetName val="CHECK_성6"/>
      <sheetName val="cpk_data6"/>
      <sheetName val="Drop-down_Lists6"/>
      <sheetName val="Bas_Moteur6"/>
      <sheetName val="1_기안을지6"/>
      <sheetName val="사무용품_신청6"/>
      <sheetName val="Validation_Lists6"/>
      <sheetName val="★금형비_계산서6"/>
      <sheetName val="LOWSIDE_비교6"/>
      <sheetName val="4_Vendor_price6"/>
      <sheetName val="14년_증판안_판촉6"/>
      <sheetName val="PS_SIDE_OTR_INR_공정개선_상세5"/>
      <sheetName val="제품별_매출7"/>
      <sheetName val="Data_Working_Time7"/>
      <sheetName val="Z41,Z42_이외total6"/>
      <sheetName val="원단위_1계_2계5"/>
      <sheetName val="11403-06163_เก่า5"/>
      <sheetName val="FM-HD_(New)5"/>
      <sheetName val="FM-HD_(HKMC)_5"/>
      <sheetName val="FM-HD_(11254-06201)__5"/>
      <sheetName val="FM-HD_(11251-06163)5"/>
      <sheetName val="FM-HD_(11514053)5"/>
      <sheetName val="FM-HD_(11611807)5"/>
      <sheetName val="FM-HD_(94502003)5"/>
      <sheetName val="FM-HD_(94501839)5"/>
      <sheetName val="FM-HD_(PT-GDENG0911-4)5"/>
      <sheetName val="FM-HD_(94520439)5"/>
      <sheetName val="FM-HD_(94500396)5"/>
      <sheetName val="FM-HD_(94500407)5"/>
      <sheetName val="FM-HD_(94500414)5"/>
      <sheetName val="FM-HD_(94500073)5"/>
      <sheetName val="FM-HD_(11588683)5"/>
      <sheetName val="FM-HD_(94500952)5"/>
      <sheetName val="FM-HD_(11569995)5"/>
      <sheetName val="FM-HD_(11254-06201)5"/>
      <sheetName val="FM-HD_(11588685)5"/>
      <sheetName val="FM-HD_(94500793)_5"/>
      <sheetName val="FM-HD_(11588717)5"/>
      <sheetName val="FM-HD_(HD-25198904)5"/>
      <sheetName val="FM-HD_(HD-11570514)_5"/>
      <sheetName val="FM-HD_(11097441)5"/>
      <sheetName val="FM-HD_(11588662)_5"/>
      <sheetName val="FM-HD_(11519387)5"/>
      <sheetName val="FM-HD_(11561969)5"/>
      <sheetName val="FM-HD_(11516580)5"/>
      <sheetName val="FM-HD_(11588712)___5"/>
      <sheetName val="FM-HD_(11519375)5"/>
      <sheetName val="FM-HD_(FAA32071001)__5"/>
      <sheetName val="FM-HD_(11519382)_5"/>
      <sheetName val="FM-HD_(11519383)_5"/>
      <sheetName val="FM-HD_(11561763)__5"/>
      <sheetName val="FM-HD_(11588316)__5"/>
      <sheetName val="TL_PROTO_2열1"/>
      <sheetName val="Net_Revenue1"/>
      <sheetName val="기초_데이터1"/>
      <sheetName val="신흥테크_세부내역_LIST1"/>
      <sheetName val="중요차종_(090131)1"/>
      <sheetName val="99년12월_실적DATA1"/>
      <sheetName val="7)_133677341"/>
      <sheetName val="Actual_data1"/>
      <sheetName val="PACKING_LIST1"/>
      <sheetName val="COOLING_UNIT1"/>
      <sheetName val="#1-1_(2)1"/>
      <sheetName val="기초_DATA1"/>
      <sheetName val="표지_(2)1"/>
      <sheetName val="2-2_매출분석1"/>
      <sheetName val="220_(2)1"/>
      <sheetName val="계정등록"/>
      <sheetName val="기타등록"/>
      <sheetName val="04.03월소일정계획"/>
      <sheetName val="Parm"/>
      <sheetName val="공정능력계산"/>
      <sheetName val="部品"/>
      <sheetName val="製品別販売予算"/>
      <sheetName val=" 관리계획서_Rev.01.xlsx"/>
      <sheetName val="DATA(이천)"/>
      <sheetName val="Y-WORK"/>
      <sheetName val="2-4-1"/>
      <sheetName val="주일현황"/>
      <sheetName val="Costed BOM 2ndR 40%"/>
      <sheetName val="부자입고"/>
      <sheetName val="MexiqueVente䋈᮱ꋀ"/>
      <sheetName val="MexiqueVenteȌ_x0000_반"/>
      <sheetName val="Kalkulation"/>
      <sheetName val="매출생산"/>
      <sheetName val="200901-수불부"/>
      <sheetName val="상세(독일)"/>
      <sheetName val="일반PAD"/>
      <sheetName val="seat-sdn only"/>
      <sheetName val="Schedule_1"/>
      <sheetName val="CAR_Form_Summary"/>
      <sheetName val="FY_12_Interiors_Volume"/>
      <sheetName val="INT_Price_FY12_MFC"/>
      <sheetName val="Claim이력_수출내자"/>
      <sheetName val="9806-9901"/>
      <sheetName val="R1"/>
      <sheetName val="R6"/>
      <sheetName val="R3"/>
      <sheetName val="R0"/>
      <sheetName val="R5"/>
      <sheetName val="RI5"/>
      <sheetName val="10-2 ED&amp;D EQU"/>
      <sheetName val="MexiqueVenteȌ"/>
      <sheetName val="Business Plan"/>
      <sheetName val="GK차체EO_CUT전"/>
      <sheetName val="비교원RD_S"/>
      <sheetName val="3-1"/>
      <sheetName val="선급금"/>
      <sheetName val="지성학원"/>
      <sheetName val="조회서"/>
      <sheetName val="QUALITY_CHART"/>
      <sheetName val="Organization chart20191002"/>
      <sheetName val="RESPONSIBILITY MATRIX"/>
      <sheetName val="plan"/>
      <sheetName val="6월실적"/>
      <sheetName val="DS-Thuong 6T dau"/>
      <sheetName val="CHI TIẾT"/>
      <sheetName val="Parameter"/>
      <sheetName val="R+N+D+L"/>
      <sheetName val="대구"/>
      <sheetName val="W6"/>
      <sheetName val="2-row_Opt_table"/>
      <sheetName val="PC%계산RH"/>
      <sheetName val="3S010"/>
      <sheetName val="지급어음"/>
      <sheetName val="KB_BaseCase"/>
      <sheetName val="거래선 생산계획"/>
      <sheetName val="조회거래처"/>
      <sheetName val="대책발표"/>
      <sheetName val="시중유출"/>
      <sheetName val="냉각실용添1"/>
      <sheetName val="유지류添1"/>
      <sheetName val="제품그룹코드"/>
      <sheetName val="9월사후시산"/>
      <sheetName val="누계결산시산"/>
      <sheetName val="BEP"/>
      <sheetName val="(사)판관비"/>
      <sheetName val="(사)손익"/>
      <sheetName val="2_분임조활동"/>
      <sheetName val="3_학점이수(세미나)"/>
      <sheetName val="3_학점이수(사내.사외교육)"/>
      <sheetName val="업무절차"/>
      <sheetName val="협력업체현황서"/>
      <sheetName val="원단가"/>
      <sheetName val="선택박스"/>
      <sheetName val="Sens"/>
      <sheetName val="FR80"/>
      <sheetName val="415T原"/>
      <sheetName val="05-2W"/>
      <sheetName val="재정"/>
      <sheetName val="추진전략"/>
      <sheetName val="배치1"/>
      <sheetName val="제안서입력"/>
      <sheetName val="97(US,EP,PCT,KR)"/>
      <sheetName val="23.보증금(전신전화가입권)"/>
      <sheetName val="SGH-M100"/>
      <sheetName val="PL"/>
      <sheetName val="불재"/>
      <sheetName val="재고"/>
      <sheetName val="B-3"/>
      <sheetName val="(1)"/>
      <sheetName val="Main-Yield report"/>
      <sheetName val="Cosmetic Description"/>
      <sheetName val="Bom(P1)"/>
      <sheetName val="EMS厂工时库"/>
      <sheetName val="HW工时数据库"/>
      <sheetName val="配置"/>
      <sheetName val="非機種"/>
      <sheetName val="Modules_List"/>
      <sheetName val="数据源勿删"/>
      <sheetName val="整理良率情况"/>
      <sheetName val="①FABII"/>
      <sheetName val="갑지(추정)"/>
      <sheetName val="2.´ë?Ü°o1®"/>
      <sheetName val="facto炠"/>
      <sheetName val="실DATA "/>
      <sheetName val="계DATA"/>
      <sheetName val="9월1주"/>
      <sheetName val="_______________________00"/>
      <sheetName val="1_TM16"/>
      <sheetName val="2_align16"/>
      <sheetName val="3_JUDDER16"/>
      <sheetName val="4_M_S16"/>
      <sheetName val="5_P_W_R16"/>
      <sheetName val="6_F_G16"/>
      <sheetName val="7__SCABLE16"/>
      <sheetName val="8_DIFF16"/>
      <sheetName val="9_A_C16"/>
      <sheetName val="10_GEAR16"/>
      <sheetName val="11_ISC16"/>
      <sheetName val="12_ALT16"/>
      <sheetName val="13_O_S16"/>
      <sheetName val="14_silencer16"/>
      <sheetName val="15_DAMPER16"/>
      <sheetName val="16_HUB16"/>
      <sheetName val="17_DLOCK16"/>
      <sheetName val="18_PSP16"/>
      <sheetName val="19_누수16"/>
      <sheetName val="20_K_S16"/>
      <sheetName val="차체부품_INS_REPORT(갑)15"/>
      <sheetName val="FUEL_FILLER15"/>
      <sheetName val="2_대외공문16"/>
      <sheetName val="5_WIRE적용LIST15"/>
      <sheetName val="_납촉자15"/>
      <sheetName val="진행_DATA_(2)16"/>
      <sheetName val="외주현황_wq116"/>
      <sheetName val="3_일반사상15"/>
      <sheetName val="3-2_귀책부서별_DT현황15"/>
      <sheetName val="GB-IC_Villingen_GG16"/>
      <sheetName val="SUB_2월_재검사추이도15"/>
      <sheetName val="LX3_0_RR15"/>
      <sheetName val="5_세운W-A16"/>
      <sheetName val="JT3_0견적-구115"/>
      <sheetName val="c_db21"/>
      <sheetName val="B053_(990701)공정실적PP%계산16"/>
      <sheetName val="1_2내수14"/>
      <sheetName val="일일_업무_현황_(3)9"/>
      <sheetName val="일일_업무_현황_(5)9"/>
      <sheetName val="J150_승인진도관리_LIST8"/>
      <sheetName val="TOTAL_LIST8"/>
      <sheetName val="Price_Range8"/>
      <sheetName val="FTR_MACRo8"/>
      <sheetName val="0_절삭조건10"/>
      <sheetName val="MPL_技連9"/>
      <sheetName val="342E_BLOCK9"/>
      <sheetName val="금형_(2)13"/>
      <sheetName val="협력사_일반현황9"/>
      <sheetName val="내수1_8GL15"/>
      <sheetName val="CASE_ASM15"/>
      <sheetName val="VS1_Paretto분석9"/>
      <sheetName val="DATA_BASE8"/>
      <sheetName val="02_07_27_부품판매가8"/>
      <sheetName val="14_1부15"/>
      <sheetName val="생산현황_(입력)8"/>
      <sheetName val="임율_&amp;_LOT8"/>
      <sheetName val="생산계획_(2)8"/>
      <sheetName val="1_ER유체응용8"/>
      <sheetName val="4_시험장비8"/>
      <sheetName val="Evaluation_objects15"/>
      <sheetName val="FRONT_HUB견적가9"/>
      <sheetName val="1-1_General_Code8"/>
      <sheetName val="포머_비가동_내역9"/>
      <sheetName val="CR_CODE8"/>
      <sheetName val="THEME_CODE8"/>
      <sheetName val="1ဲ_ALT16"/>
      <sheetName val="1ဳ_O_S16"/>
      <sheetName val="15_၄AMPER16"/>
      <sheetName val="二_POSITION_XLS16"/>
      <sheetName val="OPT손익_내수16"/>
      <sheetName val="OPT손익_수출16"/>
      <sheetName val="BACK_DATA_08_7_1~16"/>
      <sheetName val="E_W16"/>
      <sheetName val="P_W16"/>
      <sheetName val="S_W16"/>
      <sheetName val="TEMP_TORQUE16"/>
      <sheetName val="BACK_DATA16"/>
      <sheetName val="126_25515"/>
      <sheetName val="매출종합_`0915"/>
      <sheetName val="소상_&quot;1&quot;15"/>
      <sheetName val="검사기준서_을_치수15"/>
      <sheetName val="검사기준서_갑15"/>
      <sheetName val="검사기준서_을15"/>
      <sheetName val="검사협정_갑15"/>
      <sheetName val="검사성적서_갑15"/>
      <sheetName val="검사성적서_을15"/>
      <sheetName val="검사성적서_병15"/>
      <sheetName val="Nego_PV15"/>
      <sheetName val="1_변경범위16"/>
      <sheetName val="팀별_합계15"/>
      <sheetName val="설비능력및_종합공정능력산출시_사용15"/>
      <sheetName val="일일_생산및판매계획_대_실적8"/>
      <sheetName val="상세_계산_내역14"/>
      <sheetName val="업체별_단가현황8"/>
      <sheetName val="코드_조건표9"/>
      <sheetName val="P&amp;L,Bal_Sheet,Cash_Forecast8"/>
      <sheetName val="MPS_Q3_FY048"/>
      <sheetName val="MPS_Q4_FY048"/>
      <sheetName val="1_세부비교원가(내수)8"/>
      <sheetName val="1_종합비교원가(내수_일반_유럽)8"/>
      <sheetName val="03_PFD-18"/>
      <sheetName val="2__Definitions8"/>
      <sheetName val="LAMBDA_자작15"/>
      <sheetName val="운임_환차손-Y16"/>
      <sheetName val="개발_TOOL_집계표14"/>
      <sheetName val="경상_개발비14"/>
      <sheetName val="비교원가제출_고8"/>
      <sheetName val="Basic_assumptions10"/>
      <sheetName val="HMC_사전원가(원혁기준)13%8"/>
      <sheetName val="2차_OIL량측정8"/>
      <sheetName val="MACRO1_XLM14"/>
      <sheetName val="재품별_단가8"/>
      <sheetName val="FLOW_PROSES_(A)11"/>
      <sheetName val="6_수입검사_8"/>
      <sheetName val="12_Inv_8"/>
      <sheetName val="97년_재료예산(안)8"/>
      <sheetName val="1_터빈8"/>
      <sheetName val="PRESS_DATA14"/>
      <sheetName val="Cost_Reduction14"/>
      <sheetName val="cost_base_e_dati8"/>
      <sheetName val="VPP(BD-010)_이상보고8"/>
      <sheetName val="장비_전체리스트8"/>
      <sheetName val="계산_DATA_입력14"/>
      <sheetName val="_15"/>
      <sheetName val="집중검사_리스트8"/>
      <sheetName val="10_예산_및_원가_계획(02년)8"/>
      <sheetName val="실행내역서_8"/>
      <sheetName val="개발_LIST8"/>
      <sheetName val="Data_Sheet8"/>
      <sheetName val="PC%계산(WM_COMM단차)8"/>
      <sheetName val="차체_품안표8"/>
      <sheetName val="1_1_2008_OTIF8"/>
      <sheetName val="1~3월_지시사항8"/>
      <sheetName val="1_POSITIONING8"/>
      <sheetName val="production_dept8"/>
      <sheetName val="Value_Analysis_-_Sheet_18"/>
      <sheetName val="BAFFLE_HMC_TABLE18"/>
      <sheetName val="XMA_12월_8,000대_원,부자재_完5"/>
      <sheetName val="YFA_10월분_원자재(10_12)_미납완료_完5"/>
      <sheetName val="YFA_10월분_부자재(10_7,9)_FEDEX_完5"/>
      <sheetName val="광주_소요량7"/>
      <sheetName val="진행중_설변8"/>
      <sheetName val="Upgrades_pricing7"/>
      <sheetName val="7_3_DY팀7"/>
      <sheetName val="공정능력(마운틴_홀_거리)7"/>
      <sheetName val="TEAM하반기_계획_(2)7"/>
      <sheetName val="PNL_ASS'Y_CRASH_PAD_UPR_RH7"/>
      <sheetName val="5-Why_Root_Cause_Analysis_7"/>
      <sheetName val="▶R_C_FRM7"/>
      <sheetName val="초_성7"/>
      <sheetName val="CHECK_성7"/>
      <sheetName val="공정능력_(2)14"/>
      <sheetName val="cpk_data7"/>
      <sheetName val="full_(2)7"/>
      <sheetName val="Production_Plan18"/>
      <sheetName val="S50_7"/>
      <sheetName val="무부하_회전수8"/>
      <sheetName val="Master_Cable14"/>
      <sheetName val="DBL_LPG시험10"/>
      <sheetName val="INVESTMENT_(Hardware)11"/>
      <sheetName val="GAGE_R&amp;R(FRT_UPR)5"/>
      <sheetName val="_16"/>
      <sheetName val="중공업_실적5"/>
      <sheetName val="_하반기_경비_조정계획_150627(사계_r2_기준)_5"/>
      <sheetName val="0_CHMSL_LED_ASSY5"/>
      <sheetName val="4_Vendor_price7"/>
      <sheetName val="14년_증판안_판촉7"/>
      <sheetName val="Moulding_data7"/>
      <sheetName val="SCP_45"/>
      <sheetName val="SCP_5_D2UXT5"/>
      <sheetName val="SCP_6_D2UX5"/>
      <sheetName val="Invest_(MAC)5"/>
      <sheetName val="SCP_Apr20155"/>
      <sheetName val="Summary_Sheet7"/>
      <sheetName val="Datasheet_for_KPI_Model_17"/>
      <sheetName val="HOLE_9905(1)8"/>
      <sheetName val="CONSUMO_DE_RESINA_4"/>
      <sheetName val="RFQ_Template5"/>
      <sheetName val="3월말_장기악성(국내)8"/>
      <sheetName val="2월말_장기악성(국내)8"/>
      <sheetName val="YOKE-H(10_3)7"/>
      <sheetName val="TABLE_DB7"/>
      <sheetName val="쌍용_data_base7"/>
      <sheetName val="VERTICAL_PIPE7"/>
      <sheetName val="2과_공수집계7"/>
      <sheetName val="108_수선비5"/>
      <sheetName val="2-1_제품군별계획대비실적(B_A)7"/>
      <sheetName val="OEM_이의제기_종합7"/>
      <sheetName val="품의서양식_(3)5"/>
      <sheetName val="업무분장_8"/>
      <sheetName val="4_20)통계적기법관리절차서4"/>
      <sheetName val="불량_리스트5"/>
      <sheetName val="불량_코드5"/>
      <sheetName val="Team_종합5"/>
      <sheetName val="ALPROFILE_발주실적14"/>
      <sheetName val="X-3_ENG14"/>
      <sheetName val="PFMEA_XLS10"/>
      <sheetName val="신고서_전10"/>
      <sheetName val="Sheet6_(3)14"/>
      <sheetName val="REAR_5"/>
      <sheetName val="abs_dac검사대비분석자료25"/>
      <sheetName val="MS_SPEC1"/>
      <sheetName val="1__보고5"/>
      <sheetName val="CAPA분석_360K11"/>
      <sheetName val="영업_일110"/>
      <sheetName val="(2)월생산현황_4"/>
      <sheetName val="RFQ_18048"/>
      <sheetName val="DS_MBR_RR_Side__-_PcA4"/>
      <sheetName val="Europe_PU-14"/>
      <sheetName val="1_TAT_Info_5"/>
      <sheetName val="Dual_PMP수율4"/>
      <sheetName val="GLOBAL_PT_NEW_FORMAT_OCT_200214"/>
      <sheetName val="Sch7a_(토요일)14"/>
      <sheetName val="실적_및_계획14"/>
      <sheetName val="Sheet1_(2)14"/>
      <sheetName val="PRO_(참조)14"/>
      <sheetName val="_PPAP_작성중__xlsx10"/>
      <sheetName val="기타_부자재4"/>
      <sheetName val="1_TP조립5"/>
      <sheetName val="Full_PBD4"/>
      <sheetName val="공정별공법-W_HSE-LH8"/>
      <sheetName val="DV_Flow_Chart_DV-PV1_(PFC)8"/>
      <sheetName val="MATEMST_(2)7"/>
      <sheetName val="_Common_Info_Page2"/>
      <sheetName val="RFQ_Form5"/>
      <sheetName val="Aug01_Status_Rpt2"/>
      <sheetName val="ISSUE_LIST5"/>
      <sheetName val="Input_Page2"/>
      <sheetName val="Input_Sheet2"/>
      <sheetName val="Base_Info2"/>
      <sheetName val="_0602주-무결점운동_진행현황_보고_(201406104"/>
      <sheetName val="PMBG12LD_장비및인원소요(D_A기준)_1"/>
      <sheetName val="NEW_TOOL_MASTER2"/>
      <sheetName val="3-2002년_소모공구비2"/>
      <sheetName val="개발원가_종합2"/>
      <sheetName val="3__관리점지수실적-1_1생산성14"/>
      <sheetName val="대외공문_8"/>
      <sheetName val="외주품_감점_유형_기준14"/>
      <sheetName val="97계획(96_117"/>
      <sheetName val="ERP도입후_시정현황8"/>
      <sheetName val="02년_SUC14"/>
      <sheetName val="원단위_전후비교14"/>
      <sheetName val="_SR3차원단위_(3)8"/>
      <sheetName val="Rate_data14"/>
      <sheetName val="Bosch_ADVP&amp;R14"/>
      <sheetName val="Purchasing_Data8"/>
      <sheetName val="Sec_1_-_RFQ14"/>
      <sheetName val="Drop-down_Lists7"/>
      <sheetName val="RELAY_FAX양식10"/>
      <sheetName val="2008_г10"/>
      <sheetName val="상세_견적서_(HMC)10"/>
      <sheetName val="2_중요한회계정책10"/>
      <sheetName val="9_관계기업투자10"/>
      <sheetName val="42_리스10"/>
      <sheetName val="25_법인세10"/>
      <sheetName val="Proj_List_00E10"/>
      <sheetName val="GLOBAL_PT_NEW_FORMAT_JULY__2009"/>
      <sheetName val="B053_(990701)공정능력PC%계산7"/>
      <sheetName val="2012_Volum8"/>
      <sheetName val="국내_7"/>
      <sheetName val="4,5공장_7"/>
      <sheetName val="시트_7"/>
      <sheetName val="Supplier_QRQC7"/>
      <sheetName val="GM_Master8"/>
      <sheetName val="4_3_첨부18"/>
      <sheetName val="검사협정_보충7"/>
      <sheetName val="제품명_(3)8"/>
      <sheetName val="6_N_m_CCW_전류8"/>
      <sheetName val="09년_현황8"/>
      <sheetName val="WTC_BODY一覧原紙8"/>
      <sheetName val="3_PT개발계획8"/>
      <sheetName val="1_기안을지7"/>
      <sheetName val="c_db112"/>
      <sheetName val="Danh_Mục2"/>
      <sheetName val="Danh_Muc2"/>
      <sheetName val="BI-FUEL_AIR_VENT_PIPE5"/>
      <sheetName val="8월_매출현황2"/>
      <sheetName val="3공장_순양전자2"/>
      <sheetName val="현진테크_(2)2"/>
      <sheetName val="동경cnc_지그2"/>
      <sheetName val="대한테크_집계2"/>
      <sheetName val="서연전자_(2)2"/>
      <sheetName val="삼익전자_(2)2"/>
      <sheetName val="삼익산업_(2)2"/>
      <sheetName val="시무인텔_(2)2"/>
      <sheetName val="성우일렉스_(2)2"/>
      <sheetName val="성호테크_(2)2"/>
      <sheetName val="2009년_매출_실적1"/>
      <sheetName val="LCAUTO_42"/>
      <sheetName val="LCAT수_조2"/>
      <sheetName val="외주수입검사_종합(6월)5"/>
      <sheetName val="금형_이력_카드2"/>
      <sheetName val="소재_이력2"/>
      <sheetName val="99_조정금액2"/>
      <sheetName val="THS_-_Key_Inputs2"/>
      <sheetName val="2005년_소요량1"/>
      <sheetName val="3_3검토국7"/>
      <sheetName val="1_종합평가표5"/>
      <sheetName val="Actual_In_&amp;_Out7"/>
      <sheetName val="Bas_Moteur7"/>
      <sheetName val="고객불만_건8"/>
      <sheetName val="Tool_Type1"/>
      <sheetName val="3__Acronyms_and_abbreviations1"/>
      <sheetName val="Input_Form_-_EingabeMaske1"/>
      <sheetName val="첨부13__사출(PAD)_카메라1"/>
      <sheetName val="거래선별_매출현황_내역4"/>
      <sheetName val="수식파일_(삭제금지)1"/>
      <sheetName val="03년_체제결과4"/>
      <sheetName val="5_Why's1"/>
      <sheetName val="부품_LIST1"/>
      <sheetName val="종합원가분석_1_1"/>
      <sheetName val="11_Inv_1"/>
      <sheetName val="1_생산01"/>
      <sheetName val="1_개발개요1"/>
      <sheetName val="G-Exchange_#6671"/>
      <sheetName val="C-Mix_Rate_&amp;_Revenue(calc)1"/>
      <sheetName val="InspectionData_(2)1"/>
      <sheetName val="01년2월현황_1"/>
      <sheetName val="Cover_page2"/>
      <sheetName val="Adjusted_OI2"/>
      <sheetName val="Adjusted_OI_(2)2"/>
      <sheetName val="Income_Stmt_(USD)2"/>
      <sheetName val="Income_Stmt_(RMB)2"/>
      <sheetName val="IS_Loc_Adj2"/>
      <sheetName val="Balance_Sht_(USD)2"/>
      <sheetName val="BS_Loc+Adj2"/>
      <sheetName val="Balance_Sht_(RMB)2"/>
      <sheetName val="Cash_Flow_(USD)2"/>
      <sheetName val="Cash_Forecast2"/>
      <sheetName val="IC_AP_AR3"/>
      <sheetName val="Cash_Cross_check2"/>
      <sheetName val="Unit_Price_without_LTA&amp;Pricing2"/>
      <sheetName val="Sales_without_LTA&amp;Pricing2"/>
      <sheetName val="Unit_ECN_Sales2"/>
      <sheetName val="Total_ECN_Sales2"/>
      <sheetName val="LTA_Percentage2"/>
      <sheetName val="LTA_Amount2"/>
      <sheetName val="Total_P2P2"/>
      <sheetName val="Net_Sales2"/>
      <sheetName val="Unit_Mat_Cost_Without_PS_VAVE2"/>
      <sheetName val="Material_cost_without_PS_VAVE2"/>
      <sheetName val="Unit_ECN_cost2"/>
      <sheetName val="ECN_cost_saving2"/>
      <sheetName val="Unit_Purchase_Saving2"/>
      <sheetName val="Total_Purchase_Saving2"/>
      <sheetName val="Unit_VAVE_Saving2"/>
      <sheetName val="Total_VAVE2"/>
      <sheetName val="Unit_Margin_Improvement2"/>
      <sheetName val="Total_Margin_Improvement2"/>
      <sheetName val="Unit_mat__cost_after_PS_VAVE2"/>
      <sheetName val="Total_Mat_cost_after_PS_VAVE2"/>
      <sheetName val="Unit_Inb_Freight_Rate2"/>
      <sheetName val="Inboud_Freight_Amount2"/>
      <sheetName val="Unit_Inb-Duty2"/>
      <sheetName val="Inbound_Duty2"/>
      <sheetName val="Material_cost_before_Scrap2"/>
      <sheetName val="Scrap_Rate2"/>
      <sheetName val="Scrap_Amount2"/>
      <sheetName val="Scrap_recovery_rate2"/>
      <sheetName val="Scrap_Recovery_Amount2"/>
      <sheetName val="Unit_Production_Auxiliary2"/>
      <sheetName val="Production_Auxiliary2"/>
      <sheetName val="Net_Material2"/>
      <sheetName val="Unit_OB_freight2"/>
      <sheetName val="Total_OB_freight2"/>
      <sheetName val="Total_LC&amp;OVH2"/>
      <sheetName val="LC&amp;OVH_Undefined_Var_2"/>
      <sheetName val="LC&amp;OVH_Undefined_Fix_2"/>
      <sheetName val="Total_headcount_&amp;_labor_cost2"/>
      <sheetName val="Direct_Labor_Cost2"/>
      <sheetName val="Indirect_Labor_Cost2"/>
      <sheetName val="Salary_Cost2"/>
      <sheetName val="MSI_-_FY(RMB)2"/>
      <sheetName val="MSI_-_Comm_Sales2"/>
      <sheetName val="MSI_-_IC_Sales2"/>
      <sheetName val="MSI_-_Mat_Cost2"/>
      <sheetName val="MSI_-_Direct_Labor2"/>
      <sheetName val="MSI_-_Variable_OH2"/>
      <sheetName val="MSI_-_Fixed_OH2"/>
      <sheetName val="05_新Table(간접직)1"/>
      <sheetName val="05계약내역(기존T_활용)1"/>
      <sheetName val="General_Assumptions1"/>
      <sheetName val="_제9차_회사표준_제개정_공청회_이의제기신청서_XLSX1"/>
      <sheetName val="LINE_PPM-분석2"/>
      <sheetName val="AQL(0_65)1"/>
      <sheetName val="Value_1"/>
      <sheetName val="400H_가공,금형비1"/>
      <sheetName val="List_Total1"/>
      <sheetName val="Person_Cost1"/>
      <sheetName val="THEO_DÕI_THAI_SẢN_(2)1"/>
      <sheetName val="Time_Man1"/>
      <sheetName val="Salary(Cus_)1"/>
      <sheetName val="OT_OVER1"/>
      <sheetName val="Segment_4_Bid_Sheet1"/>
      <sheetName val="Hi6810_功能信号表1"/>
      <sheetName val="6_FQC检验数据1"/>
      <sheetName val="2003_prod21"/>
      <sheetName val="2003_Target1"/>
      <sheetName val="RA_Bearer1"/>
      <sheetName val="Trend_Total_nguyên_nhân1"/>
      <sheetName val="設備預算總表附件3_1"/>
      <sheetName val="FA_Definitions1"/>
      <sheetName val="CPK(Process_Capanility)1"/>
      <sheetName val="2차_OI2"/>
      <sheetName val="SEP_20071"/>
      <sheetName val="Q1_&amp;_Q21"/>
      <sheetName val="devis_qcdp21"/>
      <sheetName val="22_보증금(전신전화가입권)1"/>
      <sheetName val="39_미지급법인세1"/>
      <sheetName val="Z41,Z42_이외total7"/>
      <sheetName val="개인별_교육현황1"/>
      <sheetName val="관리구역_책임자(181010)1"/>
      <sheetName val="ACU기청소2018-05-04_(3)1"/>
      <sheetName val="ASM_A동1"/>
      <sheetName val="SMT구역_(2)1"/>
      <sheetName val="관리구역_체크시트1"/>
      <sheetName val="관리구역_평가시트1"/>
      <sheetName val="담당자편성표_(B)1"/>
      <sheetName val="조립A구역_(2)1"/>
      <sheetName val="개선보고서_(2)1"/>
      <sheetName val="천정등기구_실적1"/>
      <sheetName val="02_08생산대상대수1"/>
      <sheetName val="한일자야(감액손실)_(2)1"/>
      <sheetName val="NUEVO_MODELOS_20181"/>
      <sheetName val="Budget_Imt_mensuel_(CFO)1"/>
      <sheetName val="CDV_Pte_mensuel1"/>
      <sheetName val="Evol_Prod_(Eqpt)1"/>
      <sheetName val="CAPVR_Pte_mensuel1"/>
      <sheetName val="2000_(원본)1"/>
      <sheetName val="Danh_sach_Hàn_thùng1"/>
      <sheetName val="Mẫu_DMVT1"/>
      <sheetName val="Mẫu_DMVT_(2)1"/>
      <sheetName val="DANH_MỤC_NHÓM_ĐỐI_TƯỢNG1"/>
      <sheetName val="Nhap_T81"/>
      <sheetName val="Begining_detail-CTIET1"/>
      <sheetName val="Summary-TOMLUOC_1"/>
      <sheetName val="SO_TONG_HOP_CONG_NO1"/>
      <sheetName val="DM_KHAU_HAO1"/>
      <sheetName val="THƯ_VIỆN1"/>
      <sheetName val="Nguon_PT_xetai1"/>
      <sheetName val="Nguon_PT_xe_Ben1"/>
      <sheetName val="Bien_so1"/>
      <sheetName val="MỤC_LỤC1"/>
      <sheetName val="Ghi_chú1"/>
      <sheetName val="1__Định_hướng_HĐ_CN_năm_20191"/>
      <sheetName val="2_1_Tổng_quan_TT_KD_xe_DL1"/>
      <sheetName val="2_2_Tổng_quan_TT_DVPT_DL1"/>
      <sheetName val="3_1__ĐKM_xe_DL1"/>
      <sheetName val="3_2_1__KH_KD-MKT_&amp;_TCKD_xe_KIA1"/>
      <sheetName val="3_2_2_CSBH_KIA1"/>
      <sheetName val="3_2_3__KH_KD-MKT&amp;TCKD_DVPT1"/>
      <sheetName val="Pv_SL1"/>
      <sheetName val="3_3_1_KH_KD-MKT_&amp;_TCKD_Mazda1"/>
      <sheetName val="3_3_2_CSBH_MAZDA1"/>
      <sheetName val="3_3_3_KH_KD-MKT&amp;TCKD_DVPT_MAZD1"/>
      <sheetName val="3_4__DVPT_SR_KIA_MAZDA1"/>
      <sheetName val="3_4_1_KH_KD-MKT&amp;TCKD_PEUGEOT1"/>
      <sheetName val="3_4_2_CSBH_PEUGEOT1"/>
      <sheetName val="3_4_3_KH_KD-MKT&amp;TC_DVPT_PEUGEO1"/>
      <sheetName val="3_5__TÀI_CHÍNH_KD_XE_KIA_MAZDA1"/>
      <sheetName val="4_1_Tổng_quan_TT_KD_Tai,_Bus1"/>
      <sheetName val="4_2_Tổng_quan_TT_DVPT_Tai_Bus1"/>
      <sheetName val="5_1__ĐKM_xe_Tai,_Bus1"/>
      <sheetName val="PTBH_20181"/>
      <sheetName val="SL_-_TVBH1"/>
      <sheetName val="5_2a__KD_Xe_Fuso1"/>
      <sheetName val="5_2b__KD_Xe_Foton1"/>
      <sheetName val="5_2c__KD_Xe_Bus1"/>
      <sheetName val="5_2__KH_KD-MKT&amp;TCKD_xe_Tải,_Bu1"/>
      <sheetName val="5_3__CSBH_xe_Tải,_Bus1"/>
      <sheetName val="5_4_KH_KD-MKT&amp;TC_DVPT_Tải,_Bus1"/>
      <sheetName val="Review_note1"/>
      <sheetName val="6_1_ĐKĐK1"/>
      <sheetName val="6_2__Bảo_hiểm1"/>
      <sheetName val="6_3__Tín_dụng1"/>
      <sheetName val="6_4__GSHT_&amp;_PH1"/>
      <sheetName val="6_5_DVHT1"/>
      <sheetName val="7_1_KH_nhân_sự1"/>
      <sheetName val="7_2__Định_biên_&amp;_Lương1"/>
      <sheetName val="7_3_KH_thưởng_năng_suất1"/>
      <sheetName val="Check_TH1"/>
      <sheetName val="8__Hành_chính1"/>
      <sheetName val="8_11"/>
      <sheetName val="9_1__Duy_tu_bảo_trì1"/>
      <sheetName val="9_2__Cải_tạo,_nâng_cấp1"/>
      <sheetName val="10__TSCĐ_-_CCDC1"/>
      <sheetName val="11D__Tài_chính_KD_XE_TỔNG1"/>
      <sheetName val="11E__Tài_chính_KD_DVPT_TỔNG1"/>
      <sheetName val="11A__Tài_chính_SR_KIA1"/>
      <sheetName val="11B__Tài_chính_SR_MAZDA1"/>
      <sheetName val="11D__Tài_chính_SR_Peugout1"/>
      <sheetName val="11C__Tài_chính_SR_TẢI_BUS1"/>
      <sheetName val="11D__Tài_chính_SR_Du_lịch1"/>
      <sheetName val="11__Tài_chính_Chi_nhánh1"/>
      <sheetName val="12__SĐTC1"/>
      <sheetName val="INATAKE_SYS1"/>
      <sheetName val="영업_입수계획_1"/>
      <sheetName val="참고1_02_판매계획_(수량)1"/>
      <sheetName val="전사_경영계획_수량1"/>
      <sheetName val="MASTER_DATA"/>
      <sheetName val="Duration_1"/>
      <sheetName val="견적서_detail_Main_1"/>
      <sheetName val="20060624_공조제어1"/>
      <sheetName val="공정공수_XLS1"/>
      <sheetName val="풍량상한치_제한_data1"/>
      <sheetName val="Source_List1"/>
      <sheetName val="After_sales8"/>
      <sheetName val="Interco_&amp;_PVS_Loc_Cur7"/>
      <sheetName val="OEM_Plan8"/>
      <sheetName val="첨부4_기술평가서7"/>
      <sheetName val="99년12월_실적DATA2"/>
      <sheetName val="J2(P_MT)7"/>
      <sheetName val="PS_SIDE_OTR_INR_공정개선_상세6"/>
      <sheetName val="TL_PROTO_2열2"/>
      <sheetName val="★금형비_계산서7"/>
      <sheetName val="LOWSIDE_비교7"/>
      <sheetName val="PACKING_LIST2"/>
      <sheetName val="COOLING_UNIT2"/>
      <sheetName val="자동차_종합지표8"/>
      <sheetName val="보강사_소요량7"/>
      <sheetName val="P&amp;L_account8"/>
      <sheetName val="118_세금과공과7"/>
      <sheetName val="경영재무_(입력)7"/>
      <sheetName val="연구개발_(입력)7"/>
      <sheetName val="일반현황_(입력)7"/>
      <sheetName val="품질관리_(입력)7"/>
      <sheetName val="1_2_2완제품검사('00_4월)_(가라)7"/>
      <sheetName val="#1-1_(2)2"/>
      <sheetName val="2-2_매출분석2"/>
      <sheetName val="기초_DATA2"/>
      <sheetName val="신흥테크_세부내역_LIST2"/>
      <sheetName val="Issues_List2"/>
      <sheetName val="Actual_data2"/>
      <sheetName val="기준정보(A)_15_10_273"/>
      <sheetName val="단중_및_예비길이_SHEET_15_9_5(K)3"/>
      <sheetName val="15_1_02_15년_1월예시계획3"/>
      <sheetName val="15년_12월_시작재공품_15_12_33"/>
      <sheetName val="기준정보(A)_12_02_233"/>
      <sheetName val="STD__CAB3"/>
      <sheetName val="STD__NCAB3"/>
      <sheetName val="원소재_변경_상세3"/>
      <sheetName val="직거래가_변경3"/>
      <sheetName val="PL_By_Model(Result)2"/>
      <sheetName val="Cty+XN(KT_2005)1"/>
      <sheetName val="24_냉각실용添11"/>
      <sheetName val="노원열병합__건축공사기성내역서3"/>
      <sheetName val="Gia_vat_tu3"/>
      <sheetName val="Data_Not_Used3"/>
      <sheetName val="FTQ_Data3"/>
      <sheetName val="Int_Pulls_Data3"/>
      <sheetName val="Int_Spills_Data3"/>
      <sheetName val="PPM_Data3"/>
      <sheetName val="Pulls_Data3"/>
      <sheetName val="Spills_Data3"/>
      <sheetName val="PP%-low_RPM1"/>
      <sheetName val="After_Sales_Supplier_#'s1"/>
      <sheetName val="원단위_1계_2계6"/>
      <sheetName val="CAR_Form_Summary1"/>
      <sheetName val="LINE_운영안7"/>
      <sheetName val="원가_종합8"/>
      <sheetName val="Validation_Lists7"/>
      <sheetName val="Schedule_11"/>
      <sheetName val="제품별_매출8"/>
      <sheetName val="Data_Working_Time8"/>
      <sheetName val="Order_status8"/>
      <sheetName val="Order_status27"/>
      <sheetName val="Customer_Master7"/>
      <sheetName val="Common_code7"/>
      <sheetName val="Order_Status_Master7"/>
      <sheetName val="Product_Master7"/>
      <sheetName val="사무용품_신청7"/>
      <sheetName val="Net_Revenue2"/>
      <sheetName val="7)_133677342"/>
      <sheetName val="기초_데이터2"/>
      <sheetName val="Rollforward_{bpe}"/>
      <sheetName val="Allow_-_SR&amp;D"/>
      <sheetName val="220_(2)2"/>
      <sheetName val="표지_(2)2"/>
      <sheetName val="중요차종_(090131)2"/>
      <sheetName val="PU_FOAM_가격조정_기준"/>
      <sheetName val="Data_Input1"/>
      <sheetName val="개선대책_양식3"/>
      <sheetName val="S_P"/>
      <sheetName val="R_FJS_CAR_(old)"/>
      <sheetName val="Certificate_list_"/>
      <sheetName val="REPAIR_DATA_-_CONTAINER_#52"/>
      <sheetName val="6_Parent_S__Fixed_Prod"/>
      <sheetName val="Material_References1"/>
      <sheetName val="ADJTBL_31001"/>
      <sheetName val="AOP_Summary-21"/>
      <sheetName val="BOM_Cost_(R-U713MHH)"/>
      <sheetName val="BAT1_"/>
      <sheetName val="케이스_재공_재고"/>
      <sheetName val="업체손실공수_xls1"/>
      <sheetName val="U268_4x4_AT(walk)Mitsu"/>
      <sheetName val="2_Underbody_DT"/>
      <sheetName val="8_공정능력평가(5)"/>
      <sheetName val="FRT_재료비"/>
      <sheetName val="2차_OI?࠱"/>
      <sheetName val="FAX_(2)"/>
      <sheetName val="TFT_Attendace"/>
      <sheetName val="0_주광원_LED_ASSY"/>
      <sheetName val="9_초기공정능력조사(을)"/>
      <sheetName val="1-1_연월차_개인별_보전수당"/>
      <sheetName val="00-Input_Values"/>
      <sheetName val="Input_Values"/>
      <sheetName val="Corp_acronym"/>
      <sheetName val="4_销售计划"/>
      <sheetName val="Output_1_(2)"/>
      <sheetName val="Danh_sach"/>
      <sheetName val="Bang_KL"/>
      <sheetName val="Lcau_-_Lxuc"/>
      <sheetName val="입력_List3"/>
      <sheetName val="DO_NOT_DELETE2"/>
      <sheetName val="기종별_합계"/>
      <sheetName val="Export_Data"/>
      <sheetName val="BOX_ASSY"/>
      <sheetName val="실사LIST-중간가공품(05_12_27현재)_(2)"/>
      <sheetName val="4_Financial"/>
      <sheetName val="3_4)__FR_종합"/>
      <sheetName val="3_4)__RR_종합"/>
      <sheetName val="RFQ_Cover_Sheeet"/>
      <sheetName val="FRN_02000"/>
      <sheetName val="Diaph1_values"/>
      <sheetName val="Diaph2_values"/>
      <sheetName val="Diaph_values"/>
      <sheetName val="Cushion_datas"/>
      <sheetName val="P_O_(LOCAL)"/>
      <sheetName val="UPPER_도면"/>
      <sheetName val="Kautex_4WD_St_IV_P&amp;D"/>
      <sheetName val="Sachs_FL_WHL"/>
      <sheetName val="11403-06163_เก่า6"/>
      <sheetName val="FM-HD_(New)6"/>
      <sheetName val="FM-HD_(HKMC)_6"/>
      <sheetName val="FM-HD_(11254-06201)__6"/>
      <sheetName val="FM-HD_(11251-06163)6"/>
      <sheetName val="FM-HD_(11514053)6"/>
      <sheetName val="FM-HD_(11611807)6"/>
      <sheetName val="FM-HD_(94502003)6"/>
      <sheetName val="FM-HD_(94501839)6"/>
      <sheetName val="FM-HD_(PT-GDENG0911-4)6"/>
      <sheetName val="FM-HD_(94520439)6"/>
      <sheetName val="FM-HD_(94500396)6"/>
      <sheetName val="FM-HD_(94500407)6"/>
      <sheetName val="FM-HD_(94500414)6"/>
      <sheetName val="FM-HD_(94500073)6"/>
      <sheetName val="FM-HD_(11588683)6"/>
      <sheetName val="FM-HD_(94500952)6"/>
      <sheetName val="FM-HD_(11569995)6"/>
      <sheetName val="FM-HD_(11254-06201)6"/>
      <sheetName val="FM-HD_(11588685)6"/>
      <sheetName val="FM-HD_(94500793)_6"/>
      <sheetName val="FM-HD_(11588717)6"/>
      <sheetName val="FM-HD_(HD-25198904)6"/>
      <sheetName val="FM-HD_(HD-11570514)_6"/>
      <sheetName val="FM-HD_(11097441)6"/>
      <sheetName val="FM-HD_(11588662)_6"/>
      <sheetName val="FM-HD_(11519387)6"/>
      <sheetName val="FM-HD_(11561969)6"/>
      <sheetName val="FM-HD_(11516580)6"/>
      <sheetName val="FM-HD_(11588712)___6"/>
      <sheetName val="FM-HD_(11519375)6"/>
      <sheetName val="FM-HD_(FAA32071001)__6"/>
      <sheetName val="FM-HD_(11519382)_6"/>
      <sheetName val="FM-HD_(11519383)_6"/>
      <sheetName val="FM-HD_(11561763)__6"/>
      <sheetName val="FM-HD_(11588316)__6"/>
      <sheetName val="repeatative_rejection"/>
      <sheetName val="Personnaliser___"/>
      <sheetName val="Takt_Time"/>
      <sheetName val="4_경비_5_영업외수지"/>
      <sheetName val="Sch1_-_P&amp;L_Summary"/>
      <sheetName val="Sch2_-_BalSht_Summary"/>
      <sheetName val="Sch3_-_CFlow_Summary"/>
      <sheetName val="Model_Synthesis_Report"/>
      <sheetName val="2019년_생산수량"/>
      <sheetName val="19년_종합_CT"/>
      <sheetName val="delta_impedance(평균)"/>
      <sheetName val="SUST_DEV_&amp;_OTHER"/>
      <sheetName val="OEM_"/>
      <sheetName val="August_2003"/>
      <sheetName val="OE_UMC"/>
      <sheetName val="Analysis-Others_Pg_4"/>
      <sheetName val="Fx_Rates"/>
      <sheetName val="FY_12_Interiors_Volume1"/>
      <sheetName val="INT_Price_FY12_MFC1"/>
      <sheetName val="強度_CN_A1_C10H_152H"/>
      <sheetName val="II__CF"/>
      <sheetName val="I__Assumptions"/>
      <sheetName val="CONN_조립"/>
      <sheetName val="04_03월소일정계획"/>
      <sheetName val="_관리계획서_Rev_01_xlsx"/>
      <sheetName val="Costed_BOM_2ndR_40%"/>
      <sheetName val="seat-sdn_only"/>
      <sheetName val="10-2_ED&amp;D_EQU"/>
      <sheetName val="Business_Plan"/>
      <sheetName val="Organization_chart20191002"/>
      <sheetName val="RESPONSIBILITY_MATRIX"/>
      <sheetName val="DS-Thuong_6T_dau"/>
      <sheetName val="CHI_TIẾT"/>
      <sheetName val="거래선_생산계획"/>
      <sheetName val="3_학점이수(사내_사외교육)"/>
      <sheetName val="3__트림별_내수"/>
      <sheetName val="3__트림별_북미"/>
      <sheetName val="3__트림별_유럽"/>
      <sheetName val="23_보증금(전신전화가입권)"/>
      <sheetName val="해외) MASTER DATA"/>
      <sheetName val="국내) 마스터 데이터"/>
      <sheetName val="Group Consolidated"/>
      <sheetName val="Inputs"/>
      <sheetName val="Quantity"/>
      <sheetName val="Constants"/>
      <sheetName val="사양변경통보서"/>
      <sheetName val="Interest"/>
      <sheetName val="연결조정"/>
      <sheetName val="반제품코드"/>
      <sheetName val="생산코드"/>
      <sheetName val="产品成本计算表(短裤)"/>
      <sheetName val="원가table"/>
      <sheetName val="COA-17"/>
      <sheetName val="C-18"/>
      <sheetName val="Sheet14"/>
      <sheetName val="share year=5"/>
      <sheetName val="Request template"/>
      <sheetName val="DG"/>
      <sheetName val="Gauge R&amp;R"/>
      <sheetName val="설정"/>
      <sheetName val="Bia TQT"/>
      <sheetName val="dtxl"/>
      <sheetName val="MASTER_IPL"/>
      <sheetName val="부정형평가"/>
      <sheetName val="재공품평가"/>
      <sheetName val="99판매"/>
      <sheetName val="_x005f_x005f_x005f_x005f_"/>
      <sheetName val="Detail report"/>
      <sheetName val="_REF"/>
      <sheetName val="Questions for Wuhan Lear"/>
      <sheetName val="ﾁｪｯｸﾘｽﾄ(個別)"/>
      <sheetName val="ﾋﾟﾆｵﾝｾﾝｻ1万"/>
      <sheetName val="첨#3. PCB"/>
      <sheetName val="C-301E~305E"/>
      <sheetName val="1)101-E"/>
      <sheetName val="UTMBPL"/>
      <sheetName val=" FURNACE현설"/>
      <sheetName val="원가차이(공장별2)"/>
      <sheetName val="프로필렌 이송라인"/>
      <sheetName val="여과지동"/>
      <sheetName val="마스터"/>
      <sheetName val="CC Down load 0716"/>
      <sheetName val="CAUZA DEFECTE"/>
      <sheetName val="DEFECTE"/>
      <sheetName val="DEFECTS"/>
      <sheetName val="CAUSES OF DEFECTS"/>
      <sheetName val="Detail_SX"/>
      <sheetName val="Detail_KTTB"/>
      <sheetName val="두께"/>
      <sheetName val="Sheet7"/>
      <sheetName val="EO 이력관리대장"/>
      <sheetName val="누TB"/>
      <sheetName val="07년계획"/>
      <sheetName val="MIP"/>
      <sheetName val="개조 요청서"/>
      <sheetName val="매출채권"/>
      <sheetName val="KeyData"/>
      <sheetName val=" 쿠첸 CIR-301 제원현황(170317).xlsx"/>
      <sheetName val="통제목록"/>
      <sheetName val="변압94"/>
      <sheetName val="지급융통"/>
      <sheetName val="하수급견적대비"/>
      <sheetName val="첨부1"/>
      <sheetName val="BOM CODE"/>
      <sheetName val="공정일보data"/>
      <sheetName val="타이시트"/>
      <sheetName val="발잔"/>
      <sheetName val="입고"/>
      <sheetName val="제품재고"/>
      <sheetName val="차월계획"/>
      <sheetName val="표지★"/>
      <sheetName val="신규계산서(양식)"/>
      <sheetName val="A01_FM00"/>
      <sheetName val="(삼성)Index"/>
      <sheetName val="CIVIL4"/>
      <sheetName val="96 하반기 전시회 경비"/>
      <sheetName val="REQUEST"/>
      <sheetName val="直接材料"/>
      <sheetName val="Summary Capex Info-Cal (master)"/>
      <sheetName val="Corporate"/>
      <sheetName val="LOF"/>
      <sheetName val="人员信息"/>
      <sheetName val="设备信息编号"/>
      <sheetName val="S26_EK"/>
      <sheetName val="전산품의"/>
      <sheetName val="Grille Q3P Organe"/>
      <sheetName val="부서관리점-1"/>
      <sheetName val="2P표지"/>
      <sheetName val="교정"/>
      <sheetName val="대리점"/>
      <sheetName val="전표10월"/>
      <sheetName val="AL주단조"/>
      <sheetName val="직수출단가"/>
      <sheetName val="BL계획"/>
      <sheetName val="TOOLING_9143RD"/>
      <sheetName val="Grille_Q3P_Organe"/>
      <sheetName val="Grille_Q3P_Organe1"/>
      <sheetName val="Table(APG MF)"/>
      <sheetName val="Pt Rates"/>
      <sheetName val="분담율"/>
      <sheetName val="51755-C1150"/>
      <sheetName val="2.(1설원.첨)"/>
      <sheetName val="유형자산대장"/>
      <sheetName val="7월손익"/>
      <sheetName val="5131"/>
      <sheetName val="LIB"/>
      <sheetName val="실적집계"/>
      <sheetName val="인원현황"/>
      <sheetName val="EF-SONAĀ考"/>
      <sheetName val="alignments"/>
      <sheetName val="Description"/>
      <sheetName val="040915"/>
      <sheetName val="T2"/>
      <sheetName val="Component List"/>
      <sheetName val="Data051409"/>
      <sheetName val="2환율(120량)"/>
      <sheetName val="TextControl"/>
      <sheetName val="Text Control"/>
      <sheetName val="text contl"/>
      <sheetName val="XD 담력저감"/>
      <sheetName val="RATING"/>
      <sheetName val="철탑공사"/>
      <sheetName val="원가검토가 (현양산품)"/>
      <sheetName val="원가검토가 (최초견적가)"/>
      <sheetName val="원가검토가 (최초양산품)"/>
      <sheetName val="VM"/>
      <sheetName val="Anlycs"/>
      <sheetName val="경로재분석최종(금한요구소요그룹)"/>
      <sheetName val="RT Table"/>
      <sheetName val="PROGRAM1"/>
      <sheetName val="Histogram Chart"/>
      <sheetName val="Freq error DATA"/>
      <sheetName val="Freq HISTOGRAM"/>
      <sheetName val="Home"/>
      <sheetName val="Histogram_Chart"/>
      <sheetName val="Freq_error_DATA"/>
      <sheetName val="Freq_HISTOGRAM"/>
      <sheetName val="10월판관"/>
      <sheetName val="Лист1"/>
      <sheetName val="99년하반기"/>
      <sheetName val="2-2매장별매출계획"/>
      <sheetName val="LOB"/>
      <sheetName val="입력 데이타"/>
      <sheetName val="BRACKET"/>
      <sheetName val="本番環境"/>
      <sheetName val="B-9-2"/>
      <sheetName val="C(1-2)"/>
      <sheetName val="CPI_MENU"/>
      <sheetName val="推移dat"/>
      <sheetName val="K不良率ALL"/>
      <sheetName val="K責任ALL"/>
      <sheetName val="メニュー"/>
      <sheetName val="FTMTG1"/>
      <sheetName val="ＴＡ２"/>
      <sheetName val="inb"/>
      <sheetName val="손익분석"/>
      <sheetName val="월별계획"/>
      <sheetName val="중국_DATA"/>
      <sheetName val="TLc 개조차(목표원가)"/>
      <sheetName val="RDBODY"/>
      <sheetName val="제품코드"/>
      <sheetName val="9914"/>
      <sheetName val="MASTER_LIST"/>
      <sheetName val="가공UPH"/>
      <sheetName val="Sheet1 (3)"/>
      <sheetName val="원97"/>
      <sheetName val="의장34반"/>
      <sheetName val="의장2반 "/>
      <sheetName val="Detail Defect COMBO KAISER"/>
      <sheetName val="PRADEEP"/>
      <sheetName val="MODEL"/>
      <sheetName val="28.8부"/>
      <sheetName val="KQ.1"/>
      <sheetName val="매입코드"/>
      <sheetName val="Data_Umum"/>
      <sheetName val="포라이트"/>
      <sheetName val="1_TM17"/>
      <sheetName val="2_align17"/>
      <sheetName val="3_JUDDER17"/>
      <sheetName val="4_M_S17"/>
      <sheetName val="5_P_W_R17"/>
      <sheetName val="6_F_G17"/>
      <sheetName val="7__SCABLE17"/>
      <sheetName val="8_DIFF17"/>
      <sheetName val="9_A_C17"/>
      <sheetName val="10_GEAR17"/>
      <sheetName val="11_ISC17"/>
      <sheetName val="12_ALT17"/>
      <sheetName val="13_O_S17"/>
      <sheetName val="14_silencer17"/>
      <sheetName val="15_DAMPER17"/>
      <sheetName val="16_HUB17"/>
      <sheetName val="17_DLOCK17"/>
      <sheetName val="18_PSP17"/>
      <sheetName val="19_누수17"/>
      <sheetName val="20_K_S17"/>
      <sheetName val="1ဲ_ALT17"/>
      <sheetName val="1ဳ_O_S17"/>
      <sheetName val="15_၄AMPER17"/>
      <sheetName val="GB-IC_Villingen_GG17"/>
      <sheetName val="OPT손익_내수17"/>
      <sheetName val="OPT손익_수출17"/>
      <sheetName val="BACK_DATA_08_7_1~17"/>
      <sheetName val="E_W17"/>
      <sheetName val="P_W17"/>
      <sheetName val="S_W17"/>
      <sheetName val="二_POSITION_XLS17"/>
      <sheetName val="BACK_DATA17"/>
      <sheetName val="외주현황_wq117"/>
      <sheetName val="B053_(990701)공정실적PP%계산17"/>
      <sheetName val="SUB_2월_재검사추이도16"/>
      <sheetName val="TEMP_TORQUE17"/>
      <sheetName val="진행_DATA_(2)17"/>
      <sheetName val="2_대외공문17"/>
      <sheetName val="CASE_ASM16"/>
      <sheetName val="14_1부16"/>
      <sheetName val="1_변경범위17"/>
      <sheetName val="5_세운W-A17"/>
      <sheetName val="LX3_0_RR16"/>
      <sheetName val="126_25516"/>
      <sheetName val="설비능력및_종합공정능력산출시_사용16"/>
      <sheetName val="JT3_0견적-구116"/>
      <sheetName val="3_일반사상16"/>
      <sheetName val="팀별_합계16"/>
      <sheetName val="운임_환차손-Y17"/>
      <sheetName val="c_db22"/>
      <sheetName val="LAMBDA_자작16"/>
      <sheetName val="소상_&quot;1&quot;16"/>
      <sheetName val="5_WIRE적용LIST16"/>
      <sheetName val="내수1_8GL16"/>
      <sheetName val="PRESS_DATA15"/>
      <sheetName val="Nego_PV16"/>
      <sheetName val="매출종합_`0916"/>
      <sheetName val="검사기준서_을_치수16"/>
      <sheetName val="검사기준서_갑16"/>
      <sheetName val="검사기준서_을16"/>
      <sheetName val="검사협정_갑16"/>
      <sheetName val="검사성적서_갑16"/>
      <sheetName val="검사성적서_을16"/>
      <sheetName val="검사성적서_병16"/>
      <sheetName val="ALPROFILE_발주실적15"/>
      <sheetName val="Evaluation_objects16"/>
      <sheetName val="개발_TOOL_집계표15"/>
      <sheetName val="경상_개발비15"/>
      <sheetName val="MACRO1_XLM15"/>
      <sheetName val="X-3_ENG15"/>
      <sheetName val="FUEL_FILLER16"/>
      <sheetName val="차체부품_INS_REPORT(갑)16"/>
      <sheetName val="Sheet1_(2)15"/>
      <sheetName val="계산_DATA_입력15"/>
      <sheetName val="상세_계산_내역15"/>
      <sheetName val="Sheet6_(3)15"/>
      <sheetName val="GLOBAL_PT_NEW_FORMAT_OCT_200215"/>
      <sheetName val="_납촉자16"/>
      <sheetName val="3-2_귀책부서별_DT현황16"/>
      <sheetName val="1_2내수15"/>
      <sheetName val="Cost_Reduction15"/>
      <sheetName val="3__관리점지수실적-1_1생산성15"/>
      <sheetName val="Sec_1_-_RFQ15"/>
      <sheetName val="02년_SUC15"/>
      <sheetName val="Rate_data15"/>
      <sheetName val="_SR3차원단위_(3)9"/>
      <sheetName val="Master_Cable15"/>
      <sheetName val="S50_8"/>
      <sheetName val="ERP도입후_시정현황9"/>
      <sheetName val="포머_비가동_내역10"/>
      <sheetName val="FRONT_HUB견적가10"/>
      <sheetName val="J150_승인진도관리_LIST9"/>
      <sheetName val="TOTAL_LIST9"/>
      <sheetName val="Price_Range9"/>
      <sheetName val="FTR_MACRo9"/>
      <sheetName val="일일_업무_현황_(3)10"/>
      <sheetName val="일일_업무_현황_(5)10"/>
      <sheetName val="MPL_技連10"/>
      <sheetName val="342E_BLOCK10"/>
      <sheetName val="VS1_Paretto분석10"/>
      <sheetName val="DATA_BASE9"/>
      <sheetName val="02_07_27_부품판매가9"/>
      <sheetName val="협력사_일반현황10"/>
      <sheetName val="Bosch_ADVP&amp;R15"/>
      <sheetName val="CAPA분석_360K12"/>
      <sheetName val="Purchasing_Data9"/>
      <sheetName val="6_N_m_CCW_전류9"/>
      <sheetName val="VPP(BD-010)_이상보고9"/>
      <sheetName val="Sch7a_(토요일)15"/>
      <sheetName val="제품명_(3)9"/>
      <sheetName val="After_sales9"/>
      <sheetName val="GLOBAL_PT_NEW_FORMAT_JULY__2010"/>
      <sheetName val="실적_및_계획15"/>
      <sheetName val="공정능력_(2)15"/>
      <sheetName val="원단위_전후비교15"/>
      <sheetName val="외주품_감점_유형_기준15"/>
      <sheetName val="첨부4_기술평가서8"/>
      <sheetName val="Production_Plan19"/>
      <sheetName val="PRO_(참조)15"/>
      <sheetName val="97계획(96_118"/>
      <sheetName val="대외공문_9"/>
      <sheetName val="업무분장_9"/>
      <sheetName val="Interco_&amp;_PVS_Loc_Cur8"/>
      <sheetName val="TL_PROTO_2열3"/>
      <sheetName val="OEM_Plan9"/>
      <sheetName val="c_db113"/>
      <sheetName val="★금형비_계산서8"/>
      <sheetName val="공정별공법-W_HSE-LH9"/>
      <sheetName val="Supplier_QRQC8"/>
      <sheetName val="FLOW_PROSES_(A)12"/>
      <sheetName val="1-1_General_Code9"/>
      <sheetName val="2차_OIL량측정9"/>
      <sheetName val="4_3_첨부19"/>
      <sheetName val="고객불만_건9"/>
      <sheetName val="자동차_종합지표9"/>
      <sheetName val="1_ER유체응용9"/>
      <sheetName val="4_시험장비9"/>
      <sheetName val="PACKING_LIST3"/>
      <sheetName val="COOLING_UNIT3"/>
      <sheetName val="J2(P_MT)8"/>
      <sheetName val="3_3검토국8"/>
      <sheetName val="LOWSIDE_비교8"/>
      <sheetName val="MPS_Q3_FY049"/>
      <sheetName val="MPS_Q4_FY049"/>
      <sheetName val="생산현황_(입력)9"/>
      <sheetName val="업체별_단가현황9"/>
      <sheetName val="일일_생산및판매계획_대_실적9"/>
      <sheetName val="임율_&amp;_LOT9"/>
      <sheetName val="생산계획_(2)9"/>
      <sheetName val="CR_CODE9"/>
      <sheetName val="THEME_CODE9"/>
      <sheetName val="P&amp;L,Bal_Sheet,Cash_Forecast9"/>
      <sheetName val="비교원가제출_고9"/>
      <sheetName val="1_세부비교원가(내수)9"/>
      <sheetName val="1_종합비교원가(내수_일반_유럽)9"/>
      <sheetName val="10_예산_및_원가_계획(02년)9"/>
      <sheetName val="3_PT개발계획9"/>
      <sheetName val="GM_Master9"/>
      <sheetName val="OEM_이의제기_종합8"/>
      <sheetName val="#1-1_(2)3"/>
      <sheetName val="Value_Analysis_-_Sheet_19"/>
      <sheetName val="기초_DATA3"/>
      <sheetName val="1_기안을지8"/>
      <sheetName val="검사협정_보충8"/>
      <sheetName val="2-2_매출분석3"/>
      <sheetName val="09년_현황9"/>
      <sheetName val="WTC_BODY一覧原紙9"/>
      <sheetName val="3월말_장기악성(국내)9"/>
      <sheetName val="2월말_장기악성(국내)9"/>
      <sheetName val="Data_Sheet9"/>
      <sheetName val="6_수입검사_9"/>
      <sheetName val="03_PFD-19"/>
      <sheetName val="12_Inv_9"/>
      <sheetName val="97년_재료예산(안)9"/>
      <sheetName val="1_터빈9"/>
      <sheetName val="cost_base_e_dati9"/>
      <sheetName val="2__Definitions9"/>
      <sheetName val="코드_조건표10"/>
      <sheetName val="HMC_사전원가(원혁기준)13%9"/>
      <sheetName val="재품별_단가9"/>
      <sheetName val="장비_전체리스트9"/>
      <sheetName val="_17"/>
      <sheetName val="집중검사_리스트9"/>
      <sheetName val="production_dept9"/>
      <sheetName val="PS_SIDE_OTR_INR_공정개선_상세7"/>
      <sheetName val="Actual_In_&amp;_Out8"/>
      <sheetName val="1_2_2완제품검사('00_4월)_(가라)8"/>
      <sheetName val="4_Vendor_price8"/>
      <sheetName val="14년_증판안_판촉8"/>
      <sheetName val="2012_Volum9"/>
      <sheetName val="B053_(990701)공정능력PC%계산8"/>
      <sheetName val="P&amp;L_account9"/>
      <sheetName val="국내_8"/>
      <sheetName val="4,5공장_8"/>
      <sheetName val="시트_8"/>
      <sheetName val="VERTICAL_PIPE8"/>
      <sheetName val="TABLE_DB8"/>
      <sheetName val="쌍용_data_base8"/>
      <sheetName val="2과_공수집계8"/>
      <sheetName val="118_세금과공과8"/>
      <sheetName val="경영재무_(입력)8"/>
      <sheetName val="연구개발_(입력)8"/>
      <sheetName val="일반현황_(입력)8"/>
      <sheetName val="품질관리_(입력)8"/>
      <sheetName val="실행내역서_9"/>
      <sheetName val="개발_LIST9"/>
      <sheetName val="PC%계산(WM_COMM단차)9"/>
      <sheetName val="차체_품안표9"/>
      <sheetName val="1_1_2008_OTIF9"/>
      <sheetName val="BAFFLE_HMC_TABLE19"/>
      <sheetName val="1~3월_지시사항9"/>
      <sheetName val="1_POSITIONING9"/>
      <sheetName val="무부하_회전수9"/>
      <sheetName val="진행중_설변9"/>
      <sheetName val="HOLE_9905(1)9"/>
      <sheetName val="Upgrades_pricing8"/>
      <sheetName val="7_3_DY팀8"/>
      <sheetName val="PNL_ASS'Y_CRASH_PAD_UPR_RH8"/>
      <sheetName val="공정능력(마운틴_홀_거리)8"/>
      <sheetName val="Summary_Sheet8"/>
      <sheetName val="Datasheet_for_KPI_Model_18"/>
      <sheetName val="Moulding_data8"/>
      <sheetName val="TEAM하반기_계획_(2)8"/>
      <sheetName val="YOKE-H(10_3)8"/>
      <sheetName val="▶R_C_FRM8"/>
      <sheetName val="광주_소요량8"/>
      <sheetName val="5-Why_Root_Cause_Analysis_8"/>
      <sheetName val="full_(2)8"/>
      <sheetName val="초_성8"/>
      <sheetName val="CHECK_성8"/>
      <sheetName val="cpk_data8"/>
      <sheetName val="Drop-down_Lists8"/>
      <sheetName val="Bas_Moteur8"/>
      <sheetName val="신흥테크_세부내역_LIST3"/>
      <sheetName val="repeatative_rejection1"/>
      <sheetName val="Validation_Lists8"/>
      <sheetName val="Personnaliser___1"/>
      <sheetName val="Takt_Time1"/>
      <sheetName val="RFQ_18049"/>
      <sheetName val="보강사_소요량8"/>
      <sheetName val="LINE_운영안8"/>
      <sheetName val="원가_종합9"/>
      <sheetName val="DV_Flow_Chart_DV-PV1_(PFC)9"/>
      <sheetName val="MATEMST_(2)8"/>
      <sheetName val="Order_status9"/>
      <sheetName val="_18"/>
      <sheetName val="Order_status28"/>
      <sheetName val="Customer_Master8"/>
      <sheetName val="Common_code8"/>
      <sheetName val="Order_Status_Master8"/>
      <sheetName val="Product_Master8"/>
      <sheetName val="기초_데이터3"/>
      <sheetName val="Net_Revenue3"/>
      <sheetName val="중요차종_(090131)3"/>
      <sheetName val="사무용품_신청8"/>
      <sheetName val="Z41,Z42_이외total8"/>
      <sheetName val="제품별_매출9"/>
      <sheetName val="표지_(2)3"/>
      <sheetName val="99년12월_실적DATA3"/>
      <sheetName val="7)_133677343"/>
      <sheetName val="6_Parent_S__Fixed_Prod1"/>
      <sheetName val="Issues_List3"/>
      <sheetName val="LINE_PPM-분석3"/>
      <sheetName val="Actual_data3"/>
      <sheetName val="Data_Working_Time9"/>
      <sheetName val="Kautex_4WD_St_IV_P&amp;D1"/>
      <sheetName val="Sachs_FL_WHL1"/>
      <sheetName val="BOX_ASSY1"/>
      <sheetName val="Data_Input2"/>
      <sheetName val="원단위_1계_2계7"/>
      <sheetName val="11403-06163_เก่า7"/>
      <sheetName val="FM-HD_(New)7"/>
      <sheetName val="FM-HD_(HKMC)_7"/>
      <sheetName val="FM-HD_(11254-06201)__7"/>
      <sheetName val="FM-HD_(11251-06163)7"/>
      <sheetName val="FM-HD_(11514053)7"/>
      <sheetName val="FM-HD_(11611807)7"/>
      <sheetName val="FM-HD_(94502003)7"/>
      <sheetName val="FM-HD_(94501839)7"/>
      <sheetName val="FM-HD_(PT-GDENG0911-4)7"/>
      <sheetName val="FM-HD_(94520439)7"/>
      <sheetName val="FM-HD_(94500396)7"/>
      <sheetName val="FM-HD_(94500407)7"/>
      <sheetName val="FM-HD_(94500414)7"/>
      <sheetName val="FM-HD_(94500073)7"/>
      <sheetName val="FM-HD_(11588683)7"/>
      <sheetName val="FM-HD_(94500952)7"/>
      <sheetName val="FM-HD_(11569995)7"/>
      <sheetName val="FM-HD_(11254-06201)7"/>
      <sheetName val="FM-HD_(11588685)7"/>
      <sheetName val="FM-HD_(94500793)_7"/>
      <sheetName val="FM-HD_(11588717)7"/>
      <sheetName val="FM-HD_(HD-25198904)7"/>
      <sheetName val="FM-HD_(HD-11570514)_7"/>
      <sheetName val="FM-HD_(11097441)7"/>
      <sheetName val="FM-HD_(11588662)_7"/>
      <sheetName val="FM-HD_(11519387)7"/>
      <sheetName val="FM-HD_(11561969)7"/>
      <sheetName val="FM-HD_(11516580)7"/>
      <sheetName val="FM-HD_(11588712)___7"/>
      <sheetName val="FM-HD_(11519375)7"/>
      <sheetName val="FM-HD_(FAA32071001)__7"/>
      <sheetName val="FM-HD_(11519382)_7"/>
      <sheetName val="FM-HD_(11519383)_7"/>
      <sheetName val="FM-HD_(11561763)__7"/>
      <sheetName val="FM-HD_(11588316)__7"/>
      <sheetName val="Rollforward_{bpe}1"/>
      <sheetName val="Allow_-_SR&amp;D1"/>
      <sheetName val="220_(2)3"/>
      <sheetName val="PU_FOAM_가격조정_기준1"/>
      <sheetName val="Diaph1_values1"/>
      <sheetName val="Diaph2_values1"/>
      <sheetName val="Diaph_values1"/>
      <sheetName val="Cushion_datas1"/>
      <sheetName val="P_O_(LOCAL)1"/>
      <sheetName val="U268_4x4_AT(walk)Mitsu1"/>
      <sheetName val="UPPER_도면1"/>
      <sheetName val="20060624_공조제어2"/>
      <sheetName val="풍량상한치_제한_data2"/>
      <sheetName val="Source_List2"/>
      <sheetName val="delta_impedance(평균)1"/>
      <sheetName val="CONN_조립1"/>
      <sheetName val="Organization_chart201910021"/>
      <sheetName val="RESPONSIBILITY_MATRIX1"/>
      <sheetName val="_쿠첸_CIR-301_제원현황(170317)_xlsx"/>
      <sheetName val="BOM_CODE"/>
      <sheetName val="개조_요청서"/>
      <sheetName val="96_하반기_전시회_경비"/>
      <sheetName val="Summary_Capex_Info-Cal_(master)"/>
      <sheetName val="2_(1설원_첨)"/>
      <sheetName val="Grille_Q3P_Organe2"/>
      <sheetName val="Pt_Rates"/>
      <sheetName val="Table(APG_MF)"/>
      <sheetName val="Component_List"/>
      <sheetName val="Text_Control"/>
      <sheetName val="text_contl"/>
      <sheetName val="XD_담력저감"/>
      <sheetName val="원가검토가_(현양산품)"/>
      <sheetName val="원가검토가_(최초견적가)"/>
      <sheetName val="원가검토가_(최초양산품)"/>
      <sheetName val="RT_Table"/>
      <sheetName val="Histogram_Chart1"/>
      <sheetName val="Freq_error_DATA1"/>
      <sheetName val="Freq_HISTOGRAM1"/>
      <sheetName val="입력_데이타"/>
      <sheetName val="TLc_개조차(목표원가)"/>
      <sheetName val="Sheet1_(3)"/>
      <sheetName val="의장2반_"/>
      <sheetName val="Detail_Defect_COMBO_KAISER"/>
      <sheetName val="KQ_1"/>
      <sheetName val="28_8부"/>
      <sheetName val="3rd DESIGN APRD"/>
      <sheetName val="Data-year2001i"/>
      <sheetName val="Tien Thuong"/>
      <sheetName val="NC XL 6T cuoi 01 CTy"/>
      <sheetName val="Data -6T dau"/>
      <sheetName val="Cong 6T"/>
      <sheetName val="ORIGN"/>
      <sheetName val="도"/>
      <sheetName val="BEND LOSS"/>
      <sheetName val="지역개발"/>
      <sheetName val="980731"/>
      <sheetName val="Intercompany Detail"/>
      <sheetName val="plan&amp;section of foundation"/>
      <sheetName val="재료비집계표"/>
      <sheetName val="공정능력외경2OF3"/>
      <sheetName val="生产"/>
      <sheetName val="4. 가격구조"/>
      <sheetName val="판매일보"/>
      <sheetName val="HOSE절단생산"/>
      <sheetName val="PIPE절단생산"/>
      <sheetName val="PIPE성형생산"/>
      <sheetName val="총무"/>
      <sheetName val="연령현황"/>
      <sheetName val="등록양식(가로)"/>
      <sheetName val="수익율분석"/>
      <sheetName val="Special rack (Packaging Input)"/>
      <sheetName val="목록 모음"/>
      <sheetName val="승_x0000__x0000_Ԁ"/>
      <sheetName val="1 page"/>
      <sheetName val="Language"/>
      <sheetName val="Tabelle1"/>
      <sheetName val="대외"/>
      <sheetName val="판매 계획 대 실적"/>
      <sheetName val="하나로통신"/>
      <sheetName val="스크랩(99→120)"/>
      <sheetName val="스크랩(120→220)"/>
      <sheetName val="TFT_Attendace1"/>
      <sheetName val="share_year=5"/>
      <sheetName val="일일붙여라"/>
      <sheetName val="소특"/>
      <sheetName val="95TOTREV"/>
      <sheetName val="9609Aß"/>
      <sheetName val="Stand off"/>
      <sheetName val="0.LED ASSY"/>
      <sheetName val="단기금융상품"/>
      <sheetName val="투자검토_191011"/>
      <sheetName val="小时工标准"/>
      <sheetName val="0.주광원 LDM"/>
      <sheetName val="TECHNICAL DATA"/>
      <sheetName val="경영비율 "/>
      <sheetName val="수익분배율"/>
      <sheetName val="태광"/>
      <sheetName val="TRANSLQT"/>
      <sheetName val="일일자금 "/>
      <sheetName val="p.1 sub lead"/>
      <sheetName val="99年度原単位"/>
      <sheetName val="interchange"/>
      <sheetName val="99퇴직"/>
      <sheetName val="13.Inv."/>
      <sheetName val="????ile"/>
      <sheetName val="LWR(TND특근 협의x)_덕.알"/>
      <sheetName val="I. Balance Sheet"/>
      <sheetName val="2020년도 교육 참석 현황_Raw Data"/>
      <sheetName val="MAIN 4"/>
      <sheetName val="금형원본"/>
      <sheetName val="facto顨"/>
      <sheetName val="TRIM-Y3"/>
      <sheetName val="Features"/>
      <sheetName val="Zuschläge,Tarife"/>
      <sheetName val="29134B2000-사"/>
      <sheetName val="B-ICT"/>
      <sheetName val="열간단조자동원가계산서"/>
      <sheetName val="FIX"/>
      <sheetName val="EX rate"/>
      <sheetName val="ﾃﾞｰﾀﾌﾛｰ一覧"/>
      <sheetName val="3~4.》在库计划SABC样式"/>
      <sheetName val="FPD"/>
      <sheetName val="Executive Summary"/>
      <sheetName val="51755-B1100(1CVT)"/>
      <sheetName val="회의록(190211)"/>
      <sheetName val="1. 회의록(190218)"/>
      <sheetName val="1. 회의록(190225)"/>
      <sheetName val="1. 회의록(190730)"/>
      <sheetName val="2. 생산관리팀"/>
      <sheetName val="3. 생산팀"/>
      <sheetName val="4. 품질개발팀_품질"/>
      <sheetName val="5. 품질개발팀_개발"/>
      <sheetName val="6. 경영지원팀"/>
      <sheetName val="대헾⾎"/>
      <sheetName val="Macro"/>
      <sheetName val="1_TM18"/>
      <sheetName val="2_align18"/>
      <sheetName val="3_JUDDER18"/>
      <sheetName val="4_M_S18"/>
      <sheetName val="5_P_W_R18"/>
      <sheetName val="6_F_G18"/>
      <sheetName val="7__SCABLE18"/>
      <sheetName val="8_DIFF18"/>
      <sheetName val="9_A_C18"/>
      <sheetName val="10_GEAR18"/>
      <sheetName val="11_ISC18"/>
      <sheetName val="12_ALT18"/>
      <sheetName val="13_O_S18"/>
      <sheetName val="14_silencer18"/>
      <sheetName val="15_DAMPER18"/>
      <sheetName val="16_HUB18"/>
      <sheetName val="17_DLOCK18"/>
      <sheetName val="18_PSP18"/>
      <sheetName val="19_누수18"/>
      <sheetName val="20_K_S18"/>
      <sheetName val="FUEL_FILLER17"/>
      <sheetName val="차체부품_INS_REPORT(갑)17"/>
      <sheetName val="2_대외공문18"/>
      <sheetName val="5_WIRE적용LIST17"/>
      <sheetName val="진행_DATA_(2)18"/>
      <sheetName val="외주현황_wq118"/>
      <sheetName val="_납촉자17"/>
      <sheetName val="3-2_귀책부서별_DT현황17"/>
      <sheetName val="3_일반사상17"/>
      <sheetName val="LX3_0_RR17"/>
      <sheetName val="GB-IC_Villingen_GG18"/>
      <sheetName val="5_세운W-A18"/>
      <sheetName val="SUB_2월_재검사추이도17"/>
      <sheetName val="c_db23"/>
      <sheetName val="JT3_0견적-구117"/>
      <sheetName val="일일_업무_현황_(3)11"/>
      <sheetName val="일일_업무_현황_(5)11"/>
      <sheetName val="B053_(990701)공정실적PP%계산18"/>
      <sheetName val="1_2내수16"/>
      <sheetName val="0_절삭조건12"/>
      <sheetName val="DATA_BASE10"/>
      <sheetName val="금형_(2)15"/>
      <sheetName val="J150_승인진도관리_LIST10"/>
      <sheetName val="TOTAL_LIST10"/>
      <sheetName val="Price_Range10"/>
      <sheetName val="FTR_MACRo10"/>
      <sheetName val="임율_&amp;_LOT10"/>
      <sheetName val="협력사_일반현황11"/>
      <sheetName val="생산계획_(2)10"/>
      <sheetName val="생산현황_(입력)10"/>
      <sheetName val="1_ER유체응용10"/>
      <sheetName val="4_시험장비10"/>
      <sheetName val="Evaluation_objects17"/>
      <sheetName val="FRONT_HUB견적가11"/>
      <sheetName val="VS1_Paretto분석11"/>
      <sheetName val="1-1_General_Code10"/>
      <sheetName val="포머_비가동_내역11"/>
      <sheetName val="CR_CODE10"/>
      <sheetName val="THEME_CODE10"/>
      <sheetName val="14_1부17"/>
      <sheetName val="1ဲ_ALT18"/>
      <sheetName val="1ဳ_O_S18"/>
      <sheetName val="15_၄AMPER18"/>
      <sheetName val="二_POSITION_XLS18"/>
      <sheetName val="OPT손익_내수18"/>
      <sheetName val="OPT손익_수출18"/>
      <sheetName val="BACK_DATA_08_7_1~18"/>
      <sheetName val="E_W18"/>
      <sheetName val="P_W18"/>
      <sheetName val="S_W18"/>
      <sheetName val="TEMP_TORQUE18"/>
      <sheetName val="BACK_DATA18"/>
      <sheetName val="126_25517"/>
      <sheetName val="CASE_ASM17"/>
      <sheetName val="매출종합_`0917"/>
      <sheetName val="소상_&quot;1&quot;17"/>
      <sheetName val="검사기준서_을_치수17"/>
      <sheetName val="검사기준서_갑17"/>
      <sheetName val="검사기준서_을17"/>
      <sheetName val="검사협정_갑17"/>
      <sheetName val="검사성적서_갑17"/>
      <sheetName val="검사성적서_을17"/>
      <sheetName val="검사성적서_병17"/>
      <sheetName val="Nego_PV17"/>
      <sheetName val="1_변경범위18"/>
      <sheetName val="팀별_합계17"/>
      <sheetName val="설비능력및_종합공정능력산출시_사용17"/>
      <sheetName val="02_07_27_부품판매가10"/>
      <sheetName val="MPL_技連11"/>
      <sheetName val="342E_BLOCK11"/>
      <sheetName val="코드_조건표11"/>
      <sheetName val="상세_계산_내역16"/>
      <sheetName val="P&amp;L,Bal_Sheet,Cash_Forecast10"/>
      <sheetName val="MPS_Q3_FY0410"/>
      <sheetName val="MPS_Q4_FY0410"/>
      <sheetName val="1_세부비교원가(내수)10"/>
      <sheetName val="1_종합비교원가(내수_일반_유럽)10"/>
      <sheetName val="03_PFD-110"/>
      <sheetName val="2__Definitions10"/>
      <sheetName val="업체별_단가현황10"/>
      <sheetName val="내수1_8GL17"/>
      <sheetName val="LAMBDA_자작17"/>
      <sheetName val="운임_환차손-Y18"/>
      <sheetName val="개발_TOOL_집계표16"/>
      <sheetName val="경상_개발비16"/>
      <sheetName val="비교원가제출_고10"/>
      <sheetName val="Basic_assumptions12"/>
      <sheetName val="일일_생산및판매계획_대_실적10"/>
      <sheetName val="PRESS_DATA16"/>
      <sheetName val="Cost_Reduction16"/>
      <sheetName val="HMC_사전원가(원혁기준)13%10"/>
      <sheetName val="2차_OIL량측정10"/>
      <sheetName val="MACRO1_XLM16"/>
      <sheetName val="재품별_단가10"/>
      <sheetName val="FLOW_PROSES_(A)13"/>
      <sheetName val="6_수입검사_10"/>
      <sheetName val="12_Inv_10"/>
      <sheetName val="97년_재료예산(안)10"/>
      <sheetName val="1_터빈10"/>
      <sheetName val="cost_base_e_dati10"/>
      <sheetName val="VPP(BD-010)_이상보고10"/>
      <sheetName val="장비_전체리스트10"/>
      <sheetName val="계산_DATA_입력16"/>
      <sheetName val="_19"/>
      <sheetName val="집중검사_리스트10"/>
      <sheetName val="10_예산_및_원가_계획(02년)10"/>
      <sheetName val="실행내역서_10"/>
      <sheetName val="개발_LIST10"/>
      <sheetName val="Data_Sheet10"/>
      <sheetName val="PC%계산(WM_COMM단차)10"/>
      <sheetName val="차체_품안표10"/>
      <sheetName val="1_1_2008_OTIF10"/>
      <sheetName val="1~3월_지시사항10"/>
      <sheetName val="1_POSITIONING10"/>
      <sheetName val="production_dept10"/>
      <sheetName val="Value_Analysis_-_Sheet_110"/>
      <sheetName val="BAFFLE_HMC_TABLE110"/>
      <sheetName val="XMA_12월_8,000대_원,부자재_完7"/>
      <sheetName val="YFA_10월분_원자재(10_12)_미납완료_完7"/>
      <sheetName val="YFA_10월분_부자재(10_7,9)_FEDEX_完7"/>
      <sheetName val="광주_소요량9"/>
      <sheetName val="진행중_설변10"/>
      <sheetName val="Upgrades_pricing9"/>
      <sheetName val="7_3_DY팀9"/>
      <sheetName val="공정능력(마운틴_홀_거리)9"/>
      <sheetName val="TEAM하반기_계획_(2)9"/>
      <sheetName val="PNL_ASS'Y_CRASH_PAD_UPR_RH9"/>
      <sheetName val="5-Why_Root_Cause_Analysis_9"/>
      <sheetName val="▶R_C_FRM9"/>
      <sheetName val="초_성9"/>
      <sheetName val="CHECK_성9"/>
      <sheetName val="공정능력_(2)16"/>
      <sheetName val="cpk_data9"/>
      <sheetName val="full_(2)9"/>
      <sheetName val="Production_Plan110"/>
      <sheetName val="S50_9"/>
      <sheetName val="무부하_회전수10"/>
      <sheetName val="Master_Cable16"/>
      <sheetName val="DBL_LPG시험12"/>
      <sheetName val="INVESTMENT_(Hardware)13"/>
      <sheetName val="GAGE_R&amp;R(FRT_UPR)7"/>
      <sheetName val="_20"/>
      <sheetName val="중공업_실적7"/>
      <sheetName val="_하반기_경비_조정계획_150627(사계_r2_기준)_7"/>
      <sheetName val="4_Vendor_price9"/>
      <sheetName val="14년_증판안_판촉9"/>
      <sheetName val="0_CHMSL_LED_ASSY7"/>
      <sheetName val="Moulding_data9"/>
      <sheetName val="SCP_47"/>
      <sheetName val="SCP_5_D2UXT7"/>
      <sheetName val="SCP_6_D2UX7"/>
      <sheetName val="Invest_(MAC)7"/>
      <sheetName val="SCP_Apr20157"/>
      <sheetName val="400H_가공,금형비3"/>
      <sheetName val="CAPA분석_360K13"/>
      <sheetName val="ALPROFILE_발주실적16"/>
      <sheetName val="X-3_ENG16"/>
      <sheetName val="신고서_전12"/>
      <sheetName val="Sheet6_(3)16"/>
      <sheetName val="영업_일112"/>
      <sheetName val="(2)월생산현황_6"/>
      <sheetName val="CONSUMO_DE_RESINA_6"/>
      <sheetName val="Summary_Sheet9"/>
      <sheetName val="Datasheet_for_KPI_Model_19"/>
      <sheetName val="HOLE_9905(1)10"/>
      <sheetName val="Europe_PU-16"/>
      <sheetName val="RFQ_Template7"/>
      <sheetName val="3월말_장기악성(국내)10"/>
      <sheetName val="2월말_장기악성(국내)10"/>
      <sheetName val="YOKE-H(10_3)9"/>
      <sheetName val="TABLE_DB9"/>
      <sheetName val="쌍용_data_base9"/>
      <sheetName val="VERTICAL_PIPE9"/>
      <sheetName val="2과_공수집계9"/>
      <sheetName val="108_수선비7"/>
      <sheetName val="2-1_제품군별계획대비실적(B_A)9"/>
      <sheetName val="OEM_이의제기_종합9"/>
      <sheetName val="품의서양식_(3)7"/>
      <sheetName val="Full_PBD6"/>
      <sheetName val="1_TAT_Info_7"/>
      <sheetName val="업무분장_10"/>
      <sheetName val="4_20)통계적기법관리절차서6"/>
      <sheetName val="불량_리스트7"/>
      <sheetName val="불량_코드7"/>
      <sheetName val="Team_종합7"/>
      <sheetName val="PFMEA_XLS12"/>
      <sheetName val="REAR_7"/>
      <sheetName val="abs_dac검사대비분석자료27"/>
      <sheetName val="MS_SPEC3"/>
      <sheetName val="1_TP조립7"/>
      <sheetName val="GLOBAL_PT_NEW_FORMAT_OCT_200216"/>
      <sheetName val="3-2002년_소모공구비4"/>
      <sheetName val="1__보고7"/>
      <sheetName val="RFQ_180410"/>
      <sheetName val="DS_MBR_RR_Side__-_PcA6"/>
      <sheetName val="Dual_PMP수율6"/>
      <sheetName val="Sch7a_(토요일)16"/>
      <sheetName val="실적_및_계획16"/>
      <sheetName val="Sheet1_(2)16"/>
      <sheetName val="PRO_(참조)16"/>
      <sheetName val="_PPAP_작성중__xlsx12"/>
      <sheetName val="기타_부자재6"/>
      <sheetName val="공정별공법-W_HSE-LH10"/>
      <sheetName val="DV_Flow_Chart_DV-PV1_(PFC)10"/>
      <sheetName val="MATEMST_(2)9"/>
      <sheetName val="RFQ_Form7"/>
      <sheetName val="Aug01_Status_Rpt4"/>
      <sheetName val="ISSUE_LIST7"/>
      <sheetName val="Input_Page4"/>
      <sheetName val="Input_Sheet4"/>
      <sheetName val="Base_Info4"/>
      <sheetName val="_0602주-무결점운동_진행현황_보고_(201406106"/>
      <sheetName val="PMBG12LD_장비및인원소요(D_A기준)_3"/>
      <sheetName val="NEW_TOOL_MASTER4"/>
      <sheetName val="개발원가_종합4"/>
      <sheetName val="3__관리점지수실적-1_1생산성16"/>
      <sheetName val="대외공문_10"/>
      <sheetName val="외주품_감점_유형_기준16"/>
      <sheetName val="97계획(96_119"/>
      <sheetName val="ERP도입후_시정현황10"/>
      <sheetName val="02년_SUC16"/>
      <sheetName val="원단위_전후비교16"/>
      <sheetName val="_SR3차원단위_(3)10"/>
      <sheetName val="Rate_data16"/>
      <sheetName val="Bosch_ADVP&amp;R16"/>
      <sheetName val="Purchasing_Data10"/>
      <sheetName val="Sec_1_-_RFQ16"/>
      <sheetName val="Drop-down_Lists9"/>
      <sheetName val="RELAY_FAX양식12"/>
      <sheetName val="2008_г12"/>
      <sheetName val="상세_견적서_(HMC)12"/>
      <sheetName val="2_중요한회계정책12"/>
      <sheetName val="9_관계기업투자12"/>
      <sheetName val="42_리스12"/>
      <sheetName val="25_법인세12"/>
      <sheetName val="Proj_List_00E12"/>
      <sheetName val="GLOBAL_PT_NEW_FORMAT_JULY__2011"/>
      <sheetName val="B053_(990701)공정능력PC%계산9"/>
      <sheetName val="2012_Volum10"/>
      <sheetName val="국내_9"/>
      <sheetName val="4,5공장_9"/>
      <sheetName val="시트_9"/>
      <sheetName val="Supplier_QRQC9"/>
      <sheetName val="GM_Master10"/>
      <sheetName val="4_3_첨부110"/>
      <sheetName val="검사협정_보충9"/>
      <sheetName val="제품명_(3)10"/>
      <sheetName val="6_N_m_CCW_전류10"/>
      <sheetName val="09년_현황10"/>
      <sheetName val="WTC_BODY一覧原紙10"/>
      <sheetName val="3_PT개발계획10"/>
      <sheetName val="1_기안을지9"/>
      <sheetName val="c_db114"/>
      <sheetName val="Danh_Mục4"/>
      <sheetName val="Danh_Muc4"/>
      <sheetName val="BI-FUEL_AIR_VENT_PIPE7"/>
      <sheetName val="8월_매출현황4"/>
      <sheetName val="3공장_순양전자4"/>
      <sheetName val="현진테크_(2)4"/>
      <sheetName val="동경cnc_지그4"/>
      <sheetName val="대한테크_집계4"/>
      <sheetName val="서연전자_(2)4"/>
      <sheetName val="삼익전자_(2)4"/>
      <sheetName val="삼익산업_(2)4"/>
      <sheetName val="시무인텔_(2)4"/>
      <sheetName val="성우일렉스_(2)4"/>
      <sheetName val="성호테크_(2)4"/>
      <sheetName val="2009년_매출_실적3"/>
      <sheetName val="LCAUTO_44"/>
      <sheetName val="LCAT수_조4"/>
      <sheetName val="외주수입검사_종합(6월)7"/>
      <sheetName val="금형_이력_카드4"/>
      <sheetName val="소재_이력4"/>
      <sheetName val="99_조정금액4"/>
      <sheetName val="_Common_Info_Page4"/>
      <sheetName val="THS_-_Key_Inputs4"/>
      <sheetName val="2005년_소요량3"/>
      <sheetName val="3_3검토국9"/>
      <sheetName val="1_종합평가표7"/>
      <sheetName val="Actual_In_&amp;_Out9"/>
      <sheetName val="Bas_Moteur9"/>
      <sheetName val="고객불만_건10"/>
      <sheetName val="Input_Form_-_EingabeMaske3"/>
      <sheetName val="InspectionData_(2)3"/>
      <sheetName val="NUEVO_MODELOS_20183"/>
      <sheetName val="Tool_Type3"/>
      <sheetName val="3__Acronyms_and_abbreviations3"/>
      <sheetName val="G-Exchange_#6673"/>
      <sheetName val="C-Mix_Rate_&amp;_Revenue(calc)3"/>
      <sheetName val="_제9차_회사표준_제개정_공청회_이의제기신청서_XLSX3"/>
      <sheetName val="부품_LIST3"/>
      <sheetName val="거래선별_매출현황_내역6"/>
      <sheetName val="수식파일_(삭제금지)3"/>
      <sheetName val="List_Total3"/>
      <sheetName val="Person_Cost3"/>
      <sheetName val="THEO_DÕI_THAI_SẢN_(2)3"/>
      <sheetName val="Time_Man3"/>
      <sheetName val="Salary(Cus_)3"/>
      <sheetName val="OT_OVER3"/>
      <sheetName val="Segment_4_Bid_Sheet3"/>
      <sheetName val="Hi6810_功能信号表3"/>
      <sheetName val="6_FQC检验数据3"/>
      <sheetName val="2003_prod23"/>
      <sheetName val="2003_Target3"/>
      <sheetName val="RA_Bearer3"/>
      <sheetName val="Trend_Total_nguyên_nhân3"/>
      <sheetName val="設備預算總表附件3_3"/>
      <sheetName val="FA_Definitions3"/>
      <sheetName val="03년_체제결과6"/>
      <sheetName val="5_Why's3"/>
      <sheetName val="05_新Table(간접직)3"/>
      <sheetName val="05계약내역(기존T_활용)3"/>
      <sheetName val="11_Inv_3"/>
      <sheetName val="LINE_PPM-분석4"/>
      <sheetName val="Duration_3"/>
      <sheetName val="천정등기구_실적3"/>
      <sheetName val="영업_입수계획_3"/>
      <sheetName val="참고1_02_판매계획_(수량)3"/>
      <sheetName val="전사_경영계획_수량3"/>
      <sheetName val="2차_OI4"/>
      <sheetName val="첨부13__사출(PAD)_카메라3"/>
      <sheetName val="개인별_교육현황3"/>
      <sheetName val="관리구역_책임자(181010)3"/>
      <sheetName val="ACU기청소2018-05-04_(3)3"/>
      <sheetName val="ASM_A동3"/>
      <sheetName val="SMT구역_(2)3"/>
      <sheetName val="관리구역_체크시트3"/>
      <sheetName val="관리구역_평가시트3"/>
      <sheetName val="담당자편성표_(B)3"/>
      <sheetName val="조립A구역_(2)3"/>
      <sheetName val="개선보고서_(2)3"/>
      <sheetName val="종합원가분석_1_3"/>
      <sheetName val="1_생산03"/>
      <sheetName val="1_개발개요3"/>
      <sheetName val="01년2월현황_3"/>
      <sheetName val="General_Assumptions3"/>
      <sheetName val="Cover_page4"/>
      <sheetName val="Adjusted_OI4"/>
      <sheetName val="Adjusted_OI_(2)4"/>
      <sheetName val="Income_Stmt_(USD)4"/>
      <sheetName val="Income_Stmt_(RMB)4"/>
      <sheetName val="IS_Loc_Adj4"/>
      <sheetName val="Balance_Sht_(USD)4"/>
      <sheetName val="BS_Loc+Adj4"/>
      <sheetName val="Balance_Sht_(RMB)4"/>
      <sheetName val="Cash_Flow_(USD)4"/>
      <sheetName val="Cash_Forecast4"/>
      <sheetName val="IC_AP_AR5"/>
      <sheetName val="Cash_Cross_check4"/>
      <sheetName val="Unit_Price_without_LTA&amp;Pricing4"/>
      <sheetName val="Sales_without_LTA&amp;Pricing4"/>
      <sheetName val="Unit_ECN_Sales4"/>
      <sheetName val="Total_ECN_Sales4"/>
      <sheetName val="LTA_Percentage4"/>
      <sheetName val="LTA_Amount4"/>
      <sheetName val="Total_P2P4"/>
      <sheetName val="Net_Sales4"/>
      <sheetName val="Unit_Mat_Cost_Without_PS_VAVE4"/>
      <sheetName val="Material_cost_without_PS_VAVE4"/>
      <sheetName val="Unit_ECN_cost4"/>
      <sheetName val="ECN_cost_saving4"/>
      <sheetName val="Unit_Purchase_Saving4"/>
      <sheetName val="Total_Purchase_Saving4"/>
      <sheetName val="Unit_VAVE_Saving4"/>
      <sheetName val="Total_VAVE4"/>
      <sheetName val="Unit_Margin_Improvement4"/>
      <sheetName val="Total_Margin_Improvement4"/>
      <sheetName val="Unit_mat__cost_after_PS_VAVE4"/>
      <sheetName val="Total_Mat_cost_after_PS_VAVE4"/>
      <sheetName val="Unit_Inb_Freight_Rate4"/>
      <sheetName val="Inboud_Freight_Amount4"/>
      <sheetName val="Unit_Inb-Duty4"/>
      <sheetName val="Inbound_Duty4"/>
      <sheetName val="Material_cost_before_Scrap4"/>
      <sheetName val="Scrap_Rate4"/>
      <sheetName val="Scrap_Amount4"/>
      <sheetName val="Scrap_recovery_rate4"/>
      <sheetName val="Scrap_Recovery_Amount4"/>
      <sheetName val="Unit_Production_Auxiliary4"/>
      <sheetName val="Production_Auxiliary4"/>
      <sheetName val="Net_Material4"/>
      <sheetName val="Unit_OB_freight4"/>
      <sheetName val="Total_OB_freight4"/>
      <sheetName val="Total_LC&amp;OVH4"/>
      <sheetName val="LC&amp;OVH_Undefined_Var_4"/>
      <sheetName val="LC&amp;OVH_Undefined_Fix_4"/>
      <sheetName val="Total_headcount_&amp;_labor_cost4"/>
      <sheetName val="Direct_Labor_Cost4"/>
      <sheetName val="Indirect_Labor_Cost4"/>
      <sheetName val="Salary_Cost4"/>
      <sheetName val="MSI_-_FY(RMB)4"/>
      <sheetName val="MSI_-_Comm_Sales4"/>
      <sheetName val="MSI_-_IC_Sales4"/>
      <sheetName val="MSI_-_Mat_Cost4"/>
      <sheetName val="MSI_-_Direct_Labor4"/>
      <sheetName val="MSI_-_Variable_OH4"/>
      <sheetName val="MSI_-_Fixed_OH4"/>
      <sheetName val="AQL(0_65)3"/>
      <sheetName val="Value_3"/>
      <sheetName val="CPK(Process_Capanility)3"/>
      <sheetName val="SEP_20073"/>
      <sheetName val="Q1_&amp;_Q23"/>
      <sheetName val="devis_qcdp23"/>
      <sheetName val="22_보증금(전신전화가입권)3"/>
      <sheetName val="39_미지급법인세3"/>
      <sheetName val="Z41,Z42_이외total9"/>
      <sheetName val="INATAKE_SYS3"/>
      <sheetName val="02_08생산대상대수3"/>
      <sheetName val="2000_(원본)3"/>
      <sheetName val="Danh_sach_Hàn_thùng3"/>
      <sheetName val="Mẫu_DMVT3"/>
      <sheetName val="Mẫu_DMVT_(2)3"/>
      <sheetName val="DANH_MỤC_NHÓM_ĐỐI_TƯỢNG3"/>
      <sheetName val="Nhap_T83"/>
      <sheetName val="Begining_detail-CTIET3"/>
      <sheetName val="Summary-TOMLUOC_3"/>
      <sheetName val="SO_TONG_HOP_CONG_NO3"/>
      <sheetName val="DM_KHAU_HAO3"/>
      <sheetName val="Cty+XN(KT_2005)3"/>
      <sheetName val="20060624_공조제어3"/>
      <sheetName val="공정공수_XLS3"/>
      <sheetName val="풍량상한치_제한_data3"/>
      <sheetName val="Source_List3"/>
      <sheetName val="After_sales10"/>
      <sheetName val="Interco_&amp;_PVS_Loc_Cur9"/>
      <sheetName val="OEM_Plan10"/>
      <sheetName val="첨부4_기술평가서9"/>
      <sheetName val="99년12월_실적DATA4"/>
      <sheetName val="J2(P_MT)9"/>
      <sheetName val="PS_SIDE_OTR_INR_공정개선_상세8"/>
      <sheetName val="TL_PROTO_2열4"/>
      <sheetName val="★금형비_계산서9"/>
      <sheetName val="LOWSIDE_비교9"/>
      <sheetName val="PACKING_LIST4"/>
      <sheetName val="COOLING_UNIT4"/>
      <sheetName val="자동차_종합지표10"/>
      <sheetName val="보강사_소요량9"/>
      <sheetName val="P&amp;L_account10"/>
      <sheetName val="118_세금과공과9"/>
      <sheetName val="경영재무_(입력)9"/>
      <sheetName val="연구개발_(입력)9"/>
      <sheetName val="일반현황_(입력)9"/>
      <sheetName val="품질관리_(입력)9"/>
      <sheetName val="1_2_2완제품검사('00_4월)_(가라)9"/>
      <sheetName val="#1-1_(2)4"/>
      <sheetName val="2-2_매출분석4"/>
      <sheetName val="기초_DATA4"/>
      <sheetName val="신흥테크_세부내역_LIST4"/>
      <sheetName val="Issues_List4"/>
      <sheetName val="Actual_data4"/>
      <sheetName val="기준정보(A)_15_10_275"/>
      <sheetName val="단중_및_예비길이_SHEET_15_9_5(K)5"/>
      <sheetName val="15_1_02_15년_1월예시계획5"/>
      <sheetName val="15년_12월_시작재공품_15_12_35"/>
      <sheetName val="기준정보(A)_12_02_235"/>
      <sheetName val="STD__CAB5"/>
      <sheetName val="STD__NCAB5"/>
      <sheetName val="원소재_변경_상세5"/>
      <sheetName val="직거래가_변경5"/>
      <sheetName val="PL_By_Model(Result)4"/>
      <sheetName val="24_냉각실용添13"/>
      <sheetName val="노원열병합__건축공사기성내역서5"/>
      <sheetName val="Gia_vat_tu5"/>
      <sheetName val="Data_Not_Used5"/>
      <sheetName val="FTQ_Data5"/>
      <sheetName val="Int_Pulls_Data5"/>
      <sheetName val="Int_Spills_Data5"/>
      <sheetName val="PPM_Data5"/>
      <sheetName val="Pulls_Data5"/>
      <sheetName val="Spills_Data5"/>
      <sheetName val="PP%-low_RPM3"/>
      <sheetName val="After_Sales_Supplier_#'s3"/>
      <sheetName val="원단위_1계_2계8"/>
      <sheetName val="한일자야(감액손실)_(2)3"/>
      <sheetName val="ADJTBL_31003"/>
      <sheetName val="AOP_Summary-23"/>
      <sheetName val="Budget_Imt_mensuel_(CFO)3"/>
      <sheetName val="CDV_Pte_mensuel3"/>
      <sheetName val="Evol_Prod_(Eqpt)3"/>
      <sheetName val="CAPVR_Pte_mensuel3"/>
      <sheetName val="THƯ_VIỆN3"/>
      <sheetName val="Nguon_PT_xetai3"/>
      <sheetName val="Nguon_PT_xe_Ben3"/>
      <sheetName val="Bien_so3"/>
      <sheetName val="MỤC_LỤC3"/>
      <sheetName val="Ghi_chú3"/>
      <sheetName val="1__Định_hướng_HĐ_CN_năm_20193"/>
      <sheetName val="2_1_Tổng_quan_TT_KD_xe_DL3"/>
      <sheetName val="2_2_Tổng_quan_TT_DVPT_DL3"/>
      <sheetName val="3_1__ĐKM_xe_DL3"/>
      <sheetName val="3_2_1__KH_KD-MKT_&amp;_TCKD_xe_KIA3"/>
      <sheetName val="3_2_2_CSBH_KIA3"/>
      <sheetName val="3_2_3__KH_KD-MKT&amp;TCKD_DVPT3"/>
      <sheetName val="Pv_SL3"/>
      <sheetName val="3_3_1_KH_KD-MKT_&amp;_TCKD_Mazda3"/>
      <sheetName val="3_3_2_CSBH_MAZDA3"/>
      <sheetName val="3_3_3_KH_KD-MKT&amp;TCKD_DVPT_MAZD3"/>
      <sheetName val="3_4__DVPT_SR_KIA_MAZDA3"/>
      <sheetName val="3_4_1_KH_KD-MKT&amp;TCKD_PEUGEOT3"/>
      <sheetName val="3_4_2_CSBH_PEUGEOT3"/>
      <sheetName val="3_4_3_KH_KD-MKT&amp;TC_DVPT_PEUGEO3"/>
      <sheetName val="3_5__TÀI_CHÍNH_KD_XE_KIA_MAZDA3"/>
      <sheetName val="4_1_Tổng_quan_TT_KD_Tai,_Bus3"/>
      <sheetName val="4_2_Tổng_quan_TT_DVPT_Tai_Bus3"/>
      <sheetName val="5_1__ĐKM_xe_Tai,_Bus3"/>
      <sheetName val="PTBH_20183"/>
      <sheetName val="SL_-_TVBH3"/>
      <sheetName val="5_2a__KD_Xe_Fuso3"/>
      <sheetName val="5_2b__KD_Xe_Foton3"/>
      <sheetName val="5_2c__KD_Xe_Bus3"/>
      <sheetName val="5_2__KH_KD-MKT&amp;TCKD_xe_Tải,_Bu3"/>
      <sheetName val="5_3__CSBH_xe_Tải,_Bus3"/>
      <sheetName val="5_4_KH_KD-MKT&amp;TC_DVPT_Tải,_Bus3"/>
      <sheetName val="Review_note3"/>
      <sheetName val="6_1_ĐKĐK3"/>
      <sheetName val="6_2__Bảo_hiểm3"/>
      <sheetName val="6_3__Tín_dụng3"/>
      <sheetName val="6_4__GSHT_&amp;_PH3"/>
      <sheetName val="6_5_DVHT3"/>
      <sheetName val="7_1_KH_nhân_sự3"/>
      <sheetName val="7_2__Định_biên_&amp;_Lương3"/>
      <sheetName val="7_3_KH_thưởng_năng_suất3"/>
      <sheetName val="Check_TH3"/>
      <sheetName val="8__Hành_chính3"/>
      <sheetName val="8_13"/>
      <sheetName val="9_1__Duy_tu_bảo_trì3"/>
      <sheetName val="9_2__Cải_tạo,_nâng_cấp3"/>
      <sheetName val="10__TSCĐ_-_CCDC3"/>
      <sheetName val="11D__Tài_chính_KD_XE_TỔNG3"/>
      <sheetName val="11E__Tài_chính_KD_DVPT_TỔNG3"/>
      <sheetName val="11A__Tài_chính_SR_KIA3"/>
      <sheetName val="11B__Tài_chính_SR_MAZDA3"/>
      <sheetName val="11D__Tài_chính_SR_Peugout3"/>
      <sheetName val="11C__Tài_chính_SR_TẢI_BUS3"/>
      <sheetName val="11D__Tài_chính_SR_Du_lịch3"/>
      <sheetName val="11__Tài_chính_Chi_nhánh3"/>
      <sheetName val="12__SĐTC3"/>
      <sheetName val="견적서_detail_Main_12"/>
      <sheetName val="MASTER_DATA2"/>
      <sheetName val="CAR_Form_Summary3"/>
      <sheetName val="LINE_운영안9"/>
      <sheetName val="원가_종합10"/>
      <sheetName val="Validation_Lists9"/>
      <sheetName val="Schedule_13"/>
      <sheetName val="제품별_매출10"/>
      <sheetName val="Data_Working_Time10"/>
      <sheetName val="Order_status10"/>
      <sheetName val="Order_status29"/>
      <sheetName val="Customer_Master9"/>
      <sheetName val="Common_code9"/>
      <sheetName val="Order_Status_Master9"/>
      <sheetName val="Product_Master9"/>
      <sheetName val="사무용품_신청9"/>
      <sheetName val="Net_Revenue4"/>
      <sheetName val="7)_133677344"/>
      <sheetName val="기초_데이터4"/>
      <sheetName val="Rollforward_{bpe}2"/>
      <sheetName val="Allow_-_SR&amp;D2"/>
      <sheetName val="220_(2)4"/>
      <sheetName val="표지_(2)4"/>
      <sheetName val="중요차종_(090131)4"/>
      <sheetName val="PU_FOAM_가격조정_기준2"/>
      <sheetName val="Data_Input3"/>
      <sheetName val="개선대책_양식5"/>
      <sheetName val="S_P2"/>
      <sheetName val="R_FJS_CAR_(old)2"/>
      <sheetName val="Certificate_list_2"/>
      <sheetName val="REPAIR_DATA_-_CONTAINER_#54"/>
      <sheetName val="6_Parent_S__Fixed_Prod2"/>
      <sheetName val="Material_References3"/>
      <sheetName val="BOM_Cost_(R-U713MHH)2"/>
      <sheetName val="케이스_재공_재고2"/>
      <sheetName val="BAT1_2"/>
      <sheetName val="업체손실공수_xls3"/>
      <sheetName val="FRT_재료비2"/>
      <sheetName val="8_공정능력평가(5)2"/>
      <sheetName val="U268_4x4_AT(walk)Mitsu2"/>
      <sheetName val="2_Underbody_DT2"/>
      <sheetName val="FAX_(2)2"/>
      <sheetName val="TFT_Attendace2"/>
      <sheetName val="0_주광원_LED_ASSY2"/>
      <sheetName val="9_초기공정능력조사(을)2"/>
      <sheetName val="1-1_연월차_개인별_보전수당2"/>
      <sheetName val="00-Input_Values2"/>
      <sheetName val="Input_Values2"/>
      <sheetName val="Corp_acronym2"/>
      <sheetName val="4_销售计划2"/>
      <sheetName val="Output_1_(2)2"/>
      <sheetName val="Danh_sach2"/>
      <sheetName val="Bang_KL2"/>
      <sheetName val="Lcau_-_Lxuc2"/>
      <sheetName val="입력_List5"/>
      <sheetName val="DO_NOT_DELETE4"/>
      <sheetName val="기종별_합계2"/>
      <sheetName val="Export_Data2"/>
      <sheetName val="BOX_ASSY2"/>
      <sheetName val="실사LIST-중간가공품(05_12_27현재)_(2)2"/>
      <sheetName val="4_Financial2"/>
      <sheetName val="3_4)__FR_종합2"/>
      <sheetName val="3_4)__RR_종합2"/>
      <sheetName val="RFQ_Cover_Sheeet2"/>
      <sheetName val="FRN_020002"/>
      <sheetName val="Diaph1_values2"/>
      <sheetName val="Diaph2_values2"/>
      <sheetName val="Diaph_values2"/>
      <sheetName val="Cushion_datas2"/>
      <sheetName val="P_O_(LOCAL)2"/>
      <sheetName val="UPPER_도면2"/>
      <sheetName val="Kautex_4WD_St_IV_P&amp;D2"/>
      <sheetName val="Sachs_FL_WHL2"/>
      <sheetName val="11403-06163_เก่า8"/>
      <sheetName val="FM-HD_(New)8"/>
      <sheetName val="FM-HD_(HKMC)_8"/>
      <sheetName val="FM-HD_(11254-06201)__8"/>
      <sheetName val="FM-HD_(11251-06163)8"/>
      <sheetName val="FM-HD_(11514053)8"/>
      <sheetName val="FM-HD_(11611807)8"/>
      <sheetName val="FM-HD_(94502003)8"/>
      <sheetName val="FM-HD_(94501839)8"/>
      <sheetName val="FM-HD_(PT-GDENG0911-4)8"/>
      <sheetName val="FM-HD_(94520439)8"/>
      <sheetName val="FM-HD_(94500396)8"/>
      <sheetName val="FM-HD_(94500407)8"/>
      <sheetName val="FM-HD_(94500414)8"/>
      <sheetName val="FM-HD_(94500073)8"/>
      <sheetName val="FM-HD_(11588683)8"/>
      <sheetName val="FM-HD_(94500952)8"/>
      <sheetName val="FM-HD_(11569995)8"/>
      <sheetName val="FM-HD_(11254-06201)8"/>
      <sheetName val="FM-HD_(11588685)8"/>
      <sheetName val="FM-HD_(94500793)_8"/>
      <sheetName val="FM-HD_(11588717)8"/>
      <sheetName val="FM-HD_(HD-25198904)8"/>
      <sheetName val="FM-HD_(HD-11570514)_8"/>
      <sheetName val="FM-HD_(11097441)8"/>
      <sheetName val="FM-HD_(11588662)_8"/>
      <sheetName val="FM-HD_(11519387)8"/>
      <sheetName val="FM-HD_(11561969)8"/>
      <sheetName val="FM-HD_(11516580)8"/>
      <sheetName val="FM-HD_(11588712)___8"/>
      <sheetName val="FM-HD_(11519375)8"/>
      <sheetName val="FM-HD_(FAA32071001)__8"/>
      <sheetName val="FM-HD_(11519382)_8"/>
      <sheetName val="FM-HD_(11519383)_8"/>
      <sheetName val="FM-HD_(11561763)__8"/>
      <sheetName val="FM-HD_(11588316)__8"/>
      <sheetName val="repeatative_rejection2"/>
      <sheetName val="Personnaliser___2"/>
      <sheetName val="Takt_Time2"/>
      <sheetName val="4_경비_5_영업외수지2"/>
      <sheetName val="Sch1_-_P&amp;L_Summary2"/>
      <sheetName val="Sch2_-_BalSht_Summary2"/>
      <sheetName val="Sch3_-_CFlow_Summary2"/>
      <sheetName val="Model_Synthesis_Report2"/>
      <sheetName val="2019년_생산수량2"/>
      <sheetName val="19년_종합_CT2"/>
      <sheetName val="delta_impedance(평균)2"/>
      <sheetName val="SUST_DEV_&amp;_OTHER2"/>
      <sheetName val="OEM_2"/>
      <sheetName val="August_20032"/>
      <sheetName val="OE_UMC2"/>
      <sheetName val="Analysis-Others_Pg_42"/>
      <sheetName val="Fx_Rates2"/>
      <sheetName val="FY_12_Interiors_Volume3"/>
      <sheetName val="INT_Price_FY12_MFC3"/>
      <sheetName val="強度_CN_A1_C10H_152H2"/>
      <sheetName val="II__CF2"/>
      <sheetName val="I__Assumptions2"/>
      <sheetName val="CONN_조립2"/>
      <sheetName val="04_03월소일정계획2"/>
      <sheetName val="_관리계획서_Rev_01_xlsx2"/>
      <sheetName val="Costed_BOM_2ndR_40%2"/>
      <sheetName val="seat-sdn_only2"/>
      <sheetName val="10-2_ED&amp;D_EQU2"/>
      <sheetName val="Business_Plan2"/>
      <sheetName val="Organization_chart201910022"/>
      <sheetName val="RESPONSIBILITY_MATRIX2"/>
      <sheetName val="DS-Thuong_6T_dau2"/>
      <sheetName val="CHI_TIẾT2"/>
      <sheetName val="거래선_생산계획2"/>
      <sheetName val="3_학점이수(사내_사외교육)2"/>
      <sheetName val="1_page1"/>
      <sheetName val="3__트림별_내수2"/>
      <sheetName val="3__트림별_북미2"/>
      <sheetName val="3__트림별_유럽2"/>
      <sheetName val="23_보증금(전신전화가입권)2"/>
      <sheetName val="Main-Yield_report1"/>
      <sheetName val="Cosmetic_Description1"/>
      <sheetName val="2_´ë?Ü°o1®1"/>
      <sheetName val="실DATA_1"/>
      <sheetName val="해외)_MASTER_DATA1"/>
      <sheetName val="국내)_마스터_데이터1"/>
      <sheetName val="Group_Consolidated1"/>
      <sheetName val="share_year=51"/>
      <sheetName val="Request_template1"/>
      <sheetName val="Gauge_R&amp;R1"/>
      <sheetName val="Bia_TQT1"/>
      <sheetName val="0_절삭조건11"/>
      <sheetName val="금형_(2)14"/>
      <sheetName val="Basic_assumptions11"/>
      <sheetName val="XMA_12월_8,000대_원,부자재_完6"/>
      <sheetName val="YFA_10월분_원자재(10_12)_미납완료_完6"/>
      <sheetName val="YFA_10월분_부자재(10_7,9)_FEDEX_完6"/>
      <sheetName val="DBL_LPG시험11"/>
      <sheetName val="INVESTMENT_(Hardware)12"/>
      <sheetName val="GAGE_R&amp;R(FRT_UPR)6"/>
      <sheetName val="중공업_실적6"/>
      <sheetName val="_하반기_경비_조정계획_150627(사계_r2_기준)_6"/>
      <sheetName val="0_CHMSL_LED_ASSY6"/>
      <sheetName val="SCP_46"/>
      <sheetName val="SCP_5_D2UXT6"/>
      <sheetName val="SCP_6_D2UX6"/>
      <sheetName val="Invest_(MAC)6"/>
      <sheetName val="SCP_Apr20156"/>
      <sheetName val="400H_가공,금형비2"/>
      <sheetName val="신고서_전11"/>
      <sheetName val="영업_일111"/>
      <sheetName val="(2)월생산현황_5"/>
      <sheetName val="CONSUMO_DE_RESINA_5"/>
      <sheetName val="Europe_PU-15"/>
      <sheetName val="RFQ_Template6"/>
      <sheetName val="108_수선비6"/>
      <sheetName val="2-1_제품군별계획대비실적(B_A)8"/>
      <sheetName val="품의서양식_(3)6"/>
      <sheetName val="Full_PBD5"/>
      <sheetName val="1_TAT_Info_6"/>
      <sheetName val="4_20)통계적기법관리절차서5"/>
      <sheetName val="불량_리스트6"/>
      <sheetName val="불량_코드6"/>
      <sheetName val="Team_종합6"/>
      <sheetName val="PFMEA_XLS11"/>
      <sheetName val="REAR_6"/>
      <sheetName val="abs_dac검사대비분석자료26"/>
      <sheetName val="MS_SPEC2"/>
      <sheetName val="1_TP조립6"/>
      <sheetName val="3-2002년_소모공구비3"/>
      <sheetName val="1__보고6"/>
      <sheetName val="DS_MBR_RR_Side__-_PcA5"/>
      <sheetName val="Dual_PMP수율5"/>
      <sheetName val="_PPAP_작성중__xlsx11"/>
      <sheetName val="기타_부자재5"/>
      <sheetName val="RFQ_Form6"/>
      <sheetName val="Aug01_Status_Rpt3"/>
      <sheetName val="ISSUE_LIST6"/>
      <sheetName val="Input_Page3"/>
      <sheetName val="Input_Sheet3"/>
      <sheetName val="Base_Info3"/>
      <sheetName val="_0602주-무결점운동_진행현황_보고_(201406105"/>
      <sheetName val="PMBG12LD_장비및인원소요(D_A기준)_2"/>
      <sheetName val="NEW_TOOL_MASTER3"/>
      <sheetName val="개발원가_종합3"/>
      <sheetName val="RELAY_FAX양식11"/>
      <sheetName val="2008_г11"/>
      <sheetName val="상세_견적서_(HMC)11"/>
      <sheetName val="2_중요한회계정책11"/>
      <sheetName val="9_관계기업투자11"/>
      <sheetName val="42_리스11"/>
      <sheetName val="25_법인세11"/>
      <sheetName val="Proj_List_00E11"/>
      <sheetName val="Danh_Mục3"/>
      <sheetName val="Danh_Muc3"/>
      <sheetName val="BI-FUEL_AIR_VENT_PIPE6"/>
      <sheetName val="8월_매출현황3"/>
      <sheetName val="3공장_순양전자3"/>
      <sheetName val="현진테크_(2)3"/>
      <sheetName val="동경cnc_지그3"/>
      <sheetName val="대한테크_집계3"/>
      <sheetName val="서연전자_(2)3"/>
      <sheetName val="삼익전자_(2)3"/>
      <sheetName val="삼익산업_(2)3"/>
      <sheetName val="시무인텔_(2)3"/>
      <sheetName val="성우일렉스_(2)3"/>
      <sheetName val="성호테크_(2)3"/>
      <sheetName val="2009년_매출_실적2"/>
      <sheetName val="LCAUTO_43"/>
      <sheetName val="LCAT수_조3"/>
      <sheetName val="외주수입검사_종합(6월)6"/>
      <sheetName val="금형_이력_카드3"/>
      <sheetName val="소재_이력3"/>
      <sheetName val="99_조정금액3"/>
      <sheetName val="_Common_Info_Page3"/>
      <sheetName val="THS_-_Key_Inputs3"/>
      <sheetName val="2005년_소요량2"/>
      <sheetName val="1_종합평가표6"/>
      <sheetName val="Input_Form_-_EingabeMaske2"/>
      <sheetName val="InspectionData_(2)2"/>
      <sheetName val="NUEVO_MODELOS_20182"/>
      <sheetName val="Tool_Type2"/>
      <sheetName val="3__Acronyms_and_abbreviations2"/>
      <sheetName val="G-Exchange_#6672"/>
      <sheetName val="C-Mix_Rate_&amp;_Revenue(calc)2"/>
      <sheetName val="_제9차_회사표준_제개정_공청회_이의제기신청서_XLSX2"/>
      <sheetName val="부품_LIST2"/>
      <sheetName val="거래선별_매출현황_내역5"/>
      <sheetName val="수식파일_(삭제금지)2"/>
      <sheetName val="List_Total2"/>
      <sheetName val="Person_Cost2"/>
      <sheetName val="THEO_DÕI_THAI_SẢN_(2)2"/>
      <sheetName val="Time_Man2"/>
      <sheetName val="Salary(Cus_)2"/>
      <sheetName val="OT_OVER2"/>
      <sheetName val="Segment_4_Bid_Sheet2"/>
      <sheetName val="Hi6810_功能信号表2"/>
      <sheetName val="6_FQC检验数据2"/>
      <sheetName val="2003_prod22"/>
      <sheetName val="2003_Target2"/>
      <sheetName val="RA_Bearer2"/>
      <sheetName val="Trend_Total_nguyên_nhân2"/>
      <sheetName val="設備預算總表附件3_2"/>
      <sheetName val="FA_Definitions2"/>
      <sheetName val="03년_체제결과5"/>
      <sheetName val="5_Why's2"/>
      <sheetName val="05_新Table(간접직)2"/>
      <sheetName val="05계약내역(기존T_활용)2"/>
      <sheetName val="11_Inv_2"/>
      <sheetName val="Duration_2"/>
      <sheetName val="천정등기구_실적2"/>
      <sheetName val="영업_입수계획_2"/>
      <sheetName val="참고1_02_판매계획_(수량)2"/>
      <sheetName val="전사_경영계획_수량2"/>
      <sheetName val="2차_OI3"/>
      <sheetName val="첨부13__사출(PAD)_카메라2"/>
      <sheetName val="개인별_교육현황2"/>
      <sheetName val="관리구역_책임자(181010)2"/>
      <sheetName val="ACU기청소2018-05-04_(3)2"/>
      <sheetName val="ASM_A동2"/>
      <sheetName val="SMT구역_(2)2"/>
      <sheetName val="관리구역_체크시트2"/>
      <sheetName val="관리구역_평가시트2"/>
      <sheetName val="담당자편성표_(B)2"/>
      <sheetName val="조립A구역_(2)2"/>
      <sheetName val="개선보고서_(2)2"/>
      <sheetName val="종합원가분석_1_2"/>
      <sheetName val="1_생산02"/>
      <sheetName val="1_개발개요2"/>
      <sheetName val="01년2월현황_2"/>
      <sheetName val="General_Assumptions2"/>
      <sheetName val="Cover_page3"/>
      <sheetName val="Adjusted_OI3"/>
      <sheetName val="Adjusted_OI_(2)3"/>
      <sheetName val="Income_Stmt_(USD)3"/>
      <sheetName val="Income_Stmt_(RMB)3"/>
      <sheetName val="IS_Loc_Adj3"/>
      <sheetName val="Balance_Sht_(USD)3"/>
      <sheetName val="BS_Loc+Adj3"/>
      <sheetName val="Balance_Sht_(RMB)3"/>
      <sheetName val="Cash_Flow_(USD)3"/>
      <sheetName val="Cash_Forecast3"/>
      <sheetName val="IC_AP_AR4"/>
      <sheetName val="Cash_Cross_check3"/>
      <sheetName val="Unit_Price_without_LTA&amp;Pricing3"/>
      <sheetName val="Sales_without_LTA&amp;Pricing3"/>
      <sheetName val="Unit_ECN_Sales3"/>
      <sheetName val="Total_ECN_Sales3"/>
      <sheetName val="LTA_Percentage3"/>
      <sheetName val="LTA_Amount3"/>
      <sheetName val="Total_P2P3"/>
      <sheetName val="Net_Sales3"/>
      <sheetName val="Unit_Mat_Cost_Without_PS_VAVE3"/>
      <sheetName val="Material_cost_without_PS_VAVE3"/>
      <sheetName val="Unit_ECN_cost3"/>
      <sheetName val="ECN_cost_saving3"/>
      <sheetName val="Unit_Purchase_Saving3"/>
      <sheetName val="Total_Purchase_Saving3"/>
      <sheetName val="Unit_VAVE_Saving3"/>
      <sheetName val="Total_VAVE3"/>
      <sheetName val="Unit_Margin_Improvement3"/>
      <sheetName val="Total_Margin_Improvement3"/>
      <sheetName val="Unit_mat__cost_after_PS_VAVE3"/>
      <sheetName val="Total_Mat_cost_after_PS_VAVE3"/>
      <sheetName val="Unit_Inb_Freight_Rate3"/>
      <sheetName val="Inboud_Freight_Amount3"/>
      <sheetName val="Unit_Inb-Duty3"/>
      <sheetName val="Inbound_Duty3"/>
      <sheetName val="Material_cost_before_Scrap3"/>
      <sheetName val="Scrap_Rate3"/>
      <sheetName val="Scrap_Amount3"/>
      <sheetName val="Scrap_recovery_rate3"/>
      <sheetName val="Scrap_Recovery_Amount3"/>
      <sheetName val="Unit_Production_Auxiliary3"/>
      <sheetName val="Production_Auxiliary3"/>
      <sheetName val="Net_Material3"/>
      <sheetName val="Unit_OB_freight3"/>
      <sheetName val="Total_OB_freight3"/>
      <sheetName val="Total_LC&amp;OVH3"/>
      <sheetName val="LC&amp;OVH_Undefined_Var_3"/>
      <sheetName val="LC&amp;OVH_Undefined_Fix_3"/>
      <sheetName val="Total_headcount_&amp;_labor_cost3"/>
      <sheetName val="Direct_Labor_Cost3"/>
      <sheetName val="Indirect_Labor_Cost3"/>
      <sheetName val="Salary_Cost3"/>
      <sheetName val="MSI_-_FY(RMB)3"/>
      <sheetName val="MSI_-_Comm_Sales3"/>
      <sheetName val="MSI_-_IC_Sales3"/>
      <sheetName val="MSI_-_Mat_Cost3"/>
      <sheetName val="MSI_-_Direct_Labor3"/>
      <sheetName val="MSI_-_Variable_OH3"/>
      <sheetName val="MSI_-_Fixed_OH3"/>
      <sheetName val="AQL(0_65)2"/>
      <sheetName val="Value_2"/>
      <sheetName val="CPK(Process_Capanility)2"/>
      <sheetName val="SEP_20072"/>
      <sheetName val="Q1_&amp;_Q22"/>
      <sheetName val="devis_qcdp22"/>
      <sheetName val="22_보증금(전신전화가입권)2"/>
      <sheetName val="39_미지급법인세2"/>
      <sheetName val="INATAKE_SYS2"/>
      <sheetName val="02_08생산대상대수2"/>
      <sheetName val="2000_(원본)2"/>
      <sheetName val="Danh_sach_Hàn_thùng2"/>
      <sheetName val="Mẫu_DMVT2"/>
      <sheetName val="Mẫu_DMVT_(2)2"/>
      <sheetName val="DANH_MỤC_NHÓM_ĐỐI_TƯỢNG2"/>
      <sheetName val="Nhap_T82"/>
      <sheetName val="Begining_detail-CTIET2"/>
      <sheetName val="Summary-TOMLUOC_2"/>
      <sheetName val="SO_TONG_HOP_CONG_NO2"/>
      <sheetName val="DM_KHAU_HAO2"/>
      <sheetName val="Cty+XN(KT_2005)2"/>
      <sheetName val="공정공수_XLS2"/>
      <sheetName val="기준정보(A)_15_10_274"/>
      <sheetName val="단중_및_예비길이_SHEET_15_9_5(K)4"/>
      <sheetName val="15_1_02_15년_1월예시계획4"/>
      <sheetName val="15년_12월_시작재공품_15_12_34"/>
      <sheetName val="기준정보(A)_12_02_234"/>
      <sheetName val="STD__CAB4"/>
      <sheetName val="STD__NCAB4"/>
      <sheetName val="원소재_변경_상세4"/>
      <sheetName val="직거래가_변경4"/>
      <sheetName val="PL_By_Model(Result)3"/>
      <sheetName val="24_냉각실용添12"/>
      <sheetName val="노원열병합__건축공사기성내역서4"/>
      <sheetName val="Gia_vat_tu4"/>
      <sheetName val="Data_Not_Used4"/>
      <sheetName val="FTQ_Data4"/>
      <sheetName val="Int_Pulls_Data4"/>
      <sheetName val="Int_Spills_Data4"/>
      <sheetName val="PPM_Data4"/>
      <sheetName val="Pulls_Data4"/>
      <sheetName val="Spills_Data4"/>
      <sheetName val="PP%-low_RPM2"/>
      <sheetName val="After_Sales_Supplier_#'s2"/>
      <sheetName val="한일자야(감액손실)_(2)2"/>
      <sheetName val="ADJTBL_31002"/>
      <sheetName val="AOP_Summary-22"/>
      <sheetName val="Budget_Imt_mensuel_(CFO)2"/>
      <sheetName val="CDV_Pte_mensuel2"/>
      <sheetName val="Evol_Prod_(Eqpt)2"/>
      <sheetName val="CAPVR_Pte_mensuel2"/>
      <sheetName val="THƯ_VIỆN2"/>
      <sheetName val="Nguon_PT_xetai2"/>
      <sheetName val="Nguon_PT_xe_Ben2"/>
      <sheetName val="Bien_so2"/>
      <sheetName val="MỤC_LỤC2"/>
      <sheetName val="Ghi_chú2"/>
      <sheetName val="1__Định_hướng_HĐ_CN_năm_20192"/>
      <sheetName val="2_1_Tổng_quan_TT_KD_xe_DL2"/>
      <sheetName val="2_2_Tổng_quan_TT_DVPT_DL2"/>
      <sheetName val="3_1__ĐKM_xe_DL2"/>
      <sheetName val="3_2_1__KH_KD-MKT_&amp;_TCKD_xe_KIA2"/>
      <sheetName val="3_2_2_CSBH_KIA2"/>
      <sheetName val="3_2_3__KH_KD-MKT&amp;TCKD_DVPT2"/>
      <sheetName val="Pv_SL2"/>
      <sheetName val="3_3_1_KH_KD-MKT_&amp;_TCKD_Mazda2"/>
      <sheetName val="3_3_2_CSBH_MAZDA2"/>
      <sheetName val="3_3_3_KH_KD-MKT&amp;TCKD_DVPT_MAZD2"/>
      <sheetName val="3_4__DVPT_SR_KIA_MAZDA2"/>
      <sheetName val="3_4_1_KH_KD-MKT&amp;TCKD_PEUGEOT2"/>
      <sheetName val="3_4_2_CSBH_PEUGEOT2"/>
      <sheetName val="3_4_3_KH_KD-MKT&amp;TC_DVPT_PEUGEO2"/>
      <sheetName val="3_5__TÀI_CHÍNH_KD_XE_KIA_MAZDA2"/>
      <sheetName val="4_1_Tổng_quan_TT_KD_Tai,_Bus2"/>
      <sheetName val="4_2_Tổng_quan_TT_DVPT_Tai_Bus2"/>
      <sheetName val="5_1__ĐKM_xe_Tai,_Bus2"/>
      <sheetName val="PTBH_20182"/>
      <sheetName val="SL_-_TVBH2"/>
      <sheetName val="5_2a__KD_Xe_Fuso2"/>
      <sheetName val="5_2b__KD_Xe_Foton2"/>
      <sheetName val="5_2c__KD_Xe_Bus2"/>
      <sheetName val="5_2__KH_KD-MKT&amp;TCKD_xe_Tải,_Bu2"/>
      <sheetName val="5_3__CSBH_xe_Tải,_Bus2"/>
      <sheetName val="5_4_KH_KD-MKT&amp;TC_DVPT_Tải,_Bus2"/>
      <sheetName val="Review_note2"/>
      <sheetName val="6_1_ĐKĐK2"/>
      <sheetName val="6_2__Bảo_hiểm2"/>
      <sheetName val="6_3__Tín_dụng2"/>
      <sheetName val="6_4__GSHT_&amp;_PH2"/>
      <sheetName val="6_5_DVHT2"/>
      <sheetName val="7_1_KH_nhân_sự2"/>
      <sheetName val="7_2__Định_biên_&amp;_Lương2"/>
      <sheetName val="7_3_KH_thưởng_năng_suất2"/>
      <sheetName val="Check_TH2"/>
      <sheetName val="8__Hành_chính2"/>
      <sheetName val="8_12"/>
      <sheetName val="9_1__Duy_tu_bảo_trì2"/>
      <sheetName val="9_2__Cải_tạo,_nâng_cấp2"/>
      <sheetName val="10__TSCĐ_-_CCDC2"/>
      <sheetName val="11D__Tài_chính_KD_XE_TỔNG2"/>
      <sheetName val="11E__Tài_chính_KD_DVPT_TỔNG2"/>
      <sheetName val="11A__Tài_chính_SR_KIA2"/>
      <sheetName val="11B__Tài_chính_SR_MAZDA2"/>
      <sheetName val="11D__Tài_chính_SR_Peugout2"/>
      <sheetName val="11C__Tài_chính_SR_TẢI_BUS2"/>
      <sheetName val="11D__Tài_chính_SR_Du_lịch2"/>
      <sheetName val="11__Tài_chính_Chi_nhánh2"/>
      <sheetName val="12__SĐTC2"/>
      <sheetName val="견적서_detail_Main_11"/>
      <sheetName val="MASTER_DATA1"/>
      <sheetName val="CAR_Form_Summary2"/>
      <sheetName val="Schedule_12"/>
      <sheetName val="개선대책_양식4"/>
      <sheetName val="S_P1"/>
      <sheetName val="R_FJS_CAR_(old)1"/>
      <sheetName val="Certificate_list_1"/>
      <sheetName val="REPAIR_DATA_-_CONTAINER_#53"/>
      <sheetName val="Material_References2"/>
      <sheetName val="BOM_Cost_(R-U713MHH)1"/>
      <sheetName val="케이스_재공_재고1"/>
      <sheetName val="BAT1_1"/>
      <sheetName val="업체손실공수_xls2"/>
      <sheetName val="FRT_재료비1"/>
      <sheetName val="8_공정능력평가(5)1"/>
      <sheetName val="2_Underbody_DT1"/>
      <sheetName val="FAX_(2)1"/>
      <sheetName val="0_주광원_LED_ASSY1"/>
      <sheetName val="9_초기공정능력조사(을)1"/>
      <sheetName val="1-1_연월차_개인별_보전수당1"/>
      <sheetName val="00-Input_Values1"/>
      <sheetName val="Input_Values1"/>
      <sheetName val="Corp_acronym1"/>
      <sheetName val="4_销售计划1"/>
      <sheetName val="Output_1_(2)1"/>
      <sheetName val="Danh_sach1"/>
      <sheetName val="Bang_KL1"/>
      <sheetName val="Lcau_-_Lxuc1"/>
      <sheetName val="입력_List4"/>
      <sheetName val="DO_NOT_DELETE3"/>
      <sheetName val="기종별_합계1"/>
      <sheetName val="Export_Data1"/>
      <sheetName val="실사LIST-중간가공품(05_12_27현재)_(2)1"/>
      <sheetName val="4_Financial1"/>
      <sheetName val="3_4)__FR_종합1"/>
      <sheetName val="3_4)__RR_종합1"/>
      <sheetName val="RFQ_Cover_Sheeet1"/>
      <sheetName val="FRN_020001"/>
      <sheetName val="4_경비_5_영업외수지1"/>
      <sheetName val="Sch1_-_P&amp;L_Summary1"/>
      <sheetName val="Sch2_-_BalSht_Summary1"/>
      <sheetName val="Sch3_-_CFlow_Summary1"/>
      <sheetName val="Model_Synthesis_Report1"/>
      <sheetName val="2019년_생산수량1"/>
      <sheetName val="19년_종합_CT1"/>
      <sheetName val="SUST_DEV_&amp;_OTHER1"/>
      <sheetName val="OEM_1"/>
      <sheetName val="August_20031"/>
      <sheetName val="OE_UMC1"/>
      <sheetName val="Analysis-Others_Pg_41"/>
      <sheetName val="Fx_Rates1"/>
      <sheetName val="FY_12_Interiors_Volume2"/>
      <sheetName val="INT_Price_FY12_MFC2"/>
      <sheetName val="強度_CN_A1_C10H_152H1"/>
      <sheetName val="II__CF1"/>
      <sheetName val="I__Assumptions1"/>
      <sheetName val="04_03월소일정계획1"/>
      <sheetName val="_관리계획서_Rev_01_xlsx1"/>
      <sheetName val="Costed_BOM_2ndR_40%1"/>
      <sheetName val="seat-sdn_only1"/>
      <sheetName val="10-2_ED&amp;D_EQU1"/>
      <sheetName val="Business_Plan1"/>
      <sheetName val="DS-Thuong_6T_dau1"/>
      <sheetName val="CHI_TIẾT1"/>
      <sheetName val="거래선_생산계획1"/>
      <sheetName val="3_학점이수(사내_사외교육)1"/>
      <sheetName val="1_page"/>
      <sheetName val="3__트림별_내수1"/>
      <sheetName val="3__트림별_북미1"/>
      <sheetName val="3__트림별_유럽1"/>
      <sheetName val="23_보증금(전신전화가입권)1"/>
      <sheetName val="Main-Yield_report"/>
      <sheetName val="Cosmetic_Description"/>
      <sheetName val="2_´ë?Ü°o1®"/>
      <sheetName val="실DATA_"/>
      <sheetName val="해외)_MASTER_DATA"/>
      <sheetName val="국내)_마스터_데이터"/>
      <sheetName val="Group_Consolidated"/>
      <sheetName val="Request_template"/>
      <sheetName val="Gauge_R&amp;R"/>
      <sheetName val="Bia_TQT"/>
      <sheetName val="품번리스트"/>
      <sheetName val="US4_BRKT_FR_BUMPER_SIDE_LWR_L_2"/>
      <sheetName val="休日"/>
      <sheetName val="파일목록"/>
      <sheetName val="故障代码"/>
      <sheetName val="詳細資料"/>
      <sheetName val="附件一---外箱破損處理流程圖1"/>
      <sheetName val="版本状态"/>
      <sheetName val="Data (c)"/>
      <sheetName val="Data_(c)"/>
      <sheetName val="전기"/>
      <sheetName val="BATCH일정"/>
      <sheetName val="일 년"/>
      <sheetName val="산출내역서집계표"/>
      <sheetName val="4월실적"/>
      <sheetName val="1.사고건수"/>
      <sheetName val="3.사고 요인별"/>
      <sheetName val="피막예상"/>
      <sheetName val="Customer Grouping"/>
      <sheetName val="항목별팀별예산"/>
      <sheetName val="기준단가설정"/>
      <sheetName val="15产能分析"/>
      <sheetName val="Low"/>
      <sheetName val="열화상"/>
      <sheetName val="유형 List"/>
      <sheetName val="SOP 표지"/>
      <sheetName val="NEGO"/>
      <sheetName val="진위건물DB"/>
      <sheetName val="지수"/>
      <sheetName val="대형원계"/>
      <sheetName val="Standar"/>
      <sheetName val="작업일"/>
      <sheetName val="HD추이"/>
      <sheetName val="유화"/>
      <sheetName val="R-01"/>
      <sheetName val="CASTING CONDITION"/>
      <sheetName val="고객등록현황"/>
      <sheetName val="정의"/>
      <sheetName val="IS"/>
      <sheetName val="도움말"/>
      <sheetName val="copy of control valve"/>
      <sheetName val="기초부품"/>
      <sheetName val="발사관"/>
      <sheetName val="견적LIST"/>
      <sheetName val="EXP P1(PART)"/>
      <sheetName val="과거실적"/>
      <sheetName val="85725-D7500"/>
      <sheetName val="供方"/>
      <sheetName val="재고현황"/>
      <sheetName val="7407"/>
      <sheetName val="Settings"/>
      <sheetName val="Prob. Res. Index"/>
      <sheetName val="0.견적보고"/>
      <sheetName val="H11"/>
      <sheetName val="세로표지"/>
      <sheetName val="BT_Regions"/>
      <sheetName val="Start"/>
      <sheetName val="문서번호"/>
      <sheetName val="안산선부동진행률"/>
      <sheetName val="덕전리"/>
      <sheetName val="XM개조차_연동제(12.3분기)"/>
      <sheetName val="공_x0000_"/>
      <sheetName val="Page 14-A"/>
      <sheetName val="Iden"/>
      <sheetName val="외화"/>
      <sheetName val="도료단가"/>
      <sheetName val="Internal cost reference table"/>
      <sheetName val="Prices P11 and P12 (PAG) (2)"/>
      <sheetName val="ESTI."/>
      <sheetName val="DI-ESTI"/>
      <sheetName val="CP khau hao"/>
      <sheetName val="ns chung"/>
      <sheetName val="dongia (2)"/>
      <sheetName val="THĐH E4"/>
      <sheetName val="THĐH E3"/>
      <sheetName val="기계Ĩ1998~2003년)작업본"/>
      <sheetName val="첨#3__PCB"/>
      <sheetName val="Questions_for_Wuhan_Lear"/>
      <sheetName val="Detail_report"/>
      <sheetName val="CC_Down_load_0716"/>
      <sheetName val="CAUZA_DEFECTE"/>
      <sheetName val="CAUSES_OF_DEFECTS"/>
      <sheetName val="_FURNACE현설"/>
      <sheetName val="프로필렌_이송라인"/>
      <sheetName val="EO_이력관리대장"/>
      <sheetName val="개조_요청서1"/>
      <sheetName val="_쿠첸_CIR-301_제원현황(170317)_xlsx1"/>
      <sheetName val="BOM_CODE1"/>
      <sheetName val="96_하반기_전시회_경비1"/>
      <sheetName val="Summary_Capex_Info-Cal_(master1"/>
      <sheetName val="Grille_Q3P_Organe3"/>
      <sheetName val="Table(APG_MF)1"/>
      <sheetName val="Pt_Rates1"/>
      <sheetName val="2_(1설원_첨)1"/>
      <sheetName val="Component_List1"/>
      <sheetName val="Text_Control1"/>
      <sheetName val="text_contl1"/>
      <sheetName val="XD_담력저감1"/>
      <sheetName val="원가검토가_(현양산품)1"/>
      <sheetName val="원가검토가_(최초견적가)1"/>
      <sheetName val="원가검토가_(최초양산품)1"/>
      <sheetName val="RT_Table1"/>
      <sheetName val="Histogram_Chart2"/>
      <sheetName val="Freq_error_DATA2"/>
      <sheetName val="Freq_HISTOGRAM2"/>
      <sheetName val="입력_데이타1"/>
      <sheetName val="TLc_개조차(목표원가)1"/>
      <sheetName val="Sheet1_(3)1"/>
      <sheetName val="의장2반_1"/>
      <sheetName val="Detail_Defect_COMBO_KAISER1"/>
      <sheetName val="28_8부1"/>
      <sheetName val="KQ_11"/>
      <sheetName val="3rd_DESIGN_APRD"/>
      <sheetName val="Tien_Thuong"/>
      <sheetName val="NC_XL_6T_cuoi_01_CTy"/>
      <sheetName val="Data_-6T_dau"/>
      <sheetName val="Cong_6T"/>
      <sheetName val="BEND_LOSS"/>
      <sheetName val="Intercompany_Detail"/>
      <sheetName val="plan&amp;section_of_foundation"/>
      <sheetName val="4__가격구조"/>
      <sheetName val="Special_rack_(Packaging_Input)"/>
      <sheetName val="경영비율_"/>
      <sheetName val="ESTI_"/>
      <sheetName val="CP_khau_hao"/>
      <sheetName val="ns_chung"/>
      <sheetName val="dongia_(2)"/>
      <sheetName val="THĐH_E4"/>
      <sheetName val="THĐH_E3"/>
      <sheetName val="판매_계획_대_실적"/>
      <sheetName val="DG 285"/>
      <sheetName val="DG  286"/>
      <sheetName val="DG 85"/>
      <sheetName val="DG 89"/>
      <sheetName val="DG THIET BI"/>
      <sheetName val="DGVCTC 285"/>
      <sheetName val="DG vat lieu"/>
      <sheetName val="Cước VC + ĐM CP Tư vấn"/>
      <sheetName val="Basic_assumptins6"/>
      <sheetName val="THVT"/>
      <sheetName val="첨부5-3)납입용기설정서"/>
      <sheetName val="모비스경비표준"/>
      <sheetName val="BEZEL L외주"/>
      <sheetName val="NOZZLE ASSY-SIDE DEF LH"/>
      <sheetName val="PLFM01"/>
      <sheetName val="평균환율"/>
      <sheetName val="Jan-30-99"/>
      <sheetName val="연계-GPM-BRAND"/>
      <sheetName val="FAB"/>
      <sheetName val="급여 예상 (2017)인상후"/>
      <sheetName val="Reference"/>
      <sheetName val="Disclaimer"/>
      <sheetName val="4(2)"/>
      <sheetName val="Year"/>
      <sheetName val="Characteristic"/>
      <sheetName val="1차 시산표"/>
      <sheetName val="CAPVC"/>
      <sheetName val="교육생등록"/>
      <sheetName val="조직도_99"/>
      <sheetName val="6. FTA특혜관세적용달성율"/>
      <sheetName val="EscLP"/>
      <sheetName val="자재 입고(K1E1)"/>
      <sheetName val="6차량_원단위"/>
      <sheetName val="첨부(인조가죽신규계산)"/>
      <sheetName val="김경원"/>
      <sheetName val="SPOT 조건"/>
      <sheetName val="co2 조건"/>
      <sheetName val="5800무형"/>
      <sheetName val="Investment Management Master"/>
      <sheetName val="SURVEY TVD"/>
      <sheetName val="LPP"/>
      <sheetName val="Sheet172"/>
      <sheetName val="자체경비"/>
      <sheetName val="MIJIBI"/>
      <sheetName val="전공장2"/>
      <sheetName val="同行评审"/>
      <sheetName val="BID"/>
      <sheetName val="자산_종합"/>
      <sheetName val="facto_x0000_"/>
      <sheetName val="Active 1,4 MT"/>
      <sheetName val="Valid Options"/>
      <sheetName val="2015_2018 Veh Vol"/>
      <sheetName val="HISTORICAL"/>
      <sheetName val="FORECASTING"/>
      <sheetName val="WUN"/>
      <sheetName val="주간 진행 현황"/>
      <sheetName val="진영"/>
      <sheetName val="건축(충일분)"/>
      <sheetName val="용진"/>
      <sheetName val="일위대가"/>
      <sheetName val="90"/>
      <sheetName val="40"/>
      <sheetName val="50"/>
      <sheetName val="60"/>
      <sheetName val="70"/>
      <sheetName val="camera_10"/>
      <sheetName val="prov locales"/>
      <sheetName val="0.Cover"/>
      <sheetName val="1.Change_History"/>
      <sheetName val="2.Criteria"/>
      <sheetName val="dcu_toal"/>
      <sheetName val="5.Safety_Mechanism"/>
      <sheetName val="alc code"/>
      <sheetName val="직노"/>
      <sheetName val="분류표"/>
      <sheetName val="1(A급) (2)"/>
      <sheetName val="Intercompany_Detail1"/>
      <sheetName val="1(A급)_(2)1"/>
      <sheetName val="1(A급)_(2)"/>
      <sheetName val="REV Idle(19)_Output(74_중심거리확정)"/>
      <sheetName val="M1"/>
      <sheetName val="수정"/>
      <sheetName val="20년 생산확대방안"/>
      <sheetName val="Header"/>
      <sheetName val="98비정기소모"/>
      <sheetName val="CD&amp;SwapRates"/>
      <sheetName val="Roadmap Target_0627"/>
      <sheetName val="Roadmap Target (2)"/>
      <sheetName val="NX4e CAC INLET"/>
      <sheetName val="세부1-1"/>
      <sheetName val="세부1-2"/>
      <sheetName val="세부1-3"/>
      <sheetName val="세부1-4"/>
      <sheetName val="NX4e CAC OUTLET"/>
      <sheetName val="세부2-1"/>
      <sheetName val="세부2-2"/>
      <sheetName val="세부2-3"/>
      <sheetName val="세부2-4"/>
      <sheetName val="Theta3 FF (기존)"/>
      <sheetName val="Theta3 FF"/>
      <sheetName val="TF_1"/>
      <sheetName val="TF_2"/>
      <sheetName val="TF_3"/>
      <sheetName val="TF_4"/>
      <sheetName val="TF_5"/>
      <sheetName val="TF_6"/>
      <sheetName val="TR_7"/>
      <sheetName val="HZG D-Full Coolant Hose "/>
      <sheetName val="9BQX CAC"/>
      <sheetName val="9BQX CAC INLET_OUTLET(구매)"/>
      <sheetName val="NQ5 RADIATOR HOSE"/>
      <sheetName val="NX4 OIL COOLER HOSE"/>
      <sheetName val="SG2 RADIATOR HOSE(Current반영)"/>
      <sheetName val="NX4 BRAKE HOSE (구매)"/>
      <sheetName val="NX4 Brake Hose(개발)"/>
      <sheetName val="US4 OIL COOLER HOSE"/>
      <sheetName val="KA4 OIL COOLER HOSE"/>
      <sheetName val="Roadmap Target"/>
      <sheetName val="첨부3부재료비(차체)"/>
      <sheetName val="총괄"/>
      <sheetName val="환율반영"/>
      <sheetName val="진천"/>
      <sheetName val="Volume Sensitivity"/>
      <sheetName val="(6) CBA Exec Summary"/>
      <sheetName val="pre-PFD"/>
      <sheetName val="P1"/>
      <sheetName val="인원자료"/>
      <sheetName val="CTBH"/>
      <sheetName val="71죭"/>
      <sheetName val="2.´ë_Ü°o1®"/>
      <sheetName val="2차_OI_࠱"/>
      <sheetName val="Comments"/>
      <sheetName val="97년 재료예산坜³垤"/>
      <sheetName val="_0602_________________2014061_2"/>
      <sheetName val="1-2)검사협정서"/>
      <sheetName val="1-1)검사협정서"/>
      <sheetName val="T공구"/>
      <sheetName val="2002년실적"/>
      <sheetName val="TỪ KHÓA"/>
      <sheetName val="구미"/>
      <sheetName val="inilial"/>
      <sheetName val="Quy định công trừ MBO"/>
      <sheetName val="LeadSchedule"/>
      <sheetName val="6。1周间报告"/>
      <sheetName val="월말상여금내역서"/>
      <sheetName val="온도cycle"/>
      <sheetName val="기타당좌자산"/>
      <sheetName val="5500"/>
      <sheetName val="拉伸强度"/>
      <sheetName val="저장품List"/>
      <sheetName val="상세내역"/>
      <sheetName val="기본정보1"/>
      <sheetName val="SFA M-P"/>
      <sheetName val="진행 사항"/>
      <sheetName val="일정"/>
      <sheetName val="节减明细"/>
      <sheetName val="HHP 설비 LIST"/>
      <sheetName val="Equipment"/>
      <sheetName val="Assess2"/>
      <sheetName val="개당가공비_목표"/>
      <sheetName val="BT03(M292C)"/>
      <sheetName val="BASKET-ACTIVE"/>
      <sheetName val="Design"/>
      <sheetName val="1A-BT03(M292C)"/>
      <sheetName val="试制准入检查"/>
      <sheetName val="Budget_Skippy"/>
      <sheetName val="整机试制问题清单"/>
      <sheetName val="违规分类"/>
      <sheetName val="VSAMS Summary"/>
      <sheetName val="WIP_STATION_REPAIR_Q"/>
      <sheetName val="Standard Tests"/>
      <sheetName val="IA1"/>
      <sheetName val="所有辅料"/>
      <sheetName val="PartsList"/>
      <sheetName val="Data lists"/>
      <sheetName val="FE DPHU报告 "/>
      <sheetName val="TOP 15"/>
      <sheetName val="FE_DPHU报告_"/>
      <sheetName val="Qual Approv Test Plan_050322"/>
      <sheetName val="Dashboard (methodologies)"/>
      <sheetName val="BE DPHU报告 "/>
      <sheetName val="C"/>
      <sheetName val="Constantes"/>
      <sheetName val="Performance"/>
      <sheetName val="Reference Lists"/>
      <sheetName val="Ramp-up Prod KLf pro Woche "/>
      <sheetName val="E"/>
      <sheetName val="OT Project Report"/>
      <sheetName val="状态报告"/>
      <sheetName val="Cork"/>
      <sheetName val="Equipment Info assumptions"/>
      <sheetName val="E Goal"/>
      <sheetName val="E_KSR"/>
      <sheetName val="All_KSR"/>
      <sheetName val="P Goal"/>
      <sheetName val="P_KSR"/>
      <sheetName val="說明"/>
      <sheetName val="Manufacturers And Names Lists"/>
      <sheetName val="BE_DPHU报告_"/>
      <sheetName val="说明"/>
      <sheetName val="リリースファイル一覧"/>
      <sheetName val="封面"/>
      <sheetName val="ELEC_QUAL"/>
      <sheetName val="Perishable Tooling"/>
      <sheetName val="All Parts"/>
      <sheetName val="2.NPI封面"/>
      <sheetName val="사업부손익"/>
      <sheetName val="外部收入"/>
      <sheetName val="配置信息"/>
      <sheetName val="GPIO Configuration"/>
      <sheetName val="周生產"/>
      <sheetName val="１"/>
      <sheetName val="Workings"/>
      <sheetName val="标准"/>
      <sheetName val="사용법"/>
      <sheetName val="5M以下汇总及主要不良项"/>
      <sheetName val="1492C"/>
      <sheetName val="工單差异分攤"/>
      <sheetName val="期初B"/>
      <sheetName val="Product Mix"/>
      <sheetName val="QS02-计划 "/>
      <sheetName val="SCM AV data"/>
      <sheetName val="에어컨bom"/>
      <sheetName val="콘덴서bom"/>
      <sheetName val="3. 트림별_HMMA"/>
      <sheetName val="3. 트림별_일반"/>
      <sheetName val="월별 실적 및 분석"/>
      <sheetName val="EXC가격품의"/>
      <sheetName val="주보"/>
      <sheetName val="CODE표"/>
      <sheetName val="고객불량현황"/>
      <sheetName val="공정불량현황"/>
      <sheetName val="수입검사현황"/>
      <sheetName val="제안접수"/>
      <sheetName val="주별"/>
      <sheetName val="월별"/>
      <sheetName val="RULE SA05-09"/>
      <sheetName val="BOM LIST 정리"/>
      <sheetName val="대차"/>
      <sheetName val="9801"/>
      <sheetName val="NX4e 차종 부품가 견적 집계현황"/>
      <sheetName val="T6-6(7)"/>
      <sheetName val="T6-6(6)"/>
      <sheetName val="사원명부"/>
      <sheetName val="FX_Rate"/>
      <sheetName val="支払手形"/>
      <sheetName val="雑収"/>
      <sheetName val="mc.cap "/>
      <sheetName val="배합비(99-05-25)"/>
      <sheetName val="기계장치"/>
      <sheetName val="Import"/>
      <sheetName val="1월실적"/>
      <sheetName val="5월실적"/>
      <sheetName val="7월실적"/>
      <sheetName val="8월실적"/>
      <sheetName val="2월실적"/>
      <sheetName val="3월실적"/>
      <sheetName val="이월정리"/>
      <sheetName val="9월급여"/>
      <sheetName val="TEM턀讲"/>
      <sheetName val="TEMԯ_x0000_"/>
      <sheetName val="미실현손익명세서"/>
      <sheetName val="TEM　꽗"/>
      <sheetName val="______C_AS_CLAIM_MYCAR_PRDW30_2"/>
      <sheetName val="TEM퀀㹘"/>
      <sheetName val="SPC(3차)"/>
      <sheetName val="중장비1월"/>
      <sheetName val="붙임2-1  지급조서명세서(2001년분)"/>
      <sheetName val="MX628EX"/>
      <sheetName val="ST적용라인"/>
      <sheetName val="사업부구분코드"/>
      <sheetName val="수출_CP"/>
      <sheetName val="환율변동기준"/>
      <sheetName val="배포1203"/>
      <sheetName val="유형자산리드-5700"/>
      <sheetName val="RPN Summary"/>
      <sheetName val="Linelev4"/>
      <sheetName val="이익계획 요약1"/>
      <sheetName val="조립C"/>
      <sheetName val="IO LIST"/>
      <sheetName val="Material"/>
      <sheetName val="Plant &amp;  Machinery"/>
      <sheetName val="실행일정"/>
      <sheetName val="CRUTCH"/>
      <sheetName val="장비감가"/>
      <sheetName val="COAST間欠見積 "/>
      <sheetName val="主要问题清单"/>
      <sheetName val="问题单"/>
      <sheetName val="Solution"/>
      <sheetName val="__"/>
      <sheetName val="____"/>
      <sheetName val="生產計劃"/>
      <sheetName val="bal_sheet"/>
      <sheetName val="Overhead calculations"/>
      <sheetName val="Picklist"/>
      <sheetName val="700-001526-02"/>
      <sheetName val="700-001601-04"/>
      <sheetName val="700-001613-03"/>
      <sheetName val="700-001618-03-HF"/>
      <sheetName val="700-001665-01-HF"/>
      <sheetName val="700-001675-01"/>
      <sheetName val="700-001731-01"/>
      <sheetName val="700-001736-01"/>
      <sheetName val="700-001894-01"/>
      <sheetName val="700-002368-01-HF"/>
      <sheetName val="700-001924-04-HF"/>
      <sheetName val="700-001945-01-HF"/>
      <sheetName val="700-001975-04"/>
      <sheetName val="700-002000-03"/>
      <sheetName val="700-002017-01-HF"/>
      <sheetName val="700-002182-01"/>
      <sheetName val="700-002226-02(15up)"/>
      <sheetName val="700-002226-02(1up)"/>
      <sheetName val="700-002231-01"/>
      <sheetName val="700-002366-01"/>
      <sheetName val="700-001022-05"/>
      <sheetName val="700-001225-06"/>
      <sheetName val="700-001299-05-HF"/>
      <sheetName val="700-001304-05-HF "/>
      <sheetName val="700-001382-01"/>
      <sheetName val="700-001445-02"/>
      <sheetName val="Debug check list"/>
      <sheetName val="DVX CDMA"/>
      <sheetName val="DVX UMTS"/>
      <sheetName val="Scorpian Mini"/>
      <sheetName val="Xfon WE"/>
      <sheetName val="Ultra"/>
      <sheetName val="Ultra Maxx"/>
      <sheetName val="Ultra M Razor Mini"/>
      <sheetName val="Xfon UMTS"/>
      <sheetName val="Xfon UMTS AF"/>
      <sheetName val="Xfon WE AF"/>
      <sheetName val="TFCSBU01"/>
      <sheetName val="MTBF_check"/>
      <sheetName val="模块案例"/>
      <sheetName val="Abbreviations"/>
      <sheetName val="$$ Document ID"/>
      <sheetName val="Definition"/>
      <sheetName val="Down list"/>
      <sheetName val="設備マスタ  (2)"/>
      <sheetName val="D"/>
      <sheetName val="Mg frame Summary"/>
      <sheetName val="HDa16"/>
      <sheetName val="Keyword"/>
      <sheetName val="QUANTITIES"/>
      <sheetName val="參考--PDA 2003 Defect Rate"/>
      <sheetName val="Pivot Table"/>
      <sheetName val="SP-H700PartsList"/>
      <sheetName val="02-华为问题"/>
      <sheetName val="B.2"/>
      <sheetName val="E.2"/>
      <sheetName val="C.3"/>
      <sheetName val="帮助"/>
      <sheetName val="解码板"/>
      <sheetName val="DVT Gap Data"/>
      <sheetName val="標準工時資料庫"/>
      <sheetName val="Summary definition"/>
      <sheetName val="全製程出貨資料"/>
      <sheetName val="BE_DPHU报告_1"/>
      <sheetName val="Manufacturers_And_Names_Lists"/>
      <sheetName val="Perishable_Tooling"/>
      <sheetName val="Summary_definition"/>
      <sheetName val="LCDQ별"/>
      <sheetName val="Profile 300-500"/>
      <sheetName val="ISO30"/>
      <sheetName val="1.세부비교원가(내_x0000__x0000_"/>
      <sheetName val="71ჭ"/>
      <sheetName val="05021_x0000_"/>
      <sheetName val="PDmaster"/>
      <sheetName val="Sales Plan"/>
      <sheetName val="승"/>
      <sheetName val="Vol &amp; Assumpt"/>
      <sheetName val="24-45 Data"/>
      <sheetName val="Options"/>
      <sheetName val="포머_비_x0000_ꊠȈ_x0000__x0000_"/>
      <sheetName val="유가증권LS"/>
      <sheetName val="Manufacturing"/>
      <sheetName val="raw Data"/>
      <sheetName val="전체LIST원본"/>
      <sheetName val="제조원가"/>
      <sheetName val="3-31"/>
      <sheetName val="22.투자유가증권 "/>
      <sheetName val="Page 2"/>
      <sheetName val="3-20-07 data from HMMA"/>
      <sheetName val="Stand_off"/>
      <sheetName val="13_Inv_"/>
      <sheetName val="0_LED_ASSY"/>
      <sheetName val="0_주광원_LDM"/>
      <sheetName val="TECHNICAL_DATA"/>
      <sheetName val="EX_rate"/>
      <sheetName val="3~4_》在库计划SABC样式"/>
      <sheetName val="Executive_Summary"/>
      <sheetName val="MH"/>
      <sheetName val="ktp06_URS 순 정렬"/>
      <sheetName val="B00007834明细"/>
      <sheetName val="开发费用"/>
      <sheetName val="工装夹检具"/>
      <sheetName val="Values"/>
      <sheetName val="자동차 모델별 상세"/>
      <sheetName val="Belt Status-Overall"/>
      <sheetName val="_x0000__x0000__x005"/>
      <sheetName val="_x005f_x0000__x005f"/>
      <sheetName val="_x005f_x005f_"/>
      <sheetName val="X3ATRH.CR"/>
      <sheetName val="6.경비table"/>
      <sheetName val="참조"/>
      <sheetName val="업무계획1"/>
      <sheetName val="구성비"/>
      <sheetName val="사급단가"/>
      <sheetName val="V"/>
      <sheetName val="0.RCL IS"/>
      <sheetName val="승인원"/>
      <sheetName val=" 개정이력"/>
      <sheetName val="1)도면"/>
      <sheetName val="2)검사기준서"/>
      <sheetName val="3)검사성적서"/>
      <sheetName val="3-1)검사성적서(갑지)"/>
      <sheetName val="검사성적서(을지)"/>
      <sheetName val="4) 관리계획서"/>
      <sheetName val="5)재질성적서"/>
      <sheetName val="6)유해물질성적서"/>
      <sheetName val="7)금형이력카드"/>
      <sheetName val="8)포장사양서"/>
      <sheetName val="01월TTL"/>
      <sheetName val="UH_원장-cell-module"/>
      <sheetName val="1-1. OEM"/>
      <sheetName val="1-2 Code Info"/>
      <sheetName val="Rate dat÷"/>
      <sheetName val="산출데이타(a)"/>
      <sheetName val="변수1"/>
      <sheetName val="조정내역(스크랩)"/>
      <sheetName val="FX Table"/>
      <sheetName val="제품구분"/>
      <sheetName val="2014.10"/>
      <sheetName val="(Vendor)Cover"/>
      <sheetName val="12월 기타"/>
      <sheetName val="System NPV"/>
      <sheetName val="kich thuoc"/>
      <sheetName val="DTHH"/>
      <sheetName val="1-1.Gene"/>
      <sheetName val="납입주기"/>
      <sheetName val="OperBal"/>
      <sheetName val="Takt - 1 Shift"/>
      <sheetName val="Workshop Summary"/>
      <sheetName val="대책방안"/>
      <sheetName val="견적목표List"/>
      <sheetName val="Simulate"/>
      <sheetName val="환산항목"/>
      <sheetName val="VPZ-aktuell"/>
      <sheetName val="param"/>
      <sheetName val="손익비교 Data"/>
      <sheetName val="RCL MY2"/>
      <sheetName val="Income Statement"/>
      <sheetName val="2 - SALCPA Tracker - pg. 1"/>
      <sheetName val="Chart of Accounts"/>
      <sheetName val="検索条件"/>
      <sheetName val="rpt03"/>
      <sheetName val="rpt01"/>
      <sheetName val="rpt05"/>
      <sheetName val="HS CODE"/>
      <sheetName val="TTNR_Checks"/>
      <sheetName val="DPU 지적 (1월)"/>
      <sheetName val="HR Final"/>
      <sheetName val="HR"/>
      <sheetName val="Capa réelle TPT S49"/>
      <sheetName val="Récap capa TPT S49"/>
      <sheetName val="BEZEL_L외주"/>
      <sheetName val="NOZZLE_ASSY-SIDE_DEF_LH"/>
      <sheetName val="A-General"/>
      <sheetName val="List definitions"/>
      <sheetName val="그림"/>
      <sheetName val="KPI sheet"/>
      <sheetName val="서열표"/>
      <sheetName val="종합판"/>
      <sheetName val="기초_DATA5"/>
      <sheetName val="DRBFM"/>
      <sheetName val="07년 ECU RAW DATA"/>
      <sheetName val="Dimension Data"/>
      <sheetName val="Capa(1)"/>
      <sheetName val="수주추정"/>
      <sheetName val="設能力3"/>
      <sheetName val="?PRDW30.XL"/>
      <sheetName val="제품별_수량"/>
      <sheetName val="CustomerPlan"/>
      <sheetName val="①評価項目_メーカー"/>
      <sheetName val=" 启 东"/>
      <sheetName val="product lines"/>
      <sheetName val="09년 1월이후 완료신작"/>
      <sheetName val="DATOS1"/>
      <sheetName val="TABLA"/>
      <sheetName val="ecr blank"/>
      <sheetName val="Material Import Rate"/>
      <sheetName val="Arrivals"/>
      <sheetName val="Courier 4x2"/>
      <sheetName val="month"/>
      <sheetName val="Retail Spider"/>
      <sheetName val="Lists (Hide)"/>
      <sheetName val="GRP"/>
      <sheetName val="WKS"/>
      <sheetName val="FIN6 input Front F&amp;G"/>
      <sheetName val="Plant"/>
      <sheetName val="Old Consoles"/>
      <sheetName val="OEM-Engr-Product Data"/>
      <sheetName val="Material Expense Rate"/>
      <sheetName val="POP Forecast"/>
      <sheetName val="2월생산성현황"/>
      <sheetName val="hidden"/>
      <sheetName val="翻译总表"/>
      <sheetName val="9808"/>
      <sheetName val="월별발행건수및금액(2011)"/>
      <sheetName val="출하현황"/>
      <sheetName val="세부손익목표"/>
      <sheetName val="9810"/>
      <sheetName val="9807"/>
      <sheetName val="9811"/>
      <sheetName val="INPUT DATA(입찰)"/>
      <sheetName val="어퍼금형"/>
      <sheetName val="일위대가표(DEEP)"/>
      <sheetName val="오산"/>
      <sheetName val="기술료현황"/>
      <sheetName val="1-2"/>
      <sheetName val="잠시"/>
      <sheetName val="SUB자료01 - 드롭 항목"/>
      <sheetName val="FILL-A"/>
      <sheetName val="Y3_LIST"/>
      <sheetName val="원계-JOINT"/>
      <sheetName val="Volume &amp; Assumptions"/>
      <sheetName val="RATES"/>
      <sheetName val="(2) CT&amp;CAPA"/>
      <sheetName val="경수97.02"/>
      <sheetName val="MPST01V"/>
      <sheetName val="200"/>
      <sheetName val="Packing수불"/>
      <sheetName val="Scrap"/>
      <sheetName val="CELL"/>
      <sheetName val="월간total"/>
      <sheetName val="실적입력"/>
      <sheetName val="CELL 생산일보 "/>
      <sheetName val="OT"/>
      <sheetName val="Apr"/>
      <sheetName val="T7"/>
      <sheetName val="Feb"/>
      <sheetName val="Jan"/>
      <sheetName val="Mar"/>
      <sheetName val="May"/>
      <sheetName val="T1"/>
      <sheetName val="T6"/>
      <sheetName val="T3"/>
      <sheetName val="T4"/>
      <sheetName val="입력SHT"/>
      <sheetName val="재활용분류정보"/>
      <sheetName val="ACC-01-01"/>
      <sheetName val="Sheet298"/>
      <sheetName val="BS정산표"/>
      <sheetName val="Consensus"/>
      <sheetName val="Input Data"/>
      <sheetName val="공정능력_스펀지"/>
      <sheetName val="５・６月別発送件数"/>
      <sheetName val="★납입기술"/>
      <sheetName val="●종합(직납)"/>
      <sheetName val="HERO01"/>
      <sheetName val="무형"/>
      <sheetName val="비가동(입력)"/>
      <sheetName val="입력-설비별(수량,시간,불량)"/>
      <sheetName val="입력-조립생산실적집계"/>
      <sheetName val="출력-품목별실적표"/>
      <sheetName val="월생산계획"/>
      <sheetName val="CURRENCY CODE"/>
      <sheetName val="포머_비"/>
      <sheetName val="TITLE"/>
      <sheetName val="Typgebunden-Dedicated"/>
      <sheetName val="Typfrei-Non Dedicated"/>
      <sheetName val="Investitionen"/>
      <sheetName val="A-Projektkosten"/>
      <sheetName val="Kalkulationsdaten"/>
      <sheetName val="Standort"/>
      <sheetName val="typfrei"/>
      <sheetName val="Bauzahlen"/>
      <sheetName val="Prototypen"/>
      <sheetName val="K-Projektkosten"/>
      <sheetName val="Übersicht"/>
      <sheetName val="TCO"/>
      <sheetName val="1_TM19"/>
      <sheetName val="2_align19"/>
      <sheetName val="3_JUDDER19"/>
      <sheetName val="4_M_S19"/>
      <sheetName val="5_P_W_R19"/>
      <sheetName val="6_F_G19"/>
      <sheetName val="7__SCABLE19"/>
      <sheetName val="8_DIFF19"/>
      <sheetName val="9_A_C19"/>
      <sheetName val="10_GEAR19"/>
      <sheetName val="11_ISC19"/>
      <sheetName val="12_ALT19"/>
      <sheetName val="13_O_S19"/>
      <sheetName val="14_silencer19"/>
      <sheetName val="15_DAMPER19"/>
      <sheetName val="16_HUB19"/>
      <sheetName val="17_DLOCK19"/>
      <sheetName val="18_PSP19"/>
      <sheetName val="19_누수19"/>
      <sheetName val="20_K_S19"/>
      <sheetName val="차체부품_INS_REPORT(갑)18"/>
      <sheetName val="FUEL_FILLER18"/>
      <sheetName val="2_대외공문19"/>
      <sheetName val="외주현황_wq119"/>
      <sheetName val="5_WIRE적용LIST18"/>
      <sheetName val="진행_DATA_(2)19"/>
      <sheetName val="3_일반사상18"/>
      <sheetName val="3-2_귀책부서별_DT현황18"/>
      <sheetName val="_납촉자18"/>
      <sheetName val="LX3_0_RR18"/>
      <sheetName val="B053_(990701)공정실적PP%계산19"/>
      <sheetName val="1_2내수17"/>
      <sheetName val="5_세운W-A19"/>
      <sheetName val="SUB_2월_재검사추이도18"/>
      <sheetName val="GB-IC_Villingen_GG19"/>
      <sheetName val="c_db24"/>
      <sheetName val="0_절삭조건13"/>
      <sheetName val="일일_업무_현황_(3)12"/>
      <sheetName val="일일_업무_현황_(5)12"/>
      <sheetName val="JT3_0견적-구118"/>
      <sheetName val="임율_&amp;_LOT11"/>
      <sheetName val="생산계획_(2)11"/>
      <sheetName val="협력사_일반현황12"/>
      <sheetName val="1_ER유체응용11"/>
      <sheetName val="4_시험장비11"/>
      <sheetName val="14_1부18"/>
      <sheetName val="VS1_Paretto분석12"/>
      <sheetName val="Evaluation_objects18"/>
      <sheetName val="FRONT_HUB견적가12"/>
      <sheetName val="1-1_General_Code11"/>
      <sheetName val="CASE_ASM18"/>
      <sheetName val="생산현황_(입력)11"/>
      <sheetName val="포머_비가동_내역12"/>
      <sheetName val="MPL_技連12"/>
      <sheetName val="342E_BLOCK12"/>
      <sheetName val="J150_승인진도관리_LIST11"/>
      <sheetName val="TOTAL_LIST11"/>
      <sheetName val="Price_Range11"/>
      <sheetName val="FTR_MACRo11"/>
      <sheetName val="상세_계산_내역17"/>
      <sheetName val="금형_(2)16"/>
      <sheetName val="DATA_BASE11"/>
      <sheetName val="업체별_단가현황11"/>
      <sheetName val="P&amp;L,Bal_Sheet,Cash_Forecast11"/>
      <sheetName val="1ဲ_ALT19"/>
      <sheetName val="1ဳ_O_S19"/>
      <sheetName val="15_၄AMPER19"/>
      <sheetName val="二_POSITION_XLS19"/>
      <sheetName val="OPT손익_내수19"/>
      <sheetName val="OPT손익_수출19"/>
      <sheetName val="BACK_DATA_08_7_1~19"/>
      <sheetName val="E_W19"/>
      <sheetName val="P_W19"/>
      <sheetName val="S_W19"/>
      <sheetName val="TEMP_TORQUE19"/>
      <sheetName val="BACK_DATA19"/>
      <sheetName val="126_25518"/>
      <sheetName val="매출종합_`0918"/>
      <sheetName val="소상_&quot;1&quot;18"/>
      <sheetName val="검사기준서_을_치수18"/>
      <sheetName val="검사기준서_갑18"/>
      <sheetName val="검사기준서_을18"/>
      <sheetName val="검사협정_갑18"/>
      <sheetName val="검사성적서_갑18"/>
      <sheetName val="검사성적서_을18"/>
      <sheetName val="검사성적서_병18"/>
      <sheetName val="Nego_PV18"/>
      <sheetName val="1_변경범위19"/>
      <sheetName val="팀별_합계18"/>
      <sheetName val="설비능력및_종합공정능력산출시_사용18"/>
      <sheetName val="CR_CODE11"/>
      <sheetName val="THEME_CODE11"/>
      <sheetName val="Basic_assumptions13"/>
      <sheetName val="비교원가제출_고11"/>
      <sheetName val="MPS_Q3_FY0411"/>
      <sheetName val="MPS_Q4_FY0411"/>
      <sheetName val="02_07_27_부품판매가11"/>
      <sheetName val="내수1_8GL18"/>
      <sheetName val="일일_생산및판매계획_대_실적11"/>
      <sheetName val="Data_Sheet11"/>
      <sheetName val="FLOW_PROSES_(A)14"/>
      <sheetName val="VPP(BD-010)_이상보고11"/>
      <sheetName val="6_수입검사_11"/>
      <sheetName val="1_세부비교원가(내수)11"/>
      <sheetName val="1_종합비교원가(내수_일반_유럽)11"/>
      <sheetName val="03_PFD-111"/>
      <sheetName val="12_Inv_11"/>
      <sheetName val="97년_재료예산(안)11"/>
      <sheetName val="1_터빈11"/>
      <sheetName val="cost_base_e_dati11"/>
      <sheetName val="2__Definitions11"/>
      <sheetName val="LAMBDA_자작18"/>
      <sheetName val="운임_환차손-Y19"/>
      <sheetName val="개발_TOOL_집계표17"/>
      <sheetName val="경상_개발비17"/>
      <sheetName val="코드_조건표12"/>
      <sheetName val="MACRO1_XLM17"/>
      <sheetName val="HMC_사전원가(원혁기준)13%11"/>
      <sheetName val="2차_OIL량측정11"/>
      <sheetName val="재품별_단가11"/>
      <sheetName val="장비_전체리스트11"/>
      <sheetName val="계산_DATA_입력17"/>
      <sheetName val="_21"/>
      <sheetName val="집중검사_리스트11"/>
      <sheetName val="10_예산_및_원가_계획(02년)11"/>
      <sheetName val="production_dept11"/>
      <sheetName val="실행내역서_11"/>
      <sheetName val="개발_LIST11"/>
      <sheetName val="PRESS_DATA17"/>
      <sheetName val="Cost_Reduction17"/>
      <sheetName val="PC%계산(WM_COMM단차)11"/>
      <sheetName val="차체_품안표11"/>
      <sheetName val="1_1_2008_OTIF11"/>
      <sheetName val="Value_Analysis_-_Sheet_111"/>
      <sheetName val="BAFFLE_HMC_TABLE111"/>
      <sheetName val="1~3월_지시사항11"/>
      <sheetName val="1_POSITIONING11"/>
      <sheetName val="Production_Plan111"/>
      <sheetName val="무부하_회전수11"/>
      <sheetName val="진행중_설변11"/>
      <sheetName val="HOLE_9905(1)11"/>
      <sheetName val="3월말_장기악성(국내)11"/>
      <sheetName val="2월말_장기악성(국내)11"/>
      <sheetName val="PNL_ASS'Y_CRASH_PAD_UPR_RH10"/>
      <sheetName val="Summary_Sheet10"/>
      <sheetName val="Datasheet_for_KPI_Model_110"/>
      <sheetName val="Moulding_data10"/>
      <sheetName val="공정능력(마운틴_홀_거리)10"/>
      <sheetName val="Master_Cable17"/>
      <sheetName val="DBL_LPG시험13"/>
      <sheetName val="INVESTMENT_(Hardware)14"/>
      <sheetName val="Upgrades_pricing10"/>
      <sheetName val="7_3_DY팀10"/>
      <sheetName val="TEAM하반기_계획_(2)10"/>
      <sheetName val="YOKE-H(10_3)10"/>
      <sheetName val="▶R_C_FRM10"/>
      <sheetName val="TABLE_DB10"/>
      <sheetName val="쌍용_data_base10"/>
      <sheetName val="VERTICAL_PIPE10"/>
      <sheetName val="2과_공수집계10"/>
      <sheetName val="광주_소요량10"/>
      <sheetName val="5-Why_Root_Cause_Analysis_10"/>
      <sheetName val="full_(2)10"/>
      <sheetName val="S50_10"/>
      <sheetName val="초_성10"/>
      <sheetName val="CHECK_성10"/>
      <sheetName val="공정능력_(2)17"/>
      <sheetName val="cpk_data10"/>
      <sheetName val="108_수선비8"/>
      <sheetName val="X-3_ENG17"/>
      <sheetName val="SCP_48"/>
      <sheetName val="SCP_5_D2UXT8"/>
      <sheetName val="SCP_6_D2UX8"/>
      <sheetName val="Invest_(MAC)8"/>
      <sheetName val="SCP_Apr20158"/>
      <sheetName val="중공업_실적8"/>
      <sheetName val="_22"/>
      <sheetName val="2-1_제품군별계획대비실적(B_A)10"/>
      <sheetName val="OEM_이의제기_종합10"/>
      <sheetName val="XMA_12월_8,000대_원,부자재_完8"/>
      <sheetName val="YFA_10월분_원자재(10_12)_미납완료_完8"/>
      <sheetName val="YFA_10월분_부자재(10_7,9)_FEDEX_完8"/>
      <sheetName val="REAR_8"/>
      <sheetName val="abs_dac검사대비분석자료28"/>
      <sheetName val="GAGE_R&amp;R(FRT_UPR)8"/>
      <sheetName val="3-2002년_소모공구비5"/>
      <sheetName val="_하반기_경비_조정계획_150627(사계_r2_기준)_8"/>
      <sheetName val="품의서양식_(3)8"/>
      <sheetName val="NEW_TOOL_MASTER5"/>
      <sheetName val="4_Vendor_price10"/>
      <sheetName val="14년_증판안_판촉10"/>
      <sheetName val="0_CHMSL_LED_ASSY8"/>
      <sheetName val="1_TAT_Info_8"/>
      <sheetName val="ALPROFILE_발주실적17"/>
      <sheetName val="PFMEA_XLS13"/>
      <sheetName val="신고서_전13"/>
      <sheetName val="Sheet6_(3)17"/>
      <sheetName val="DV_Flow_Chart_DV-PV1_(PFC)11"/>
      <sheetName val="MATEMST_(2)10"/>
      <sheetName val="_0602주-무결점운동_진행현황_보고_(201406107"/>
      <sheetName val="불량_리스트8"/>
      <sheetName val="불량_코드8"/>
      <sheetName val="Full_PBD7"/>
      <sheetName val="Europe_PU-17"/>
      <sheetName val="Team_종합8"/>
      <sheetName val="기타_부자재7"/>
      <sheetName val="4_20)통계적기법관리절차서7"/>
      <sheetName val="금형_이력_카드5"/>
      <sheetName val="외주수입검사_종합(6월)8"/>
      <sheetName val="RFQ_Template8"/>
      <sheetName val="LCAUTO_45"/>
      <sheetName val="LCAT수_조5"/>
      <sheetName val="소재_이력5"/>
      <sheetName val="1_TP조립8"/>
      <sheetName val="99_조정금액5"/>
      <sheetName val="CAPA분석_360K14"/>
      <sheetName val="영업_일113"/>
      <sheetName val="(2)월생산현황_7"/>
      <sheetName val="1__보고8"/>
      <sheetName val="RFQ_180411"/>
      <sheetName val="DS_MBR_RR_Side__-_PcA7"/>
      <sheetName val="Dual_PMP수율7"/>
      <sheetName val="GLOBAL_PT_NEW_FORMAT_OCT_200217"/>
      <sheetName val="Sch7a_(토요일)17"/>
      <sheetName val="실적_및_계획17"/>
      <sheetName val="Sheet1_(2)17"/>
      <sheetName val="PRO_(참조)17"/>
      <sheetName val="_PPAP_작성중__xlsx13"/>
      <sheetName val="CONSUMO_DE_RESINA_7"/>
      <sheetName val="공정별공법-W_HSE-LH11"/>
      <sheetName val="업무분장_11"/>
      <sheetName val="_Common_Info_Page5"/>
      <sheetName val="RFQ_Form8"/>
      <sheetName val="2005년_소요량4"/>
      <sheetName val="BI-FUEL_AIR_VENT_PIPE8"/>
      <sheetName val="3_3검토국10"/>
      <sheetName val="1_종합평가표8"/>
      <sheetName val="Actual_In_&amp;_Out10"/>
      <sheetName val="ISSUE_LIST8"/>
      <sheetName val="2008_г13"/>
      <sheetName val="RELAY_FAX양식13"/>
      <sheetName val="상세_견적서_(HMC)13"/>
      <sheetName val="2_중요한회계정책13"/>
      <sheetName val="9_관계기업투자13"/>
      <sheetName val="42_리스13"/>
      <sheetName val="25_법인세13"/>
      <sheetName val="Proj_List_00E13"/>
      <sheetName val="Bosch_ADVP&amp;R17"/>
      <sheetName val="Bas_Moteur10"/>
      <sheetName val="국내_10"/>
      <sheetName val="4,5공장_10"/>
      <sheetName val="시트_10"/>
      <sheetName val="GLOBAL_PT_NEW_FORMAT_JULY__2012"/>
      <sheetName val="02년_SUC17"/>
      <sheetName val="3_PT개발계획11"/>
      <sheetName val="외주품_감점_유형_기준17"/>
      <sheetName val="원단위_전후비교17"/>
      <sheetName val="3__관리점지수실적-1_1생산성17"/>
      <sheetName val="Sec_1_-_RFQ17"/>
      <sheetName val="Rate_data17"/>
      <sheetName val="대외공문_11"/>
      <sheetName val="ERP도입후_시정현황11"/>
      <sheetName val="Purchasing_Data11"/>
      <sheetName val="6_N_m_CCW_전류11"/>
      <sheetName val="c_db115"/>
      <sheetName val="_SR3차원단위_(3)11"/>
      <sheetName val="고객불만_건11"/>
      <sheetName val="Aug01_Status_Rpt5"/>
      <sheetName val="97계획(96_1110"/>
      <sheetName val="THS_-_Key_Inputs5"/>
      <sheetName val="Input_Page5"/>
      <sheetName val="Input_Sheet5"/>
      <sheetName val="Base_Info5"/>
      <sheetName val="PMBG12LD_장비및인원소요(D_A기준)_4"/>
      <sheetName val="개발원가_종합5"/>
      <sheetName val="MS_SPEC4"/>
      <sheetName val="Drop-down_Lists10"/>
      <sheetName val="B053_(990701)공정능력PC%계산10"/>
      <sheetName val="2012_Volum11"/>
      <sheetName val="Supplier_QRQC10"/>
      <sheetName val="GM_Master11"/>
      <sheetName val="4_3_첨부111"/>
      <sheetName val="검사협정_보충10"/>
      <sheetName val="제품명_(3)11"/>
      <sheetName val="09년_현황11"/>
      <sheetName val="WTC_BODY一覧原紙11"/>
      <sheetName val="1_기안을지10"/>
      <sheetName val="Danh_Mục5"/>
      <sheetName val="Danh_Muc5"/>
      <sheetName val="첨부13__사출(PAD)_카메라4"/>
      <sheetName val="Tool_Type4"/>
      <sheetName val="3__Acronyms_and_abbreviations4"/>
      <sheetName val="거래선별_매출현황_내역7"/>
      <sheetName val="수식파일_(삭제금지)4"/>
      <sheetName val="03년_체제결과7"/>
      <sheetName val="5_Why's4"/>
      <sheetName val="부품_LIST4"/>
      <sheetName val="22_보증금(전신전화가입권)4"/>
      <sheetName val="39_미지급법인세4"/>
      <sheetName val="InspectionData_(2)4"/>
      <sheetName val="_제9차_회사표준_제개정_공청회_이의제기신청서_XLSX4"/>
      <sheetName val="8월_매출현황5"/>
      <sheetName val="3공장_순양전자5"/>
      <sheetName val="현진테크_(2)5"/>
      <sheetName val="동경cnc_지그5"/>
      <sheetName val="대한테크_집계5"/>
      <sheetName val="서연전자_(2)5"/>
      <sheetName val="삼익전자_(2)5"/>
      <sheetName val="삼익산업_(2)5"/>
      <sheetName val="시무인텔_(2)5"/>
      <sheetName val="성우일렉스_(2)5"/>
      <sheetName val="성호테크_(2)5"/>
      <sheetName val="General_Assumptions4"/>
      <sheetName val="종합원가분석_1_4"/>
      <sheetName val="11_Inv_4"/>
      <sheetName val="1_생산04"/>
      <sheetName val="1_개발개요4"/>
      <sheetName val="G-Exchange_#6674"/>
      <sheetName val="C-Mix_Rate_&amp;_Revenue(calc)4"/>
      <sheetName val="01년2월현황_4"/>
      <sheetName val="2차_OI5"/>
      <sheetName val="Z41,Z42_이외total10"/>
      <sheetName val="개인별_교육현황4"/>
      <sheetName val="관리구역_책임자(181010)4"/>
      <sheetName val="ACU기청소2018-05-04_(3)4"/>
      <sheetName val="ASM_A동4"/>
      <sheetName val="SMT구역_(2)4"/>
      <sheetName val="관리구역_체크시트4"/>
      <sheetName val="관리구역_평가시트4"/>
      <sheetName val="담당자편성표_(B)4"/>
      <sheetName val="조립A구역_(2)4"/>
      <sheetName val="개선보고서_(2)4"/>
      <sheetName val="List_Total4"/>
      <sheetName val="Person_Cost4"/>
      <sheetName val="THEO_DÕI_THAI_SẢN_(2)4"/>
      <sheetName val="Time_Man4"/>
      <sheetName val="Salary(Cus_)4"/>
      <sheetName val="OT_OVER4"/>
      <sheetName val="Segment_4_Bid_Sheet4"/>
      <sheetName val="Hi6810_功能信号表4"/>
      <sheetName val="6_FQC检验数据4"/>
      <sheetName val="2003_prod24"/>
      <sheetName val="2003_Target4"/>
      <sheetName val="RA_Bearer4"/>
      <sheetName val="Trend_Total_nguyên_nhân4"/>
      <sheetName val="設備預算總表附件3_4"/>
      <sheetName val="FA_Definitions4"/>
      <sheetName val="02_08생산대상대수4"/>
      <sheetName val="SEP_20074"/>
      <sheetName val="한일자야(감액손실)_(2)4"/>
      <sheetName val="05_新Table(간접직)4"/>
      <sheetName val="05계약내역(기존T_활용)4"/>
      <sheetName val="Value_4"/>
      <sheetName val="2009년_매출_실적4"/>
      <sheetName val="Input_Form_-_EingabeMaske4"/>
      <sheetName val="LINE_PPM-분석5"/>
      <sheetName val="AQL(0_65)4"/>
      <sheetName val="천정등기구_실적4"/>
      <sheetName val="CPK(Process_Capanility)4"/>
      <sheetName val="Q1_&amp;_Q24"/>
      <sheetName val="devis_qcdp24"/>
      <sheetName val="INATAKE_SYS4"/>
      <sheetName val="Cover_page5"/>
      <sheetName val="Adjusted_OI5"/>
      <sheetName val="Adjusted_OI_(2)5"/>
      <sheetName val="Income_Stmt_(USD)5"/>
      <sheetName val="Income_Stmt_(RMB)5"/>
      <sheetName val="IS_Loc_Adj5"/>
      <sheetName val="Balance_Sht_(USD)5"/>
      <sheetName val="BS_Loc+Adj5"/>
      <sheetName val="Balance_Sht_(RMB)5"/>
      <sheetName val="Cash_Flow_(USD)5"/>
      <sheetName val="Cash_Forecast5"/>
      <sheetName val="IC_AP_AR6"/>
      <sheetName val="Cash_Cross_check5"/>
      <sheetName val="Unit_Price_without_LTA&amp;Pricing5"/>
      <sheetName val="Sales_without_LTA&amp;Pricing5"/>
      <sheetName val="Unit_ECN_Sales5"/>
      <sheetName val="Total_ECN_Sales5"/>
      <sheetName val="LTA_Percentage5"/>
      <sheetName val="LTA_Amount5"/>
      <sheetName val="Total_P2P5"/>
      <sheetName val="Net_Sales5"/>
      <sheetName val="Unit_Mat_Cost_Without_PS_VAVE5"/>
      <sheetName val="Material_cost_without_PS_VAVE5"/>
      <sheetName val="Unit_ECN_cost5"/>
      <sheetName val="ECN_cost_saving5"/>
      <sheetName val="Unit_Purchase_Saving5"/>
      <sheetName val="Total_Purchase_Saving5"/>
      <sheetName val="Unit_VAVE_Saving5"/>
      <sheetName val="Total_VAVE5"/>
      <sheetName val="Unit_Margin_Improvement5"/>
      <sheetName val="Total_Margin_Improvement5"/>
      <sheetName val="Unit_mat__cost_after_PS_VAVE5"/>
      <sheetName val="Total_Mat_cost_after_PS_VAVE5"/>
      <sheetName val="Unit_Inb_Freight_Rate5"/>
      <sheetName val="Inboud_Freight_Amount5"/>
      <sheetName val="Unit_Inb-Duty5"/>
      <sheetName val="Inbound_Duty5"/>
      <sheetName val="Material_cost_before_Scrap5"/>
      <sheetName val="Scrap_Rate5"/>
      <sheetName val="Scrap_Amount5"/>
      <sheetName val="Scrap_recovery_rate5"/>
      <sheetName val="Scrap_Recovery_Amount5"/>
      <sheetName val="Unit_Production_Auxiliary5"/>
      <sheetName val="Production_Auxiliary5"/>
      <sheetName val="Net_Material5"/>
      <sheetName val="Unit_OB_freight5"/>
      <sheetName val="Total_OB_freight5"/>
      <sheetName val="Total_LC&amp;OVH5"/>
      <sheetName val="LC&amp;OVH_Undefined_Var_5"/>
      <sheetName val="LC&amp;OVH_Undefined_Fix_5"/>
      <sheetName val="Total_headcount_&amp;_labor_cost5"/>
      <sheetName val="Direct_Labor_Cost5"/>
      <sheetName val="Indirect_Labor_Cost5"/>
      <sheetName val="Salary_Cost5"/>
      <sheetName val="MSI_-_FY(RMB)5"/>
      <sheetName val="MSI_-_Comm_Sales5"/>
      <sheetName val="MSI_-_IC_Sales5"/>
      <sheetName val="MSI_-_Mat_Cost5"/>
      <sheetName val="MSI_-_Direct_Labor5"/>
      <sheetName val="MSI_-_Variable_OH5"/>
      <sheetName val="MSI_-_Fixed_OH5"/>
      <sheetName val="영업_입수계획_4"/>
      <sheetName val="참고1_02_판매계획_(수량)4"/>
      <sheetName val="전사_경영계획_수량4"/>
      <sheetName val="Duration_4"/>
      <sheetName val="2000_(원본)4"/>
      <sheetName val="Danh_sach_Hàn_thùng4"/>
      <sheetName val="Mẫu_DMVT4"/>
      <sheetName val="Mẫu_DMVT_(2)4"/>
      <sheetName val="DANH_MỤC_NHÓM_ĐỐI_TƯỢNG4"/>
      <sheetName val="Nhap_T84"/>
      <sheetName val="Begining_detail-CTIET4"/>
      <sheetName val="Summary-TOMLUOC_4"/>
      <sheetName val="SO_TONG_HOP_CONG_NO4"/>
      <sheetName val="DM_KHAU_HAO4"/>
      <sheetName val="Cty+XN(KT_2005)4"/>
      <sheetName val="20060624_공조제어4"/>
      <sheetName val="공정공수_XLS4"/>
      <sheetName val="풍량상한치_제한_data4"/>
      <sheetName val="Source_List4"/>
      <sheetName val="After_sales11"/>
      <sheetName val="Interco_&amp;_PVS_Loc_Cur10"/>
      <sheetName val="OEM_Plan11"/>
      <sheetName val="첨부4_기술평가서10"/>
      <sheetName val="99년12월_실적DATA5"/>
      <sheetName val="J2(P_MT)10"/>
      <sheetName val="PS_SIDE_OTR_INR_공정개선_상세9"/>
      <sheetName val="TL_PROTO_2열5"/>
      <sheetName val="★금형비_계산서10"/>
      <sheetName val="LOWSIDE_비교10"/>
      <sheetName val="PACKING_LIST5"/>
      <sheetName val="COOLING_UNIT5"/>
      <sheetName val="자동차_종합지표11"/>
      <sheetName val="보강사_소요량10"/>
      <sheetName val="P&amp;L_account11"/>
      <sheetName val="118_세금과공과10"/>
      <sheetName val="경영재무_(입력)10"/>
      <sheetName val="연구개발_(입력)10"/>
      <sheetName val="일반현황_(입력)10"/>
      <sheetName val="품질관리_(입력)10"/>
      <sheetName val="1_2_2완제품검사('00_4월)_(가라)10"/>
      <sheetName val="#1-1_(2)5"/>
      <sheetName val="2-2_매출분석5"/>
      <sheetName val="신흥테크_세부내역_LIST5"/>
      <sheetName val="Issues_List5"/>
      <sheetName val="Actual_data5"/>
      <sheetName val="기준정보(A)_15_10_276"/>
      <sheetName val="단중_및_예비길이_SHEET_15_9_5(K)6"/>
      <sheetName val="15_1_02_15년_1월예시계획6"/>
      <sheetName val="15년_12월_시작재공품_15_12_36"/>
      <sheetName val="기준정보(A)_12_02_236"/>
      <sheetName val="STD__CAB6"/>
      <sheetName val="STD__NCAB6"/>
      <sheetName val="원소재_변경_상세6"/>
      <sheetName val="직거래가_변경6"/>
      <sheetName val="PL_By_Model(Result)5"/>
      <sheetName val="24_냉각실용添14"/>
      <sheetName val="노원열병합__건축공사기성내역서6"/>
      <sheetName val="Gia_vat_tu6"/>
      <sheetName val="Data_Not_Used6"/>
      <sheetName val="FTQ_Data6"/>
      <sheetName val="Int_Pulls_Data6"/>
      <sheetName val="Int_Spills_Data6"/>
      <sheetName val="PPM_Data6"/>
      <sheetName val="Pulls_Data6"/>
      <sheetName val="Spills_Data6"/>
      <sheetName val="PP%-low_RPM4"/>
      <sheetName val="After_Sales_Supplier_#'s4"/>
      <sheetName val="원단위_1계_2계9"/>
      <sheetName val="케이스_재공_재고3"/>
      <sheetName val="NUEVO_MODELOS_20184"/>
      <sheetName val="ADJTBL_31004"/>
      <sheetName val="400H_가공,금형비4"/>
      <sheetName val="AOP_Summary-24"/>
      <sheetName val="Budget_Imt_mensuel_(CFO)4"/>
      <sheetName val="CDV_Pte_mensuel4"/>
      <sheetName val="Evol_Prod_(Eqpt)4"/>
      <sheetName val="CAPVR_Pte_mensuel4"/>
      <sheetName val="THƯ_VIỆN4"/>
      <sheetName val="Nguon_PT_xetai4"/>
      <sheetName val="Nguon_PT_xe_Ben4"/>
      <sheetName val="Bien_so4"/>
      <sheetName val="MỤC_LỤC4"/>
      <sheetName val="Ghi_chú4"/>
      <sheetName val="1__Định_hướng_HĐ_CN_năm_20194"/>
      <sheetName val="2_1_Tổng_quan_TT_KD_xe_DL4"/>
      <sheetName val="2_2_Tổng_quan_TT_DVPT_DL4"/>
      <sheetName val="3_1__ĐKM_xe_DL4"/>
      <sheetName val="3_2_1__KH_KD-MKT_&amp;_TCKD_xe_KIA4"/>
      <sheetName val="3_2_2_CSBH_KIA4"/>
      <sheetName val="3_2_3__KH_KD-MKT&amp;TCKD_DVPT4"/>
      <sheetName val="Pv_SL4"/>
      <sheetName val="3_3_1_KH_KD-MKT_&amp;_TCKD_Mazda4"/>
      <sheetName val="3_3_2_CSBH_MAZDA4"/>
      <sheetName val="3_3_3_KH_KD-MKT&amp;TCKD_DVPT_MAZD4"/>
      <sheetName val="3_4__DVPT_SR_KIA_MAZDA4"/>
      <sheetName val="3_4_1_KH_KD-MKT&amp;TCKD_PEUGEOT4"/>
      <sheetName val="3_4_2_CSBH_PEUGEOT4"/>
      <sheetName val="3_4_3_KH_KD-MKT&amp;TC_DVPT_PEUGEO4"/>
      <sheetName val="3_5__TÀI_CHÍNH_KD_XE_KIA_MAZDA4"/>
      <sheetName val="4_1_Tổng_quan_TT_KD_Tai,_Bus4"/>
      <sheetName val="4_2_Tổng_quan_TT_DVPT_Tai_Bus4"/>
      <sheetName val="5_1__ĐKM_xe_Tai,_Bus4"/>
      <sheetName val="PTBH_20184"/>
      <sheetName val="SL_-_TVBH4"/>
      <sheetName val="5_2a__KD_Xe_Fuso4"/>
      <sheetName val="5_2b__KD_Xe_Foton4"/>
      <sheetName val="5_2c__KD_Xe_Bus4"/>
      <sheetName val="5_2__KH_KD-MKT&amp;TCKD_xe_Tải,_Bu4"/>
      <sheetName val="5_3__CSBH_xe_Tải,_Bus4"/>
      <sheetName val="5_4_KH_KD-MKT&amp;TC_DVPT_Tải,_Bus4"/>
      <sheetName val="Review_note4"/>
      <sheetName val="6_1_ĐKĐK4"/>
      <sheetName val="6_2__Bảo_hiểm4"/>
      <sheetName val="6_3__Tín_dụng4"/>
      <sheetName val="6_4__GSHT_&amp;_PH4"/>
      <sheetName val="6_5_DVHT4"/>
      <sheetName val="7_1_KH_nhân_sự4"/>
      <sheetName val="7_2__Định_biên_&amp;_Lương4"/>
      <sheetName val="7_3_KH_thưởng_năng_suất4"/>
      <sheetName val="Check_TH4"/>
      <sheetName val="8__Hành_chính4"/>
      <sheetName val="8_14"/>
      <sheetName val="9_1__Duy_tu_bảo_trì4"/>
      <sheetName val="9_2__Cải_tạo,_nâng_cấp4"/>
      <sheetName val="10__TSCĐ_-_CCDC4"/>
      <sheetName val="11D__Tài_chính_KD_XE_TỔNG4"/>
      <sheetName val="11E__Tài_chính_KD_DVPT_TỔNG4"/>
      <sheetName val="11A__Tài_chính_SR_KIA4"/>
      <sheetName val="11B__Tài_chính_SR_MAZDA4"/>
      <sheetName val="11D__Tài_chính_SR_Peugout4"/>
      <sheetName val="11C__Tài_chính_SR_TẢI_BUS4"/>
      <sheetName val="11D__Tài_chính_SR_Du_lịch4"/>
      <sheetName val="11__Tài_chính_Chi_nhánh4"/>
      <sheetName val="12__SĐTC4"/>
      <sheetName val="MASTER_DATA3"/>
      <sheetName val="견적서_detail_Main_13"/>
      <sheetName val="CAR_Form_Summary4"/>
      <sheetName val="LINE_운영안10"/>
      <sheetName val="원가_종합11"/>
      <sheetName val="Validation_Lists10"/>
      <sheetName val="Schedule_14"/>
      <sheetName val="제품별_매출11"/>
      <sheetName val="Data_Working_Time11"/>
      <sheetName val="Order_status11"/>
      <sheetName val="Order_status210"/>
      <sheetName val="Customer_Master10"/>
      <sheetName val="Common_code10"/>
      <sheetName val="Order_Status_Master10"/>
      <sheetName val="Product_Master10"/>
      <sheetName val="사무용품_신청10"/>
      <sheetName val="Net_Revenue5"/>
      <sheetName val="7)_133677345"/>
      <sheetName val="기초_데이터5"/>
      <sheetName val="Rollforward_{bpe}3"/>
      <sheetName val="Allow_-_SR&amp;D3"/>
      <sheetName val="220_(2)5"/>
      <sheetName val="표지_(2)5"/>
      <sheetName val="중요차종_(090131)5"/>
      <sheetName val="PU_FOAM_가격조정_기준3"/>
      <sheetName val="Data_Input4"/>
      <sheetName val="개선대책_양식6"/>
      <sheetName val="S_P3"/>
      <sheetName val="R_FJS_CAR_(old)3"/>
      <sheetName val="Certificate_list_3"/>
      <sheetName val="REPAIR_DATA_-_CONTAINER_#55"/>
      <sheetName val="6_Parent_S__Fixed_Prod3"/>
      <sheetName val="Material_References4"/>
      <sheetName val="BOM_Cost_(R-U713MHH)3"/>
      <sheetName val="BAT1_3"/>
      <sheetName val="3_학점이수(사내_사외교육)3"/>
      <sheetName val="FRT_재료비3"/>
      <sheetName val="업체손실공수_xls4"/>
      <sheetName val="1-1_연월차_개인별_보전수당3"/>
      <sheetName val="Danh_sach3"/>
      <sheetName val="Bang_KL3"/>
      <sheetName val="Lcau_-_Lxuc3"/>
      <sheetName val="U268_4x4_AT(walk)Mitsu3"/>
      <sheetName val="2_Underbody_DT3"/>
      <sheetName val="입력_List6"/>
      <sheetName val="DO_NOT_DELETE5"/>
      <sheetName val="기종별_합계3"/>
      <sheetName val="Export_Data3"/>
      <sheetName val="BOX_ASSY3"/>
      <sheetName val="실사LIST-중간가공품(05_12_27현재)_(2)3"/>
      <sheetName val="4_Financial3"/>
      <sheetName val="3_4)__FR_종합3"/>
      <sheetName val="3_4)__RR_종합3"/>
      <sheetName val="RFQ_Cover_Sheeet3"/>
      <sheetName val="8_공정능력평가(5)3"/>
      <sheetName val="FRN_020003"/>
      <sheetName val="Diaph1_values3"/>
      <sheetName val="Diaph2_values3"/>
      <sheetName val="Diaph_values3"/>
      <sheetName val="Cushion_datas3"/>
      <sheetName val="P_O_(LOCAL)3"/>
      <sheetName val="UPPER_도면3"/>
      <sheetName val="Kautex_4WD_St_IV_P&amp;D3"/>
      <sheetName val="Sachs_FL_WHL3"/>
      <sheetName val="11403-06163_เก่า9"/>
      <sheetName val="FM-HD_(New)9"/>
      <sheetName val="FM-HD_(HKMC)_9"/>
      <sheetName val="FM-HD_(11254-06201)__9"/>
      <sheetName val="FM-HD_(11251-06163)9"/>
      <sheetName val="FM-HD_(11514053)9"/>
      <sheetName val="FM-HD_(11611807)9"/>
      <sheetName val="FM-HD_(94502003)9"/>
      <sheetName val="FM-HD_(94501839)9"/>
      <sheetName val="FM-HD_(PT-GDENG0911-4)9"/>
      <sheetName val="FM-HD_(94520439)9"/>
      <sheetName val="FM-HD_(94500396)9"/>
      <sheetName val="FM-HD_(94500407)9"/>
      <sheetName val="FM-HD_(94500414)9"/>
      <sheetName val="FM-HD_(94500073)9"/>
      <sheetName val="FM-HD_(11588683)9"/>
      <sheetName val="FM-HD_(94500952)9"/>
      <sheetName val="FM-HD_(11569995)9"/>
      <sheetName val="FM-HD_(11254-06201)9"/>
      <sheetName val="FM-HD_(11588685)9"/>
      <sheetName val="FM-HD_(94500793)_9"/>
      <sheetName val="FM-HD_(11588717)9"/>
      <sheetName val="FM-HD_(HD-25198904)9"/>
      <sheetName val="FM-HD_(HD-11570514)_9"/>
      <sheetName val="FM-HD_(11097441)9"/>
      <sheetName val="FM-HD_(11588662)_9"/>
      <sheetName val="FM-HD_(11519387)9"/>
      <sheetName val="FM-HD_(11561969)9"/>
      <sheetName val="FM-HD_(11516580)9"/>
      <sheetName val="FM-HD_(11588712)___9"/>
      <sheetName val="FM-HD_(11519375)9"/>
      <sheetName val="FM-HD_(FAA32071001)__9"/>
      <sheetName val="FM-HD_(11519382)_9"/>
      <sheetName val="FM-HD_(11519383)_9"/>
      <sheetName val="FM-HD_(11561763)__9"/>
      <sheetName val="FM-HD_(11588316)__9"/>
      <sheetName val="repeatative_rejection3"/>
      <sheetName val="Personnaliser___3"/>
      <sheetName val="Takt_Time3"/>
      <sheetName val="4_경비_5_영업외수지3"/>
      <sheetName val="Sch1_-_P&amp;L_Summary3"/>
      <sheetName val="Sch2_-_BalSht_Summary3"/>
      <sheetName val="Sch3_-_CFlow_Summary3"/>
      <sheetName val="Model_Synthesis_Report3"/>
      <sheetName val="2019년_생산수량3"/>
      <sheetName val="19년_종합_CT3"/>
      <sheetName val="delta_impedance(평균)3"/>
      <sheetName val="SUST_DEV_&amp;_OTHER3"/>
      <sheetName val="OEM_3"/>
      <sheetName val="August_20033"/>
      <sheetName val="OE_UMC3"/>
      <sheetName val="Analysis-Others_Pg_43"/>
      <sheetName val="Fx_Rates3"/>
      <sheetName val="FY_12_Interiors_Volume4"/>
      <sheetName val="INT_Price_FY12_MFC4"/>
      <sheetName val="強度_CN_A1_C10H_152H3"/>
      <sheetName val="II__CF3"/>
      <sheetName val="I__Assumptions3"/>
      <sheetName val="CONN_조립3"/>
      <sheetName val="04_03월소일정계획3"/>
      <sheetName val="_관리계획서_Rev_01_xlsx3"/>
      <sheetName val="Costed_BOM_2ndR_40%3"/>
      <sheetName val="seat-sdn_only3"/>
      <sheetName val="10-2_ED&amp;D_EQU3"/>
      <sheetName val="Business_Plan3"/>
      <sheetName val="Organization_chart201910023"/>
      <sheetName val="RESPONSIBILITY_MATRIX3"/>
      <sheetName val="DS-Thuong_6T_dau3"/>
      <sheetName val="CHI_TIẾT3"/>
      <sheetName val="거래선_생산계획3"/>
      <sheetName val="Main-Yield_report2"/>
      <sheetName val="Cosmetic_Description2"/>
      <sheetName val="9_초기공정능력조사(을)3"/>
      <sheetName val="00-Input_Values3"/>
      <sheetName val="Input_Values3"/>
      <sheetName val="TFT_Attendace3"/>
      <sheetName val="0_주광원_LED_ASSY3"/>
      <sheetName val="Corp_acronym3"/>
      <sheetName val="FAX_(2)3"/>
      <sheetName val="Output_1_(2)3"/>
      <sheetName val="4_销售计划3"/>
      <sheetName val="실DATA_2"/>
      <sheetName val="23_보증금(전신전화가입권)3"/>
      <sheetName val="3__트림별_내수3"/>
      <sheetName val="3__트림별_북미3"/>
      <sheetName val="3__트림별_유럽3"/>
      <sheetName val="해외)_MASTER_DATA2"/>
      <sheetName val="국내)_마스터_데이터2"/>
      <sheetName val="Group_Consolidated2"/>
      <sheetName val="2_´ë?Ü°o1®2"/>
      <sheetName val="Questions_for_Wuhan_Lear1"/>
      <sheetName val="share_year=52"/>
      <sheetName val="첨#3__PCB1"/>
      <sheetName val="Detail_report1"/>
      <sheetName val="Request_template2"/>
      <sheetName val="Gauge_R&amp;R2"/>
      <sheetName val="Bia_TQT2"/>
      <sheetName val="_FURNACE현설1"/>
      <sheetName val="프로필렌_이송라인1"/>
      <sheetName val="CC_Down_load_07161"/>
      <sheetName val="CAUZA_DEFECTE1"/>
      <sheetName val="CAUSES_OF_DEFECTS1"/>
      <sheetName val="EO_이력관리대장1"/>
      <sheetName val="개조_요청서2"/>
      <sheetName val="_쿠첸_CIR-301_제원현황(170317)_xlsx2"/>
      <sheetName val="BOM_CODE2"/>
      <sheetName val="96_하반기_전시회_경비2"/>
      <sheetName val="Summary_Capex_Info-Cal_(master2"/>
      <sheetName val="Grille_Q3P_Organe4"/>
      <sheetName val="Table(APG_MF)2"/>
      <sheetName val="Pt_Rates2"/>
      <sheetName val="2_(1설원_첨)2"/>
      <sheetName val="Component_List2"/>
      <sheetName val="Text_Control2"/>
      <sheetName val="text_contl2"/>
      <sheetName val="XD_담력저감2"/>
      <sheetName val="원가검토가_(현양산품)2"/>
      <sheetName val="원가검토가_(최초견적가)2"/>
      <sheetName val="원가검토가_(최초양산품)2"/>
      <sheetName val="RT_Table2"/>
      <sheetName val="Histogram_Chart3"/>
      <sheetName val="Freq_error_DATA3"/>
      <sheetName val="Freq_HISTOGRAM3"/>
      <sheetName val="입력_데이타2"/>
      <sheetName val="TLc_개조차(목표원가)2"/>
      <sheetName val="Sheet1_(3)2"/>
      <sheetName val="의장2반_2"/>
      <sheetName val="Detail_Defect_COMBO_KAISER2"/>
      <sheetName val="28_8부2"/>
      <sheetName val="KQ_12"/>
      <sheetName val="3rd_DESIGN_APRD1"/>
      <sheetName val="Tien_Thuong1"/>
      <sheetName val="NC_XL_6T_cuoi_01_CTy1"/>
      <sheetName val="Data_-6T_dau1"/>
      <sheetName val="Cong_6T1"/>
      <sheetName val="BEND_LOSS1"/>
      <sheetName val="plan&amp;section_of_foundation1"/>
      <sheetName val="4__가격구조1"/>
      <sheetName val="1_사고건수"/>
      <sheetName val="3_사고_요인별"/>
      <sheetName val="1_page2"/>
      <sheetName val="Special_rack_(Packaging_Input)1"/>
      <sheetName val="판매_계획_대_실적1"/>
      <sheetName val="경영비율_1"/>
      <sheetName val="LWR(TND특근_협의x)_덕_알"/>
      <sheetName val="I__Balance_Sheet"/>
      <sheetName val="MAIN_4"/>
      <sheetName val="ESTI_1"/>
      <sheetName val="CP_khau_hao1"/>
      <sheetName val="ns_chung1"/>
      <sheetName val="dongia_(2)1"/>
      <sheetName val="THĐH_E41"/>
      <sheetName val="THĐH_E31"/>
      <sheetName val="Customer_Grouping"/>
      <sheetName val="2020년도_교육_참석_현황_Raw_Data"/>
      <sheetName val="유형_List"/>
      <sheetName val="SOP_표지"/>
      <sheetName val="CASTING_CONDITION"/>
      <sheetName val="copy_of_control_valve"/>
      <sheetName val="EXP_P1(PART)"/>
      <sheetName val="Prob__Res__Index"/>
      <sheetName val="0_견적보고"/>
      <sheetName val="XM개조차_연동제(12_3분기)"/>
      <sheetName val="SPOT_조건"/>
      <sheetName val="co2_조건"/>
      <sheetName val="DG_285"/>
      <sheetName val="DG__286"/>
      <sheetName val="DG_85"/>
      <sheetName val="DG_89"/>
      <sheetName val="DG_THIET_BI"/>
      <sheetName val="DGVCTC_285"/>
      <sheetName val="DG_vat_lieu"/>
      <sheetName val="Cước_VC_+_ĐM_CP_Tư_vấn"/>
      <sheetName val="Page_14-A"/>
      <sheetName val="목록_모음"/>
      <sheetName val="1__회의록(190218)"/>
      <sheetName val="1__회의록(190225)"/>
      <sheetName val="1__회의록(190730)"/>
      <sheetName val="2__생산관리팀"/>
      <sheetName val="3__생산팀"/>
      <sheetName val="4__품질개발팀_품질"/>
      <sheetName val="5__품질개발팀_개발"/>
      <sheetName val="6__경영지원팀"/>
      <sheetName val="Data_(c)1"/>
      <sheetName val="일_년"/>
      <sheetName val="Internal_cost_reference_table"/>
      <sheetName val="급여_예상_(2017)인상후"/>
      <sheetName val="SURVEY_TVD"/>
      <sheetName val="Investment_Management_Master"/>
      <sheetName val="Prices_P11_and_P12_(PAG)_(2)"/>
      <sheetName val="일일자금_"/>
      <sheetName val="Active_1,4_MT"/>
      <sheetName val="Valid_Options"/>
      <sheetName val="2015_2018_Veh_Vol"/>
      <sheetName val="주간_진행_현황"/>
      <sheetName val="prov_locales"/>
      <sheetName val="0_Cover"/>
      <sheetName val="1_Change_History"/>
      <sheetName val="2_Criteria"/>
      <sheetName val="5_Safety_Mechanism"/>
      <sheetName val="alc_code"/>
      <sheetName val="Invoice Header"/>
      <sheetName val="Voreinstellungen"/>
      <sheetName val="Eingabe"/>
      <sheetName val="ExterneTBGListeDeroulante"/>
      <sheetName val="C_O내역(FB)"/>
      <sheetName val="개별(LEAD WIRE)"/>
      <sheetName val="LF내역"/>
      <sheetName val="2B1U-F-4"/>
      <sheetName val="M96현황_동아"/>
      <sheetName val="FE_DPHU报告_1"/>
      <sheetName val="TOP_15"/>
      <sheetName val="Qual_Approv_Test_Plan_050322"/>
      <sheetName val="Dashboard_(methodologies)"/>
      <sheetName val="Reference_Lists"/>
      <sheetName val="Ramp-up_Prod_KLf_pro_Woche_"/>
      <sheetName val="Equipment_Info_assumptions"/>
      <sheetName val="AAVR-IL"/>
      <sheetName val="99월별경비계획"/>
      <sheetName val="Mov‘2008"/>
      <sheetName val="Mov‘2007"/>
      <sheetName val="Mov‘2005"/>
      <sheetName val="Mov‘2006"/>
      <sheetName val="KPI실적"/>
      <sheetName val="GG"/>
      <sheetName val="C2"/>
      <sheetName val="EG제"/>
      <sheetName val="NCC제"/>
      <sheetName val="UT"/>
      <sheetName val="NCC"/>
      <sheetName val="HMBPROD"/>
      <sheetName val="FC-101"/>
      <sheetName val="int_C"/>
      <sheetName val="년간PSI"/>
      <sheetName val="해외세목"/>
      <sheetName val="제시용"/>
      <sheetName val="98년BS"/>
      <sheetName val="잉여금"/>
      <sheetName val="納品作業依頼書_PTI_MOTO"/>
      <sheetName val="COBS"/>
      <sheetName val="정산표"/>
      <sheetName val="summary STOCK AMT"/>
      <sheetName val="년간부가가치"/>
      <sheetName val="english"/>
      <sheetName val="VENDOR"/>
      <sheetName val="顧客クレーム"/>
      <sheetName val="9월"/>
      <sheetName val="12월"/>
      <sheetName val="11월"/>
      <sheetName val="7월"/>
      <sheetName val="반도체"/>
      <sheetName val="LG-BATTERY"/>
      <sheetName val="SMT DAILY PRODUCTION REPORT"/>
      <sheetName val="MEM수율입고"/>
      <sheetName val="항목별"/>
      <sheetName val="環境試験"/>
      <sheetName val="monitoring"/>
      <sheetName val="Overzicht"/>
      <sheetName val="철판인상"/>
      <sheetName val="직납업체(현대)"/>
      <sheetName val="차종별장판"/>
      <sheetName val="97지급이자"/>
      <sheetName val="Dept Exp"/>
      <sheetName val="运输费"/>
      <sheetName val="Foglio1"/>
      <sheetName val="Dữ liệu"/>
      <sheetName val="Cpk 1"/>
      <sheetName val="仕掛"/>
      <sheetName val="Part_DATA"/>
      <sheetName val="NHÁNH SP CKOT (T10)"/>
      <sheetName val="NM GHẾ T5"/>
      <sheetName val="スコアカード (2)"/>
      <sheetName val="富士客１"/>
      <sheetName val="ﾊﾟｲﾌﾟ|_x0013_?_x0013_?"/>
      <sheetName val="冷延鋼板 EAT_0410"/>
      <sheetName val="factoꗝ"/>
      <sheetName val="4) 핵심일 heat map (참고sheet)"/>
      <sheetName val="Cost Rate"/>
      <sheetName val="Process Rate"/>
      <sheetName val="중기"/>
      <sheetName val="출고코드"/>
      <sheetName val="공정"/>
      <sheetName val="71212-22"/>
      <sheetName val="5월 Svr"/>
      <sheetName val="CYPYSRRR"/>
      <sheetName val="1. 사업계획 작성지침 및 일정"/>
      <sheetName val="※ 작성 세부일정"/>
      <sheetName val="2. 국내외 경제전망"/>
      <sheetName val="3. 자동차 산업전망"/>
      <sheetName val="4. 산업별 경기전망"/>
      <sheetName val="5. 사업계획운영 process"/>
      <sheetName val="6. 사장방침서"/>
      <sheetName val="7. 실적(종합)"/>
      <sheetName val="8-A. 거래처별 매출계획"/>
      <sheetName val="8-B. 월별 손익계산서"/>
      <sheetName val="8-C. 중장기 손익, 제조원가"/>
      <sheetName val="8-D. 중장기 재무상태표"/>
      <sheetName val="※중장기 재무계획 비율 변동 추이"/>
      <sheetName val="8-E. 월별 투자계획"/>
      <sheetName val="8-F. 월별 인원계획"/>
      <sheetName val="8-G. 월별 품질계획"/>
      <sheetName val="8-H. 월별 원가절감계획"/>
      <sheetName val="8-I. 월별 자금계획"/>
      <sheetName val="9. 월별 주요업무 추진 일정(계열사)"/>
      <sheetName val="※분기별 확정 수주액 및 수주계획(주물회사 작성用)"/>
      <sheetName val="※분기별 손익계획(주물회사 작성用)"/>
      <sheetName val="※동아공업(주) 대표이사 방침서"/>
      <sheetName val="※동아공업(주) Work Calendar"/>
      <sheetName val="PPT-1.경영(손익)"/>
      <sheetName val="PPT-2.영업(수주)"/>
      <sheetName val="PPT-3.품질"/>
      <sheetName val="PPT-4.투자"/>
      <sheetName val="PPT-5.인원"/>
      <sheetName val="PPT-6.자금계획"/>
      <sheetName val="7라인 재고관리 피벗"/>
      <sheetName val="_230710_____3600_________Rev__2"/>
      <sheetName val="1.세부비교_x005f_x001b_"/>
      <sheetName val="2차 OI_x005f_x0010_"/>
      <sheetName val="설비LIS_x005f_x0001_"/>
      <sheetName val="07주洂䢦_x005f_x0001_"/>
      <sheetName val="07주洂亦_x005f_x0001_"/>
      <sheetName val="1.세부비교_x005f_x001b__x005f_x0000__x005f_x0000_㣪洁ᚦ"/>
      <sheetName val="2차 OI_x005f_x0010__x005f_x0000__x005f_xda10_࠱"/>
      <sheetName val="2차 OI_x005f_x0000__x005f_x0000_젘_x005f_x0000_"/>
      <sheetName val="_x005f_x0000_PRDW30.XL"/>
      <sheetName val="07주_x005f_x0000__x005f_x0000__x005f_x0000_惪"/>
      <sheetName val="07주_x005f_x0000__x005f_x0000__x005f_x0000_櫪"/>
      <sheetName val="07주_x005f_x0000__x005f_x0000__x005f_x0000_ᛪ"/>
      <sheetName val="07주_x005f_x0000__x005f_x0000__x005f_x0000_ᣪ"/>
      <sheetName val="07주_x005f_x0000__x005f_x0000__x005f_x0000_巪"/>
      <sheetName val="07주_x005f_x0000__x005f_x0000__x005f_x0000_濪"/>
      <sheetName val="85871-39000"/>
      <sheetName val="Datos Comparables"/>
      <sheetName val="CRP"/>
      <sheetName val="R(BS-PL-RE)"/>
      <sheetName val="이자수익보조부"/>
      <sheetName val="Input commodity fallout"/>
      <sheetName val="Reporting"/>
      <sheetName val="매입현황"/>
      <sheetName val="FRT STRUT"/>
      <sheetName val="4. PHIẾU PHÂN TÍCH NHẬP XUẤT"/>
      <sheetName val="List order keo T1-2019"/>
      <sheetName val="Bảng TD rác thải T1-2019"/>
      <sheetName val="List order keo T2-2019"/>
      <sheetName val="Bảng TD rác thải T2-2019"/>
      <sheetName val="Bảng TD rác thải T3-2019 "/>
      <sheetName val="List order keo T3-2019 "/>
      <sheetName val="Bảng TD rác thải T4-2019"/>
      <sheetName val="list order keo T4-2019"/>
      <sheetName val="Bảng TD rác thải T5-2019"/>
      <sheetName val="list order keo T 5- 2019"/>
      <sheetName val="bảng TD rác thải T6-2019"/>
      <sheetName val="list order keo T6 -2019"/>
      <sheetName val="bảng TD rác thải T7-2019"/>
      <sheetName val="list order keo T7 -2019"/>
      <sheetName val="일반재 단가"/>
      <sheetName val="실사"/>
      <sheetName val="성보6"/>
      <sheetName val="XLR_NoRangeSheet"/>
      <sheetName val="1.1"/>
      <sheetName val="Sheet317"/>
      <sheetName val="GBL"/>
      <sheetName val="BH,CA,CH용"/>
      <sheetName val="정비업무분석-최신"/>
      <sheetName val="TASK별 공구"/>
      <sheetName val="TASK별 물자-최종작업"/>
      <sheetName val="공구목록"/>
      <sheetName val="CAGE"/>
      <sheetName val="업무별 소요시간"/>
      <sheetName val="본 정비업무"/>
      <sheetName val="명칭통일안"/>
      <sheetName val="수리부속 목록"/>
      <sheetName val="Intercompany_Detail2"/>
      <sheetName val="0_LED_ASSY1"/>
      <sheetName val="Stand_off1"/>
      <sheetName val="0_주광원_LDM1"/>
      <sheetName val="TECHNICAL_DATA1"/>
      <sheetName val="EX_rate1"/>
      <sheetName val="3~4_》在库计划SABC样式1"/>
      <sheetName val="Executive_Summary1"/>
      <sheetName val="13_Inv_1"/>
      <sheetName val="1차_시산표"/>
      <sheetName val="6__FTA특혜관세적용달성율"/>
      <sheetName val="자재_입고(K1E1)"/>
      <sheetName val="1(A급)_(2)2"/>
      <sheetName val="TỪ_KHÓA"/>
      <sheetName val="SFA_M-P"/>
      <sheetName val="진행_사항"/>
      <sheetName val="HHP_설비_LIST"/>
      <sheetName val="Quy_định_công_trừ_MBO"/>
      <sheetName val="RULE_SA05-09"/>
      <sheetName val="BOM_LIST_정리"/>
      <sheetName val="VSAMS_Summary"/>
      <sheetName val="Data_lists"/>
      <sheetName val="BE_DPHU报告_2"/>
      <sheetName val="OT_Project_Report"/>
      <sheetName val="E_Goal"/>
      <sheetName val="P_Goal"/>
      <sheetName val="Manufacturers_And_Names_Lists1"/>
      <sheetName val="Perishable_Tooling1"/>
      <sheetName val="All_Parts"/>
      <sheetName val="Standard_Tests"/>
      <sheetName val="2_NPI封面"/>
      <sheetName val="Product_Mix"/>
      <sheetName val="QS02-计划_"/>
      <sheetName val="SCM_AV_data"/>
      <sheetName val="97년_재료예산坜³垤"/>
      <sheetName val="REV_Idle(19)_Output(74_중심거리확정)"/>
      <sheetName val="20년_생산확대방안"/>
      <sheetName val="Roadmap_Target_0627"/>
      <sheetName val="Roadmap_Target_(2)"/>
      <sheetName val="NX4e_CAC_INLET"/>
      <sheetName val="NX4e_CAC_OUTLET"/>
      <sheetName val="Theta3_FF_(기존)"/>
      <sheetName val="Theta3_FF"/>
      <sheetName val="HZG_D-Full_Coolant_Hose_"/>
      <sheetName val="9BQX_CAC"/>
      <sheetName val="9BQX_CAC_INLET_OUTLET(구매)"/>
      <sheetName val="NQ5_RADIATOR_HOSE"/>
      <sheetName val="NX4_OIL_COOLER_HOSE"/>
      <sheetName val="SG2_RADIATOR_HOSE(Current반영)"/>
      <sheetName val="NX4_BRAKE_HOSE_(구매)"/>
      <sheetName val="NX4_Brake_Hose(개발)"/>
      <sheetName val="US4_OIL_COOLER_HOSE"/>
      <sheetName val="KA4_OIL_COOLER_HOSE"/>
      <sheetName val="Roadmap_Target"/>
      <sheetName val="Volume_Sensitivity"/>
      <sheetName val="(6)_CBA_Exec_Summary"/>
      <sheetName val="2_´ë_Ü°o1®"/>
      <sheetName val="GPIO_Configuration"/>
      <sheetName val="3__트림별_HMMA"/>
      <sheetName val="3__트림별_일반"/>
      <sheetName val="22_투자유가증권_"/>
      <sheetName val="NX4e_차종_부품가_견적_집계현황"/>
      <sheetName val="mc_cap_"/>
      <sheetName val="Page_2"/>
      <sheetName val="p_1_sub_lead"/>
      <sheetName val="붙임2-1__지급조서명세서(2001년분)"/>
      <sheetName val="이익계획_요약1"/>
      <sheetName val="IO_LIST"/>
      <sheetName val="Plant_&amp;__Machinery"/>
      <sheetName val="COAST間欠見積_"/>
      <sheetName val="Overhead_calculations"/>
      <sheetName val="700-001304-05-HF_"/>
      <sheetName val="Debug_check_list"/>
      <sheetName val="DVX_CDMA"/>
      <sheetName val="DVX_UMTS"/>
      <sheetName val="Scorpian_Mini"/>
      <sheetName val="Xfon_WE"/>
      <sheetName val="Ultra_Maxx"/>
      <sheetName val="Ultra_M_Razor_Mini"/>
      <sheetName val="Xfon_UMTS"/>
      <sheetName val="Xfon_UMTS_AF"/>
      <sheetName val="Xfon_WE_AF"/>
      <sheetName val="$$_Document_ID"/>
      <sheetName val="Down_list"/>
      <sheetName val="設備マスタ__(2)"/>
      <sheetName val="Mg_frame_Summary"/>
      <sheetName val="參考--PDA_2003_Defect_Rate"/>
      <sheetName val="Pivot_Table"/>
      <sheetName val="B_2"/>
      <sheetName val="E_2"/>
      <sheetName val="C_3"/>
      <sheetName val="DVT_Gap_Data"/>
      <sheetName val="Summary_definition1"/>
      <sheetName val="Profile_300-500"/>
      <sheetName val="월별_실적_및_분석"/>
      <sheetName val="RPN_Summary"/>
      <sheetName val="1_세부비교원가(내"/>
      <sheetName val="Sales_Plan"/>
      <sheetName val="Vol_&amp;_Assumpt"/>
      <sheetName val="24-45_Data"/>
      <sheetName val="3-20-07_data_from_HMMA"/>
      <sheetName val="1_세부비교_x005f_x001b_"/>
      <sheetName val="2차_OI_x005f_x0010_"/>
      <sheetName val="1_세부비교_x005f_x001b__x005f_x0000__x005f_x0000_㣪洁ᚦ"/>
      <sheetName val="2차_OI_x005f_x0010__x005f_x0000__x005f_xda10_࠱"/>
      <sheetName val="2차_OI_x005f_x0000__x005f_x0000_젘_x005f_x0000_"/>
      <sheetName val="_x005f_x0000_PRDW30_XL"/>
      <sheetName val="TASK별_공구"/>
      <sheetName val="TASK별_물자-최종작업"/>
      <sheetName val="업무별_소요시간"/>
      <sheetName val="본_정비업무"/>
      <sheetName val="수리부속_목록"/>
      <sheetName val="ktp06_URS_순_정렬"/>
      <sheetName val="자동차_모델별_상세"/>
      <sheetName val="Typfrei-Non_Dedicated"/>
      <sheetName val="Input_Data"/>
      <sheetName val="6MONTHS"/>
      <sheetName val="MTO REV.2(ARMOR)"/>
      <sheetName val="2_´ë_Ü°o1®1"/>
      <sheetName val="2차 OI_x0010__࠱"/>
      <sheetName val="도장DATA"/>
      <sheetName val="손익합산"/>
      <sheetName val="노임단가"/>
      <sheetName val="SALE&amp;COST"/>
      <sheetName val="5차-폭"/>
      <sheetName val="월"/>
      <sheetName val="DICTIONARY"/>
      <sheetName val="설비사양서B(L,O)"/>
      <sheetName val="2. 트림별_중국"/>
      <sheetName val="비품"/>
      <sheetName val="Org Level_221001"/>
      <sheetName val="일반물자(한국통신)"/>
      <sheetName val="Look up"/>
      <sheetName val="요약PL"/>
      <sheetName val="TABLE(한국)"/>
      <sheetName val="HW 종합"/>
      <sheetName val="표면적"/>
      <sheetName val="Sheet56"/>
      <sheetName val="ME BOM for scheme two"/>
      <sheetName val="清冊"/>
      <sheetName val="Owner List"/>
      <sheetName val="311910-032"/>
      <sheetName val="311910-063"/>
      <sheetName val="311910-023"/>
      <sheetName val="311910-022"/>
      <sheetName val="311910-033"/>
      <sheetName val="311910-013"/>
      <sheetName val="311910-012"/>
      <sheetName val="311910-004"/>
      <sheetName val="311910-006"/>
      <sheetName val="311910-003"/>
      <sheetName val="311910-005"/>
      <sheetName val="311910-043"/>
      <sheetName val="311910-042"/>
      <sheetName val="311910-053"/>
      <sheetName val="311910-052"/>
      <sheetName val="311910-062"/>
      <sheetName val="311910-073"/>
      <sheetName val="311910-072"/>
      <sheetName val="311910-166"/>
      <sheetName val="311910-164"/>
      <sheetName val="311910-293"/>
      <sheetName val="311910-292"/>
      <sheetName val="GR&amp;R"/>
      <sheetName val="21030511盘点票"/>
      <sheetName val="Year Graph"/>
      <sheetName val="Future Qtr MPS"/>
      <sheetName val="41922000"/>
      <sheetName val="X-R CHART"/>
      <sheetName val="Tri-mode BOM"/>
      <sheetName val="Country List"/>
      <sheetName val="country"/>
      <sheetName val="PP1142-2"/>
      <sheetName val="철판가,장비임율기준"/>
      <sheetName val="A-Presale Payment Schedule"/>
      <sheetName val="99선급비용"/>
      <sheetName val="Ellesmere Port (08)"/>
      <sheetName val="경도"/>
      <sheetName val="ITEM별"/>
      <sheetName val="YF17&quot;"/>
      <sheetName val="sf"/>
      <sheetName val="Pareto Top RPN"/>
      <sheetName val="Market Rates 2-26-03"/>
      <sheetName val="검수파일"/>
      <sheetName val="4. 트림별_북미"/>
      <sheetName val="4. 트림별_HMMA"/>
      <sheetName val="4. 트림별_내수"/>
      <sheetName val="4. 트림별_유럽"/>
      <sheetName val="5. 옵션_유럽"/>
      <sheetName val="완성차정리"/>
      <sheetName val="옵션정리"/>
      <sheetName val="가격재료비"/>
      <sheetName val="판매물량"/>
      <sheetName val="전제"/>
      <sheetName val="언양"/>
      <sheetName val="불량분류표"/>
      <sheetName val="촉수엄금"/>
      <sheetName val="개인별_최종"/>
      <sheetName val="一覽"/>
      <sheetName val="KT1 Qual"/>
      <sheetName val="정의_지우지말것"/>
      <sheetName val="선급비용"/>
      <sheetName val="07"/>
      <sheetName val="검토"/>
      <sheetName val="S300V-MBOM"/>
      <sheetName val="Evaluation_objec_x0000_钌"/>
      <sheetName val="BangDanhMuc"/>
      <sheetName val="◁ FELT"/>
      <sheetName val="R08"/>
      <sheetName val="가능목표"/>
      <sheetName val="부서C刀_x0010__x0000_"/>
      <sheetName val=" 갑지"/>
      <sheetName val="적용환율"/>
      <sheetName val="광양 3기 유입수"/>
      <sheetName val="부서C⣵吏휂"/>
      <sheetName val="유림총괄"/>
      <sheetName val="학생내역"/>
      <sheetName val="이력관리"/>
      <sheetName val="Workload Followup"/>
      <sheetName val="SPEC"/>
      <sheetName val="별도투자가 있을때"/>
      <sheetName val="Work Effort"/>
      <sheetName val="4.ﾒｰｶｰ別ｱﾅﾛｸﾞ､ﾃﾞｼﾞﾀﾙ"/>
      <sheetName val="190XS設計室1128"/>
      <sheetName val="ARP"/>
      <sheetName val="进口部品入库"/>
      <sheetName val="进口部品出库"/>
      <sheetName val="인쇄"/>
      <sheetName val="E-F"/>
      <sheetName val="G"/>
      <sheetName val="용접코킹"/>
      <sheetName val="심팩"/>
      <sheetName val="PRO"/>
      <sheetName val="개조수리 요청서"/>
      <sheetName val="비용합"/>
      <sheetName val="FCGraph(창녕)"/>
      <sheetName val="손익계산서:CF"/>
      <sheetName val="업체별 제품_12월"/>
      <sheetName val="정공_x0000__x0000__x0000_"/>
      <sheetName val="99-12월"/>
      <sheetName val="건설중인"/>
      <sheetName val="이자정산계획"/>
      <sheetName val="C.A"/>
      <sheetName val="2002"/>
      <sheetName val="보험료"/>
      <sheetName val="리드"/>
      <sheetName val="마감장"/>
      <sheetName val="퇴충98"/>
      <sheetName val="同业借款"/>
      <sheetName val="검산금액"/>
      <sheetName val="선수보증금"/>
      <sheetName val="연체일수"/>
      <sheetName val="잔가합계"/>
      <sheetName val="기초해지2"/>
      <sheetName val="중도해지진행업체"/>
      <sheetName val="창원외상매출금(원)"/>
      <sheetName val="Global Data"/>
      <sheetName val="2006 product mapping item code"/>
      <sheetName val="Mgt Accounts"/>
      <sheetName val="금융소득종합과세"/>
      <sheetName val="배서어음명세서"/>
      <sheetName val="근로소득세2001"/>
      <sheetName val="Datos_Comparables"/>
      <sheetName val="Pareto_Top_RPN"/>
      <sheetName val="ﾊﾟｲﾌﾟ|??"/>
      <sheetName val="冷延鋼板_EAT_0410"/>
      <sheetName val="2차_OI䑲⿀1"/>
      <sheetName val="2차_OI׃⼪1"/>
      <sheetName val="PRDW30_XL1"/>
      <sheetName val="调整页"/>
      <sheetName val="주요측점"/>
      <sheetName val="부재예실"/>
      <sheetName val="전기단가조사서"/>
      <sheetName val="견적정보"/>
      <sheetName val="부서C젦ꁆ騃"/>
      <sheetName val="pal"/>
      <sheetName val="시산"/>
      <sheetName val="2 Joint MVR"/>
      <sheetName val="2COMPO_TABLE"/>
      <sheetName val="대실실"/>
      <sheetName val="공정품질-11월"/>
      <sheetName val="11月份"/>
      <sheetName val="各社状況"/>
      <sheetName val="Physical Description"/>
      <sheetName val="Labor CTB"/>
      <sheetName val="평가기준"/>
      <sheetName val="落板测试报告"/>
      <sheetName val="X2349 CRB Build Plan"/>
      <sheetName val="X-R 관리계수표"/>
      <sheetName val="제품표준규격"/>
      <sheetName val="4. FAI,Validation"/>
      <sheetName val="자금집행내역"/>
      <sheetName val="Overview"/>
      <sheetName val="_x005f_x0000__x005f_x0000__x005f_x0000__x005f_x0000_i_2"/>
      <sheetName val="PP%계산(초기공정능력)"/>
      <sheetName val="배부표"/>
      <sheetName val="양산이동"/>
      <sheetName val="Quy định trừ điểm MBO"/>
      <sheetName val="인건비예산(정규직)"/>
      <sheetName val="인건비예산(용역)"/>
      <sheetName val="이자수익OVERALL"/>
      <sheetName val="8)중점관리장비현황"/>
      <sheetName val="진공CAPA"/>
      <sheetName val="보고자료"/>
      <sheetName val="LEAD TIME 추이"/>
      <sheetName val="미지급이자1"/>
      <sheetName val="100"/>
      <sheetName val="镀金品"/>
      <sheetName val="기종데이터"/>
      <sheetName val="숨기기"/>
      <sheetName val="준비"/>
      <sheetName val="业体code"/>
      <sheetName val="한전"/>
      <sheetName val="03A104KQ"/>
      <sheetName val="전사손익"/>
      <sheetName val="引用源"/>
      <sheetName val="0-2.BDV"/>
      <sheetName val="参考資料"/>
      <sheetName val="비율"/>
      <sheetName val="P관리도(COB)"/>
      <sheetName val="13년 소인화"/>
      <sheetName val="물량산출근거"/>
      <sheetName val="Measurement_Data"/>
      <sheetName val="수원 RAW BT03(M292C)"/>
      <sheetName val="初期値"/>
      <sheetName val="Xunit (단위환산)"/>
      <sheetName val="불량DATA"/>
      <sheetName val="▶순간정지(입력)"/>
      <sheetName val="세부(Raw)"/>
      <sheetName val="계열사현황_xdfd0__xd8af_"/>
      <sheetName val="1_TM20"/>
      <sheetName val="2_align20"/>
      <sheetName val="3_JUDDER20"/>
      <sheetName val="4_M_S20"/>
      <sheetName val="5_P_W_R20"/>
      <sheetName val="6_F_G20"/>
      <sheetName val="7__SCABLE20"/>
      <sheetName val="8_DIFF20"/>
      <sheetName val="9_A_C20"/>
      <sheetName val="10_GEAR20"/>
      <sheetName val="11_ISC20"/>
      <sheetName val="12_ALT20"/>
      <sheetName val="13_O_S20"/>
      <sheetName val="14_silencer20"/>
      <sheetName val="15_DAMPER20"/>
      <sheetName val="16_HUB20"/>
      <sheetName val="17_DLOCK20"/>
      <sheetName val="18_PSP20"/>
      <sheetName val="19_누수20"/>
      <sheetName val="20_K_S20"/>
      <sheetName val="차체부품_INS_REPORT(갑)19"/>
      <sheetName val="2_대외공문20"/>
      <sheetName val="FUEL_FILLER19"/>
      <sheetName val="5_WIRE적용LIST19"/>
      <sheetName val="_납촉자19"/>
      <sheetName val="진행_DATA_(2)20"/>
      <sheetName val="외주현황_wq120"/>
      <sheetName val="3-2_귀책부서별_DT현황19"/>
      <sheetName val="3_일반사상19"/>
      <sheetName val="LX3_0_RR19"/>
      <sheetName val="GB-IC_Villingen_GG20"/>
      <sheetName val="5_세운W-A20"/>
      <sheetName val="SUB_2월_재검사추이도19"/>
      <sheetName val="c_db25"/>
      <sheetName val="B053_(990701)공정실적PP%계산20"/>
      <sheetName val="1_2내수18"/>
      <sheetName val="JT3_0견적-구119"/>
      <sheetName val="J150_승인진도관리_LIST12"/>
      <sheetName val="TOTAL_LIST12"/>
      <sheetName val="Price_Range12"/>
      <sheetName val="FTR_MACRo12"/>
      <sheetName val="일일_업무_현황_(3)13"/>
      <sheetName val="일일_업무_현황_(5)13"/>
      <sheetName val="0_절삭조건14"/>
      <sheetName val="금형_(2)17"/>
      <sheetName val="임율_&amp;_LOT12"/>
      <sheetName val="협력사_일반현황13"/>
      <sheetName val="생산계획_(2)12"/>
      <sheetName val="1_ER유체응용12"/>
      <sheetName val="4_시험장비12"/>
      <sheetName val="14_1부19"/>
      <sheetName val="VS1_Paretto분석13"/>
      <sheetName val="Evaluation_objects19"/>
      <sheetName val="FRONT_HUB견적가13"/>
      <sheetName val="1-1_General_Code12"/>
      <sheetName val="CASE_ASM19"/>
      <sheetName val="생산현황_(입력)12"/>
      <sheetName val="포머_비가동_내역13"/>
      <sheetName val="MPL_技連13"/>
      <sheetName val="342E_BLOCK13"/>
      <sheetName val="상세_계산_내역18"/>
      <sheetName val="DATA_BASE12"/>
      <sheetName val="업체별_단가현황12"/>
      <sheetName val="P&amp;L,Bal_Sheet,Cash_Forecast12"/>
      <sheetName val="1ဲ_ALT20"/>
      <sheetName val="1ဳ_O_S20"/>
      <sheetName val="15_၄AMPER20"/>
      <sheetName val="二_POSITION_XLS20"/>
      <sheetName val="OPT손익_내수20"/>
      <sheetName val="OPT손익_수출20"/>
      <sheetName val="BACK_DATA_08_7_1~20"/>
      <sheetName val="E_W20"/>
      <sheetName val="P_W20"/>
      <sheetName val="S_W20"/>
      <sheetName val="TEMP_TORQUE20"/>
      <sheetName val="BACK_DATA20"/>
      <sheetName val="126_25519"/>
      <sheetName val="매출종합_`0919"/>
      <sheetName val="소상_&quot;1&quot;19"/>
      <sheetName val="검사기준서_을_치수19"/>
      <sheetName val="검사기준서_갑19"/>
      <sheetName val="검사기준서_을19"/>
      <sheetName val="검사협정_갑19"/>
      <sheetName val="검사성적서_갑19"/>
      <sheetName val="검사성적서_을19"/>
      <sheetName val="검사성적서_병19"/>
      <sheetName val="Nego_PV19"/>
      <sheetName val="1_변경범위20"/>
      <sheetName val="팀별_합계19"/>
      <sheetName val="설비능력및_종합공정능력산출시_사용19"/>
      <sheetName val="CR_CODE12"/>
      <sheetName val="THEME_CODE12"/>
      <sheetName val="MPS_Q3_FY0412"/>
      <sheetName val="MPS_Q4_FY0412"/>
      <sheetName val="02_07_27_부품판매가12"/>
      <sheetName val="03_PFD-112"/>
      <sheetName val="Basic_assumptions14"/>
      <sheetName val="비교원가제출_고12"/>
      <sheetName val="1_세부비교원가(내수)12"/>
      <sheetName val="1_종합비교원가(내수_일반_유럽)12"/>
      <sheetName val="일일_생산및판매계획_대_실적12"/>
      <sheetName val="FLOW_PROSES_(A)15"/>
      <sheetName val="2__Definitions12"/>
      <sheetName val="내수1_8GL19"/>
      <sheetName val="LAMBDA_자작19"/>
      <sheetName val="운임_환차손-Y20"/>
      <sheetName val="개발_TOOL_집계표18"/>
      <sheetName val="경상_개발비18"/>
      <sheetName val="코드_조건표13"/>
      <sheetName val="HMC_사전원가(원혁기준)13%12"/>
      <sheetName val="2차_OIL량측정12"/>
      <sheetName val="MACRO1_XLM18"/>
      <sheetName val="재품별_단가12"/>
      <sheetName val="6_수입검사_12"/>
      <sheetName val="12_Inv_12"/>
      <sheetName val="97년_재료예산(안)12"/>
      <sheetName val="1_터빈12"/>
      <sheetName val="cost_base_e_dati12"/>
      <sheetName val="VPP(BD-010)_이상보고12"/>
      <sheetName val="장비_전체리스트12"/>
      <sheetName val="계산_DATA_입력18"/>
      <sheetName val="_23"/>
      <sheetName val="집중검사_리스트12"/>
      <sheetName val="10_예산_및_원가_계획(02년)12"/>
      <sheetName val="실행내역서_12"/>
      <sheetName val="개발_LIST12"/>
      <sheetName val="Data_Sheet12"/>
      <sheetName val="PC%계산(WM_COMM단차)12"/>
      <sheetName val="Value_Analysis_-_Sheet_112"/>
      <sheetName val="BAFFLE_HMC_TABLE112"/>
      <sheetName val="Upgrades_pricing11"/>
      <sheetName val="7_3_DY팀11"/>
      <sheetName val="PRESS_DATA18"/>
      <sheetName val="Cost_Reduction18"/>
      <sheetName val="차체_품안표12"/>
      <sheetName val="1_1_2008_OTIF12"/>
      <sheetName val="production_dept12"/>
      <sheetName val="1~3월_지시사항12"/>
      <sheetName val="1_POSITIONING12"/>
      <sheetName val="5-Why_Root_Cause_Analysis_11"/>
      <sheetName val="Master_Cable18"/>
      <sheetName val="DBL_LPG시험14"/>
      <sheetName val="INVESTMENT_(Hardware)15"/>
      <sheetName val="PNL_ASS'Y_CRASH_PAD_UPR_RH11"/>
      <sheetName val="Production_Plan112"/>
      <sheetName val="full_(2)11"/>
      <sheetName val="TEAM하반기_계획_(2)11"/>
      <sheetName val="업무분장_12"/>
      <sheetName val="S50_11"/>
      <sheetName val="0_CHMSL_LED_ASSY9"/>
      <sheetName val="Summary_Sheet11"/>
      <sheetName val="Datasheet_for_KPI_Model_111"/>
      <sheetName val="광주_소요량11"/>
      <sheetName val="공정능력(마운틴_홀_거리)11"/>
      <sheetName val="▶R_C_FRM11"/>
      <sheetName val="초_성11"/>
      <sheetName val="CHECK_성11"/>
      <sheetName val="공정능력_(2)18"/>
      <sheetName val="cpk_data11"/>
      <sheetName val="무부하_회전수12"/>
      <sheetName val="진행중_설변12"/>
      <sheetName val="GAGE_R&amp;R(FRT_UPR)9"/>
      <sheetName val="_24"/>
      <sheetName val="중공업_실적9"/>
      <sheetName val="_하반기_경비_조정계획_150627(사계_r2_기준)_9"/>
      <sheetName val="2-1_제품군별계획대비실적(B_A)11"/>
      <sheetName val="RFQ_Template9"/>
      <sheetName val="XMA_12월_8,000대_원,부자재_完9"/>
      <sheetName val="YFA_10월분_원자재(10_12)_미납완료_完9"/>
      <sheetName val="YFA_10월분_부자재(10_7,9)_FEDEX_完9"/>
      <sheetName val="Moulding_data11"/>
      <sheetName val="SCP_49"/>
      <sheetName val="SCP_5_D2UXT9"/>
      <sheetName val="SCP_6_D2UX9"/>
      <sheetName val="Invest_(MAC)9"/>
      <sheetName val="SCP_Apr20159"/>
      <sheetName val="HOLE_9905(1)12"/>
      <sheetName val="3월말_장기악성(국내)12"/>
      <sheetName val="2월말_장기악성(국내)12"/>
      <sheetName val="YOKE-H(10_3)11"/>
      <sheetName val="TABLE_DB11"/>
      <sheetName val="쌍용_data_base11"/>
      <sheetName val="VERTICAL_PIPE11"/>
      <sheetName val="2과_공수집계11"/>
      <sheetName val="108_수선비9"/>
      <sheetName val="OEM_이의제기_종합11"/>
      <sheetName val="DV_Flow_Chart_DV-PV1_(PFC)12"/>
      <sheetName val="MATEMST_(2)11"/>
      <sheetName val="Team_종합9"/>
      <sheetName val="X-3_ENG18"/>
      <sheetName val="REAR_9"/>
      <sheetName val="abs_dac검사대비분석자료29"/>
      <sheetName val="RFQ_Form9"/>
      <sheetName val="Aug01_Status_Rpt6"/>
      <sheetName val="품의서양식_(3)9"/>
      <sheetName val="4_Vendor_price11"/>
      <sheetName val="14년_증판안_판촉11"/>
      <sheetName val="CONSUMO_DE_RESINA_8"/>
      <sheetName val="공정별공법-W_HSE-LH12"/>
      <sheetName val="1__보고9"/>
      <sheetName val="RFQ_180412"/>
      <sheetName val="DS_MBR_RR_Side__-_PcA8"/>
      <sheetName val="CAPA분석_360K15"/>
      <sheetName val="ALPROFILE_발주실적18"/>
      <sheetName val="신고서_전14"/>
      <sheetName val="Sheet6_(3)18"/>
      <sheetName val="영업_일114"/>
      <sheetName val="(2)월생산현황_8"/>
      <sheetName val="Europe_PU-18"/>
      <sheetName val="1_TAT_Info_9"/>
      <sheetName val="4_20)통계적기법관리절차서8"/>
      <sheetName val="Dual_PMP수율8"/>
      <sheetName val="GLOBAL_PT_NEW_FORMAT_OCT_200218"/>
      <sheetName val="Sch7a_(토요일)18"/>
      <sheetName val="실적_및_계획18"/>
      <sheetName val="Sheet1_(2)18"/>
      <sheetName val="PRO_(참조)18"/>
      <sheetName val="_PPAP_작성중__xlsx14"/>
      <sheetName val="PFMEA_XLS14"/>
      <sheetName val="기타_부자재8"/>
      <sheetName val="ISSUE_LIST9"/>
      <sheetName val="Input_Page6"/>
      <sheetName val="Input_Sheet6"/>
      <sheetName val="Base_Info6"/>
      <sheetName val="_0602주-무결점운동_진행현황_보고_(201406108"/>
      <sheetName val="불량_리스트9"/>
      <sheetName val="불량_코드9"/>
      <sheetName val="PMBG12LD_장비및인원소요(D_A기준)_5"/>
      <sheetName val="NEW_TOOL_MASTER6"/>
      <sheetName val="3-2002년_소모공구비6"/>
      <sheetName val="1_TP조립9"/>
      <sheetName val="개발원가_종합6"/>
      <sheetName val="MS_SPEC5"/>
      <sheetName val="3__관리점지수실적-1_1생산성18"/>
      <sheetName val="대외공문_12"/>
      <sheetName val="외주품_감점_유형_기준18"/>
      <sheetName val="97계획(96_1111"/>
      <sheetName val="ERP도입후_시정현황12"/>
      <sheetName val="02년_SUC18"/>
      <sheetName val="원단위_전후비교18"/>
      <sheetName val="_SR3차원단위_(3)12"/>
      <sheetName val="Rate_data18"/>
      <sheetName val="Bosch_ADVP&amp;R18"/>
      <sheetName val="Purchasing_Data12"/>
      <sheetName val="Sec_1_-_RFQ18"/>
      <sheetName val="Drop-down_Lists11"/>
      <sheetName val="RELAY_FAX양식14"/>
      <sheetName val="2008_г14"/>
      <sheetName val="상세_견적서_(HMC)14"/>
      <sheetName val="2_중요한회계정책14"/>
      <sheetName val="9_관계기업투자14"/>
      <sheetName val="42_리스14"/>
      <sheetName val="25_법인세14"/>
      <sheetName val="Proj_List_00E14"/>
      <sheetName val="GLOBAL_PT_NEW_FORMAT_JULY__2013"/>
      <sheetName val="B053_(990701)공정능력PC%계산11"/>
      <sheetName val="2012_Volum12"/>
      <sheetName val="국내_11"/>
      <sheetName val="4,5공장_11"/>
      <sheetName val="시트_11"/>
      <sheetName val="Supplier_QRQC11"/>
      <sheetName val="GM_Master12"/>
      <sheetName val="4_3_첨부112"/>
      <sheetName val="검사협정_보충11"/>
      <sheetName val="제품명_(3)12"/>
      <sheetName val="6_N_m_CCW_전류12"/>
      <sheetName val="09년_현황12"/>
      <sheetName val="WTC_BODY一覧原紙12"/>
      <sheetName val="3_PT개발계획12"/>
      <sheetName val="1_기안을지11"/>
      <sheetName val="c_db116"/>
      <sheetName val="Danh_Mục6"/>
      <sheetName val="Danh_Muc6"/>
      <sheetName val="Full_PBD8"/>
      <sheetName val="_Common_Info_Page6"/>
      <sheetName val="외주수입검사_종합(6월)9"/>
      <sheetName val="금형_이력_카드6"/>
      <sheetName val="LCAUTO_46"/>
      <sheetName val="LCAT수_조6"/>
      <sheetName val="소재_이력6"/>
      <sheetName val="99_조정금액6"/>
      <sheetName val="Actual_In_&amp;_Out11"/>
      <sheetName val="BI-FUEL_AIR_VENT_PIPE9"/>
      <sheetName val="1_종합평가표9"/>
      <sheetName val="Bas_Moteur11"/>
      <sheetName val="고객불만_건12"/>
      <sheetName val="THS_-_Key_Inputs6"/>
      <sheetName val="2005년_소요량5"/>
      <sheetName val="3_3검토국11"/>
      <sheetName val="첨부13__사출(PAD)_카메라5"/>
      <sheetName val="Tool_Type5"/>
      <sheetName val="3__Acronyms_and_abbreviations5"/>
      <sheetName val="거래선별_매출현황_내역8"/>
      <sheetName val="수식파일_(삭제금지)5"/>
      <sheetName val="03년_체제결과8"/>
      <sheetName val="5_Why's5"/>
      <sheetName val="부품_LIST5"/>
      <sheetName val="11_Inv_5"/>
      <sheetName val="List_Total5"/>
      <sheetName val="Person_Cost5"/>
      <sheetName val="THEO_DÕI_THAI_SẢN_(2)5"/>
      <sheetName val="Time_Man5"/>
      <sheetName val="Salary(Cus_)5"/>
      <sheetName val="OT_OVER5"/>
      <sheetName val="Segment_4_Bid_Sheet5"/>
      <sheetName val="Hi6810_功能信号表5"/>
      <sheetName val="6_FQC检验数据5"/>
      <sheetName val="2003_prod25"/>
      <sheetName val="2003_Target5"/>
      <sheetName val="RA_Bearer5"/>
      <sheetName val="Trend_Total_nguyên_nhân5"/>
      <sheetName val="設備預算總表附件3_5"/>
      <sheetName val="FA_Definitions5"/>
      <sheetName val="8월_매출현황6"/>
      <sheetName val="3공장_순양전자6"/>
      <sheetName val="현진테크_(2)6"/>
      <sheetName val="동경cnc_지그6"/>
      <sheetName val="대한테크_집계6"/>
      <sheetName val="서연전자_(2)6"/>
      <sheetName val="삼익전자_(2)6"/>
      <sheetName val="삼익산업_(2)6"/>
      <sheetName val="시무인텔_(2)6"/>
      <sheetName val="성우일렉스_(2)6"/>
      <sheetName val="성호테크_(2)6"/>
      <sheetName val="General_Assumptions5"/>
      <sheetName val="종합원가분석_1_5"/>
      <sheetName val="1_생산05"/>
      <sheetName val="1_개발개요5"/>
      <sheetName val="G-Exchange_#6675"/>
      <sheetName val="C-Mix_Rate_&amp;_Revenue(calc)5"/>
      <sheetName val="InspectionData_(2)5"/>
      <sheetName val="01년2월현황_5"/>
      <sheetName val="_제9차_회사표준_제개정_공청회_이의제기신청서_XLSX5"/>
      <sheetName val="22_보증금(전신전화가입권)5"/>
      <sheetName val="39_미지급법인세5"/>
      <sheetName val="Z41,Z42_이외total11"/>
      <sheetName val="Value_5"/>
      <sheetName val="2009년_매출_실적5"/>
      <sheetName val="AQL(0_65)5"/>
      <sheetName val="Input_Form_-_EingabeMaske5"/>
      <sheetName val="2차_OI6"/>
      <sheetName val="05_新Table(간접직)5"/>
      <sheetName val="05계약내역(기존T_활용)5"/>
      <sheetName val="SEP_20075"/>
      <sheetName val="Q1_&amp;_Q25"/>
      <sheetName val="개인별_교육현황5"/>
      <sheetName val="관리구역_책임자(181010)5"/>
      <sheetName val="ACU기청소2018-05-04_(3)5"/>
      <sheetName val="ASM_A동5"/>
      <sheetName val="SMT구역_(2)5"/>
      <sheetName val="관리구역_체크시트5"/>
      <sheetName val="관리구역_평가시트5"/>
      <sheetName val="담당자편성표_(B)5"/>
      <sheetName val="조립A구역_(2)5"/>
      <sheetName val="개선보고서_(2)5"/>
      <sheetName val="02_08생산대상대수5"/>
      <sheetName val="CPK(Process_Capanility)5"/>
      <sheetName val="2000_(원본)5"/>
      <sheetName val="20060624_공조제어5"/>
      <sheetName val="공정공수_XLS5"/>
      <sheetName val="풍량상한치_제한_data5"/>
      <sheetName val="Source_List5"/>
      <sheetName val="After_sales12"/>
      <sheetName val="Interco_&amp;_PVS_Loc_Cur11"/>
      <sheetName val="OEM_Plan12"/>
      <sheetName val="첨부4_기술평가서11"/>
      <sheetName val="99년12월_실적DATA6"/>
      <sheetName val="J2(P_MT)11"/>
      <sheetName val="PS_SIDE_OTR_INR_공정개선_상세10"/>
      <sheetName val="TL_PROTO_2열6"/>
      <sheetName val="★금형비_계산서11"/>
      <sheetName val="LOWSIDE_비교11"/>
      <sheetName val="PACKING_LIST6"/>
      <sheetName val="COOLING_UNIT6"/>
      <sheetName val="자동차_종합지표12"/>
      <sheetName val="보강사_소요량11"/>
      <sheetName val="P&amp;L_account12"/>
      <sheetName val="118_세금과공과11"/>
      <sheetName val="경영재무_(입력)11"/>
      <sheetName val="연구개발_(입력)11"/>
      <sheetName val="일반현황_(입력)11"/>
      <sheetName val="품질관리_(입력)11"/>
      <sheetName val="1_2_2완제품검사('00_4월)_(가라)11"/>
      <sheetName val="#1-1_(2)6"/>
      <sheetName val="2-2_매출분석6"/>
      <sheetName val="기초_DATA6"/>
      <sheetName val="신흥테크_세부내역_LIST6"/>
      <sheetName val="Issues_List6"/>
      <sheetName val="LINE_PPM-분석6"/>
      <sheetName val="Actual_data6"/>
      <sheetName val="기준정보(A)_15_10_277"/>
      <sheetName val="단중_및_예비길이_SHEET_15_9_5(K)7"/>
      <sheetName val="15_1_02_15년_1월예시계획7"/>
      <sheetName val="15년_12월_시작재공품_15_12_37"/>
      <sheetName val="기준정보(A)_12_02_237"/>
      <sheetName val="STD__CAB7"/>
      <sheetName val="STD__NCAB7"/>
      <sheetName val="원소재_변경_상세7"/>
      <sheetName val="직거래가_변경7"/>
      <sheetName val="PL_By_Model(Result)6"/>
      <sheetName val="한일자야(감액손실)_(2)5"/>
      <sheetName val="Cover_page6"/>
      <sheetName val="Adjusted_OI6"/>
      <sheetName val="Adjusted_OI_(2)6"/>
      <sheetName val="Income_Stmt_(USD)6"/>
      <sheetName val="Income_Stmt_(RMB)6"/>
      <sheetName val="IS_Loc_Adj6"/>
      <sheetName val="Balance_Sht_(USD)6"/>
      <sheetName val="BS_Loc+Adj6"/>
      <sheetName val="Balance_Sht_(RMB)6"/>
      <sheetName val="Cash_Flow_(USD)6"/>
      <sheetName val="Cash_Forecast6"/>
      <sheetName val="IC_AP_AR7"/>
      <sheetName val="Cash_Cross_check6"/>
      <sheetName val="Unit_Price_without_LTA&amp;Pricing6"/>
      <sheetName val="Sales_without_LTA&amp;Pricing6"/>
      <sheetName val="Unit_ECN_Sales6"/>
      <sheetName val="Total_ECN_Sales6"/>
      <sheetName val="LTA_Percentage6"/>
      <sheetName val="LTA_Amount6"/>
      <sheetName val="Total_P2P6"/>
      <sheetName val="Net_Sales6"/>
      <sheetName val="Unit_Mat_Cost_Without_PS_VAVE6"/>
      <sheetName val="Material_cost_without_PS_VAVE6"/>
      <sheetName val="Unit_ECN_cost6"/>
      <sheetName val="ECN_cost_saving6"/>
      <sheetName val="Unit_Purchase_Saving6"/>
      <sheetName val="Total_Purchase_Saving6"/>
      <sheetName val="Unit_VAVE_Saving6"/>
      <sheetName val="Total_VAVE6"/>
      <sheetName val="Unit_Margin_Improvement6"/>
      <sheetName val="Total_Margin_Improvement6"/>
      <sheetName val="Unit_mat__cost_after_PS_VAVE6"/>
      <sheetName val="Total_Mat_cost_after_PS_VAVE6"/>
      <sheetName val="Unit_Inb_Freight_Rate6"/>
      <sheetName val="Inboud_Freight_Amount6"/>
      <sheetName val="Unit_Inb-Duty6"/>
      <sheetName val="Inbound_Duty6"/>
      <sheetName val="Material_cost_before_Scrap6"/>
      <sheetName val="Scrap_Rate6"/>
      <sheetName val="Scrap_Amount6"/>
      <sheetName val="Scrap_recovery_rate6"/>
      <sheetName val="Scrap_Recovery_Amount6"/>
      <sheetName val="Unit_Production_Auxiliary6"/>
      <sheetName val="Production_Auxiliary6"/>
      <sheetName val="Net_Material6"/>
      <sheetName val="Unit_OB_freight6"/>
      <sheetName val="Total_OB_freight6"/>
      <sheetName val="Total_LC&amp;OVH6"/>
      <sheetName val="LC&amp;OVH_Undefined_Var_6"/>
      <sheetName val="LC&amp;OVH_Undefined_Fix_6"/>
      <sheetName val="Total_headcount_&amp;_labor_cost6"/>
      <sheetName val="Direct_Labor_Cost6"/>
      <sheetName val="Indirect_Labor_Cost6"/>
      <sheetName val="Salary_Cost6"/>
      <sheetName val="MSI_-_FY(RMB)6"/>
      <sheetName val="MSI_-_Comm_Sales6"/>
      <sheetName val="MSI_-_IC_Sales6"/>
      <sheetName val="MSI_-_Mat_Cost6"/>
      <sheetName val="MSI_-_Direct_Labor6"/>
      <sheetName val="MSI_-_Variable_OH6"/>
      <sheetName val="MSI_-_Fixed_OH6"/>
      <sheetName val="Duration_5"/>
      <sheetName val="INATAKE_SYS5"/>
      <sheetName val="영업_입수계획_5"/>
      <sheetName val="참고1_02_판매계획_(수량)5"/>
      <sheetName val="전사_경영계획_수량5"/>
      <sheetName val="천정등기구_실적5"/>
      <sheetName val="devis_qcdp25"/>
      <sheetName val="Danh_sach_Hàn_thùng5"/>
      <sheetName val="Mẫu_DMVT5"/>
      <sheetName val="Mẫu_DMVT_(2)5"/>
      <sheetName val="DANH_MỤC_NHÓM_ĐỐI_TƯỢNG5"/>
      <sheetName val="Nhap_T85"/>
      <sheetName val="Begining_detail-CTIET5"/>
      <sheetName val="Summary-TOMLUOC_5"/>
      <sheetName val="SO_TONG_HOP_CONG_NO5"/>
      <sheetName val="DM_KHAU_HAO5"/>
      <sheetName val="Cty+XN(KT_2005)5"/>
      <sheetName val="24_냉각실용添15"/>
      <sheetName val="노원열병합__건축공사기성내역서7"/>
      <sheetName val="Gia_vat_tu7"/>
      <sheetName val="Data_Not_Used7"/>
      <sheetName val="FTQ_Data7"/>
      <sheetName val="Int_Pulls_Data7"/>
      <sheetName val="Int_Spills_Data7"/>
      <sheetName val="PPM_Data7"/>
      <sheetName val="Pulls_Data7"/>
      <sheetName val="Spills_Data7"/>
      <sheetName val="PP%-low_RPM5"/>
      <sheetName val="After_Sales_Supplier_#'s5"/>
      <sheetName val="원단위_1계_2계10"/>
      <sheetName val="NUEVO_MODELOS_20185"/>
      <sheetName val="ADJTBL_31005"/>
      <sheetName val="400H_가공,금형비5"/>
      <sheetName val="AOP_Summary-25"/>
      <sheetName val="Budget_Imt_mensuel_(CFO)5"/>
      <sheetName val="CDV_Pte_mensuel5"/>
      <sheetName val="Evol_Prod_(Eqpt)5"/>
      <sheetName val="CAPVR_Pte_mensuel5"/>
      <sheetName val="THƯ_VIỆN5"/>
      <sheetName val="Nguon_PT_xetai5"/>
      <sheetName val="Nguon_PT_xe_Ben5"/>
      <sheetName val="Bien_so5"/>
      <sheetName val="MỤC_LỤC5"/>
      <sheetName val="Ghi_chú5"/>
      <sheetName val="1__Định_hướng_HĐ_CN_năm_20195"/>
      <sheetName val="2_1_Tổng_quan_TT_KD_xe_DL5"/>
      <sheetName val="2_2_Tổng_quan_TT_DVPT_DL5"/>
      <sheetName val="3_1__ĐKM_xe_DL5"/>
      <sheetName val="3_2_1__KH_KD-MKT_&amp;_TCKD_xe_KIA5"/>
      <sheetName val="3_2_2_CSBH_KIA5"/>
      <sheetName val="3_2_3__KH_KD-MKT&amp;TCKD_DVPT5"/>
      <sheetName val="Pv_SL5"/>
      <sheetName val="3_3_1_KH_KD-MKT_&amp;_TCKD_Mazda5"/>
      <sheetName val="3_3_2_CSBH_MAZDA5"/>
      <sheetName val="3_3_3_KH_KD-MKT&amp;TCKD_DVPT_MAZD5"/>
      <sheetName val="3_4__DVPT_SR_KIA_MAZDA5"/>
      <sheetName val="3_4_1_KH_KD-MKT&amp;TCKD_PEUGEOT5"/>
      <sheetName val="3_4_2_CSBH_PEUGEOT5"/>
      <sheetName val="3_4_3_KH_KD-MKT&amp;TC_DVPT_PEUGEO5"/>
      <sheetName val="3_5__TÀI_CHÍNH_KD_XE_KIA_MAZDA5"/>
      <sheetName val="4_1_Tổng_quan_TT_KD_Tai,_Bus5"/>
      <sheetName val="4_2_Tổng_quan_TT_DVPT_Tai_Bus5"/>
      <sheetName val="5_1__ĐKM_xe_Tai,_Bus5"/>
      <sheetName val="PTBH_20185"/>
      <sheetName val="SL_-_TVBH5"/>
      <sheetName val="5_2a__KD_Xe_Fuso5"/>
      <sheetName val="5_2b__KD_Xe_Foton5"/>
      <sheetName val="5_2c__KD_Xe_Bus5"/>
      <sheetName val="5_2__KH_KD-MKT&amp;TCKD_xe_Tải,_Bu5"/>
      <sheetName val="5_3__CSBH_xe_Tải,_Bus5"/>
      <sheetName val="5_4_KH_KD-MKT&amp;TC_DVPT_Tải,_Bus5"/>
      <sheetName val="Review_note5"/>
      <sheetName val="6_1_ĐKĐK5"/>
      <sheetName val="6_2__Bảo_hiểm5"/>
      <sheetName val="6_3__Tín_dụng5"/>
      <sheetName val="6_4__GSHT_&amp;_PH5"/>
      <sheetName val="6_5_DVHT5"/>
      <sheetName val="7_1_KH_nhân_sự5"/>
      <sheetName val="7_2__Định_biên_&amp;_Lương5"/>
      <sheetName val="7_3_KH_thưởng_năng_suất5"/>
      <sheetName val="Check_TH5"/>
      <sheetName val="8__Hành_chính5"/>
      <sheetName val="8_15"/>
      <sheetName val="9_1__Duy_tu_bảo_trì5"/>
      <sheetName val="9_2__Cải_tạo,_nâng_cấp5"/>
      <sheetName val="10__TSCĐ_-_CCDC5"/>
      <sheetName val="11D__Tài_chính_KD_XE_TỔNG5"/>
      <sheetName val="11E__Tài_chính_KD_DVPT_TỔNG5"/>
      <sheetName val="11A__Tài_chính_SR_KIA5"/>
      <sheetName val="11B__Tài_chính_SR_MAZDA5"/>
      <sheetName val="11D__Tài_chính_SR_Peugout5"/>
      <sheetName val="11C__Tài_chính_SR_TẢI_BUS5"/>
      <sheetName val="11D__Tài_chính_SR_Du_lịch5"/>
      <sheetName val="11__Tài_chính_Chi_nhánh5"/>
      <sheetName val="12__SĐTC5"/>
      <sheetName val="BOM_Cost_(R-U713MHH)4"/>
      <sheetName val="견적서_detail_Main_14"/>
      <sheetName val="케이스_재공_재고4"/>
      <sheetName val="MASTER_DATA4"/>
      <sheetName val="CAR_Form_Summary5"/>
      <sheetName val="LINE_운영안11"/>
      <sheetName val="원가_종합12"/>
      <sheetName val="Validation_Lists11"/>
      <sheetName val="Schedule_15"/>
      <sheetName val="제품별_매출12"/>
      <sheetName val="Data_Working_Time12"/>
      <sheetName val="Order_status12"/>
      <sheetName val="Order_status211"/>
      <sheetName val="Customer_Master11"/>
      <sheetName val="Common_code11"/>
      <sheetName val="Order_Status_Master11"/>
      <sheetName val="Product_Master11"/>
      <sheetName val="사무용품_신청11"/>
      <sheetName val="Net_Revenue6"/>
      <sheetName val="7)_133677346"/>
      <sheetName val="기초_데이터6"/>
      <sheetName val="Rollforward_{bpe}4"/>
      <sheetName val="Allow_-_SR&amp;D4"/>
      <sheetName val="220_(2)6"/>
      <sheetName val="표지_(2)6"/>
      <sheetName val="중요차종_(090131)6"/>
      <sheetName val="PU_FOAM_가격조정_기준4"/>
      <sheetName val="Data_Input5"/>
      <sheetName val="개선대책_양식7"/>
      <sheetName val="S_P4"/>
      <sheetName val="R_FJS_CAR_(old)4"/>
      <sheetName val="Certificate_list_4"/>
      <sheetName val="REPAIR_DATA_-_CONTAINER_#56"/>
      <sheetName val="6_Parent_S__Fixed_Prod4"/>
      <sheetName val="Material_References5"/>
      <sheetName val="8_공정능력평가(5)4"/>
      <sheetName val="BAT1_4"/>
      <sheetName val="업체손실공수_xls5"/>
      <sheetName val="FRT_재료비4"/>
      <sheetName val="U268_4x4_AT(walk)Mitsu4"/>
      <sheetName val="2_Underbody_DT4"/>
      <sheetName val="Output_1_(2)4"/>
      <sheetName val="실DATA_3"/>
      <sheetName val="FAX_(2)4"/>
      <sheetName val="TFT_Attendace4"/>
      <sheetName val="0_주광원_LED_ASSY4"/>
      <sheetName val="9_초기공정능력조사(을)4"/>
      <sheetName val="1-1_연월차_개인별_보전수당4"/>
      <sheetName val="00-Input_Values4"/>
      <sheetName val="Input_Values4"/>
      <sheetName val="Corp_acronym4"/>
      <sheetName val="4_销售计划4"/>
      <sheetName val="Danh_sach4"/>
      <sheetName val="Bang_KL4"/>
      <sheetName val="Lcau_-_Lxuc4"/>
      <sheetName val="입력_List7"/>
      <sheetName val="DO_NOT_DELETE6"/>
      <sheetName val="기종별_합계4"/>
      <sheetName val="Export_Data4"/>
      <sheetName val="BOX_ASSY4"/>
      <sheetName val="실사LIST-중간가공품(05_12_27현재)_(2)4"/>
      <sheetName val="4_Financial4"/>
      <sheetName val="3_4)__FR_종합4"/>
      <sheetName val="3_4)__RR_종합4"/>
      <sheetName val="RFQ_Cover_Sheeet4"/>
      <sheetName val="FRN_020004"/>
      <sheetName val="Diaph1_values4"/>
      <sheetName val="Diaph2_values4"/>
      <sheetName val="Diaph_values4"/>
      <sheetName val="Cushion_datas4"/>
      <sheetName val="P_O_(LOCAL)4"/>
      <sheetName val="UPPER_도면4"/>
      <sheetName val="Kautex_4WD_St_IV_P&amp;D4"/>
      <sheetName val="Sachs_FL_WHL4"/>
      <sheetName val="11403-06163_เก่า10"/>
      <sheetName val="FM-HD_(New)10"/>
      <sheetName val="FM-HD_(HKMC)_10"/>
      <sheetName val="FM-HD_(11254-06201)__10"/>
      <sheetName val="FM-HD_(11251-06163)10"/>
      <sheetName val="FM-HD_(11514053)10"/>
      <sheetName val="FM-HD_(11611807)10"/>
      <sheetName val="FM-HD_(94502003)10"/>
      <sheetName val="FM-HD_(94501839)10"/>
      <sheetName val="FM-HD_(PT-GDENG0911-4)10"/>
      <sheetName val="FM-HD_(94520439)10"/>
      <sheetName val="FM-HD_(94500396)10"/>
      <sheetName val="FM-HD_(94500407)10"/>
      <sheetName val="FM-HD_(94500414)10"/>
      <sheetName val="FM-HD_(94500073)10"/>
      <sheetName val="FM-HD_(11588683)10"/>
      <sheetName val="FM-HD_(94500952)10"/>
      <sheetName val="FM-HD_(11569995)10"/>
      <sheetName val="FM-HD_(11254-06201)10"/>
      <sheetName val="FM-HD_(11588685)10"/>
      <sheetName val="FM-HD_(94500793)_10"/>
      <sheetName val="FM-HD_(11588717)10"/>
      <sheetName val="FM-HD_(HD-25198904)10"/>
      <sheetName val="FM-HD_(HD-11570514)_10"/>
      <sheetName val="FM-HD_(11097441)10"/>
      <sheetName val="FM-HD_(11588662)_10"/>
      <sheetName val="FM-HD_(11519387)10"/>
      <sheetName val="FM-HD_(11561969)10"/>
      <sheetName val="FM-HD_(11516580)10"/>
      <sheetName val="FM-HD_(11588712)___10"/>
      <sheetName val="FM-HD_(11519375)10"/>
      <sheetName val="FM-HD_(FAA32071001)__10"/>
      <sheetName val="FM-HD_(11519382)_10"/>
      <sheetName val="FM-HD_(11519383)_10"/>
      <sheetName val="FM-HD_(11561763)__10"/>
      <sheetName val="FM-HD_(11588316)__10"/>
      <sheetName val="repeatative_rejection4"/>
      <sheetName val="Personnaliser___4"/>
      <sheetName val="Takt_Time4"/>
      <sheetName val="4_경비_5_영업외수지4"/>
      <sheetName val="Sch1_-_P&amp;L_Summary4"/>
      <sheetName val="Sch2_-_BalSht_Summary4"/>
      <sheetName val="Sch3_-_CFlow_Summary4"/>
      <sheetName val="Model_Synthesis_Report4"/>
      <sheetName val="2019년_생산수량4"/>
      <sheetName val="19년_종합_CT4"/>
      <sheetName val="delta_impedance(평균)4"/>
      <sheetName val="SUST_DEV_&amp;_OTHER4"/>
      <sheetName val="OEM_4"/>
      <sheetName val="August_20034"/>
      <sheetName val="OE_UMC4"/>
      <sheetName val="Analysis-Others_Pg_44"/>
      <sheetName val="Fx_Rates4"/>
      <sheetName val="FY_12_Interiors_Volume5"/>
      <sheetName val="INT_Price_FY12_MFC5"/>
      <sheetName val="強度_CN_A1_C10H_152H4"/>
      <sheetName val="II__CF4"/>
      <sheetName val="I__Assumptions4"/>
      <sheetName val="CONN_조립4"/>
      <sheetName val="04_03월소일정계획4"/>
      <sheetName val="_관리계획서_Rev_01_xlsx4"/>
      <sheetName val="Costed_BOM_2ndR_40%4"/>
      <sheetName val="seat-sdn_only4"/>
      <sheetName val="10-2_ED&amp;D_EQU4"/>
      <sheetName val="Business_Plan4"/>
      <sheetName val="Organization_chart201910024"/>
      <sheetName val="RESPONSIBILITY_MATRIX4"/>
      <sheetName val="DS-Thuong_6T_dau4"/>
      <sheetName val="CHI_TIẾT4"/>
      <sheetName val="거래선_생산계획4"/>
      <sheetName val="3_학점이수(사내_사외교육)4"/>
      <sheetName val="3__트림별_내수4"/>
      <sheetName val="3__트림별_북미4"/>
      <sheetName val="3__트림별_유럽4"/>
      <sheetName val="23_보증금(전신전화가입권)4"/>
      <sheetName val="Main-Yield_report3"/>
      <sheetName val="Cosmetic_Description3"/>
      <sheetName val="2_´ë?Ü°o1®3"/>
      <sheetName val="해외)_MASTER_DATA3"/>
      <sheetName val="국내)_마스터_데이터3"/>
      <sheetName val="Group_Consolidated3"/>
      <sheetName val="share_year=53"/>
      <sheetName val="첨#3__PCB2"/>
      <sheetName val="1_page3"/>
      <sheetName val="Questions_for_Wuhan_Lear2"/>
      <sheetName val="Detail_report2"/>
      <sheetName val="Request_template3"/>
      <sheetName val="Gauge_R&amp;R3"/>
      <sheetName val="Bia_TQT3"/>
      <sheetName val="_FURNACE현설2"/>
      <sheetName val="프로필렌_이송라인2"/>
      <sheetName val="CC_Down_load_07162"/>
      <sheetName val="CAUZA_DEFECTE2"/>
      <sheetName val="CAUSES_OF_DEFECTS2"/>
      <sheetName val="EO_이력관리대장2"/>
      <sheetName val="개조_요청서3"/>
      <sheetName val="_쿠첸_CIR-301_제원현황(170317)_xlsx3"/>
      <sheetName val="BOM_CODE3"/>
      <sheetName val="96_하반기_전시회_경비3"/>
      <sheetName val="Summary_Capex_Info-Cal_(master3"/>
      <sheetName val="Grille_Q3P_Organe5"/>
      <sheetName val="Table(APG_MF)3"/>
      <sheetName val="Pt_Rates3"/>
      <sheetName val="2_(1설원_첨)3"/>
      <sheetName val="Component_List3"/>
      <sheetName val="Text_Control3"/>
      <sheetName val="text_contl3"/>
      <sheetName val="XD_담력저감3"/>
      <sheetName val="원가검토가_(현양산품)3"/>
      <sheetName val="원가검토가_(최초견적가)3"/>
      <sheetName val="원가검토가_(최초양산품)3"/>
      <sheetName val="RT_Table3"/>
      <sheetName val="Histogram_Chart4"/>
      <sheetName val="Freq_error_DATA4"/>
      <sheetName val="Freq_HISTOGRAM4"/>
      <sheetName val="입력_데이타3"/>
      <sheetName val="TLc_개조차(목표원가)3"/>
      <sheetName val="Sheet1_(3)3"/>
      <sheetName val="의장2반_3"/>
      <sheetName val="Detail_Defect_COMBO_KAISER3"/>
      <sheetName val="28_8부3"/>
      <sheetName val="KQ_13"/>
      <sheetName val="3rd_DESIGN_APRD2"/>
      <sheetName val="Tien_Thuong2"/>
      <sheetName val="NC_XL_6T_cuoi_01_CTy2"/>
      <sheetName val="Data_-6T_dau2"/>
      <sheetName val="Cong_6T2"/>
      <sheetName val="BEND_LOSS2"/>
      <sheetName val="Intercompany_Detail3"/>
      <sheetName val="plan&amp;section_of_foundation2"/>
      <sheetName val="4__가격구조2"/>
      <sheetName val="Special_rack_(Packaging_Input)2"/>
      <sheetName val="0_LED_ASSY2"/>
      <sheetName val="Stand_off2"/>
      <sheetName val="판매_계획_대_실적2"/>
      <sheetName val="경영비율_2"/>
      <sheetName val="ESTI_2"/>
      <sheetName val="CP_khau_hao2"/>
      <sheetName val="ns_chung2"/>
      <sheetName val="dongia_(2)2"/>
      <sheetName val="THĐH_E42"/>
      <sheetName val="THĐH_E32"/>
      <sheetName val="13_Inv_2"/>
      <sheetName val="0_주광원_LDM2"/>
      <sheetName val="TECHNICAL_DATA2"/>
      <sheetName val="EX_rate2"/>
      <sheetName val="3~4_》在库计划SABC样式2"/>
      <sheetName val="Executive_Summary2"/>
      <sheetName val="DG_2851"/>
      <sheetName val="DG__2861"/>
      <sheetName val="DG_851"/>
      <sheetName val="DG_891"/>
      <sheetName val="DG_THIET_BI1"/>
      <sheetName val="DGVCTC_2851"/>
      <sheetName val="DG_vat_lieu1"/>
      <sheetName val="Cước_VC_+_ĐM_CP_Tư_vấn1"/>
      <sheetName val="MAIN_41"/>
      <sheetName val="Customer_Grouping1"/>
      <sheetName val="1_사고건수1"/>
      <sheetName val="3_사고_요인별1"/>
      <sheetName val="일_년1"/>
      <sheetName val="목록_모음1"/>
      <sheetName val="CASTING_CONDITION1"/>
      <sheetName val="copy_of_control_valve1"/>
      <sheetName val="EXP_P1(PART)1"/>
      <sheetName val="Prob__Res__Index1"/>
      <sheetName val="0_견적보고1"/>
      <sheetName val="LWR(TND특근_협의x)_덕_알1"/>
      <sheetName val="I__Balance_Sheet1"/>
      <sheetName val="2020년도_교육_참석_현황_Raw_Data1"/>
      <sheetName val="Internal_cost_reference_table1"/>
      <sheetName val="유형_List1"/>
      <sheetName val="SOP_표지1"/>
      <sheetName val="Page_14-A1"/>
      <sheetName val="1__회의록(190218)1"/>
      <sheetName val="1__회의록(190225)1"/>
      <sheetName val="1__회의록(190730)1"/>
      <sheetName val="2__생산관리팀1"/>
      <sheetName val="3__생산팀1"/>
      <sheetName val="4__품질개발팀_품질1"/>
      <sheetName val="5__품질개발팀_개발1"/>
      <sheetName val="6__경영지원팀1"/>
      <sheetName val="Data_(c)2"/>
      <sheetName val="SPOT_조건1"/>
      <sheetName val="co2_조건1"/>
      <sheetName val="일일자금_1"/>
      <sheetName val="BEZEL_L외주1"/>
      <sheetName val="NOZZLE_ASSY-SIDE_DEF_LH1"/>
      <sheetName val="급여_예상_(2017)인상후1"/>
      <sheetName val="1차_시산표1"/>
      <sheetName val="6__FTA특혜관세적용달성율1"/>
      <sheetName val="자재_입고(K1E1)1"/>
      <sheetName val="SURVEY_TVD1"/>
      <sheetName val="Investment_Management_Master1"/>
      <sheetName val="1(A급)_(2)3"/>
      <sheetName val="REV_Idle(19)_Output(74_중심거리확정)1"/>
      <sheetName val="20년_생산확대방안1"/>
      <sheetName val="Roadmap_Target_06271"/>
      <sheetName val="Roadmap_Target_(2)1"/>
      <sheetName val="NX4e_CAC_INLET1"/>
      <sheetName val="NX4e_CAC_OUTLET1"/>
      <sheetName val="Theta3_FF_(기존)1"/>
      <sheetName val="Theta3_FF1"/>
      <sheetName val="HZG_D-Full_Coolant_Hose_1"/>
      <sheetName val="9BQX_CAC1"/>
      <sheetName val="9BQX_CAC_INLET_OUTLET(구매)1"/>
      <sheetName val="NQ5_RADIATOR_HOSE1"/>
      <sheetName val="NX4_OIL_COOLER_HOSE1"/>
      <sheetName val="SG2_RADIATOR_HOSE(Current반영)1"/>
      <sheetName val="NX4_BRAKE_HOSE_(구매)1"/>
      <sheetName val="NX4_Brake_Hose(개발)1"/>
      <sheetName val="US4_OIL_COOLER_HOSE1"/>
      <sheetName val="KA4_OIL_COOLER_HOSE1"/>
      <sheetName val="Roadmap_Target1"/>
      <sheetName val="Volume_Sensitivity1"/>
      <sheetName val="(6)_CBA_Exec_Summary1"/>
      <sheetName val="Active_1,4_MT1"/>
      <sheetName val="Valid_Options1"/>
      <sheetName val="2015_2018_Veh_Vol1"/>
      <sheetName val="Prices_P11_and_P12_(PAG)_(2)1"/>
      <sheetName val="주간_진행_현황1"/>
      <sheetName val="prov_locales1"/>
      <sheetName val="0_Cover1"/>
      <sheetName val="1_Change_History1"/>
      <sheetName val="2_Criteria1"/>
      <sheetName val="5_Safety_Mechanism1"/>
      <sheetName val="alc_code1"/>
      <sheetName val="XM개조차_연동제(12_3분기)1"/>
      <sheetName val="97년_재료예산坜³垤1"/>
      <sheetName val="2_´ë_Ü°o1®2"/>
      <sheetName val="mc_cap_1"/>
      <sheetName val="VSAMS_Summary1"/>
      <sheetName val="Data_lists1"/>
      <sheetName val="FE_DPHU报告_2"/>
      <sheetName val="TOP_151"/>
      <sheetName val="Qual_Approv_Test_Plan_0503221"/>
      <sheetName val="Dashboard_(methodologies)1"/>
      <sheetName val="BE_DPHU报告_3"/>
      <sheetName val="Reference_Lists1"/>
      <sheetName val="Ramp-up_Prod_KLf_pro_Woche_1"/>
      <sheetName val="OT_Project_Report1"/>
      <sheetName val="Equipment_Info_assumptions1"/>
      <sheetName val="E_Goal1"/>
      <sheetName val="P_Goal1"/>
      <sheetName val="Manufacturers_And_Names_Lists2"/>
      <sheetName val="Perishable_Tooling2"/>
      <sheetName val="All_Parts1"/>
      <sheetName val="Standard_Tests1"/>
      <sheetName val="2_NPI封面1"/>
      <sheetName val="Product_Mix1"/>
      <sheetName val="QS02-计划_1"/>
      <sheetName val="SCM_AV_data1"/>
      <sheetName val="NX4e_차종_부품가_견적_집계현황1"/>
      <sheetName val="3__트림별_HMMA1"/>
      <sheetName val="3__트림별_일반1"/>
      <sheetName val="RULE_SA05-091"/>
      <sheetName val="BOM_LIST_정리1"/>
      <sheetName val="TỪ_KHÓA1"/>
      <sheetName val="Quy_định_công_trừ_MBO1"/>
      <sheetName val="SFA_M-P1"/>
      <sheetName val="진행_사항1"/>
      <sheetName val="HHP_설비_LIST1"/>
      <sheetName val="GPIO_Configuration1"/>
      <sheetName val="붙임2-1__지급조서명세서(2001년분)1"/>
      <sheetName val="p_1_sub_lead1"/>
      <sheetName val="월별_실적_및_분석1"/>
      <sheetName val="이익계획_요약11"/>
      <sheetName val="IO_LIST1"/>
      <sheetName val="Plant_&amp;__Machinery1"/>
      <sheetName val="COAST間欠見積_1"/>
      <sheetName val="Overhead_calculations1"/>
      <sheetName val="700-001304-05-HF_1"/>
      <sheetName val="Debug_check_list1"/>
      <sheetName val="DVX_CDMA1"/>
      <sheetName val="DVX_UMTS1"/>
      <sheetName val="Scorpian_Mini1"/>
      <sheetName val="Xfon_WE1"/>
      <sheetName val="Ultra_Maxx1"/>
      <sheetName val="Ultra_M_Razor_Mini1"/>
      <sheetName val="Xfon_UMTS1"/>
      <sheetName val="Xfon_UMTS_AF1"/>
      <sheetName val="Xfon_WE_AF1"/>
      <sheetName val="$$_Document_ID1"/>
      <sheetName val="Down_list1"/>
      <sheetName val="設備マスタ__(2)1"/>
      <sheetName val="Mg_frame_Summary1"/>
      <sheetName val="參考--PDA_2003_Defect_Rate1"/>
      <sheetName val="Pivot_Table1"/>
      <sheetName val="B_21"/>
      <sheetName val="E_21"/>
      <sheetName val="C_31"/>
      <sheetName val="DVT_Gap_Data1"/>
      <sheetName val="Summary_definition2"/>
      <sheetName val="Profile_300-5001"/>
      <sheetName val="RPN_Summary1"/>
      <sheetName val="Sales_Plan1"/>
      <sheetName val="3-20-07_data_from_HMMA1"/>
      <sheetName val="Vol_&amp;_Assumpt1"/>
      <sheetName val="24-45_Data1"/>
      <sheetName val="22_투자유가증권_1"/>
      <sheetName val="Input_Data1"/>
      <sheetName val="ktp06_URS_순_정렬1"/>
      <sheetName val="0_RCL_IS"/>
      <sheetName val="_개정이력"/>
      <sheetName val="4)_관리계획서"/>
      <sheetName val="1-1__OEM"/>
      <sheetName val="1-2_Code_Info"/>
      <sheetName val="Rate_dat÷"/>
      <sheetName val="FX_Table"/>
      <sheetName val="2014_10"/>
      <sheetName val="12월_기타"/>
      <sheetName val="System_NPV"/>
      <sheetName val="kich_thuoc"/>
      <sheetName val="1-1_Gene"/>
      <sheetName val="Takt_-_1_Shift"/>
      <sheetName val="Workshop_Summary"/>
      <sheetName val="손익비교_Data"/>
      <sheetName val="RCL_MY2"/>
      <sheetName val="Income_Statement"/>
      <sheetName val="2_-_SALCPA_Tracker_-_pg__1"/>
      <sheetName val="Chart_of_Accounts"/>
      <sheetName val="HS_CODE"/>
      <sheetName val="DPU_지적_(1월)"/>
      <sheetName val="HR_Final"/>
      <sheetName val="Capa_réelle_TPT_S49"/>
      <sheetName val="Récap_capa_TPT_S49"/>
      <sheetName val="List_definitions"/>
      <sheetName val="KPI_sheet"/>
      <sheetName val="07년_ECU_RAW_DATA"/>
      <sheetName val="Dimension_Data"/>
      <sheetName val="?PRDW30_XL"/>
      <sheetName val="_启_东"/>
      <sheetName val="product_lines"/>
      <sheetName val="09년_1월이후_완료신작"/>
      <sheetName val="ecr_blank"/>
      <sheetName val="Material_Import_Rate"/>
      <sheetName val="Courier_4x2"/>
      <sheetName val="Retail_Spider"/>
      <sheetName val="Lists_(Hide)"/>
      <sheetName val="FIN6_input_Front_F&amp;G"/>
      <sheetName val="Old_Consoles"/>
      <sheetName val="OEM-Engr-Product_Data"/>
      <sheetName val="Material_Expense_Rate"/>
      <sheetName val="POP_Forecast"/>
      <sheetName val="INPUT_DATA(입찰)"/>
      <sheetName val="SUB자료01_-_드롭_항목"/>
      <sheetName val="Volume_&amp;_Assumptions"/>
      <sheetName val="(2)_CT&amp;CAPA"/>
      <sheetName val="경수97_02"/>
      <sheetName val="CELL_생산일보_"/>
      <sheetName val="6_경비table"/>
      <sheetName val="자동차_모델별_상세1"/>
      <sheetName val="X3ATRH_CR"/>
      <sheetName val="Page_21"/>
      <sheetName val="Belt_Status-Overall"/>
      <sheetName val="Dữ_liệu"/>
      <sheetName val="Cpk_1"/>
      <sheetName val="NHÁNH_SP_CKOT_(T10)"/>
      <sheetName val="NM_GHẾ_T5"/>
      <sheetName val="スコアカード_(2)"/>
      <sheetName val="Invoice_Header"/>
      <sheetName val="1_세부비교_x005f_x001b_1"/>
      <sheetName val="2차_OI_x005f_x0010_1"/>
      <sheetName val="1_세부비교_x005f_x001b__x005f_x0000__x005f_x0000_㣪洁ᚦ1"/>
      <sheetName val="2차_OI_x005f_x0010__x005f_x0000__x005f_xda10_࠱1"/>
      <sheetName val="2차_OI_x005f_x0000__x005f_x0000_젘_x005f_x0000_1"/>
      <sheetName val="_x005f_x0000_PRDW30_XL1"/>
      <sheetName val="Typfrei-Non_Dedicated1"/>
      <sheetName val="개별(LEAD_WIRE)"/>
      <sheetName val="summary_STOCK_AMT"/>
      <sheetName val="SMT_DAILY_PRODUCTION_REPORT"/>
      <sheetName val="CURRENCY_CODE"/>
      <sheetName val="Dept_Exp"/>
      <sheetName val="FRT_STRUT"/>
      <sheetName val="Cost_Rate"/>
      <sheetName val="Process_Rate"/>
      <sheetName val="4)_핵심일_heat_map_(참고sheet)"/>
      <sheetName val="5월_Svr"/>
      <sheetName val="1__사업계획_작성지침_및_일정"/>
      <sheetName val="※_작성_세부일정"/>
      <sheetName val="2__국내외_경제전망"/>
      <sheetName val="3__자동차_산업전망"/>
      <sheetName val="4__산업별_경기전망"/>
      <sheetName val="5__사업계획운영_process"/>
      <sheetName val="6__사장방침서"/>
      <sheetName val="7__실적(종합)"/>
      <sheetName val="8-A__거래처별_매출계획"/>
      <sheetName val="8-B__월별_손익계산서"/>
      <sheetName val="8-C__중장기_손익,_제조원가"/>
      <sheetName val="8-D__중장기_재무상태표"/>
      <sheetName val="※중장기_재무계획_비율_변동_추이"/>
      <sheetName val="8-E__월별_투자계획"/>
      <sheetName val="8-F__월별_인원계획"/>
      <sheetName val="8-G__월별_품질계획"/>
      <sheetName val="8-H__월별_원가절감계획"/>
      <sheetName val="8-I__월별_자금계획"/>
      <sheetName val="9__월별_주요업무_추진_일정(계열사)"/>
      <sheetName val="※분기별_확정_수주액_및_수주계획(주물회사_작성用)"/>
      <sheetName val="※분기별_손익계획(주물회사_작성用)"/>
      <sheetName val="※동아공업(주)_대표이사_방침서"/>
      <sheetName val="※동아공업(주)_Work_Calendar"/>
      <sheetName val="PPT-1_경영(손익)"/>
      <sheetName val="PPT-2_영업(수주)"/>
      <sheetName val="PPT-3_품질"/>
      <sheetName val="PPT-4_투자"/>
      <sheetName val="PPT-5_인원"/>
      <sheetName val="PPT-6_자금계획"/>
      <sheetName val="7라인_재고관리_피벗"/>
      <sheetName val="Input_commodity_fallout"/>
      <sheetName val="4__PHIẾU_PHÂN_TÍCH_NHẬP_XUẤT"/>
      <sheetName val="List_order_keo_T1-2019"/>
      <sheetName val="Bảng_TD_rác_thải_T1-2019"/>
      <sheetName val="List_order_keo_T2-2019"/>
      <sheetName val="Bảng_TD_rác_thải_T2-2019"/>
      <sheetName val="Bảng_TD_rác_thải_T3-2019_"/>
      <sheetName val="List_order_keo_T3-2019_"/>
      <sheetName val="Bảng_TD_rác_thải_T4-2019"/>
      <sheetName val="list_order_keo_T4-2019"/>
      <sheetName val="Bảng_TD_rác_thải_T5-2019"/>
      <sheetName val="list_order_keo_T_5-_2019"/>
      <sheetName val="bảng_TD_rác_thải_T6-2019"/>
      <sheetName val="list_order_keo_T6_-2019"/>
      <sheetName val="bảng_TD_rác_thải_T7-2019"/>
      <sheetName val="list_order_keo_T7_-2019"/>
      <sheetName val="2__트림별_중국"/>
      <sheetName val="Org_Level_221001"/>
      <sheetName val="Look_up"/>
      <sheetName val="HW_종합"/>
      <sheetName val="ME_BOM_for_scheme_two"/>
      <sheetName val="Owner_List"/>
      <sheetName val="Year_Graph"/>
      <sheetName val="Future_Qtr_MPS"/>
      <sheetName val="X-R_CHART"/>
      <sheetName val="Tri-mode_BOM"/>
      <sheetName val="Country_List"/>
      <sheetName val="A-Presale_Payment_Schedule"/>
      <sheetName val="Ellesmere_Port_(08)"/>
      <sheetName val="MTO_REV_2(ARMOR)"/>
      <sheetName val="Market_Rates_2-26-03"/>
      <sheetName val="1_1"/>
      <sheetName val="TASK별_공구1"/>
      <sheetName val="TASK별_물자-최종작업1"/>
      <sheetName val="업무별_소요시간1"/>
      <sheetName val="본_정비업무1"/>
      <sheetName val="수리부속_목록1"/>
      <sheetName val="개조수리_요청서"/>
      <sheetName val="업체별_제품_12월"/>
      <sheetName val="일반재_단가"/>
      <sheetName val="Work_Effort"/>
      <sheetName val="4_ﾒｰｶｰ別ｱﾅﾛｸﾞ､ﾃﾞｼﾞﾀﾙ"/>
      <sheetName val="Workload_Followup"/>
      <sheetName val="별도투자가_있을때"/>
      <sheetName val="KT1_Qual"/>
      <sheetName val="提案书（样式1）"/>
      <sheetName val="관리"/>
      <sheetName val="유격"/>
      <sheetName val="BUSë_x0000__x0000_"/>
      <sheetName val="BUSë_x0000_Ԁ"/>
      <sheetName val="공刀"/>
      <sheetName val="측정쇐ຯ"/>
      <sheetName val="MASTER_재질_수량_CAVITY"/>
      <sheetName val="수불24"/>
      <sheetName val="03손익"/>
      <sheetName val="7.48顾"/>
      <sheetName val="세정"/>
      <sheetName val="착색"/>
      <sheetName val="출하"/>
      <sheetName val="흑칠"/>
      <sheetName val="가격합의서"/>
      <sheetName val="예상"/>
      <sheetName val="工会经费"/>
      <sheetName val="AAA"/>
      <sheetName val="Tên model"/>
      <sheetName val="유니온"/>
      <sheetName val="21년불량분석양식"/>
      <sheetName val="step"/>
      <sheetName val="종합 LIST "/>
      <sheetName val="LEAD_TIME_추이"/>
      <sheetName val="0-2_BDV"/>
      <sheetName val="13년_소인화"/>
      <sheetName val="수원_RAW_BT03(M292C)"/>
      <sheetName val="Xunit_(단위환산)"/>
      <sheetName val="Quy_định_trừ_điểm_MBO"/>
      <sheetName val="LEAD_TIME_추이1"/>
      <sheetName val="0-2_BDV1"/>
      <sheetName val="13년_소인화1"/>
      <sheetName val="수원_RAW_BT03(M292C)1"/>
      <sheetName val="Xunit_(단위환산)1"/>
      <sheetName val="Quy_định_trừ_điểm_MBO1"/>
      <sheetName val="SFA_M-P2"/>
      <sheetName val="진행_사항2"/>
      <sheetName val="HHP_설비_LIST2"/>
      <sheetName val="TỪ_KHÓA2"/>
      <sheetName val="Quy_định_công_trừ_MBO2"/>
      <sheetName val="LEAD_TIME_추이2"/>
      <sheetName val="0-2_BDV2"/>
      <sheetName val="VSAMS_Summary2"/>
      <sheetName val="Standard_Tests2"/>
      <sheetName val="2_NPI封面2"/>
      <sheetName val="Data_lists2"/>
      <sheetName val="FE_DPHU报告_3"/>
      <sheetName val="TOP_152"/>
      <sheetName val="Qual_Approv_Test_Plan_0503222"/>
      <sheetName val="Dashboard_(methodologies)2"/>
      <sheetName val="Reference_Lists2"/>
      <sheetName val="Ramp-up_Prod_KLf_pro_Woche_2"/>
      <sheetName val="OT_Project_Report2"/>
      <sheetName val="Equipment_Info_assumptions2"/>
      <sheetName val="E_Goal2"/>
      <sheetName val="P_Goal2"/>
      <sheetName val="All_Parts2"/>
      <sheetName val="13년_소인화2"/>
      <sheetName val="이익계획_요약12"/>
      <sheetName val="수원_RAW_BT03(M292C)2"/>
      <sheetName val="Xunit_(단위환산)2"/>
      <sheetName val="Quy_định_trừ_điểm_MBO2"/>
      <sheetName val="SFA_M-P3"/>
      <sheetName val="진행_사항3"/>
      <sheetName val="HHP_설비_LIST3"/>
      <sheetName val="TỪ_KHÓA3"/>
      <sheetName val="Quy_định_công_trừ_MBO3"/>
      <sheetName val="LEAD_TIME_추이3"/>
      <sheetName val="0-2_BDV3"/>
      <sheetName val="CC_Down_load_07163"/>
      <sheetName val="CAUZA_DEFECTE3"/>
      <sheetName val="CAUSES_OF_DEFECTS3"/>
      <sheetName val="TFT_Attendace5"/>
      <sheetName val="Main-Yield_report4"/>
      <sheetName val="Cosmetic_Description4"/>
      <sheetName val="share_year=54"/>
      <sheetName val="VSAMS_Summary3"/>
      <sheetName val="Standard_Tests3"/>
      <sheetName val="2_NPI封面3"/>
      <sheetName val="Data_lists3"/>
      <sheetName val="FE_DPHU报告_4"/>
      <sheetName val="TOP_153"/>
      <sheetName val="Qual_Approv_Test_Plan_0503223"/>
      <sheetName val="Dashboard_(methodologies)3"/>
      <sheetName val="BE_DPHU报告_4"/>
      <sheetName val="Reference_Lists3"/>
      <sheetName val="Ramp-up_Prod_KLf_pro_Woche_3"/>
      <sheetName val="OT_Project_Report3"/>
      <sheetName val="Equipment_Info_assumptions3"/>
      <sheetName val="E_Goal3"/>
      <sheetName val="P_Goal3"/>
      <sheetName val="Manufacturers_And_Names_Lists3"/>
      <sheetName val="Perishable_Tooling3"/>
      <sheetName val="All_Parts3"/>
      <sheetName val="13년_소인화3"/>
      <sheetName val="이익계획_요약13"/>
      <sheetName val="수원_RAW_BT03(M292C)3"/>
      <sheetName val="Xunit_(단위환산)3"/>
      <sheetName val="delta_impedance(평균)5"/>
      <sheetName val="Histogram_Chart5"/>
      <sheetName val="Freq_error_DATA5"/>
      <sheetName val="Freq_HISTOGRAM5"/>
      <sheetName val="Stand_off3"/>
      <sheetName val="Quy_định_trừ_điểm_MBO3"/>
      <sheetName val="완제품재고"/>
      <sheetName val="TOEIC기준점수"/>
      <sheetName val="수율"/>
      <sheetName val="981030"/>
      <sheetName val="LAYOUT ALL"/>
      <sheetName val="KOR"/>
      <sheetName val="ORDER"/>
      <sheetName val="246019"/>
      <sheetName val="Datos_Comparables1"/>
      <sheetName val="Pareto_Top_RPN1"/>
      <sheetName val="冷延鋼板_EAT_04101"/>
      <sheetName val="Panel Warpage"/>
      <sheetName val="SIP Section "/>
      <sheetName val="Kapitaleinsatz &amp; Umsatz"/>
      <sheetName val="Constant"/>
      <sheetName val="ExchangeRate"/>
      <sheetName val="Shape"/>
      <sheetName val="MetaInfo"/>
      <sheetName val="WC별인원공수"/>
      <sheetName val="수입2"/>
      <sheetName val="WPL"/>
      <sheetName val="Range"/>
      <sheetName val="D_SAN"/>
      <sheetName val="지역-가마감"/>
      <sheetName val="TestCase"/>
      <sheetName val="Stammdaten"/>
      <sheetName val="Mapping"/>
      <sheetName val="SA조직도"/>
      <sheetName val="M6A-208 Steering dust"/>
      <sheetName val="Feriados"/>
      <sheetName val="单价管理"/>
      <sheetName val="报告"/>
      <sheetName val="在库管理"/>
      <sheetName val="목록관리"/>
      <sheetName val="EQT-ESTN"/>
      <sheetName val="Loading"/>
      <sheetName val="CAPA_CHART"/>
      <sheetName val="12B"/>
      <sheetName val="TFT_Attendace6"/>
      <sheetName val="List_Total6"/>
      <sheetName val="Person_Cost6"/>
      <sheetName val="THEO_DÕI_THAI_SẢN_(2)6"/>
      <sheetName val="Time_Man6"/>
      <sheetName val="Salary(Cus_)6"/>
      <sheetName val="OT_OVER6"/>
      <sheetName val="Segment_4_Bid_Sheet6"/>
      <sheetName val="Hi6810_功能信号表6"/>
      <sheetName val="6_FQC检验数据6"/>
      <sheetName val="2003_prod26"/>
      <sheetName val="2003_Target6"/>
      <sheetName val="RA_Bearer6"/>
      <sheetName val="Trend_Total_nguyên_nhân6"/>
      <sheetName val="設備預算總表附件3_6"/>
      <sheetName val="FA_Definitions6"/>
      <sheetName val="TFT_Attendace7"/>
      <sheetName val="List_Total7"/>
      <sheetName val="Person_Cost7"/>
      <sheetName val="THEO_DÕI_THAI_SẢN_(2)7"/>
      <sheetName val="Time_Man7"/>
      <sheetName val="Salary(Cus_)7"/>
      <sheetName val="OT_OVER7"/>
      <sheetName val="Segment_4_Bid_Sheet7"/>
      <sheetName val="Hi6810_功能信号表7"/>
      <sheetName val="6_FQC检验数据7"/>
      <sheetName val="2003_prod27"/>
      <sheetName val="2003_Target7"/>
      <sheetName val="RA_Bearer7"/>
      <sheetName val="Trend_Total_nguyên_nhân7"/>
      <sheetName val="設備預算總表附件3_7"/>
      <sheetName val="FA_Definitions7"/>
      <sheetName val="개발원가_종합7"/>
      <sheetName val="TFT_Attendace8"/>
      <sheetName val="List_Total8"/>
      <sheetName val="Person_Cost8"/>
      <sheetName val="THEO_DÕI_THAI_SẢN_(2)8"/>
      <sheetName val="Time_Man8"/>
      <sheetName val="Salary(Cus_)8"/>
      <sheetName val="OT_OVER8"/>
      <sheetName val="Segment_4_Bid_Sheet8"/>
      <sheetName val="Hi6810_功能信号表8"/>
      <sheetName val="6_FQC检验数据8"/>
      <sheetName val="2003_prod28"/>
      <sheetName val="2003_Target8"/>
      <sheetName val="RA_Bearer8"/>
      <sheetName val="Trend_Total_nguyên_nhân8"/>
      <sheetName val="設備預算總表附件3_8"/>
      <sheetName val="FA_Definitions8"/>
      <sheetName val="개발원가_종합8"/>
      <sheetName val="Main-Yield_report5"/>
      <sheetName val="Cosmetic_Description5"/>
      <sheetName val="금형_(2)18"/>
      <sheetName val="TFT_Attendace9"/>
      <sheetName val="List_Total9"/>
      <sheetName val="Person_Cost9"/>
      <sheetName val="THEO_DÕI_THAI_SẢN_(2)9"/>
      <sheetName val="Time_Man9"/>
      <sheetName val="Salary(Cus_)9"/>
      <sheetName val="OT_OVER9"/>
      <sheetName val="Segment_4_Bid_Sheet9"/>
      <sheetName val="Hi6810_功能信号表9"/>
      <sheetName val="6_FQC检验数据9"/>
      <sheetName val="2003_prod29"/>
      <sheetName val="2003_Target9"/>
      <sheetName val="RA_Bearer9"/>
      <sheetName val="Trend_Total_nguyên_nhân9"/>
      <sheetName val="設備預算總表附件3_9"/>
      <sheetName val="FA_Definitions9"/>
      <sheetName val="개발원가_종합9"/>
      <sheetName val="22_보증금(전신전화가입권)6"/>
      <sheetName val="39_미지급법인세6"/>
      <sheetName val="Main-Yield_report6"/>
      <sheetName val="Cosmetic_Description6"/>
      <sheetName val="업체손실공수_xls6"/>
      <sheetName val="1_TM21"/>
      <sheetName val="2_align21"/>
      <sheetName val="3_JUDDER21"/>
      <sheetName val="4_M_S21"/>
      <sheetName val="5_P_W_R21"/>
      <sheetName val="6_F_G21"/>
      <sheetName val="7__SCABLE21"/>
      <sheetName val="8_DIFF21"/>
      <sheetName val="9_A_C21"/>
      <sheetName val="10_GEAR21"/>
      <sheetName val="11_ISC21"/>
      <sheetName val="12_ALT21"/>
      <sheetName val="13_O_S21"/>
      <sheetName val="14_silencer21"/>
      <sheetName val="15_DAMPER21"/>
      <sheetName val="16_HUB21"/>
      <sheetName val="17_DLOCK21"/>
      <sheetName val="18_PSP21"/>
      <sheetName val="19_누수21"/>
      <sheetName val="20_K_S21"/>
      <sheetName val="차체부품_INS_REPORT(갑)21"/>
      <sheetName val="FUEL_FILLER21"/>
      <sheetName val="진행_DATA_(2)21"/>
      <sheetName val="2_대외공문21"/>
      <sheetName val="5_WIRE적용LIST21"/>
      <sheetName val="외주현황_wq121"/>
      <sheetName val="3_일반사상21"/>
      <sheetName val="3-2_귀책부서별_DT현황20"/>
      <sheetName val="_납촉자21"/>
      <sheetName val="LX3_0_RR20"/>
      <sheetName val="SUB_2월_재검사추이도20"/>
      <sheetName val="일일_업무_현황_(3)14"/>
      <sheetName val="일일_업무_현황_(5)14"/>
      <sheetName val="JT3_0견적-구120"/>
      <sheetName val="금형_(2)20"/>
      <sheetName val="J150_승인진도관리_LIST14"/>
      <sheetName val="TOTAL_LIST14"/>
      <sheetName val="Price_Range14"/>
      <sheetName val="FTR_MACRo14"/>
      <sheetName val="1-1_General_Code13"/>
      <sheetName val="협력사_일반현황14"/>
      <sheetName val="MPL_技連14"/>
      <sheetName val="342E_BLOCK14"/>
      <sheetName val="MPS_Q3_FY0413"/>
      <sheetName val="MPS_Q4_FY0413"/>
      <sheetName val="TFT_Attendace11"/>
      <sheetName val="List_Total11"/>
      <sheetName val="Person_Cost11"/>
      <sheetName val="THEO_DÕI_THAI_SẢN_(2)11"/>
      <sheetName val="Time_Man11"/>
      <sheetName val="Salary(Cus_)11"/>
      <sheetName val="OT_OVER11"/>
      <sheetName val="Segment_4_Bid_Sheet11"/>
      <sheetName val="Hi6810_功能信号表11"/>
      <sheetName val="6_FQC检验数据11"/>
      <sheetName val="2003_prod211"/>
      <sheetName val="2003_Target11"/>
      <sheetName val="RA_Bearer11"/>
      <sheetName val="Trend_Total_nguyên_nhân11"/>
      <sheetName val="設備預算總表附件3_11"/>
      <sheetName val="FA_Definitions11"/>
      <sheetName val="개발원가_종합11"/>
      <sheetName val="0_CHMSL_LED_ASSY10"/>
      <sheetName val="GAGE_R&amp;R(FRT_UPR)10"/>
      <sheetName val="중공업_실적10"/>
      <sheetName val="_하반기_경비_조정계획_150627(사계_r2_기준)10"/>
      <sheetName val="22_보증금(전신전화가입권)8"/>
      <sheetName val="39_미지급법인세8"/>
      <sheetName val="Main-Yield_report8"/>
      <sheetName val="Cosmetic_Description8"/>
      <sheetName val="업체손실공수_xls8"/>
      <sheetName val="2차_OI䑲⿀3"/>
      <sheetName val="차체부품_INS_REPORT(갑)20"/>
      <sheetName val="FUEL_FILLER20"/>
      <sheetName val="5_WIRE적용LIST20"/>
      <sheetName val="3_일반사상20"/>
      <sheetName val="_납촉자20"/>
      <sheetName val="금형_(2)19"/>
      <sheetName val="J150_승인진도관리_LIST13"/>
      <sheetName val="TOTAL_LIST13"/>
      <sheetName val="Price_Range13"/>
      <sheetName val="FTR_MACRo13"/>
      <sheetName val="TFT_Attendace10"/>
      <sheetName val="List_Total10"/>
      <sheetName val="Person_Cost10"/>
      <sheetName val="THEO_DÕI_THAI_SẢN_(2)10"/>
      <sheetName val="Time_Man10"/>
      <sheetName val="Salary(Cus_)10"/>
      <sheetName val="OT_OVER10"/>
      <sheetName val="Segment_4_Bid_Sheet10"/>
      <sheetName val="Hi6810_功能信号表10"/>
      <sheetName val="6_FQC检验数据10"/>
      <sheetName val="2003_prod210"/>
      <sheetName val="2003_Target10"/>
      <sheetName val="RA_Bearer10"/>
      <sheetName val="Trend_Total_nguyên_nhân10"/>
      <sheetName val="設備預算總表附件3_10"/>
      <sheetName val="FA_Definitions10"/>
      <sheetName val="개발원가_종합10"/>
      <sheetName val="22_보증금(전신전화가입권)7"/>
      <sheetName val="39_미지급법인세7"/>
      <sheetName val="Main-Yield_report7"/>
      <sheetName val="Cosmetic_Description7"/>
      <sheetName val="업체손실공수_xls7"/>
      <sheetName val="2차_OI䑲⿀2"/>
      <sheetName val="1_TM24"/>
      <sheetName val="2_align24"/>
      <sheetName val="3_JUDDER24"/>
      <sheetName val="4_M_S24"/>
      <sheetName val="5_P_W_R24"/>
      <sheetName val="6_F_G24"/>
      <sheetName val="7__SCABLE24"/>
      <sheetName val="8_DIFF24"/>
      <sheetName val="9_A_C24"/>
      <sheetName val="10_GEAR24"/>
      <sheetName val="11_ISC24"/>
      <sheetName val="12_ALT24"/>
      <sheetName val="13_O_S24"/>
      <sheetName val="14_silencer24"/>
      <sheetName val="15_DAMPER24"/>
      <sheetName val="16_HUB24"/>
      <sheetName val="17_DLOCK24"/>
      <sheetName val="18_PSP24"/>
      <sheetName val="19_누수24"/>
      <sheetName val="20_K_S24"/>
      <sheetName val="차체부품_INS_REPORT(갑)24"/>
      <sheetName val="FUEL_FILLER24"/>
      <sheetName val="진행_DATA_(2)24"/>
      <sheetName val="2_대외공문24"/>
      <sheetName val="5_WIRE적용LIST24"/>
      <sheetName val="외주현황_wq124"/>
      <sheetName val="3_일반사상24"/>
      <sheetName val="3-2_귀책부서별_DT현황23"/>
      <sheetName val="_납촉자24"/>
      <sheetName val="LX3_0_RR23"/>
      <sheetName val="SUB_2월_재검사추이도23"/>
      <sheetName val="GB-IC_Villingen_GG23"/>
      <sheetName val="5_세운W-A23"/>
      <sheetName val="일일_업무_현황_(3)17"/>
      <sheetName val="일일_업무_현황_(5)17"/>
      <sheetName val="JT3_0견적-구123"/>
      <sheetName val="DATA_BASE14"/>
      <sheetName val="금형_(2)23"/>
      <sheetName val="J150_승인진도관리_LIST17"/>
      <sheetName val="TOTAL_LIST17"/>
      <sheetName val="Price_Range17"/>
      <sheetName val="FTR_MACRo17"/>
      <sheetName val="포머_비가동_내역15"/>
      <sheetName val="FRONT_HUB견적가16"/>
      <sheetName val="0_절삭조건17"/>
      <sheetName val="VS1_Paretto분석16"/>
      <sheetName val="02_07_27_부품판매가14"/>
      <sheetName val="1-1_General_Code16"/>
      <sheetName val="생산현황_(입력)14"/>
      <sheetName val="협력사_일반현황17"/>
      <sheetName val="MPL_技連17"/>
      <sheetName val="342E_BLOCK17"/>
      <sheetName val="업체별_단가현황14"/>
      <sheetName val="CR_CODE14"/>
      <sheetName val="THEME_CODE14"/>
      <sheetName val="P&amp;L,Bal_Sheet,Cash_Forecast14"/>
      <sheetName val="임율_&amp;_LOT14"/>
      <sheetName val="생산계획_(2)14"/>
      <sheetName val="1_ER유체응용14"/>
      <sheetName val="4_시험장비14"/>
      <sheetName val="Summary_Sheet14"/>
      <sheetName val="Datasheet_for_KPI_Model_114"/>
      <sheetName val="MPS_Q3_FY0416"/>
      <sheetName val="MPS_Q4_FY0416"/>
      <sheetName val="일일_생산및판매계획_대_실적14"/>
      <sheetName val="PC%계산(WM_COMM단차)14"/>
      <sheetName val="VPP(BD-010)_이상보고14"/>
      <sheetName val="비교원가제출_고14"/>
      <sheetName val="1_세부비교원가(내수)14"/>
      <sheetName val="1_종합비교원가(내수_일반_유럽)14"/>
      <sheetName val="production_dept13"/>
      <sheetName val="6_수입검사_13"/>
      <sheetName val="03_PFD-114"/>
      <sheetName val="12_Inv_13"/>
      <sheetName val="97년_재료예산(안)14"/>
      <sheetName val="1_터빈13"/>
      <sheetName val="cost_base_e_dati13"/>
      <sheetName val="Data_Sheet14"/>
      <sheetName val="2__Definitions14"/>
      <sheetName val="TFT_Attendace14"/>
      <sheetName val="10_예산_및_원가_계획(02년)14"/>
      <sheetName val="코드_조건표15"/>
      <sheetName val="HMC_사전원가(원혁기준)13%14"/>
      <sheetName val="Upgrades_pricing14"/>
      <sheetName val="7_3_DY팀14"/>
      <sheetName val="List_Total14"/>
      <sheetName val="Person_Cost14"/>
      <sheetName val="THEO_DÕI_THAI_SẢN_(2)14"/>
      <sheetName val="Time_Man14"/>
      <sheetName val="Salary(Cus_)14"/>
      <sheetName val="OT_OVER14"/>
      <sheetName val="Segment_4_Bid_Sheet14"/>
      <sheetName val="Hi6810_功能信号表14"/>
      <sheetName val="6_FQC检验数据14"/>
      <sheetName val="2003_prod214"/>
      <sheetName val="2003_Target14"/>
      <sheetName val="RA_Bearer14"/>
      <sheetName val="Trend_Total_nguyên_nhân14"/>
      <sheetName val="設備預算總表附件3_14"/>
      <sheetName val="FA_Definitions14"/>
      <sheetName val="_27"/>
      <sheetName val="개발원가_종합14"/>
      <sheetName val="2차_OIL량측정14"/>
      <sheetName val="무부하_회전수14"/>
      <sheetName val="진행중_설변14"/>
      <sheetName val="장비_전체리스트14"/>
      <sheetName val="PNL_ASS'Y_CRASH_PAD_UPR_RH14"/>
      <sheetName val="1_1_2008_OTIF13"/>
      <sheetName val="업무분장_13"/>
      <sheetName val="S50_13"/>
      <sheetName val="재품별_단가14"/>
      <sheetName val="집중검사_리스트13"/>
      <sheetName val="실행내역서_13"/>
      <sheetName val="개발_LIST13"/>
      <sheetName val="차체_품안표13"/>
      <sheetName val="1~3월_지시사항13"/>
      <sheetName val="1_POSITIONING13"/>
      <sheetName val="Value_Analysis_-_Sheet_113"/>
      <sheetName val="BAFFLE_HMC_TABLE113"/>
      <sheetName val="0_CHMSL_LED_ASSY13"/>
      <sheetName val="Production_Plan113"/>
      <sheetName val="GAGE_R&amp;R(FRT_UPR)13"/>
      <sheetName val="5-Why_Root_Cause_Analysis_13"/>
      <sheetName val="TEAM하반기_계획_(2)13"/>
      <sheetName val="광주_소요량13"/>
      <sheetName val="공정능력(마운틴_홀_거리)13"/>
      <sheetName val="▶R_C_FRM13"/>
      <sheetName val="초_성13"/>
      <sheetName val="CHECK_성13"/>
      <sheetName val="cpk_data13"/>
      <sheetName val="full_(2)13"/>
      <sheetName val="_28"/>
      <sheetName val="중공업_실적13"/>
      <sheetName val="_하반기_경비_조정계획_150627(사계_r2_기준)13"/>
      <sheetName val="(2)월생산현황_11"/>
      <sheetName val="22_보증금(전신전화가입권)11"/>
      <sheetName val="39_미지급법인세11"/>
      <sheetName val="Main-Yield_report11"/>
      <sheetName val="Cosmetic_Description11"/>
      <sheetName val="업체손실공수_xls11"/>
      <sheetName val="1_TAT_Info_11"/>
      <sheetName val="AQL(0_65)7"/>
      <sheetName val="LINE_PPM-분석7"/>
      <sheetName val="TỪ_KHÓA5"/>
      <sheetName val="Quy_định_công_trừ_MBO5"/>
      <sheetName val="REPAIR_DATA_-_CONTAINER_#57"/>
      <sheetName val="Issues_List7"/>
      <sheetName val="SFA_M-P5"/>
      <sheetName val="진행_사항5"/>
      <sheetName val="HHP_설비_LIST5"/>
      <sheetName val="3__Acronyms_and_abbreviations6"/>
      <sheetName val="Tool_Type6"/>
      <sheetName val="share_year=56"/>
      <sheetName val="delta_impedance(평균)7"/>
      <sheetName val="Histogram_Chart7"/>
      <sheetName val="Freq_error_DATA7"/>
      <sheetName val="Freq_HISTOGRAM7"/>
      <sheetName val="強度_CN_A1_C10H_152H6"/>
      <sheetName val="Stand_off5"/>
      <sheetName val="00-Input_Values5"/>
      <sheetName val="Input_Values5"/>
      <sheetName val="CC_Down_load_07165"/>
      <sheetName val="CAUZA_DEFECTE5"/>
      <sheetName val="CAUSES_OF_DEFECTS5"/>
      <sheetName val="VSAMS_Summary5"/>
      <sheetName val="Standard_Tests5"/>
      <sheetName val="2_NPI封面5"/>
      <sheetName val="Data_lists5"/>
      <sheetName val="FE_DPHU报告_6"/>
      <sheetName val="TOP_155"/>
      <sheetName val="Qual_Approv_Test_Plan_0503225"/>
      <sheetName val="Dashboard_(methodologies)5"/>
      <sheetName val="BE_DPHU报告_6"/>
      <sheetName val="Reference_Lists5"/>
      <sheetName val="Ramp-up_Prod_KLf_pro_Woche_5"/>
      <sheetName val="OT_Project_Report5"/>
      <sheetName val="Equipment_Info_assumptions5"/>
      <sheetName val="E_Goal5"/>
      <sheetName val="P_Goal5"/>
      <sheetName val="Manufacturers_And_Names_Lists5"/>
      <sheetName val="Perishable_Tooling5"/>
      <sheetName val="All_Parts5"/>
      <sheetName val="2차_OI䑲⿀6"/>
      <sheetName val="1-1_연월차_개인별_보전수당5"/>
      <sheetName val="FAX_(2)5"/>
      <sheetName val="Quy_định_trừ_điểm_MBO5"/>
      <sheetName val="LEAD_TIME_추이5"/>
      <sheetName val="1_TM23"/>
      <sheetName val="2_align23"/>
      <sheetName val="3_JUDDER23"/>
      <sheetName val="4_M_S23"/>
      <sheetName val="5_P_W_R23"/>
      <sheetName val="6_F_G23"/>
      <sheetName val="7__SCABLE23"/>
      <sheetName val="8_DIFF23"/>
      <sheetName val="9_A_C23"/>
      <sheetName val="10_GEAR23"/>
      <sheetName val="11_ISC23"/>
      <sheetName val="12_ALT23"/>
      <sheetName val="13_O_S23"/>
      <sheetName val="14_silencer23"/>
      <sheetName val="15_DAMPER23"/>
      <sheetName val="16_HUB23"/>
      <sheetName val="17_DLOCK23"/>
      <sheetName val="18_PSP23"/>
      <sheetName val="19_누수23"/>
      <sheetName val="20_K_S23"/>
      <sheetName val="차체부품_INS_REPORT(갑)23"/>
      <sheetName val="FUEL_FILLER23"/>
      <sheetName val="진행_DATA_(2)23"/>
      <sheetName val="2_대외공문23"/>
      <sheetName val="5_WIRE적용LIST23"/>
      <sheetName val="외주현황_wq123"/>
      <sheetName val="3_일반사상23"/>
      <sheetName val="3-2_귀책부서별_DT현황22"/>
      <sheetName val="_납촉자23"/>
      <sheetName val="LX3_0_RR22"/>
      <sheetName val="SUB_2월_재검사추이도22"/>
      <sheetName val="GB-IC_Villingen_GG22"/>
      <sheetName val="5_세운W-A22"/>
      <sheetName val="일일_업무_현황_(3)16"/>
      <sheetName val="일일_업무_현황_(5)16"/>
      <sheetName val="JT3_0견적-구122"/>
      <sheetName val="DATA_BASE13"/>
      <sheetName val="금형_(2)22"/>
      <sheetName val="J150_승인진도관리_LIST16"/>
      <sheetName val="TOTAL_LIST16"/>
      <sheetName val="Price_Range16"/>
      <sheetName val="FTR_MACRo16"/>
      <sheetName val="포머_비가동_내역14"/>
      <sheetName val="FRONT_HUB견적가15"/>
      <sheetName val="0_절삭조건16"/>
      <sheetName val="VS1_Paretto분석15"/>
      <sheetName val="02_07_27_부품판매가13"/>
      <sheetName val="1-1_General_Code15"/>
      <sheetName val="생산현황_(입력)13"/>
      <sheetName val="협력사_일반현황16"/>
      <sheetName val="MPL_技連16"/>
      <sheetName val="342E_BLOCK16"/>
      <sheetName val="업체별_단가현황13"/>
      <sheetName val="CR_CODE13"/>
      <sheetName val="THEME_CODE13"/>
      <sheetName val="P&amp;L,Bal_Sheet,Cash_Forecast13"/>
      <sheetName val="임율_&amp;_LOT13"/>
      <sheetName val="생산계획_(2)13"/>
      <sheetName val="1_ER유체응용13"/>
      <sheetName val="4_시험장비13"/>
      <sheetName val="Summary_Sheet13"/>
      <sheetName val="Datasheet_for_KPI_Model_113"/>
      <sheetName val="MPS_Q3_FY0415"/>
      <sheetName val="MPS_Q4_FY0415"/>
      <sheetName val="일일_생산및판매계획_대_실적13"/>
      <sheetName val="PC%계산(WM_COMM단차)13"/>
      <sheetName val="VPP(BD-010)_이상보고13"/>
      <sheetName val="비교원가제출_고13"/>
      <sheetName val="1_세부비교원가(내수)13"/>
      <sheetName val="1_종합비교원가(내수_일반_유럽)13"/>
      <sheetName val="03_PFD-113"/>
      <sheetName val="97년_재료예산(안)13"/>
      <sheetName val="Data_Sheet13"/>
      <sheetName val="2__Definitions13"/>
      <sheetName val="TFT_Attendace13"/>
      <sheetName val="10_예산_및_원가_계획(02년)13"/>
      <sheetName val="코드_조건표14"/>
      <sheetName val="HMC_사전원가(원혁기준)13%13"/>
      <sheetName val="Upgrades_pricing13"/>
      <sheetName val="7_3_DY팀13"/>
      <sheetName val="List_Total13"/>
      <sheetName val="Person_Cost13"/>
      <sheetName val="THEO_DÕI_THAI_SẢN_(2)13"/>
      <sheetName val="Time_Man13"/>
      <sheetName val="Salary(Cus_)13"/>
      <sheetName val="OT_OVER13"/>
      <sheetName val="Segment_4_Bid_Sheet13"/>
      <sheetName val="Hi6810_功能信号表13"/>
      <sheetName val="6_FQC检验数据13"/>
      <sheetName val="2003_prod213"/>
      <sheetName val="2003_Target13"/>
      <sheetName val="RA_Bearer13"/>
      <sheetName val="Trend_Total_nguyên_nhân13"/>
      <sheetName val="設備預算總表附件3_13"/>
      <sheetName val="FA_Definitions13"/>
      <sheetName val="_25"/>
      <sheetName val="개발원가_종합13"/>
      <sheetName val="2차_OIL량측정13"/>
      <sheetName val="무부하_회전수13"/>
      <sheetName val="진행중_설변13"/>
      <sheetName val="장비_전체리스트13"/>
      <sheetName val="PNL_ASS'Y_CRASH_PAD_UPR_RH13"/>
      <sheetName val="S50_12"/>
      <sheetName val="재품별_단가13"/>
      <sheetName val="0_CHMSL_LED_ASSY12"/>
      <sheetName val="GAGE_R&amp;R(FRT_UPR)12"/>
      <sheetName val="5-Why_Root_Cause_Analysis_12"/>
      <sheetName val="TEAM하반기_계획_(2)12"/>
      <sheetName val="광주_소요량12"/>
      <sheetName val="공정능력(마운틴_홀_거리)12"/>
      <sheetName val="▶R_C_FRM12"/>
      <sheetName val="초_성12"/>
      <sheetName val="CHECK_성12"/>
      <sheetName val="cpk_data12"/>
      <sheetName val="full_(2)12"/>
      <sheetName val="_26"/>
      <sheetName val="중공업_실적12"/>
      <sheetName val="_하반기_경비_조정계획_150627(사계_r2_기준)12"/>
      <sheetName val="(2)월생산현황_10"/>
      <sheetName val="22_보증금(전신전화가입권)10"/>
      <sheetName val="39_미지급법인세10"/>
      <sheetName val="Main-Yield_report10"/>
      <sheetName val="Cosmetic_Description10"/>
      <sheetName val="업체손실공수_xls10"/>
      <sheetName val="1_TAT_Info_10"/>
      <sheetName val="AQL(0_65)6"/>
      <sheetName val="TỪ_KHÓA4"/>
      <sheetName val="Quy_định_công_trừ_MBO4"/>
      <sheetName val="SFA_M-P4"/>
      <sheetName val="진행_사항4"/>
      <sheetName val="HHP_설비_LIST4"/>
      <sheetName val="share_year=55"/>
      <sheetName val="delta_impedance(평균)6"/>
      <sheetName val="Histogram_Chart6"/>
      <sheetName val="Freq_error_DATA6"/>
      <sheetName val="Freq_HISTOGRAM6"/>
      <sheetName val="強度_CN_A1_C10H_152H5"/>
      <sheetName val="Stand_off4"/>
      <sheetName val="CC_Down_load_07164"/>
      <sheetName val="CAUZA_DEFECTE4"/>
      <sheetName val="CAUSES_OF_DEFECTS4"/>
      <sheetName val="VSAMS_Summary4"/>
      <sheetName val="Standard_Tests4"/>
      <sheetName val="2_NPI封面4"/>
      <sheetName val="Data_lists4"/>
      <sheetName val="FE_DPHU报告_5"/>
      <sheetName val="TOP_154"/>
      <sheetName val="Qual_Approv_Test_Plan_0503224"/>
      <sheetName val="Dashboard_(methodologies)4"/>
      <sheetName val="BE_DPHU报告_5"/>
      <sheetName val="Reference_Lists4"/>
      <sheetName val="Ramp-up_Prod_KLf_pro_Woche_4"/>
      <sheetName val="OT_Project_Report4"/>
      <sheetName val="Equipment_Info_assumptions4"/>
      <sheetName val="E_Goal4"/>
      <sheetName val="P_Goal4"/>
      <sheetName val="Manufacturers_And_Names_Lists4"/>
      <sheetName val="Perishable_Tooling4"/>
      <sheetName val="All_Parts4"/>
      <sheetName val="2차_OI䑲⿀5"/>
      <sheetName val="Quy_định_trừ_điểm_MBO4"/>
      <sheetName val="LEAD_TIME_추이4"/>
      <sheetName val="1_TM22"/>
      <sheetName val="2_align22"/>
      <sheetName val="3_JUDDER22"/>
      <sheetName val="4_M_S22"/>
      <sheetName val="5_P_W_R22"/>
      <sheetName val="6_F_G22"/>
      <sheetName val="7__SCABLE22"/>
      <sheetName val="8_DIFF22"/>
      <sheetName val="9_A_C22"/>
      <sheetName val="10_GEAR22"/>
      <sheetName val="11_ISC22"/>
      <sheetName val="12_ALT22"/>
      <sheetName val="13_O_S22"/>
      <sheetName val="14_silencer22"/>
      <sheetName val="15_DAMPER22"/>
      <sheetName val="16_HUB22"/>
      <sheetName val="17_DLOCK22"/>
      <sheetName val="18_PSP22"/>
      <sheetName val="19_누수22"/>
      <sheetName val="20_K_S22"/>
      <sheetName val="차체부품_INS_REPORT(갑)22"/>
      <sheetName val="FUEL_FILLER22"/>
      <sheetName val="진행_DATA_(2)22"/>
      <sheetName val="2_대외공문22"/>
      <sheetName val="5_WIRE적용LIST22"/>
      <sheetName val="외주현황_wq122"/>
      <sheetName val="3_일반사상22"/>
      <sheetName val="3-2_귀책부서별_DT현황21"/>
      <sheetName val="_납촉자22"/>
      <sheetName val="LX3_0_RR21"/>
      <sheetName val="SUB_2월_재검사추이도21"/>
      <sheetName val="GB-IC_Villingen_GG21"/>
      <sheetName val="5_세운W-A21"/>
      <sheetName val="일일_업무_현황_(3)15"/>
      <sheetName val="일일_업무_현황_(5)15"/>
      <sheetName val="JT3_0견적-구121"/>
      <sheetName val="금형_(2)21"/>
      <sheetName val="J150_승인진도관리_LIST15"/>
      <sheetName val="TOTAL_LIST15"/>
      <sheetName val="Price_Range15"/>
      <sheetName val="FTR_MACRo15"/>
      <sheetName val="FRONT_HUB견적가14"/>
      <sheetName val="0_절삭조건15"/>
      <sheetName val="VS1_Paretto분석14"/>
      <sheetName val="1-1_General_Code14"/>
      <sheetName val="협력사_일반현황15"/>
      <sheetName val="MPL_技連15"/>
      <sheetName val="342E_BLOCK15"/>
      <sheetName val="Summary_Sheet12"/>
      <sheetName val="Datasheet_for_KPI_Model_112"/>
      <sheetName val="MPS_Q3_FY0414"/>
      <sheetName val="MPS_Q4_FY0414"/>
      <sheetName val="TFT_Attendace12"/>
      <sheetName val="Upgrades_pricing12"/>
      <sheetName val="7_3_DY팀12"/>
      <sheetName val="List_Total12"/>
      <sheetName val="Person_Cost12"/>
      <sheetName val="THEO_DÕI_THAI_SẢN_(2)12"/>
      <sheetName val="Time_Man12"/>
      <sheetName val="Salary(Cus_)12"/>
      <sheetName val="OT_OVER12"/>
      <sheetName val="Segment_4_Bid_Sheet12"/>
      <sheetName val="Hi6810_功能信号表12"/>
      <sheetName val="6_FQC检验数据12"/>
      <sheetName val="2003_prod212"/>
      <sheetName val="2003_Target12"/>
      <sheetName val="RA_Bearer12"/>
      <sheetName val="Trend_Total_nguyên_nhân12"/>
      <sheetName val="設備預算總表附件3_12"/>
      <sheetName val="FA_Definitions12"/>
      <sheetName val="개발원가_종합12"/>
      <sheetName val="PNL_ASS'Y_CRASH_PAD_UPR_RH12"/>
      <sheetName val="0_CHMSL_LED_ASSY11"/>
      <sheetName val="GAGE_R&amp;R(FRT_UPR)11"/>
      <sheetName val="중공업_실적11"/>
      <sheetName val="_하반기_경비_조정계획_150627(사계_r2_기준)11"/>
      <sheetName val="(2)월생산현황_9"/>
      <sheetName val="22_보증금(전신전화가입권)9"/>
      <sheetName val="39_미지급법인세9"/>
      <sheetName val="Main-Yield_report9"/>
      <sheetName val="Cosmetic_Description9"/>
      <sheetName val="업체손실공수_xls9"/>
      <sheetName val="2차_OI䑲⿀4"/>
      <sheetName val="★COPQ★"/>
      <sheetName val="5330"/>
      <sheetName val="8230"/>
      <sheetName val="5330-10"/>
      <sheetName val="SpecificatiB_x0000_"/>
    </sheetNames>
    <sheetDataSet>
      <sheetData sheetId="0">
        <row r="5">
          <cell r="D5" t="str">
            <v>PROCESS PERFORMANCE STUDY</v>
          </cell>
        </row>
      </sheetData>
      <sheetData sheetId="1">
        <row r="5">
          <cell r="D5" t="str">
            <v>PROCESS PERFORMANCE STUDY</v>
          </cell>
        </row>
      </sheetData>
      <sheetData sheetId="2">
        <row r="5">
          <cell r="D5" t="str">
            <v>PROCESS PERFORMANCE STUDY</v>
          </cell>
        </row>
      </sheetData>
      <sheetData sheetId="3">
        <row r="5">
          <cell r="D5" t="str">
            <v>PROCESS PERFORMANCE STUDY</v>
          </cell>
        </row>
      </sheetData>
      <sheetData sheetId="4">
        <row r="5">
          <cell r="D5" t="str">
            <v>PROCESS PERFORMANCE STUDY</v>
          </cell>
        </row>
      </sheetData>
      <sheetData sheetId="5">
        <row r="5">
          <cell r="D5" t="str">
            <v>PROCESS PERFORMANCE STUDY</v>
          </cell>
        </row>
      </sheetData>
      <sheetData sheetId="6">
        <row r="5">
          <cell r="D5" t="str">
            <v>PROCESS PERFORMANCE STUDY</v>
          </cell>
        </row>
      </sheetData>
      <sheetData sheetId="7">
        <row r="5">
          <cell r="D5" t="str">
            <v>PROCESS PERFORMANCE STUDY</v>
          </cell>
        </row>
      </sheetData>
      <sheetData sheetId="8">
        <row r="5">
          <cell r="D5" t="str">
            <v>PROCESS PERFORMANCE STUDY</v>
          </cell>
        </row>
      </sheetData>
      <sheetData sheetId="9">
        <row r="5">
          <cell r="D5" t="str">
            <v>PROCESS PERFORMANCE STUDY</v>
          </cell>
        </row>
      </sheetData>
      <sheetData sheetId="10">
        <row r="5">
          <cell r="D5" t="str">
            <v>PROCESS PERFORMANCE STUDY</v>
          </cell>
        </row>
      </sheetData>
      <sheetData sheetId="11">
        <row r="5">
          <cell r="D5" t="str">
            <v>PROCESS PERFORMANCE STUDY</v>
          </cell>
        </row>
      </sheetData>
      <sheetData sheetId="12">
        <row r="5">
          <cell r="D5" t="str">
            <v>PROCESS PERFORMANCE STUDY</v>
          </cell>
        </row>
      </sheetData>
      <sheetData sheetId="13">
        <row r="5">
          <cell r="D5" t="str">
            <v>PROCESS PERFORMANCE STUDY</v>
          </cell>
        </row>
      </sheetData>
      <sheetData sheetId="14">
        <row r="5">
          <cell r="D5" t="str">
            <v>PROCESS PERFORMANCE STUDY</v>
          </cell>
        </row>
      </sheetData>
      <sheetData sheetId="15">
        <row r="5">
          <cell r="D5" t="str">
            <v>PROCESS PERFORMANCE STUDY</v>
          </cell>
        </row>
      </sheetData>
      <sheetData sheetId="16">
        <row r="5">
          <cell r="D5" t="str">
            <v>PROCESS PERFORMANCE STUDY</v>
          </cell>
        </row>
      </sheetData>
      <sheetData sheetId="17">
        <row r="5">
          <cell r="D5" t="str">
            <v>PROCESS PERFORMANCE STUDY</v>
          </cell>
        </row>
      </sheetData>
      <sheetData sheetId="18">
        <row r="5">
          <cell r="D5" t="str">
            <v>PROCESS PERFORMANCE STUDY</v>
          </cell>
        </row>
      </sheetData>
      <sheetData sheetId="19">
        <row r="5">
          <cell r="D5" t="str">
            <v>PROCESS PERFORMANCE STUDY</v>
          </cell>
        </row>
      </sheetData>
      <sheetData sheetId="20">
        <row r="6">
          <cell r="A6">
            <v>1</v>
          </cell>
        </row>
      </sheetData>
      <sheetData sheetId="21">
        <row r="6">
          <cell r="A6">
            <v>1</v>
          </cell>
        </row>
      </sheetData>
      <sheetData sheetId="22">
        <row r="6">
          <cell r="A6">
            <v>1</v>
          </cell>
        </row>
      </sheetData>
      <sheetData sheetId="23">
        <row r="6">
          <cell r="A6">
            <v>1</v>
          </cell>
        </row>
      </sheetData>
      <sheetData sheetId="24">
        <row r="6">
          <cell r="A6">
            <v>1</v>
          </cell>
        </row>
      </sheetData>
      <sheetData sheetId="25">
        <row r="6">
          <cell r="A6">
            <v>1</v>
          </cell>
        </row>
      </sheetData>
      <sheetData sheetId="26">
        <row r="6">
          <cell r="A6">
            <v>1</v>
          </cell>
        </row>
      </sheetData>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refreshError="1"/>
      <sheetData sheetId="47"/>
      <sheetData sheetId="48" refreshError="1"/>
      <sheetData sheetId="49" refreshError="1"/>
      <sheetData sheetId="50" refreshError="1"/>
      <sheetData sheetId="51" refreshError="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refreshError="1"/>
      <sheetData sheetId="262"/>
      <sheetData sheetId="263"/>
      <sheetData sheetId="264"/>
      <sheetData sheetId="265"/>
      <sheetData sheetId="266"/>
      <sheetData sheetId="267"/>
      <sheetData sheetId="268"/>
      <sheetData sheetId="269"/>
      <sheetData sheetId="270"/>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sheetData sheetId="330" refreshError="1"/>
      <sheetData sheetId="331" refreshError="1"/>
      <sheetData sheetId="332" refreshError="1"/>
      <sheetData sheetId="333" refreshError="1"/>
      <sheetData sheetId="334"/>
      <sheetData sheetId="335"/>
      <sheetData sheetId="336"/>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sheetData sheetId="450" refreshError="1"/>
      <sheetData sheetId="451" refreshError="1"/>
      <sheetData sheetId="452" refreshError="1"/>
      <sheetData sheetId="453" refreshError="1"/>
      <sheetData sheetId="454" refreshError="1"/>
      <sheetData sheetId="455" refreshError="1"/>
      <sheetData sheetId="456" refreshError="1"/>
      <sheetData sheetId="457"/>
      <sheetData sheetId="458"/>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sheetData sheetId="473" refreshError="1"/>
      <sheetData sheetId="474"/>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sheetData sheetId="649"/>
      <sheetData sheetId="650"/>
      <sheetData sheetId="651"/>
      <sheetData sheetId="652"/>
      <sheetData sheetId="653"/>
      <sheetData sheetId="654" refreshError="1"/>
      <sheetData sheetId="655" refreshError="1"/>
      <sheetData sheetId="656" refreshError="1"/>
      <sheetData sheetId="657" refreshError="1"/>
      <sheetData sheetId="658"/>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sheetData sheetId="670"/>
      <sheetData sheetId="671"/>
      <sheetData sheetId="672" refreshError="1"/>
      <sheetData sheetId="673" refreshError="1"/>
      <sheetData sheetId="674"/>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sheetData sheetId="739" refreshError="1"/>
      <sheetData sheetId="740"/>
      <sheetData sheetId="741" refreshError="1"/>
      <sheetData sheetId="742" refreshError="1"/>
      <sheetData sheetId="743"/>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sheetData sheetId="758"/>
      <sheetData sheetId="759"/>
      <sheetData sheetId="760"/>
      <sheetData sheetId="761" refreshError="1"/>
      <sheetData sheetId="762" refreshError="1"/>
      <sheetData sheetId="763" refreshError="1"/>
      <sheetData sheetId="764">
        <row r="1">
          <cell r="A1" t="str">
            <v>1월 생산실적</v>
          </cell>
        </row>
      </sheetData>
      <sheetData sheetId="765">
        <row r="1">
          <cell r="A1" t="str">
            <v>1월 생산실적</v>
          </cell>
        </row>
      </sheetData>
      <sheetData sheetId="766">
        <row r="1">
          <cell r="A1" t="str">
            <v>1월 생산실적</v>
          </cell>
        </row>
      </sheetData>
      <sheetData sheetId="767">
        <row r="6">
          <cell r="A6">
            <v>1</v>
          </cell>
        </row>
      </sheetData>
      <sheetData sheetId="768">
        <row r="1">
          <cell r="A1" t="str">
            <v>1월 생산실적</v>
          </cell>
        </row>
      </sheetData>
      <sheetData sheetId="769">
        <row r="6">
          <cell r="A6">
            <v>1</v>
          </cell>
        </row>
      </sheetData>
      <sheetData sheetId="770">
        <row r="6">
          <cell r="A6">
            <v>1</v>
          </cell>
        </row>
      </sheetData>
      <sheetData sheetId="771">
        <row r="6">
          <cell r="A6">
            <v>1</v>
          </cell>
        </row>
      </sheetData>
      <sheetData sheetId="772">
        <row r="6">
          <cell r="A6">
            <v>1</v>
          </cell>
        </row>
      </sheetData>
      <sheetData sheetId="773">
        <row r="6">
          <cell r="A6">
            <v>1</v>
          </cell>
        </row>
      </sheetData>
      <sheetData sheetId="774">
        <row r="6">
          <cell r="A6">
            <v>1</v>
          </cell>
        </row>
      </sheetData>
      <sheetData sheetId="775">
        <row r="6">
          <cell r="A6">
            <v>1</v>
          </cell>
        </row>
      </sheetData>
      <sheetData sheetId="776">
        <row r="6">
          <cell r="A6">
            <v>1</v>
          </cell>
        </row>
      </sheetData>
      <sheetData sheetId="777">
        <row r="6">
          <cell r="A6">
            <v>1</v>
          </cell>
        </row>
      </sheetData>
      <sheetData sheetId="778">
        <row r="6">
          <cell r="A6">
            <v>1</v>
          </cell>
        </row>
      </sheetData>
      <sheetData sheetId="779">
        <row r="6">
          <cell r="A6">
            <v>1</v>
          </cell>
        </row>
      </sheetData>
      <sheetData sheetId="780">
        <row r="1">
          <cell r="A1" t="str">
            <v>1월 생산실적</v>
          </cell>
        </row>
      </sheetData>
      <sheetData sheetId="781">
        <row r="1">
          <cell r="A1" t="str">
            <v>1월 생산실적</v>
          </cell>
        </row>
      </sheetData>
      <sheetData sheetId="782">
        <row r="1">
          <cell r="A1" t="str">
            <v>1월 생산실적</v>
          </cell>
        </row>
      </sheetData>
      <sheetData sheetId="783">
        <row r="1">
          <cell r="A1" t="str">
            <v>1월 생산실적</v>
          </cell>
        </row>
      </sheetData>
      <sheetData sheetId="784">
        <row r="1">
          <cell r="A1" t="str">
            <v>1월 생산실적</v>
          </cell>
        </row>
      </sheetData>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ow r="1">
          <cell r="A1" t="str">
            <v>1월 생산실적</v>
          </cell>
        </row>
      </sheetData>
      <sheetData sheetId="837">
        <row r="1">
          <cell r="A1" t="str">
            <v>1월 생산실적</v>
          </cell>
        </row>
      </sheetData>
      <sheetData sheetId="838">
        <row r="1">
          <cell r="A1" t="str">
            <v>1월 생산실적</v>
          </cell>
        </row>
      </sheetData>
      <sheetData sheetId="839">
        <row r="6">
          <cell r="A6">
            <v>1</v>
          </cell>
        </row>
      </sheetData>
      <sheetData sheetId="840">
        <row r="6">
          <cell r="A6">
            <v>1</v>
          </cell>
        </row>
      </sheetData>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sheetData sheetId="878"/>
      <sheetData sheetId="879"/>
      <sheetData sheetId="880"/>
      <sheetData sheetId="881"/>
      <sheetData sheetId="882" refreshError="1"/>
      <sheetData sheetId="883"/>
      <sheetData sheetId="884"/>
      <sheetData sheetId="885" refreshError="1"/>
      <sheetData sheetId="886" refreshError="1"/>
      <sheetData sheetId="887" refreshError="1"/>
      <sheetData sheetId="888" refreshError="1"/>
      <sheetData sheetId="889" refreshError="1"/>
      <sheetData sheetId="890"/>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sheetData sheetId="926" refreshError="1"/>
      <sheetData sheetId="927" refreshError="1"/>
      <sheetData sheetId="928" refreshError="1"/>
      <sheetData sheetId="929" refreshError="1"/>
      <sheetData sheetId="930" refreshError="1"/>
      <sheetData sheetId="931"/>
      <sheetData sheetId="932" refreshError="1"/>
      <sheetData sheetId="933" refreshError="1"/>
      <sheetData sheetId="934"/>
      <sheetData sheetId="935"/>
      <sheetData sheetId="936"/>
      <sheetData sheetId="937"/>
      <sheetData sheetId="938"/>
      <sheetData sheetId="939"/>
      <sheetData sheetId="940"/>
      <sheetData sheetId="941"/>
      <sheetData sheetId="942"/>
      <sheetData sheetId="943"/>
      <sheetData sheetId="944"/>
      <sheetData sheetId="945"/>
      <sheetData sheetId="946" refreshError="1"/>
      <sheetData sheetId="947" refreshError="1"/>
      <sheetData sheetId="948" refreshError="1"/>
      <sheetData sheetId="949"/>
      <sheetData sheetId="950" refreshError="1"/>
      <sheetData sheetId="951"/>
      <sheetData sheetId="952">
        <row r="73">
          <cell r="E73">
            <v>-1978066.1999669024</v>
          </cell>
        </row>
      </sheetData>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sheetData sheetId="1041"/>
      <sheetData sheetId="1042"/>
      <sheetData sheetId="1043"/>
      <sheetData sheetId="1044"/>
      <sheetData sheetId="1045"/>
      <sheetData sheetId="1046"/>
      <sheetData sheetId="1047"/>
      <sheetData sheetId="1048"/>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sheetData sheetId="1102" refreshError="1"/>
      <sheetData sheetId="1103" refreshError="1"/>
      <sheetData sheetId="1104" refreshError="1"/>
      <sheetData sheetId="1105"/>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ow r="1">
          <cell r="A1" t="str">
            <v>1월 생산실적</v>
          </cell>
        </row>
      </sheetData>
      <sheetData sheetId="1317">
        <row r="1">
          <cell r="A1" t="str">
            <v>1월 생산실적</v>
          </cell>
        </row>
      </sheetData>
      <sheetData sheetId="1318">
        <row r="1">
          <cell r="A1" t="str">
            <v>1월 생산실적</v>
          </cell>
        </row>
      </sheetData>
      <sheetData sheetId="1319">
        <row r="1">
          <cell r="A1" t="str">
            <v>1월 생산실적</v>
          </cell>
        </row>
      </sheetData>
      <sheetData sheetId="1320">
        <row r="1">
          <cell r="A1" t="str">
            <v>1월 생산실적</v>
          </cell>
        </row>
      </sheetData>
      <sheetData sheetId="1321">
        <row r="1">
          <cell r="A1" t="str">
            <v>1월 생산실적</v>
          </cell>
        </row>
      </sheetData>
      <sheetData sheetId="1322">
        <row r="1">
          <cell r="A1" t="str">
            <v>1월 생산실적</v>
          </cell>
        </row>
      </sheetData>
      <sheetData sheetId="1323">
        <row r="1">
          <cell r="A1" t="str">
            <v>1월 생산실적</v>
          </cell>
        </row>
      </sheetData>
      <sheetData sheetId="1324">
        <row r="1">
          <cell r="A1" t="str">
            <v>1월 생산실적</v>
          </cell>
        </row>
      </sheetData>
      <sheetData sheetId="1325">
        <row r="1">
          <cell r="A1" t="str">
            <v>1월 생산실적</v>
          </cell>
        </row>
      </sheetData>
      <sheetData sheetId="1326">
        <row r="1">
          <cell r="A1" t="str">
            <v>1월 생산실적</v>
          </cell>
        </row>
      </sheetData>
      <sheetData sheetId="1327">
        <row r="1">
          <cell r="A1" t="str">
            <v>1월 생산실적</v>
          </cell>
        </row>
      </sheetData>
      <sheetData sheetId="1328">
        <row r="1">
          <cell r="A1" t="str">
            <v>1월 생산실적</v>
          </cell>
        </row>
      </sheetData>
      <sheetData sheetId="1329">
        <row r="1">
          <cell r="A1" t="str">
            <v>1월 생산실적</v>
          </cell>
        </row>
      </sheetData>
      <sheetData sheetId="1330">
        <row r="1">
          <cell r="A1" t="str">
            <v>1월 생산실적</v>
          </cell>
        </row>
      </sheetData>
      <sheetData sheetId="1331">
        <row r="1">
          <cell r="A1" t="str">
            <v>1월 생산실적</v>
          </cell>
        </row>
      </sheetData>
      <sheetData sheetId="1332">
        <row r="1">
          <cell r="A1" t="str">
            <v>1월 생산실적</v>
          </cell>
        </row>
      </sheetData>
      <sheetData sheetId="1333">
        <row r="1">
          <cell r="A1" t="str">
            <v>1월 생산실적</v>
          </cell>
        </row>
      </sheetData>
      <sheetData sheetId="1334">
        <row r="1">
          <cell r="A1" t="str">
            <v>1월 생산실적</v>
          </cell>
        </row>
      </sheetData>
      <sheetData sheetId="1335">
        <row r="1">
          <cell r="A1" t="str">
            <v>1월 생산실적</v>
          </cell>
        </row>
      </sheetData>
      <sheetData sheetId="1336">
        <row r="1">
          <cell r="A1" t="str">
            <v>1월 생산실적</v>
          </cell>
        </row>
      </sheetData>
      <sheetData sheetId="1337">
        <row r="1">
          <cell r="A1" t="str">
            <v>1월 생산실적</v>
          </cell>
        </row>
      </sheetData>
      <sheetData sheetId="1338">
        <row r="1">
          <cell r="A1" t="str">
            <v>1월 생산실적</v>
          </cell>
        </row>
      </sheetData>
      <sheetData sheetId="1339">
        <row r="1">
          <cell r="A1" t="str">
            <v>1월 생산실적</v>
          </cell>
        </row>
      </sheetData>
      <sheetData sheetId="1340">
        <row r="1">
          <cell r="A1" t="str">
            <v>1월 생산실적</v>
          </cell>
        </row>
      </sheetData>
      <sheetData sheetId="1341">
        <row r="1">
          <cell r="A1" t="str">
            <v>1월 생산실적</v>
          </cell>
        </row>
      </sheetData>
      <sheetData sheetId="1342">
        <row r="1">
          <cell r="A1" t="str">
            <v>1월 생산실적</v>
          </cell>
        </row>
      </sheetData>
      <sheetData sheetId="1343">
        <row r="1">
          <cell r="A1" t="str">
            <v>1월 생산실적</v>
          </cell>
        </row>
      </sheetData>
      <sheetData sheetId="1344">
        <row r="1">
          <cell r="A1" t="str">
            <v>1월 생산실적</v>
          </cell>
        </row>
      </sheetData>
      <sheetData sheetId="1345">
        <row r="1">
          <cell r="A1" t="str">
            <v>1월 생산실적</v>
          </cell>
        </row>
      </sheetData>
      <sheetData sheetId="1346">
        <row r="1">
          <cell r="A1" t="str">
            <v>1월 생산실적</v>
          </cell>
        </row>
      </sheetData>
      <sheetData sheetId="1347">
        <row r="1">
          <cell r="A1" t="str">
            <v>1월 생산실적</v>
          </cell>
        </row>
      </sheetData>
      <sheetData sheetId="1348">
        <row r="1">
          <cell r="A1" t="str">
            <v>1월 생산실적</v>
          </cell>
        </row>
      </sheetData>
      <sheetData sheetId="1349">
        <row r="1">
          <cell r="A1" t="str">
            <v>1월 생산실적</v>
          </cell>
        </row>
      </sheetData>
      <sheetData sheetId="1350">
        <row r="1">
          <cell r="A1" t="str">
            <v>1월 생산실적</v>
          </cell>
        </row>
      </sheetData>
      <sheetData sheetId="1351">
        <row r="1">
          <cell r="A1" t="str">
            <v>1월 생산실적</v>
          </cell>
        </row>
      </sheetData>
      <sheetData sheetId="1352">
        <row r="1">
          <cell r="A1" t="str">
            <v>1월 생산실적</v>
          </cell>
        </row>
      </sheetData>
      <sheetData sheetId="1353">
        <row r="1">
          <cell r="A1" t="str">
            <v>1월 생산실적</v>
          </cell>
        </row>
      </sheetData>
      <sheetData sheetId="1354">
        <row r="1">
          <cell r="A1" t="str">
            <v>1월 생산실적</v>
          </cell>
        </row>
      </sheetData>
      <sheetData sheetId="1355">
        <row r="1">
          <cell r="A1" t="str">
            <v>1월 생산실적</v>
          </cell>
        </row>
      </sheetData>
      <sheetData sheetId="1356">
        <row r="1">
          <cell r="A1" t="str">
            <v>1월 생산실적</v>
          </cell>
        </row>
      </sheetData>
      <sheetData sheetId="1357">
        <row r="1">
          <cell r="A1" t="str">
            <v>1월 생산실적</v>
          </cell>
        </row>
      </sheetData>
      <sheetData sheetId="1358">
        <row r="1">
          <cell r="A1" t="str">
            <v>1월 생산실적</v>
          </cell>
        </row>
      </sheetData>
      <sheetData sheetId="1359">
        <row r="1">
          <cell r="A1" t="str">
            <v>1월 생산실적</v>
          </cell>
        </row>
      </sheetData>
      <sheetData sheetId="1360">
        <row r="1">
          <cell r="A1" t="str">
            <v>1월 생산실적</v>
          </cell>
        </row>
      </sheetData>
      <sheetData sheetId="1361">
        <row r="1">
          <cell r="A1" t="str">
            <v>1월 생산실적</v>
          </cell>
        </row>
      </sheetData>
      <sheetData sheetId="1362">
        <row r="1">
          <cell r="A1" t="str">
            <v>1월 생산실적</v>
          </cell>
        </row>
      </sheetData>
      <sheetData sheetId="1363">
        <row r="1">
          <cell r="A1" t="str">
            <v>1월 생산실적</v>
          </cell>
        </row>
      </sheetData>
      <sheetData sheetId="1364">
        <row r="1">
          <cell r="A1" t="str">
            <v>1월 생산실적</v>
          </cell>
        </row>
      </sheetData>
      <sheetData sheetId="1365">
        <row r="1">
          <cell r="A1" t="str">
            <v>1월 생산실적</v>
          </cell>
        </row>
      </sheetData>
      <sheetData sheetId="1366">
        <row r="1">
          <cell r="A1" t="str">
            <v>1월 생산실적</v>
          </cell>
        </row>
      </sheetData>
      <sheetData sheetId="1367">
        <row r="1">
          <cell r="A1" t="str">
            <v>1월 생산실적</v>
          </cell>
        </row>
      </sheetData>
      <sheetData sheetId="1368">
        <row r="1">
          <cell r="A1" t="str">
            <v>1월 생산실적</v>
          </cell>
        </row>
      </sheetData>
      <sheetData sheetId="1369">
        <row r="1">
          <cell r="A1" t="str">
            <v>1월 생산실적</v>
          </cell>
        </row>
      </sheetData>
      <sheetData sheetId="1370">
        <row r="1">
          <cell r="A1" t="str">
            <v>1월 생산실적</v>
          </cell>
        </row>
      </sheetData>
      <sheetData sheetId="1371" refreshError="1"/>
      <sheetData sheetId="1372">
        <row r="1">
          <cell r="A1" t="str">
            <v>1월 생산실적</v>
          </cell>
        </row>
      </sheetData>
      <sheetData sheetId="1373">
        <row r="1">
          <cell r="A1" t="str">
            <v>1월 생산실적</v>
          </cell>
        </row>
      </sheetData>
      <sheetData sheetId="1374">
        <row r="1">
          <cell r="A1" t="str">
            <v>1월 생산실적</v>
          </cell>
        </row>
      </sheetData>
      <sheetData sheetId="1375">
        <row r="1">
          <cell r="A1" t="str">
            <v>1월 생산실적</v>
          </cell>
        </row>
      </sheetData>
      <sheetData sheetId="1376">
        <row r="1">
          <cell r="A1" t="str">
            <v>1월 생산실적</v>
          </cell>
        </row>
      </sheetData>
      <sheetData sheetId="1377">
        <row r="1">
          <cell r="A1" t="str">
            <v>1월 생산실적</v>
          </cell>
        </row>
      </sheetData>
      <sheetData sheetId="1378">
        <row r="1">
          <cell r="A1" t="str">
            <v>1월 생산실적</v>
          </cell>
        </row>
      </sheetData>
      <sheetData sheetId="1379">
        <row r="1">
          <cell r="A1" t="str">
            <v>1월 생산실적</v>
          </cell>
        </row>
      </sheetData>
      <sheetData sheetId="1380">
        <row r="1">
          <cell r="A1" t="str">
            <v>1월 생산실적</v>
          </cell>
        </row>
      </sheetData>
      <sheetData sheetId="1381">
        <row r="1">
          <cell r="A1" t="str">
            <v>1월 생산실적</v>
          </cell>
        </row>
      </sheetData>
      <sheetData sheetId="1382">
        <row r="1">
          <cell r="A1" t="str">
            <v>1월 생산실적</v>
          </cell>
        </row>
      </sheetData>
      <sheetData sheetId="1383">
        <row r="1">
          <cell r="A1" t="str">
            <v>1월 생산실적</v>
          </cell>
        </row>
      </sheetData>
      <sheetData sheetId="1384">
        <row r="1">
          <cell r="A1" t="str">
            <v>1월 생산실적</v>
          </cell>
        </row>
      </sheetData>
      <sheetData sheetId="1385">
        <row r="1">
          <cell r="A1" t="str">
            <v>1월 생산실적</v>
          </cell>
        </row>
      </sheetData>
      <sheetData sheetId="1386">
        <row r="1">
          <cell r="A1" t="str">
            <v>1월 생산실적</v>
          </cell>
        </row>
      </sheetData>
      <sheetData sheetId="1387">
        <row r="1">
          <cell r="A1" t="str">
            <v>1월 생산실적</v>
          </cell>
        </row>
      </sheetData>
      <sheetData sheetId="1388">
        <row r="1">
          <cell r="A1" t="str">
            <v>1월 생산실적</v>
          </cell>
        </row>
      </sheetData>
      <sheetData sheetId="1389">
        <row r="1">
          <cell r="A1" t="str">
            <v>1월 생산실적</v>
          </cell>
        </row>
      </sheetData>
      <sheetData sheetId="1390">
        <row r="1">
          <cell r="A1" t="str">
            <v>1월 생산실적</v>
          </cell>
        </row>
      </sheetData>
      <sheetData sheetId="1391">
        <row r="1">
          <cell r="A1" t="str">
            <v>1월 생산실적</v>
          </cell>
        </row>
      </sheetData>
      <sheetData sheetId="1392">
        <row r="1">
          <cell r="A1" t="str">
            <v>1월 생산실적</v>
          </cell>
        </row>
      </sheetData>
      <sheetData sheetId="1393">
        <row r="1">
          <cell r="A1" t="str">
            <v>1월 생산실적</v>
          </cell>
        </row>
      </sheetData>
      <sheetData sheetId="1394">
        <row r="1">
          <cell r="A1" t="str">
            <v>1월 생산실적</v>
          </cell>
        </row>
      </sheetData>
      <sheetData sheetId="1395">
        <row r="1">
          <cell r="A1" t="str">
            <v>1월 생산실적</v>
          </cell>
        </row>
      </sheetData>
      <sheetData sheetId="1396">
        <row r="1">
          <cell r="A1" t="str">
            <v>1월 생산실적</v>
          </cell>
        </row>
      </sheetData>
      <sheetData sheetId="1397">
        <row r="1">
          <cell r="A1" t="str">
            <v>1월 생산실적</v>
          </cell>
        </row>
      </sheetData>
      <sheetData sheetId="1398">
        <row r="1">
          <cell r="A1" t="str">
            <v>1월 생산실적</v>
          </cell>
        </row>
      </sheetData>
      <sheetData sheetId="1399">
        <row r="1">
          <cell r="A1" t="str">
            <v>1월 생산실적</v>
          </cell>
        </row>
      </sheetData>
      <sheetData sheetId="1400">
        <row r="1">
          <cell r="A1" t="str">
            <v>1월 생산실적</v>
          </cell>
        </row>
      </sheetData>
      <sheetData sheetId="1401">
        <row r="1">
          <cell r="A1" t="str">
            <v>1월 생산실적</v>
          </cell>
        </row>
      </sheetData>
      <sheetData sheetId="1402">
        <row r="1">
          <cell r="A1" t="str">
            <v>1월 생산실적</v>
          </cell>
        </row>
      </sheetData>
      <sheetData sheetId="1403">
        <row r="1">
          <cell r="A1" t="str">
            <v>1월 생산실적</v>
          </cell>
        </row>
      </sheetData>
      <sheetData sheetId="1404">
        <row r="1">
          <cell r="A1" t="str">
            <v>1월 생산실적</v>
          </cell>
        </row>
      </sheetData>
      <sheetData sheetId="1405">
        <row r="1">
          <cell r="A1" t="str">
            <v>1월 생산실적</v>
          </cell>
        </row>
      </sheetData>
      <sheetData sheetId="1406">
        <row r="1">
          <cell r="A1" t="str">
            <v>1월 생산실적</v>
          </cell>
        </row>
      </sheetData>
      <sheetData sheetId="1407">
        <row r="1">
          <cell r="A1" t="str">
            <v>1월 생산실적</v>
          </cell>
        </row>
      </sheetData>
      <sheetData sheetId="1408">
        <row r="1">
          <cell r="A1" t="str">
            <v>1월 생산실적</v>
          </cell>
        </row>
      </sheetData>
      <sheetData sheetId="1409">
        <row r="1">
          <cell r="A1" t="str">
            <v>1월 생산실적</v>
          </cell>
        </row>
      </sheetData>
      <sheetData sheetId="1410">
        <row r="1">
          <cell r="A1" t="str">
            <v>1월 생산실적</v>
          </cell>
        </row>
      </sheetData>
      <sheetData sheetId="1411">
        <row r="1">
          <cell r="A1" t="str">
            <v>1월 생산실적</v>
          </cell>
        </row>
      </sheetData>
      <sheetData sheetId="1412">
        <row r="1">
          <cell r="A1" t="str">
            <v>1월 생산실적</v>
          </cell>
        </row>
      </sheetData>
      <sheetData sheetId="1413">
        <row r="1">
          <cell r="A1" t="str">
            <v>1월 생산실적</v>
          </cell>
        </row>
      </sheetData>
      <sheetData sheetId="1414">
        <row r="1">
          <cell r="A1" t="str">
            <v>1월 생산실적</v>
          </cell>
        </row>
      </sheetData>
      <sheetData sheetId="1415">
        <row r="1">
          <cell r="A1" t="str">
            <v>1월 생산실적</v>
          </cell>
        </row>
      </sheetData>
      <sheetData sheetId="1416">
        <row r="1">
          <cell r="A1" t="str">
            <v>1월 생산실적</v>
          </cell>
        </row>
      </sheetData>
      <sheetData sheetId="1417">
        <row r="1">
          <cell r="A1" t="str">
            <v>1월 생산실적</v>
          </cell>
        </row>
      </sheetData>
      <sheetData sheetId="1418">
        <row r="1">
          <cell r="A1" t="str">
            <v>1월 생산실적</v>
          </cell>
        </row>
      </sheetData>
      <sheetData sheetId="1419">
        <row r="1">
          <cell r="A1" t="str">
            <v>1월 생산실적</v>
          </cell>
        </row>
      </sheetData>
      <sheetData sheetId="1420">
        <row r="1">
          <cell r="A1" t="str">
            <v>1월 생산실적</v>
          </cell>
        </row>
      </sheetData>
      <sheetData sheetId="1421">
        <row r="1">
          <cell r="A1" t="str">
            <v>1월 생산실적</v>
          </cell>
        </row>
      </sheetData>
      <sheetData sheetId="1422">
        <row r="1">
          <cell r="A1" t="str">
            <v>1월 생산실적</v>
          </cell>
        </row>
      </sheetData>
      <sheetData sheetId="1423">
        <row r="1">
          <cell r="A1" t="str">
            <v>1월 생산실적</v>
          </cell>
        </row>
      </sheetData>
      <sheetData sheetId="1424">
        <row r="1">
          <cell r="A1" t="str">
            <v>1월 생산실적</v>
          </cell>
        </row>
      </sheetData>
      <sheetData sheetId="1425">
        <row r="1">
          <cell r="A1" t="str">
            <v>1월 생산실적</v>
          </cell>
        </row>
      </sheetData>
      <sheetData sheetId="1426">
        <row r="1">
          <cell r="A1" t="str">
            <v>1월 생산실적</v>
          </cell>
        </row>
      </sheetData>
      <sheetData sheetId="1427">
        <row r="1">
          <cell r="A1" t="str">
            <v>1월 생산실적</v>
          </cell>
        </row>
      </sheetData>
      <sheetData sheetId="1428">
        <row r="1">
          <cell r="A1" t="str">
            <v>1월 생산실적</v>
          </cell>
        </row>
      </sheetData>
      <sheetData sheetId="1429">
        <row r="1">
          <cell r="A1" t="str">
            <v>1월 생산실적</v>
          </cell>
        </row>
      </sheetData>
      <sheetData sheetId="1430">
        <row r="1">
          <cell r="A1" t="str">
            <v>1월 생산실적</v>
          </cell>
        </row>
      </sheetData>
      <sheetData sheetId="1431">
        <row r="1">
          <cell r="A1" t="str">
            <v>1월 생산실적</v>
          </cell>
        </row>
      </sheetData>
      <sheetData sheetId="1432">
        <row r="1">
          <cell r="A1" t="str">
            <v>1월 생산실적</v>
          </cell>
        </row>
      </sheetData>
      <sheetData sheetId="1433">
        <row r="1">
          <cell r="A1" t="str">
            <v>1월 생산실적</v>
          </cell>
        </row>
      </sheetData>
      <sheetData sheetId="1434">
        <row r="1">
          <cell r="A1" t="str">
            <v>1월 생산실적</v>
          </cell>
        </row>
      </sheetData>
      <sheetData sheetId="1435">
        <row r="1">
          <cell r="A1" t="str">
            <v>1월 생산실적</v>
          </cell>
        </row>
      </sheetData>
      <sheetData sheetId="1436">
        <row r="1">
          <cell r="A1" t="str">
            <v>1월 생산실적</v>
          </cell>
        </row>
      </sheetData>
      <sheetData sheetId="1437">
        <row r="1">
          <cell r="A1" t="str">
            <v>1월 생산실적</v>
          </cell>
        </row>
      </sheetData>
      <sheetData sheetId="1438">
        <row r="1">
          <cell r="A1" t="str">
            <v>1월 생산실적</v>
          </cell>
        </row>
      </sheetData>
      <sheetData sheetId="1439">
        <row r="1">
          <cell r="A1" t="str">
            <v>1월 생산실적</v>
          </cell>
        </row>
      </sheetData>
      <sheetData sheetId="1440">
        <row r="1">
          <cell r="A1" t="str">
            <v>1월 생산실적</v>
          </cell>
        </row>
      </sheetData>
      <sheetData sheetId="1441">
        <row r="1">
          <cell r="A1" t="str">
            <v>1월 생산실적</v>
          </cell>
        </row>
      </sheetData>
      <sheetData sheetId="1442">
        <row r="1">
          <cell r="A1" t="str">
            <v>1월 생산실적</v>
          </cell>
        </row>
      </sheetData>
      <sheetData sheetId="1443">
        <row r="1">
          <cell r="A1" t="str">
            <v>1월 생산실적</v>
          </cell>
        </row>
      </sheetData>
      <sheetData sheetId="1444">
        <row r="1">
          <cell r="A1" t="str">
            <v>1월 생산실적</v>
          </cell>
        </row>
      </sheetData>
      <sheetData sheetId="1445">
        <row r="1">
          <cell r="A1" t="str">
            <v>1월 생산실적</v>
          </cell>
        </row>
      </sheetData>
      <sheetData sheetId="1446">
        <row r="1">
          <cell r="A1" t="str">
            <v>1월 생산실적</v>
          </cell>
        </row>
      </sheetData>
      <sheetData sheetId="1447">
        <row r="1">
          <cell r="A1" t="str">
            <v>1월 생산실적</v>
          </cell>
        </row>
      </sheetData>
      <sheetData sheetId="1448">
        <row r="1">
          <cell r="A1" t="str">
            <v>1월 생산실적</v>
          </cell>
        </row>
      </sheetData>
      <sheetData sheetId="1449">
        <row r="1">
          <cell r="A1" t="str">
            <v>1월 생산실적</v>
          </cell>
        </row>
      </sheetData>
      <sheetData sheetId="1450">
        <row r="1">
          <cell r="A1" t="str">
            <v>1월 생산실적</v>
          </cell>
        </row>
      </sheetData>
      <sheetData sheetId="1451">
        <row r="1">
          <cell r="A1" t="str">
            <v>1월 생산실적</v>
          </cell>
        </row>
      </sheetData>
      <sheetData sheetId="1452">
        <row r="1">
          <cell r="A1" t="str">
            <v>1월 생산실적</v>
          </cell>
        </row>
      </sheetData>
      <sheetData sheetId="1453">
        <row r="1">
          <cell r="A1" t="str">
            <v>1월 생산실적</v>
          </cell>
        </row>
      </sheetData>
      <sheetData sheetId="1454">
        <row r="1">
          <cell r="A1" t="str">
            <v>1월 생산실적</v>
          </cell>
        </row>
      </sheetData>
      <sheetData sheetId="1455">
        <row r="1">
          <cell r="A1" t="str">
            <v>1월 생산실적</v>
          </cell>
        </row>
      </sheetData>
      <sheetData sheetId="1456">
        <row r="1">
          <cell r="A1" t="str">
            <v>1월 생산실적</v>
          </cell>
        </row>
      </sheetData>
      <sheetData sheetId="1457">
        <row r="1">
          <cell r="A1" t="str">
            <v>1월 생산실적</v>
          </cell>
        </row>
      </sheetData>
      <sheetData sheetId="1458">
        <row r="1">
          <cell r="A1" t="str">
            <v>1월 생산실적</v>
          </cell>
        </row>
      </sheetData>
      <sheetData sheetId="1459">
        <row r="1">
          <cell r="A1" t="str">
            <v>1월 생산실적</v>
          </cell>
        </row>
      </sheetData>
      <sheetData sheetId="1460">
        <row r="1">
          <cell r="A1" t="str">
            <v>1월 생산실적</v>
          </cell>
        </row>
      </sheetData>
      <sheetData sheetId="1461">
        <row r="1">
          <cell r="A1" t="str">
            <v>1월 생산실적</v>
          </cell>
        </row>
      </sheetData>
      <sheetData sheetId="1462">
        <row r="1">
          <cell r="A1" t="str">
            <v>1월 생산실적</v>
          </cell>
        </row>
      </sheetData>
      <sheetData sheetId="1463">
        <row r="1">
          <cell r="A1" t="str">
            <v>1월 생산실적</v>
          </cell>
        </row>
      </sheetData>
      <sheetData sheetId="1464">
        <row r="1">
          <cell r="A1" t="str">
            <v>1월 생산실적</v>
          </cell>
        </row>
      </sheetData>
      <sheetData sheetId="1465">
        <row r="1">
          <cell r="A1" t="str">
            <v>1월 생산실적</v>
          </cell>
        </row>
      </sheetData>
      <sheetData sheetId="1466">
        <row r="1">
          <cell r="A1" t="str">
            <v>1월 생산실적</v>
          </cell>
        </row>
      </sheetData>
      <sheetData sheetId="1467">
        <row r="1">
          <cell r="A1" t="str">
            <v>1월 생산실적</v>
          </cell>
        </row>
      </sheetData>
      <sheetData sheetId="1468">
        <row r="1">
          <cell r="A1" t="str">
            <v>1월 생산실적</v>
          </cell>
        </row>
      </sheetData>
      <sheetData sheetId="1469">
        <row r="1">
          <cell r="A1" t="str">
            <v>1월 생산실적</v>
          </cell>
        </row>
      </sheetData>
      <sheetData sheetId="1470">
        <row r="1">
          <cell r="A1" t="str">
            <v>1월 생산실적</v>
          </cell>
        </row>
      </sheetData>
      <sheetData sheetId="1471">
        <row r="1">
          <cell r="A1" t="str">
            <v>1월 생산실적</v>
          </cell>
        </row>
      </sheetData>
      <sheetData sheetId="1472">
        <row r="1">
          <cell r="A1" t="str">
            <v>1월 생산실적</v>
          </cell>
        </row>
      </sheetData>
      <sheetData sheetId="1473">
        <row r="1">
          <cell r="A1" t="str">
            <v>1월 생산실적</v>
          </cell>
        </row>
      </sheetData>
      <sheetData sheetId="1474">
        <row r="1">
          <cell r="A1" t="str">
            <v>1월 생산실적</v>
          </cell>
        </row>
      </sheetData>
      <sheetData sheetId="1475">
        <row r="1">
          <cell r="A1" t="str">
            <v>1월 생산실적</v>
          </cell>
        </row>
      </sheetData>
      <sheetData sheetId="1476">
        <row r="1">
          <cell r="A1" t="str">
            <v>1월 생산실적</v>
          </cell>
        </row>
      </sheetData>
      <sheetData sheetId="1477">
        <row r="1">
          <cell r="A1" t="str">
            <v>1월 생산실적</v>
          </cell>
        </row>
      </sheetData>
      <sheetData sheetId="1478">
        <row r="1">
          <cell r="A1" t="str">
            <v>1월 생산실적</v>
          </cell>
        </row>
      </sheetData>
      <sheetData sheetId="1479">
        <row r="1">
          <cell r="A1" t="str">
            <v>1월 생산실적</v>
          </cell>
        </row>
      </sheetData>
      <sheetData sheetId="1480">
        <row r="1">
          <cell r="A1" t="str">
            <v>1월 생산실적</v>
          </cell>
        </row>
      </sheetData>
      <sheetData sheetId="1481">
        <row r="1">
          <cell r="A1" t="str">
            <v>1월 생산실적</v>
          </cell>
        </row>
      </sheetData>
      <sheetData sheetId="1482">
        <row r="1">
          <cell r="A1" t="str">
            <v>1월 생산실적</v>
          </cell>
        </row>
      </sheetData>
      <sheetData sheetId="1483">
        <row r="1">
          <cell r="A1" t="str">
            <v>1월 생산실적</v>
          </cell>
        </row>
      </sheetData>
      <sheetData sheetId="1484">
        <row r="1">
          <cell r="A1" t="str">
            <v>1월 생산실적</v>
          </cell>
        </row>
      </sheetData>
      <sheetData sheetId="1485">
        <row r="1">
          <cell r="A1" t="str">
            <v>1월 생산실적</v>
          </cell>
        </row>
      </sheetData>
      <sheetData sheetId="1486">
        <row r="1">
          <cell r="A1" t="str">
            <v>1월 생산실적</v>
          </cell>
        </row>
      </sheetData>
      <sheetData sheetId="1487">
        <row r="1">
          <cell r="A1" t="str">
            <v>1월 생산실적</v>
          </cell>
        </row>
      </sheetData>
      <sheetData sheetId="1488">
        <row r="1">
          <cell r="A1" t="str">
            <v>1월 생산실적</v>
          </cell>
        </row>
      </sheetData>
      <sheetData sheetId="1489">
        <row r="1">
          <cell r="A1" t="str">
            <v>1월 생산실적</v>
          </cell>
        </row>
      </sheetData>
      <sheetData sheetId="1490">
        <row r="1">
          <cell r="A1" t="str">
            <v>1월 생산실적</v>
          </cell>
        </row>
      </sheetData>
      <sheetData sheetId="1491">
        <row r="1">
          <cell r="A1" t="str">
            <v>1월 생산실적</v>
          </cell>
        </row>
      </sheetData>
      <sheetData sheetId="1492">
        <row r="1">
          <cell r="A1" t="str">
            <v>1월 생산실적</v>
          </cell>
        </row>
      </sheetData>
      <sheetData sheetId="1493">
        <row r="1">
          <cell r="A1" t="str">
            <v>1월 생산실적</v>
          </cell>
        </row>
      </sheetData>
      <sheetData sheetId="1494">
        <row r="1">
          <cell r="A1" t="str">
            <v>1월 생산실적</v>
          </cell>
        </row>
      </sheetData>
      <sheetData sheetId="1495">
        <row r="1">
          <cell r="A1" t="str">
            <v>1월 생산실적</v>
          </cell>
        </row>
      </sheetData>
      <sheetData sheetId="1496">
        <row r="1">
          <cell r="A1" t="str">
            <v>1월 생산실적</v>
          </cell>
        </row>
      </sheetData>
      <sheetData sheetId="1497">
        <row r="1">
          <cell r="A1" t="str">
            <v>1월 생산실적</v>
          </cell>
        </row>
      </sheetData>
      <sheetData sheetId="1498">
        <row r="1">
          <cell r="A1" t="str">
            <v>1월 생산실적</v>
          </cell>
        </row>
      </sheetData>
      <sheetData sheetId="1499">
        <row r="1">
          <cell r="A1" t="str">
            <v>1월 생산실적</v>
          </cell>
        </row>
      </sheetData>
      <sheetData sheetId="1500">
        <row r="1">
          <cell r="A1" t="str">
            <v>1월 생산실적</v>
          </cell>
        </row>
      </sheetData>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ow r="1">
          <cell r="A1" t="str">
            <v>1월 생산실적</v>
          </cell>
        </row>
      </sheetData>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sheetData sheetId="1675" refreshError="1"/>
      <sheetData sheetId="1676"/>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sheetData sheetId="1688" refreshError="1"/>
      <sheetData sheetId="1689"/>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sheetData sheetId="1700" refreshError="1"/>
      <sheetData sheetId="1701" refreshError="1"/>
      <sheetData sheetId="1702" refreshError="1"/>
      <sheetData sheetId="1703" refreshError="1"/>
      <sheetData sheetId="1704" refreshError="1"/>
      <sheetData sheetId="1705" refreshError="1"/>
      <sheetData sheetId="1706"/>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ow r="1">
          <cell r="A1" t="str">
            <v>1월 생산실적</v>
          </cell>
        </row>
      </sheetData>
      <sheetData sheetId="1716" refreshError="1"/>
      <sheetData sheetId="1717" refreshError="1"/>
      <sheetData sheetId="1718" refreshError="1"/>
      <sheetData sheetId="1719"/>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refreshError="1"/>
      <sheetData sheetId="1731" refreshError="1"/>
      <sheetData sheetId="1732" refreshError="1"/>
      <sheetData sheetId="1733">
        <row r="1">
          <cell r="A1" t="str">
            <v>1월 생산실적</v>
          </cell>
        </row>
      </sheetData>
      <sheetData sheetId="1734">
        <row r="1">
          <cell r="A1" t="str">
            <v>1월 생산실적</v>
          </cell>
        </row>
      </sheetData>
      <sheetData sheetId="1735">
        <row r="1">
          <cell r="A1" t="str">
            <v>1월 생산실적</v>
          </cell>
        </row>
      </sheetData>
      <sheetData sheetId="1736">
        <row r="1">
          <cell r="A1" t="str">
            <v>1월 생산실적</v>
          </cell>
        </row>
      </sheetData>
      <sheetData sheetId="1737">
        <row r="1">
          <cell r="A1" t="str">
            <v>1월 생산실적</v>
          </cell>
        </row>
      </sheetData>
      <sheetData sheetId="1738">
        <row r="1">
          <cell r="A1" t="str">
            <v>1월 생산실적</v>
          </cell>
        </row>
      </sheetData>
      <sheetData sheetId="1739">
        <row r="1">
          <cell r="A1" t="str">
            <v>1월 생산실적</v>
          </cell>
        </row>
      </sheetData>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sheetData sheetId="1784">
        <row r="1">
          <cell r="A1" t="str">
            <v>1월 생산실적</v>
          </cell>
        </row>
      </sheetData>
      <sheetData sheetId="1785">
        <row r="1">
          <cell r="A1" t="str">
            <v>1월 생산실적</v>
          </cell>
        </row>
      </sheetData>
      <sheetData sheetId="1786"/>
      <sheetData sheetId="1787"/>
      <sheetData sheetId="1788"/>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efreshError="1"/>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 sheetId="1873" refreshError="1"/>
      <sheetData sheetId="1874" refreshError="1"/>
      <sheetData sheetId="1875"/>
      <sheetData sheetId="1876"/>
      <sheetData sheetId="1877"/>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ow r="1">
          <cell r="A1" t="str">
            <v>1월 생산실적</v>
          </cell>
        </row>
      </sheetData>
      <sheetData sheetId="1924">
        <row r="1">
          <cell r="A1" t="str">
            <v>1월 생산실적</v>
          </cell>
        </row>
      </sheetData>
      <sheetData sheetId="1925">
        <row r="1">
          <cell r="A1" t="str">
            <v>1월 생산실적</v>
          </cell>
        </row>
      </sheetData>
      <sheetData sheetId="1926">
        <row r="1">
          <cell r="A1" t="str">
            <v>1월 생산실적</v>
          </cell>
        </row>
      </sheetData>
      <sheetData sheetId="1927">
        <row r="1">
          <cell r="A1" t="str">
            <v>1월 생산실적</v>
          </cell>
        </row>
      </sheetData>
      <sheetData sheetId="1928">
        <row r="1">
          <cell r="A1" t="str">
            <v>1월 생산실적</v>
          </cell>
        </row>
      </sheetData>
      <sheetData sheetId="1929">
        <row r="1">
          <cell r="A1" t="str">
            <v>1월 생산실적</v>
          </cell>
        </row>
      </sheetData>
      <sheetData sheetId="1930">
        <row r="1">
          <cell r="A1" t="str">
            <v>1월 생산실적</v>
          </cell>
        </row>
      </sheetData>
      <sheetData sheetId="1931">
        <row r="1">
          <cell r="A1" t="str">
            <v>1월 생산실적</v>
          </cell>
        </row>
      </sheetData>
      <sheetData sheetId="1932">
        <row r="1">
          <cell r="A1" t="str">
            <v>1월 생산실적</v>
          </cell>
        </row>
      </sheetData>
      <sheetData sheetId="1933">
        <row r="1">
          <cell r="A1" t="str">
            <v>1월 생산실적</v>
          </cell>
        </row>
      </sheetData>
      <sheetData sheetId="1934">
        <row r="1">
          <cell r="A1" t="str">
            <v>1월 생산실적</v>
          </cell>
        </row>
      </sheetData>
      <sheetData sheetId="1935">
        <row r="1">
          <cell r="A1" t="str">
            <v>1월 생산실적</v>
          </cell>
        </row>
      </sheetData>
      <sheetData sheetId="1936">
        <row r="1">
          <cell r="A1" t="str">
            <v>1월 생산실적</v>
          </cell>
        </row>
      </sheetData>
      <sheetData sheetId="1937">
        <row r="1">
          <cell r="A1" t="str">
            <v>1월 생산실적</v>
          </cell>
        </row>
      </sheetData>
      <sheetData sheetId="1938">
        <row r="1">
          <cell r="A1" t="str">
            <v>1월 생산실적</v>
          </cell>
        </row>
      </sheetData>
      <sheetData sheetId="1939">
        <row r="1">
          <cell r="A1" t="str">
            <v>1월 생산실적</v>
          </cell>
        </row>
      </sheetData>
      <sheetData sheetId="1940"/>
      <sheetData sheetId="1941" refreshError="1"/>
      <sheetData sheetId="1942" refreshError="1"/>
      <sheetData sheetId="1943">
        <row r="1">
          <cell r="A1" t="str">
            <v>1월 생산실적</v>
          </cell>
        </row>
      </sheetData>
      <sheetData sheetId="1944"/>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ow r="1">
          <cell r="A1" t="str">
            <v>1월 생산실적</v>
          </cell>
        </row>
      </sheetData>
      <sheetData sheetId="1981">
        <row r="1">
          <cell r="A1" t="str">
            <v>1월 생산실적</v>
          </cell>
        </row>
      </sheetData>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ow r="1">
          <cell r="A1" t="str">
            <v>1월 생산실적</v>
          </cell>
        </row>
      </sheetData>
      <sheetData sheetId="1991" refreshError="1"/>
      <sheetData sheetId="1992" refreshError="1"/>
      <sheetData sheetId="1993" refreshError="1"/>
      <sheetData sheetId="1994">
        <row r="1">
          <cell r="A1" t="str">
            <v>1월 생산실적</v>
          </cell>
        </row>
      </sheetData>
      <sheetData sheetId="1995">
        <row r="1">
          <cell r="A1" t="str">
            <v>1월 생산실적</v>
          </cell>
        </row>
      </sheetData>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sheetData sheetId="2008"/>
      <sheetData sheetId="2009"/>
      <sheetData sheetId="2010" refreshError="1"/>
      <sheetData sheetId="2011"/>
      <sheetData sheetId="2012"/>
      <sheetData sheetId="2013" refreshError="1"/>
      <sheetData sheetId="2014" refreshError="1"/>
      <sheetData sheetId="2015" refreshError="1"/>
      <sheetData sheetId="2016" refreshError="1"/>
      <sheetData sheetId="2017" refreshError="1"/>
      <sheetData sheetId="2018" refreshError="1"/>
      <sheetData sheetId="2019" refreshError="1"/>
      <sheetData sheetId="2020" refreshError="1"/>
      <sheetData sheetId="2021" refreshError="1"/>
      <sheetData sheetId="2022" refreshError="1"/>
      <sheetData sheetId="2023" refreshError="1"/>
      <sheetData sheetId="2024" refreshError="1"/>
      <sheetData sheetId="2025" refreshError="1"/>
      <sheetData sheetId="2026" refreshError="1"/>
      <sheetData sheetId="2027" refreshError="1"/>
      <sheetData sheetId="2028" refreshError="1"/>
      <sheetData sheetId="2029" refreshError="1"/>
      <sheetData sheetId="2030" refreshError="1"/>
      <sheetData sheetId="2031" refreshError="1"/>
      <sheetData sheetId="2032" refreshError="1"/>
      <sheetData sheetId="2033" refreshError="1"/>
      <sheetData sheetId="2034" refreshError="1"/>
      <sheetData sheetId="2035" refreshError="1"/>
      <sheetData sheetId="2036" refreshError="1"/>
      <sheetData sheetId="2037" refreshError="1"/>
      <sheetData sheetId="2038" refreshError="1"/>
      <sheetData sheetId="2039" refreshError="1"/>
      <sheetData sheetId="2040" refreshError="1"/>
      <sheetData sheetId="2041" refreshError="1"/>
      <sheetData sheetId="2042" refreshError="1"/>
      <sheetData sheetId="2043" refreshError="1"/>
      <sheetData sheetId="2044" refreshError="1"/>
      <sheetData sheetId="2045" refreshError="1"/>
      <sheetData sheetId="2046">
        <row r="1">
          <cell r="A1" t="str">
            <v>1월 생산실적</v>
          </cell>
        </row>
      </sheetData>
      <sheetData sheetId="2047">
        <row r="1">
          <cell r="A1" t="str">
            <v>1월 생산실적</v>
          </cell>
        </row>
      </sheetData>
      <sheetData sheetId="2048">
        <row r="1">
          <cell r="A1" t="str">
            <v>1월 생산실적</v>
          </cell>
        </row>
      </sheetData>
      <sheetData sheetId="2049" refreshError="1"/>
      <sheetData sheetId="2050" refreshError="1"/>
      <sheetData sheetId="2051" refreshError="1"/>
      <sheetData sheetId="2052" refreshError="1"/>
      <sheetData sheetId="2053" refreshError="1"/>
      <sheetData sheetId="2054" refreshError="1"/>
      <sheetData sheetId="2055" refreshError="1"/>
      <sheetData sheetId="2056" refreshError="1"/>
      <sheetData sheetId="2057" refreshError="1"/>
      <sheetData sheetId="2058">
        <row r="1">
          <cell r="A1" t="str">
            <v>1월 생산실적</v>
          </cell>
        </row>
      </sheetData>
      <sheetData sheetId="2059">
        <row r="1">
          <cell r="A1" t="str">
            <v>1월 생산실적</v>
          </cell>
        </row>
      </sheetData>
      <sheetData sheetId="2060">
        <row r="1">
          <cell r="A1" t="str">
            <v>1월 생산실적</v>
          </cell>
        </row>
      </sheetData>
      <sheetData sheetId="2061">
        <row r="1">
          <cell r="A1" t="str">
            <v>1월 생산실적</v>
          </cell>
        </row>
      </sheetData>
      <sheetData sheetId="2062">
        <row r="1">
          <cell r="A1" t="str">
            <v>1월 생산실적</v>
          </cell>
        </row>
      </sheetData>
      <sheetData sheetId="2063">
        <row r="1">
          <cell r="A1" t="str">
            <v>1월 생산실적</v>
          </cell>
        </row>
      </sheetData>
      <sheetData sheetId="2064">
        <row r="1">
          <cell r="A1" t="str">
            <v>1월 생산실적</v>
          </cell>
        </row>
      </sheetData>
      <sheetData sheetId="2065"/>
      <sheetData sheetId="2066">
        <row r="1">
          <cell r="A1" t="str">
            <v>1월 생산실적</v>
          </cell>
        </row>
      </sheetData>
      <sheetData sheetId="2067" refreshError="1"/>
      <sheetData sheetId="2068" refreshError="1"/>
      <sheetData sheetId="2069" refreshError="1"/>
      <sheetData sheetId="2070" refreshError="1"/>
      <sheetData sheetId="2071" refreshError="1"/>
      <sheetData sheetId="2072" refreshError="1"/>
      <sheetData sheetId="2073" refreshError="1"/>
      <sheetData sheetId="2074">
        <row r="1">
          <cell r="A1" t="str">
            <v>1월 생산실적</v>
          </cell>
        </row>
      </sheetData>
      <sheetData sheetId="2075" refreshError="1"/>
      <sheetData sheetId="2076" refreshError="1"/>
      <sheetData sheetId="2077" refreshError="1"/>
      <sheetData sheetId="2078" refreshError="1"/>
      <sheetData sheetId="2079" refreshError="1"/>
      <sheetData sheetId="2080" refreshError="1"/>
      <sheetData sheetId="2081" refreshError="1"/>
      <sheetData sheetId="2082" refreshError="1"/>
      <sheetData sheetId="2083" refreshError="1"/>
      <sheetData sheetId="2084" refreshError="1"/>
      <sheetData sheetId="2085" refreshError="1"/>
      <sheetData sheetId="2086" refreshError="1"/>
      <sheetData sheetId="2087" refreshError="1"/>
      <sheetData sheetId="2088" refreshError="1"/>
      <sheetData sheetId="2089" refreshError="1"/>
      <sheetData sheetId="2090" refreshError="1"/>
      <sheetData sheetId="2091" refreshError="1"/>
      <sheetData sheetId="2092" refreshError="1"/>
      <sheetData sheetId="2093" refreshError="1"/>
      <sheetData sheetId="2094" refreshError="1"/>
      <sheetData sheetId="2095" refreshError="1"/>
      <sheetData sheetId="2096" refreshError="1"/>
      <sheetData sheetId="2097" refreshError="1"/>
      <sheetData sheetId="2098" refreshError="1"/>
      <sheetData sheetId="2099" refreshError="1"/>
      <sheetData sheetId="2100" refreshError="1"/>
      <sheetData sheetId="2101" refreshError="1"/>
      <sheetData sheetId="2102" refreshError="1"/>
      <sheetData sheetId="2103" refreshError="1"/>
      <sheetData sheetId="2104" refreshError="1"/>
      <sheetData sheetId="2105" refreshError="1"/>
      <sheetData sheetId="2106" refreshError="1"/>
      <sheetData sheetId="2107">
        <row r="1">
          <cell r="A1" t="str">
            <v>1월 생산실적</v>
          </cell>
        </row>
      </sheetData>
      <sheetData sheetId="2108" refreshError="1"/>
      <sheetData sheetId="2109" refreshError="1"/>
      <sheetData sheetId="2110" refreshError="1"/>
      <sheetData sheetId="2111" refreshError="1"/>
      <sheetData sheetId="2112" refreshError="1"/>
      <sheetData sheetId="2113" refreshError="1"/>
      <sheetData sheetId="2114">
        <row r="1">
          <cell r="A1" t="str">
            <v>1월 생산실적</v>
          </cell>
        </row>
      </sheetData>
      <sheetData sheetId="2115">
        <row r="1">
          <cell r="A1" t="str">
            <v>1월 생산실적</v>
          </cell>
        </row>
      </sheetData>
      <sheetData sheetId="2116">
        <row r="1">
          <cell r="A1" t="str">
            <v>1월 생산실적</v>
          </cell>
        </row>
      </sheetData>
      <sheetData sheetId="2117" refreshError="1"/>
      <sheetData sheetId="2118" refreshError="1"/>
      <sheetData sheetId="2119" refreshError="1"/>
      <sheetData sheetId="2120" refreshError="1"/>
      <sheetData sheetId="2121" refreshError="1"/>
      <sheetData sheetId="2122" refreshError="1"/>
      <sheetData sheetId="2123" refreshError="1"/>
      <sheetData sheetId="2124" refreshError="1"/>
      <sheetData sheetId="2125" refreshError="1"/>
      <sheetData sheetId="2126" refreshError="1"/>
      <sheetData sheetId="2127" refreshError="1"/>
      <sheetData sheetId="2128">
        <row r="1">
          <cell r="A1" t="str">
            <v>1월 생산실적</v>
          </cell>
        </row>
      </sheetData>
      <sheetData sheetId="2129">
        <row r="1">
          <cell r="A1" t="str">
            <v>1월 생산실적</v>
          </cell>
        </row>
      </sheetData>
      <sheetData sheetId="2130">
        <row r="1">
          <cell r="A1" t="str">
            <v>1월 생산실적</v>
          </cell>
        </row>
      </sheetData>
      <sheetData sheetId="2131">
        <row r="1">
          <cell r="A1" t="str">
            <v>1월 생산실적</v>
          </cell>
        </row>
      </sheetData>
      <sheetData sheetId="2132">
        <row r="1">
          <cell r="A1" t="str">
            <v>1월 생산실적</v>
          </cell>
        </row>
      </sheetData>
      <sheetData sheetId="2133">
        <row r="1">
          <cell r="A1" t="str">
            <v>1월 생산실적</v>
          </cell>
        </row>
      </sheetData>
      <sheetData sheetId="2134">
        <row r="1">
          <cell r="A1" t="str">
            <v>1월 생산실적</v>
          </cell>
        </row>
      </sheetData>
      <sheetData sheetId="2135">
        <row r="1">
          <cell r="A1" t="str">
            <v>1월 생산실적</v>
          </cell>
        </row>
      </sheetData>
      <sheetData sheetId="2136">
        <row r="1">
          <cell r="A1" t="str">
            <v>1월 생산실적</v>
          </cell>
        </row>
      </sheetData>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refreshError="1"/>
      <sheetData sheetId="2183" refreshError="1"/>
      <sheetData sheetId="2184">
        <row r="1">
          <cell r="A1" t="str">
            <v>1월 생산실적</v>
          </cell>
        </row>
      </sheetData>
      <sheetData sheetId="2185">
        <row r="1">
          <cell r="A1" t="str">
            <v>1월 생산실적</v>
          </cell>
        </row>
      </sheetData>
      <sheetData sheetId="2186">
        <row r="1">
          <cell r="A1" t="str">
            <v>1월 생산실적</v>
          </cell>
        </row>
      </sheetData>
      <sheetData sheetId="2187">
        <row r="1">
          <cell r="A1" t="str">
            <v>1월 생산실적</v>
          </cell>
        </row>
      </sheetData>
      <sheetData sheetId="2188">
        <row r="1">
          <cell r="A1" t="str">
            <v>1월 생산실적</v>
          </cell>
        </row>
      </sheetData>
      <sheetData sheetId="2189" refreshError="1"/>
      <sheetData sheetId="2190">
        <row r="1">
          <cell r="A1" t="str">
            <v>1월 생산실적</v>
          </cell>
        </row>
      </sheetData>
      <sheetData sheetId="2191">
        <row r="1">
          <cell r="A1" t="str">
            <v>1월 생산실적</v>
          </cell>
        </row>
      </sheetData>
      <sheetData sheetId="2192">
        <row r="1">
          <cell r="A1" t="str">
            <v>1월 생산실적</v>
          </cell>
        </row>
      </sheetData>
      <sheetData sheetId="2193">
        <row r="1">
          <cell r="A1" t="str">
            <v>1월 생산실적</v>
          </cell>
        </row>
      </sheetData>
      <sheetData sheetId="2194">
        <row r="1">
          <cell r="A1" t="str">
            <v>1월 생산실적</v>
          </cell>
        </row>
      </sheetData>
      <sheetData sheetId="2195">
        <row r="1">
          <cell r="A1" t="str">
            <v>1월 생산실적</v>
          </cell>
        </row>
      </sheetData>
      <sheetData sheetId="2196">
        <row r="1">
          <cell r="A1" t="str">
            <v>1월 생산실적</v>
          </cell>
        </row>
      </sheetData>
      <sheetData sheetId="2197">
        <row r="1">
          <cell r="A1" t="str">
            <v>1월 생산실적</v>
          </cell>
        </row>
      </sheetData>
      <sheetData sheetId="2198">
        <row r="1">
          <cell r="A1" t="str">
            <v>1월 생산실적</v>
          </cell>
        </row>
      </sheetData>
      <sheetData sheetId="2199">
        <row r="1">
          <cell r="A1" t="str">
            <v>1월 생산실적</v>
          </cell>
        </row>
      </sheetData>
      <sheetData sheetId="2200">
        <row r="1">
          <cell r="A1" t="str">
            <v>1월 생산실적</v>
          </cell>
        </row>
      </sheetData>
      <sheetData sheetId="2201">
        <row r="1">
          <cell r="A1" t="str">
            <v>1월 생산실적</v>
          </cell>
        </row>
      </sheetData>
      <sheetData sheetId="2202">
        <row r="1">
          <cell r="A1" t="str">
            <v>1월 생산실적</v>
          </cell>
        </row>
      </sheetData>
      <sheetData sheetId="2203">
        <row r="1">
          <cell r="A1" t="str">
            <v>1월 생산실적</v>
          </cell>
        </row>
      </sheetData>
      <sheetData sheetId="2204">
        <row r="1">
          <cell r="A1" t="str">
            <v>1월 생산실적</v>
          </cell>
        </row>
      </sheetData>
      <sheetData sheetId="2205">
        <row r="1">
          <cell r="A1" t="str">
            <v>1월 생산실적</v>
          </cell>
        </row>
      </sheetData>
      <sheetData sheetId="2206">
        <row r="1">
          <cell r="A1" t="str">
            <v>1월 생산실적</v>
          </cell>
        </row>
      </sheetData>
      <sheetData sheetId="2207">
        <row r="1">
          <cell r="A1" t="str">
            <v>1월 생산실적</v>
          </cell>
        </row>
      </sheetData>
      <sheetData sheetId="2208">
        <row r="1">
          <cell r="A1" t="str">
            <v>1월 생산실적</v>
          </cell>
        </row>
      </sheetData>
      <sheetData sheetId="2209">
        <row r="1">
          <cell r="A1" t="str">
            <v>1월 생산실적</v>
          </cell>
        </row>
      </sheetData>
      <sheetData sheetId="2210">
        <row r="1">
          <cell r="A1" t="str">
            <v>1월 생산실적</v>
          </cell>
        </row>
      </sheetData>
      <sheetData sheetId="2211">
        <row r="1">
          <cell r="A1" t="str">
            <v>1월 생산실적</v>
          </cell>
        </row>
      </sheetData>
      <sheetData sheetId="2212">
        <row r="1">
          <cell r="A1" t="str">
            <v>1월 생산실적</v>
          </cell>
        </row>
      </sheetData>
      <sheetData sheetId="2213">
        <row r="1">
          <cell r="A1" t="str">
            <v>1월 생산실적</v>
          </cell>
        </row>
      </sheetData>
      <sheetData sheetId="2214">
        <row r="1">
          <cell r="A1" t="str">
            <v>1월 생산실적</v>
          </cell>
        </row>
      </sheetData>
      <sheetData sheetId="2215">
        <row r="1">
          <cell r="A1" t="str">
            <v>1월 생산실적</v>
          </cell>
        </row>
      </sheetData>
      <sheetData sheetId="2216">
        <row r="1">
          <cell r="A1" t="str">
            <v>1월 생산실적</v>
          </cell>
        </row>
      </sheetData>
      <sheetData sheetId="2217">
        <row r="1">
          <cell r="A1" t="str">
            <v>1월 생산실적</v>
          </cell>
        </row>
      </sheetData>
      <sheetData sheetId="2218">
        <row r="1">
          <cell r="A1" t="str">
            <v>1월 생산실적</v>
          </cell>
        </row>
      </sheetData>
      <sheetData sheetId="2219">
        <row r="1">
          <cell r="A1" t="str">
            <v>1월 생산실적</v>
          </cell>
        </row>
      </sheetData>
      <sheetData sheetId="2220">
        <row r="1">
          <cell r="A1" t="str">
            <v>1월 생산실적</v>
          </cell>
        </row>
      </sheetData>
      <sheetData sheetId="2221">
        <row r="1">
          <cell r="A1" t="str">
            <v>1월 생산실적</v>
          </cell>
        </row>
      </sheetData>
      <sheetData sheetId="2222">
        <row r="1">
          <cell r="A1" t="str">
            <v>1월 생산실적</v>
          </cell>
        </row>
      </sheetData>
      <sheetData sheetId="2223">
        <row r="1">
          <cell r="A1" t="str">
            <v>1월 생산실적</v>
          </cell>
        </row>
      </sheetData>
      <sheetData sheetId="2224">
        <row r="1">
          <cell r="A1" t="str">
            <v>1월 생산실적</v>
          </cell>
        </row>
      </sheetData>
      <sheetData sheetId="2225">
        <row r="1">
          <cell r="A1" t="str">
            <v>1월 생산실적</v>
          </cell>
        </row>
      </sheetData>
      <sheetData sheetId="2226">
        <row r="1">
          <cell r="A1" t="str">
            <v>1월 생산실적</v>
          </cell>
        </row>
      </sheetData>
      <sheetData sheetId="2227">
        <row r="1">
          <cell r="A1" t="str">
            <v>1월 생산실적</v>
          </cell>
        </row>
      </sheetData>
      <sheetData sheetId="2228">
        <row r="1">
          <cell r="A1" t="str">
            <v>1월 생산실적</v>
          </cell>
        </row>
      </sheetData>
      <sheetData sheetId="2229">
        <row r="1">
          <cell r="A1" t="str">
            <v>1월 생산실적</v>
          </cell>
        </row>
      </sheetData>
      <sheetData sheetId="2230">
        <row r="1">
          <cell r="A1" t="str">
            <v>1월 생산실적</v>
          </cell>
        </row>
      </sheetData>
      <sheetData sheetId="2231">
        <row r="1">
          <cell r="A1" t="str">
            <v>1월 생산실적</v>
          </cell>
        </row>
      </sheetData>
      <sheetData sheetId="2232">
        <row r="1">
          <cell r="A1" t="str">
            <v>1월 생산실적</v>
          </cell>
        </row>
      </sheetData>
      <sheetData sheetId="2233">
        <row r="1">
          <cell r="A1" t="str">
            <v>1월 생산실적</v>
          </cell>
        </row>
      </sheetData>
      <sheetData sheetId="2234">
        <row r="1">
          <cell r="A1" t="str">
            <v>1월 생산실적</v>
          </cell>
        </row>
      </sheetData>
      <sheetData sheetId="2235">
        <row r="1">
          <cell r="A1" t="str">
            <v>1월 생산실적</v>
          </cell>
        </row>
      </sheetData>
      <sheetData sheetId="2236">
        <row r="1">
          <cell r="A1" t="str">
            <v>1월 생산실적</v>
          </cell>
        </row>
      </sheetData>
      <sheetData sheetId="2237">
        <row r="1">
          <cell r="A1" t="str">
            <v>1월 생산실적</v>
          </cell>
        </row>
      </sheetData>
      <sheetData sheetId="2238">
        <row r="1">
          <cell r="A1" t="str">
            <v>1월 생산실적</v>
          </cell>
        </row>
      </sheetData>
      <sheetData sheetId="2239">
        <row r="1">
          <cell r="A1" t="str">
            <v>1월 생산실적</v>
          </cell>
        </row>
      </sheetData>
      <sheetData sheetId="2240">
        <row r="1">
          <cell r="A1" t="str">
            <v>1월 생산실적</v>
          </cell>
        </row>
      </sheetData>
      <sheetData sheetId="2241">
        <row r="1">
          <cell r="A1" t="str">
            <v>1월 생산실적</v>
          </cell>
        </row>
      </sheetData>
      <sheetData sheetId="2242">
        <row r="1">
          <cell r="A1" t="str">
            <v>1월 생산실적</v>
          </cell>
        </row>
      </sheetData>
      <sheetData sheetId="2243">
        <row r="1">
          <cell r="A1" t="str">
            <v>1월 생산실적</v>
          </cell>
        </row>
      </sheetData>
      <sheetData sheetId="2244">
        <row r="1">
          <cell r="A1" t="str">
            <v>1월 생산실적</v>
          </cell>
        </row>
      </sheetData>
      <sheetData sheetId="2245">
        <row r="1">
          <cell r="A1" t="str">
            <v>1월 생산실적</v>
          </cell>
        </row>
      </sheetData>
      <sheetData sheetId="2246">
        <row r="1">
          <cell r="A1" t="str">
            <v>1월 생산실적</v>
          </cell>
        </row>
      </sheetData>
      <sheetData sheetId="2247">
        <row r="1">
          <cell r="A1" t="str">
            <v>1월 생산실적</v>
          </cell>
        </row>
      </sheetData>
      <sheetData sheetId="2248">
        <row r="1">
          <cell r="A1" t="str">
            <v>1월 생산실적</v>
          </cell>
        </row>
      </sheetData>
      <sheetData sheetId="2249">
        <row r="1">
          <cell r="A1" t="str">
            <v>1월 생산실적</v>
          </cell>
        </row>
      </sheetData>
      <sheetData sheetId="2250">
        <row r="1">
          <cell r="A1" t="str">
            <v>1월 생산실적</v>
          </cell>
        </row>
      </sheetData>
      <sheetData sheetId="2251">
        <row r="1">
          <cell r="A1" t="str">
            <v>1월 생산실적</v>
          </cell>
        </row>
      </sheetData>
      <sheetData sheetId="2252">
        <row r="1">
          <cell r="A1" t="str">
            <v>1월 생산실적</v>
          </cell>
        </row>
      </sheetData>
      <sheetData sheetId="2253">
        <row r="1">
          <cell r="A1" t="str">
            <v>1월 생산실적</v>
          </cell>
        </row>
      </sheetData>
      <sheetData sheetId="2254">
        <row r="1">
          <cell r="A1" t="str">
            <v>1월 생산실적</v>
          </cell>
        </row>
      </sheetData>
      <sheetData sheetId="2255">
        <row r="1">
          <cell r="A1" t="str">
            <v>1월 생산실적</v>
          </cell>
        </row>
      </sheetData>
      <sheetData sheetId="2256">
        <row r="1">
          <cell r="A1" t="str">
            <v>1월 생산실적</v>
          </cell>
        </row>
      </sheetData>
      <sheetData sheetId="2257">
        <row r="1">
          <cell r="A1" t="str">
            <v>1월 생산실적</v>
          </cell>
        </row>
      </sheetData>
      <sheetData sheetId="2258">
        <row r="1">
          <cell r="A1" t="str">
            <v>1월 생산실적</v>
          </cell>
        </row>
      </sheetData>
      <sheetData sheetId="2259">
        <row r="1">
          <cell r="A1" t="str">
            <v>1월 생산실적</v>
          </cell>
        </row>
      </sheetData>
      <sheetData sheetId="2260">
        <row r="1">
          <cell r="A1" t="str">
            <v>1월 생산실적</v>
          </cell>
        </row>
      </sheetData>
      <sheetData sheetId="2261">
        <row r="1">
          <cell r="A1" t="str">
            <v>1월 생산실적</v>
          </cell>
        </row>
      </sheetData>
      <sheetData sheetId="2262">
        <row r="1">
          <cell r="A1" t="str">
            <v>1월 생산실적</v>
          </cell>
        </row>
      </sheetData>
      <sheetData sheetId="2263">
        <row r="1">
          <cell r="A1" t="str">
            <v>1월 생산실적</v>
          </cell>
        </row>
      </sheetData>
      <sheetData sheetId="2264">
        <row r="1">
          <cell r="A1" t="str">
            <v>1월 생산실적</v>
          </cell>
        </row>
      </sheetData>
      <sheetData sheetId="2265">
        <row r="1">
          <cell r="A1" t="str">
            <v>1월 생산실적</v>
          </cell>
        </row>
      </sheetData>
      <sheetData sheetId="2266">
        <row r="1">
          <cell r="A1" t="str">
            <v>1월 생산실적</v>
          </cell>
        </row>
      </sheetData>
      <sheetData sheetId="2267">
        <row r="1">
          <cell r="A1" t="str">
            <v>1월 생산실적</v>
          </cell>
        </row>
      </sheetData>
      <sheetData sheetId="2268">
        <row r="1">
          <cell r="A1" t="str">
            <v>1월 생산실적</v>
          </cell>
        </row>
      </sheetData>
      <sheetData sheetId="2269">
        <row r="1">
          <cell r="A1" t="str">
            <v>1월 생산실적</v>
          </cell>
        </row>
      </sheetData>
      <sheetData sheetId="2270">
        <row r="1">
          <cell r="A1" t="str">
            <v>1월 생산실적</v>
          </cell>
        </row>
      </sheetData>
      <sheetData sheetId="2271">
        <row r="1">
          <cell r="A1" t="str">
            <v>1월 생산실적</v>
          </cell>
        </row>
      </sheetData>
      <sheetData sheetId="2272">
        <row r="1">
          <cell r="A1" t="str">
            <v>1월 생산실적</v>
          </cell>
        </row>
      </sheetData>
      <sheetData sheetId="2273">
        <row r="1">
          <cell r="A1" t="str">
            <v>1월 생산실적</v>
          </cell>
        </row>
      </sheetData>
      <sheetData sheetId="2274">
        <row r="1">
          <cell r="A1" t="str">
            <v>1월 생산실적</v>
          </cell>
        </row>
      </sheetData>
      <sheetData sheetId="2275">
        <row r="1">
          <cell r="A1" t="str">
            <v>1월 생산실적</v>
          </cell>
        </row>
      </sheetData>
      <sheetData sheetId="2276">
        <row r="1">
          <cell r="A1" t="str">
            <v>1월 생산실적</v>
          </cell>
        </row>
      </sheetData>
      <sheetData sheetId="2277">
        <row r="1">
          <cell r="A1" t="str">
            <v>1월 생산실적</v>
          </cell>
        </row>
      </sheetData>
      <sheetData sheetId="2278">
        <row r="1">
          <cell r="A1" t="str">
            <v>1월 생산실적</v>
          </cell>
        </row>
      </sheetData>
      <sheetData sheetId="2279">
        <row r="1">
          <cell r="A1" t="str">
            <v>1월 생산실적</v>
          </cell>
        </row>
      </sheetData>
      <sheetData sheetId="2280">
        <row r="1">
          <cell r="A1" t="str">
            <v>1월 생산실적</v>
          </cell>
        </row>
      </sheetData>
      <sheetData sheetId="2281">
        <row r="1">
          <cell r="A1" t="str">
            <v>1월 생산실적</v>
          </cell>
        </row>
      </sheetData>
      <sheetData sheetId="2282">
        <row r="1">
          <cell r="A1" t="str">
            <v>1월 생산실적</v>
          </cell>
        </row>
      </sheetData>
      <sheetData sheetId="2283">
        <row r="1">
          <cell r="A1" t="str">
            <v>1월 생산실적</v>
          </cell>
        </row>
      </sheetData>
      <sheetData sheetId="2284">
        <row r="1">
          <cell r="A1" t="str">
            <v>1월 생산실적</v>
          </cell>
        </row>
      </sheetData>
      <sheetData sheetId="2285">
        <row r="1">
          <cell r="A1" t="str">
            <v>1월 생산실적</v>
          </cell>
        </row>
      </sheetData>
      <sheetData sheetId="2286">
        <row r="1">
          <cell r="A1" t="str">
            <v>1월 생산실적</v>
          </cell>
        </row>
      </sheetData>
      <sheetData sheetId="2287">
        <row r="1">
          <cell r="A1" t="str">
            <v>1월 생산실적</v>
          </cell>
        </row>
      </sheetData>
      <sheetData sheetId="2288">
        <row r="1">
          <cell r="A1" t="str">
            <v>1월 생산실적</v>
          </cell>
        </row>
      </sheetData>
      <sheetData sheetId="2289">
        <row r="1">
          <cell r="A1" t="str">
            <v>1월 생산실적</v>
          </cell>
        </row>
      </sheetData>
      <sheetData sheetId="2290">
        <row r="1">
          <cell r="A1" t="str">
            <v>1월 생산실적</v>
          </cell>
        </row>
      </sheetData>
      <sheetData sheetId="2291">
        <row r="1">
          <cell r="A1" t="str">
            <v>1월 생산실적</v>
          </cell>
        </row>
      </sheetData>
      <sheetData sheetId="2292">
        <row r="1">
          <cell r="A1" t="str">
            <v>1월 생산실적</v>
          </cell>
        </row>
      </sheetData>
      <sheetData sheetId="2293">
        <row r="1">
          <cell r="A1" t="str">
            <v>1월 생산실적</v>
          </cell>
        </row>
      </sheetData>
      <sheetData sheetId="2294">
        <row r="1">
          <cell r="A1" t="str">
            <v>1월 생산실적</v>
          </cell>
        </row>
      </sheetData>
      <sheetData sheetId="2295">
        <row r="1">
          <cell r="A1" t="str">
            <v>1월 생산실적</v>
          </cell>
        </row>
      </sheetData>
      <sheetData sheetId="2296">
        <row r="1">
          <cell r="A1" t="str">
            <v>1월 생산실적</v>
          </cell>
        </row>
      </sheetData>
      <sheetData sheetId="2297">
        <row r="1">
          <cell r="A1" t="str">
            <v>1월 생산실적</v>
          </cell>
        </row>
      </sheetData>
      <sheetData sheetId="2298">
        <row r="1">
          <cell r="A1" t="str">
            <v>1월 생산실적</v>
          </cell>
        </row>
      </sheetData>
      <sheetData sheetId="2299">
        <row r="1">
          <cell r="A1" t="str">
            <v>1월 생산실적</v>
          </cell>
        </row>
      </sheetData>
      <sheetData sheetId="2300">
        <row r="1">
          <cell r="A1" t="str">
            <v>1월 생산실적</v>
          </cell>
        </row>
      </sheetData>
      <sheetData sheetId="2301">
        <row r="1">
          <cell r="A1" t="str">
            <v>1월 생산실적</v>
          </cell>
        </row>
      </sheetData>
      <sheetData sheetId="2302">
        <row r="1">
          <cell r="A1" t="str">
            <v>1월 생산실적</v>
          </cell>
        </row>
      </sheetData>
      <sheetData sheetId="2303">
        <row r="1">
          <cell r="A1" t="str">
            <v>1월 생산실적</v>
          </cell>
        </row>
      </sheetData>
      <sheetData sheetId="2304">
        <row r="1">
          <cell r="A1" t="str">
            <v>1월 생산실적</v>
          </cell>
        </row>
      </sheetData>
      <sheetData sheetId="2305">
        <row r="1">
          <cell r="A1" t="str">
            <v>1월 생산실적</v>
          </cell>
        </row>
      </sheetData>
      <sheetData sheetId="2306">
        <row r="1">
          <cell r="A1" t="str">
            <v>1월 생산실적</v>
          </cell>
        </row>
      </sheetData>
      <sheetData sheetId="2307">
        <row r="1">
          <cell r="A1" t="str">
            <v>1월 생산실적</v>
          </cell>
        </row>
      </sheetData>
      <sheetData sheetId="2308">
        <row r="1">
          <cell r="A1" t="str">
            <v>1월 생산실적</v>
          </cell>
        </row>
      </sheetData>
      <sheetData sheetId="2309">
        <row r="1">
          <cell r="A1" t="str">
            <v>1월 생산실적</v>
          </cell>
        </row>
      </sheetData>
      <sheetData sheetId="2310">
        <row r="1">
          <cell r="A1" t="str">
            <v>1월 생산실적</v>
          </cell>
        </row>
      </sheetData>
      <sheetData sheetId="2311">
        <row r="1">
          <cell r="A1" t="str">
            <v>1월 생산실적</v>
          </cell>
        </row>
      </sheetData>
      <sheetData sheetId="2312">
        <row r="1">
          <cell r="A1" t="str">
            <v>1월 생산실적</v>
          </cell>
        </row>
      </sheetData>
      <sheetData sheetId="2313">
        <row r="1">
          <cell r="A1" t="str">
            <v>1월 생산실적</v>
          </cell>
        </row>
      </sheetData>
      <sheetData sheetId="2314">
        <row r="1">
          <cell r="A1" t="str">
            <v>1월 생산실적</v>
          </cell>
        </row>
      </sheetData>
      <sheetData sheetId="2315">
        <row r="1">
          <cell r="A1" t="str">
            <v>1월 생산실적</v>
          </cell>
        </row>
      </sheetData>
      <sheetData sheetId="2316">
        <row r="1">
          <cell r="A1" t="str">
            <v>1월 생산실적</v>
          </cell>
        </row>
      </sheetData>
      <sheetData sheetId="2317">
        <row r="1">
          <cell r="A1" t="str">
            <v>1월 생산실적</v>
          </cell>
        </row>
      </sheetData>
      <sheetData sheetId="2318">
        <row r="1">
          <cell r="A1" t="str">
            <v>1월 생산실적</v>
          </cell>
        </row>
      </sheetData>
      <sheetData sheetId="2319">
        <row r="1">
          <cell r="A1" t="str">
            <v>1월 생산실적</v>
          </cell>
        </row>
      </sheetData>
      <sheetData sheetId="2320">
        <row r="1">
          <cell r="A1" t="str">
            <v>1월 생산실적</v>
          </cell>
        </row>
      </sheetData>
      <sheetData sheetId="2321">
        <row r="1">
          <cell r="A1" t="str">
            <v>1월 생산실적</v>
          </cell>
        </row>
      </sheetData>
      <sheetData sheetId="2322">
        <row r="1">
          <cell r="A1" t="str">
            <v>1월 생산실적</v>
          </cell>
        </row>
      </sheetData>
      <sheetData sheetId="2323">
        <row r="1">
          <cell r="A1" t="str">
            <v>1월 생산실적</v>
          </cell>
        </row>
      </sheetData>
      <sheetData sheetId="2324">
        <row r="1">
          <cell r="A1" t="str">
            <v>1월 생산실적</v>
          </cell>
        </row>
      </sheetData>
      <sheetData sheetId="2325">
        <row r="1">
          <cell r="A1" t="str">
            <v>1월 생산실적</v>
          </cell>
        </row>
      </sheetData>
      <sheetData sheetId="2326">
        <row r="1">
          <cell r="A1" t="str">
            <v>1월 생산실적</v>
          </cell>
        </row>
      </sheetData>
      <sheetData sheetId="2327">
        <row r="1">
          <cell r="A1" t="str">
            <v>1월 생산실적</v>
          </cell>
        </row>
      </sheetData>
      <sheetData sheetId="2328">
        <row r="1">
          <cell r="A1" t="str">
            <v>1월 생산실적</v>
          </cell>
        </row>
      </sheetData>
      <sheetData sheetId="2329">
        <row r="1">
          <cell r="A1" t="str">
            <v>1월 생산실적</v>
          </cell>
        </row>
      </sheetData>
      <sheetData sheetId="2330">
        <row r="1">
          <cell r="A1" t="str">
            <v>1월 생산실적</v>
          </cell>
        </row>
      </sheetData>
      <sheetData sheetId="2331">
        <row r="1">
          <cell r="A1" t="str">
            <v>1월 생산실적</v>
          </cell>
        </row>
      </sheetData>
      <sheetData sheetId="2332">
        <row r="1">
          <cell r="A1" t="str">
            <v>1월 생산실적</v>
          </cell>
        </row>
      </sheetData>
      <sheetData sheetId="2333">
        <row r="1">
          <cell r="A1" t="str">
            <v>1월 생산실적</v>
          </cell>
        </row>
      </sheetData>
      <sheetData sheetId="2334">
        <row r="1">
          <cell r="A1" t="str">
            <v>1월 생산실적</v>
          </cell>
        </row>
      </sheetData>
      <sheetData sheetId="2335">
        <row r="1">
          <cell r="A1" t="str">
            <v>1월 생산실적</v>
          </cell>
        </row>
      </sheetData>
      <sheetData sheetId="2336">
        <row r="1">
          <cell r="A1" t="str">
            <v>1월 생산실적</v>
          </cell>
        </row>
      </sheetData>
      <sheetData sheetId="2337">
        <row r="1">
          <cell r="A1" t="str">
            <v>1월 생산실적</v>
          </cell>
        </row>
      </sheetData>
      <sheetData sheetId="2338">
        <row r="1">
          <cell r="A1" t="str">
            <v>1월 생산실적</v>
          </cell>
        </row>
      </sheetData>
      <sheetData sheetId="2339">
        <row r="1">
          <cell r="A1" t="str">
            <v>1월 생산실적</v>
          </cell>
        </row>
      </sheetData>
      <sheetData sheetId="2340">
        <row r="1">
          <cell r="A1" t="str">
            <v>1월 생산실적</v>
          </cell>
        </row>
      </sheetData>
      <sheetData sheetId="2341">
        <row r="1">
          <cell r="A1" t="str">
            <v>1월 생산실적</v>
          </cell>
        </row>
      </sheetData>
      <sheetData sheetId="2342">
        <row r="1">
          <cell r="A1" t="str">
            <v>1월 생산실적</v>
          </cell>
        </row>
      </sheetData>
      <sheetData sheetId="2343">
        <row r="1">
          <cell r="A1" t="str">
            <v>1월 생산실적</v>
          </cell>
        </row>
      </sheetData>
      <sheetData sheetId="2344">
        <row r="1">
          <cell r="A1" t="str">
            <v>1월 생산실적</v>
          </cell>
        </row>
      </sheetData>
      <sheetData sheetId="2345">
        <row r="1">
          <cell r="A1" t="str">
            <v>1월 생산실적</v>
          </cell>
        </row>
      </sheetData>
      <sheetData sheetId="2346">
        <row r="1">
          <cell r="A1" t="str">
            <v>1월 생산실적</v>
          </cell>
        </row>
      </sheetData>
      <sheetData sheetId="2347">
        <row r="1">
          <cell r="A1" t="str">
            <v>1월 생산실적</v>
          </cell>
        </row>
      </sheetData>
      <sheetData sheetId="2348">
        <row r="1">
          <cell r="A1" t="str">
            <v>1월 생산실적</v>
          </cell>
        </row>
      </sheetData>
      <sheetData sheetId="2349">
        <row r="1">
          <cell r="A1" t="str">
            <v>1월 생산실적</v>
          </cell>
        </row>
      </sheetData>
      <sheetData sheetId="2350">
        <row r="1">
          <cell r="A1" t="str">
            <v>1월 생산실적</v>
          </cell>
        </row>
      </sheetData>
      <sheetData sheetId="2351">
        <row r="1">
          <cell r="A1" t="str">
            <v>1월 생산실적</v>
          </cell>
        </row>
      </sheetData>
      <sheetData sheetId="2352">
        <row r="1">
          <cell r="A1" t="str">
            <v>1월 생산실적</v>
          </cell>
        </row>
      </sheetData>
      <sheetData sheetId="2353">
        <row r="1">
          <cell r="A1" t="str">
            <v>1월 생산실적</v>
          </cell>
        </row>
      </sheetData>
      <sheetData sheetId="2354">
        <row r="1">
          <cell r="A1" t="str">
            <v>1월 생산실적</v>
          </cell>
        </row>
      </sheetData>
      <sheetData sheetId="2355">
        <row r="1">
          <cell r="A1" t="str">
            <v>1월 생산실적</v>
          </cell>
        </row>
      </sheetData>
      <sheetData sheetId="2356">
        <row r="1">
          <cell r="A1" t="str">
            <v>1월 생산실적</v>
          </cell>
        </row>
      </sheetData>
      <sheetData sheetId="2357">
        <row r="1">
          <cell r="A1" t="str">
            <v>1월 생산실적</v>
          </cell>
        </row>
      </sheetData>
      <sheetData sheetId="2358">
        <row r="1">
          <cell r="A1" t="str">
            <v>1월 생산실적</v>
          </cell>
        </row>
      </sheetData>
      <sheetData sheetId="2359">
        <row r="1">
          <cell r="A1" t="str">
            <v>1월 생산실적</v>
          </cell>
        </row>
      </sheetData>
      <sheetData sheetId="2360">
        <row r="1">
          <cell r="A1" t="str">
            <v>1월 생산실적</v>
          </cell>
        </row>
      </sheetData>
      <sheetData sheetId="2361">
        <row r="1">
          <cell r="A1" t="str">
            <v>1월 생산실적</v>
          </cell>
        </row>
      </sheetData>
      <sheetData sheetId="2362">
        <row r="1">
          <cell r="A1" t="str">
            <v>1월 생산실적</v>
          </cell>
        </row>
      </sheetData>
      <sheetData sheetId="2363">
        <row r="1">
          <cell r="A1" t="str">
            <v>1월 생산실적</v>
          </cell>
        </row>
      </sheetData>
      <sheetData sheetId="2364">
        <row r="1">
          <cell r="A1" t="str">
            <v>1월 생산실적</v>
          </cell>
        </row>
      </sheetData>
      <sheetData sheetId="2365">
        <row r="1">
          <cell r="A1" t="str">
            <v>1월 생산실적</v>
          </cell>
        </row>
      </sheetData>
      <sheetData sheetId="2366">
        <row r="1">
          <cell r="A1" t="str">
            <v>1월 생산실적</v>
          </cell>
        </row>
      </sheetData>
      <sheetData sheetId="2367">
        <row r="1">
          <cell r="A1" t="str">
            <v>1월 생산실적</v>
          </cell>
        </row>
      </sheetData>
      <sheetData sheetId="2368">
        <row r="1">
          <cell r="A1" t="str">
            <v>1월 생산실적</v>
          </cell>
        </row>
      </sheetData>
      <sheetData sheetId="2369">
        <row r="1">
          <cell r="A1" t="str">
            <v>1월 생산실적</v>
          </cell>
        </row>
      </sheetData>
      <sheetData sheetId="2370">
        <row r="1">
          <cell r="A1" t="str">
            <v>1월 생산실적</v>
          </cell>
        </row>
      </sheetData>
      <sheetData sheetId="2371">
        <row r="1">
          <cell r="A1" t="str">
            <v>1월 생산실적</v>
          </cell>
        </row>
      </sheetData>
      <sheetData sheetId="2372">
        <row r="1">
          <cell r="A1" t="str">
            <v>1월 생산실적</v>
          </cell>
        </row>
      </sheetData>
      <sheetData sheetId="2373">
        <row r="1">
          <cell r="A1" t="str">
            <v>1월 생산실적</v>
          </cell>
        </row>
      </sheetData>
      <sheetData sheetId="2374">
        <row r="1">
          <cell r="A1" t="str">
            <v>1월 생산실적</v>
          </cell>
        </row>
      </sheetData>
      <sheetData sheetId="2375">
        <row r="1">
          <cell r="A1" t="str">
            <v>1월 생산실적</v>
          </cell>
        </row>
      </sheetData>
      <sheetData sheetId="2376">
        <row r="1">
          <cell r="A1" t="str">
            <v>1월 생산실적</v>
          </cell>
        </row>
      </sheetData>
      <sheetData sheetId="2377">
        <row r="1">
          <cell r="A1" t="str">
            <v>1월 생산실적</v>
          </cell>
        </row>
      </sheetData>
      <sheetData sheetId="2378">
        <row r="1">
          <cell r="A1" t="str">
            <v>1월 생산실적</v>
          </cell>
        </row>
      </sheetData>
      <sheetData sheetId="2379">
        <row r="1">
          <cell r="A1" t="str">
            <v>1월 생산실적</v>
          </cell>
        </row>
      </sheetData>
      <sheetData sheetId="2380">
        <row r="1">
          <cell r="A1" t="str">
            <v>1월 생산실적</v>
          </cell>
        </row>
      </sheetData>
      <sheetData sheetId="2381">
        <row r="1">
          <cell r="A1" t="str">
            <v>1월 생산실적</v>
          </cell>
        </row>
      </sheetData>
      <sheetData sheetId="2382">
        <row r="1">
          <cell r="A1" t="str">
            <v>1월 생산실적</v>
          </cell>
        </row>
      </sheetData>
      <sheetData sheetId="2383">
        <row r="1">
          <cell r="A1" t="str">
            <v>1월 생산실적</v>
          </cell>
        </row>
      </sheetData>
      <sheetData sheetId="2384">
        <row r="1">
          <cell r="A1" t="str">
            <v>1월 생산실적</v>
          </cell>
        </row>
      </sheetData>
      <sheetData sheetId="2385">
        <row r="1">
          <cell r="A1" t="str">
            <v>1월 생산실적</v>
          </cell>
        </row>
      </sheetData>
      <sheetData sheetId="2386">
        <row r="1">
          <cell r="A1" t="str">
            <v>1월 생산실적</v>
          </cell>
        </row>
      </sheetData>
      <sheetData sheetId="2387">
        <row r="1">
          <cell r="A1" t="str">
            <v>1월 생산실적</v>
          </cell>
        </row>
      </sheetData>
      <sheetData sheetId="2388">
        <row r="1">
          <cell r="A1" t="str">
            <v>1월 생산실적</v>
          </cell>
        </row>
      </sheetData>
      <sheetData sheetId="2389">
        <row r="1">
          <cell r="A1" t="str">
            <v>1월 생산실적</v>
          </cell>
        </row>
      </sheetData>
      <sheetData sheetId="2390">
        <row r="1">
          <cell r="A1" t="str">
            <v>1월 생산실적</v>
          </cell>
        </row>
      </sheetData>
      <sheetData sheetId="2391">
        <row r="1">
          <cell r="A1" t="str">
            <v>1월 생산실적</v>
          </cell>
        </row>
      </sheetData>
      <sheetData sheetId="2392">
        <row r="1">
          <cell r="A1" t="str">
            <v>1월 생산실적</v>
          </cell>
        </row>
      </sheetData>
      <sheetData sheetId="2393">
        <row r="1">
          <cell r="A1" t="str">
            <v>1월 생산실적</v>
          </cell>
        </row>
      </sheetData>
      <sheetData sheetId="2394">
        <row r="1">
          <cell r="A1" t="str">
            <v>1월 생산실적</v>
          </cell>
        </row>
      </sheetData>
      <sheetData sheetId="2395">
        <row r="1">
          <cell r="A1" t="str">
            <v>1월 생산실적</v>
          </cell>
        </row>
      </sheetData>
      <sheetData sheetId="2396">
        <row r="1">
          <cell r="A1" t="str">
            <v>1월 생산실적</v>
          </cell>
        </row>
      </sheetData>
      <sheetData sheetId="2397">
        <row r="1">
          <cell r="A1" t="str">
            <v>1월 생산실적</v>
          </cell>
        </row>
      </sheetData>
      <sheetData sheetId="2398">
        <row r="1">
          <cell r="A1" t="str">
            <v>1월 생산실적</v>
          </cell>
        </row>
      </sheetData>
      <sheetData sheetId="2399">
        <row r="1">
          <cell r="A1" t="str">
            <v>1월 생산실적</v>
          </cell>
        </row>
      </sheetData>
      <sheetData sheetId="2400">
        <row r="1">
          <cell r="A1" t="str">
            <v>1월 생산실적</v>
          </cell>
        </row>
      </sheetData>
      <sheetData sheetId="2401">
        <row r="1">
          <cell r="A1" t="str">
            <v>1월 생산실적</v>
          </cell>
        </row>
      </sheetData>
      <sheetData sheetId="2402">
        <row r="1">
          <cell r="A1" t="str">
            <v>1월 생산실적</v>
          </cell>
        </row>
      </sheetData>
      <sheetData sheetId="2403">
        <row r="1">
          <cell r="A1" t="str">
            <v>1월 생산실적</v>
          </cell>
        </row>
      </sheetData>
      <sheetData sheetId="2404">
        <row r="1">
          <cell r="A1" t="str">
            <v>1월 생산실적</v>
          </cell>
        </row>
      </sheetData>
      <sheetData sheetId="2405">
        <row r="1">
          <cell r="A1" t="str">
            <v>1월 생산실적</v>
          </cell>
        </row>
      </sheetData>
      <sheetData sheetId="2406" refreshError="1"/>
      <sheetData sheetId="2407" refreshError="1"/>
      <sheetData sheetId="2408" refreshError="1"/>
      <sheetData sheetId="2409" refreshError="1"/>
      <sheetData sheetId="2410" refreshError="1"/>
      <sheetData sheetId="2411" refreshError="1"/>
      <sheetData sheetId="2412" refreshError="1"/>
      <sheetData sheetId="2413" refreshError="1"/>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refreshError="1"/>
      <sheetData sheetId="2423" refreshError="1"/>
      <sheetData sheetId="2424" refreshError="1"/>
      <sheetData sheetId="2425" refreshError="1"/>
      <sheetData sheetId="2426" refreshError="1"/>
      <sheetData sheetId="2427" refreshError="1"/>
      <sheetData sheetId="2428" refreshError="1"/>
      <sheetData sheetId="2429" refreshError="1"/>
      <sheetData sheetId="2430" refreshError="1"/>
      <sheetData sheetId="2431" refreshError="1"/>
      <sheetData sheetId="2432" refreshError="1"/>
      <sheetData sheetId="2433" refreshError="1"/>
      <sheetData sheetId="2434" refreshError="1"/>
      <sheetData sheetId="2435">
        <row r="1">
          <cell r="A1" t="str">
            <v>1월 생산실적</v>
          </cell>
        </row>
      </sheetData>
      <sheetData sheetId="2436">
        <row r="1">
          <cell r="A1" t="str">
            <v>1월 생산실적</v>
          </cell>
        </row>
      </sheetData>
      <sheetData sheetId="2437">
        <row r="1">
          <cell r="A1" t="str">
            <v>1월 생산실적</v>
          </cell>
        </row>
      </sheetData>
      <sheetData sheetId="2438"/>
      <sheetData sheetId="2439">
        <row r="1">
          <cell r="A1" t="str">
            <v>1월 생산실적</v>
          </cell>
        </row>
      </sheetData>
      <sheetData sheetId="2440">
        <row r="1">
          <cell r="A1" t="str">
            <v>1월 생산실적</v>
          </cell>
        </row>
      </sheetData>
      <sheetData sheetId="2441">
        <row r="1">
          <cell r="A1" t="str">
            <v>1월 생산실적</v>
          </cell>
        </row>
      </sheetData>
      <sheetData sheetId="2442">
        <row r="1">
          <cell r="A1" t="str">
            <v>1월 생산실적</v>
          </cell>
        </row>
      </sheetData>
      <sheetData sheetId="2443">
        <row r="1">
          <cell r="A1" t="str">
            <v>1월 생산실적</v>
          </cell>
        </row>
      </sheetData>
      <sheetData sheetId="2444">
        <row r="1">
          <cell r="A1" t="str">
            <v>1월 생산실적</v>
          </cell>
        </row>
      </sheetData>
      <sheetData sheetId="2445">
        <row r="1">
          <cell r="A1" t="str">
            <v>1월 생산실적</v>
          </cell>
        </row>
      </sheetData>
      <sheetData sheetId="2446">
        <row r="1">
          <cell r="A1" t="str">
            <v>1월 생산실적</v>
          </cell>
        </row>
      </sheetData>
      <sheetData sheetId="2447">
        <row r="1">
          <cell r="A1" t="str">
            <v>1월 생산실적</v>
          </cell>
        </row>
      </sheetData>
      <sheetData sheetId="2448">
        <row r="1">
          <cell r="A1" t="str">
            <v>1월 생산실적</v>
          </cell>
        </row>
      </sheetData>
      <sheetData sheetId="2449">
        <row r="1">
          <cell r="A1" t="str">
            <v>1월 생산실적</v>
          </cell>
        </row>
      </sheetData>
      <sheetData sheetId="2450">
        <row r="1">
          <cell r="A1" t="str">
            <v>1월 생산실적</v>
          </cell>
        </row>
      </sheetData>
      <sheetData sheetId="2451">
        <row r="1">
          <cell r="A1" t="str">
            <v>1월 생산실적</v>
          </cell>
        </row>
      </sheetData>
      <sheetData sheetId="2452">
        <row r="1">
          <cell r="A1" t="str">
            <v>1월 생산실적</v>
          </cell>
        </row>
      </sheetData>
      <sheetData sheetId="2453">
        <row r="1">
          <cell r="A1" t="str">
            <v>1월 생산실적</v>
          </cell>
        </row>
      </sheetData>
      <sheetData sheetId="2454">
        <row r="1">
          <cell r="A1" t="str">
            <v>1월 생산실적</v>
          </cell>
        </row>
      </sheetData>
      <sheetData sheetId="2455">
        <row r="1">
          <cell r="A1" t="str">
            <v>1월 생산실적</v>
          </cell>
        </row>
      </sheetData>
      <sheetData sheetId="2456">
        <row r="1">
          <cell r="A1" t="str">
            <v>1월 생산실적</v>
          </cell>
        </row>
      </sheetData>
      <sheetData sheetId="2457">
        <row r="1">
          <cell r="A1" t="str">
            <v>1월 생산실적</v>
          </cell>
        </row>
      </sheetData>
      <sheetData sheetId="2458">
        <row r="1">
          <cell r="A1" t="str">
            <v>1월 생산실적</v>
          </cell>
        </row>
      </sheetData>
      <sheetData sheetId="2459">
        <row r="1">
          <cell r="A1" t="str">
            <v>1월 생산실적</v>
          </cell>
        </row>
      </sheetData>
      <sheetData sheetId="2460">
        <row r="1">
          <cell r="A1" t="str">
            <v>1월 생산실적</v>
          </cell>
        </row>
      </sheetData>
      <sheetData sheetId="2461">
        <row r="1">
          <cell r="A1" t="str">
            <v>1월 생산실적</v>
          </cell>
        </row>
      </sheetData>
      <sheetData sheetId="2462">
        <row r="1">
          <cell r="A1" t="str">
            <v>1월 생산실적</v>
          </cell>
        </row>
      </sheetData>
      <sheetData sheetId="2463">
        <row r="1">
          <cell r="A1" t="str">
            <v>1월 생산실적</v>
          </cell>
        </row>
      </sheetData>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efreshError="1"/>
      <sheetData sheetId="2517">
        <row r="1">
          <cell r="A1" t="str">
            <v>1월 생산실적</v>
          </cell>
        </row>
      </sheetData>
      <sheetData sheetId="2518">
        <row r="1">
          <cell r="A1" t="str">
            <v>1월 생산실적</v>
          </cell>
        </row>
      </sheetData>
      <sheetData sheetId="2519">
        <row r="1">
          <cell r="A1" t="str">
            <v>1월 생산실적</v>
          </cell>
        </row>
      </sheetData>
      <sheetData sheetId="2520" refreshError="1"/>
      <sheetData sheetId="2521" refreshError="1"/>
      <sheetData sheetId="2522" refreshError="1"/>
      <sheetData sheetId="2523" refreshError="1"/>
      <sheetData sheetId="2524" refreshError="1"/>
      <sheetData sheetId="2525" refreshError="1"/>
      <sheetData sheetId="2526" refreshError="1"/>
      <sheetData sheetId="2527" refreshError="1"/>
      <sheetData sheetId="2528" refreshError="1"/>
      <sheetData sheetId="2529" refreshError="1"/>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refreshError="1"/>
      <sheetData sheetId="2540" refreshError="1"/>
      <sheetData sheetId="2541" refreshError="1"/>
      <sheetData sheetId="2542" refreshError="1"/>
      <sheetData sheetId="2543" refreshError="1"/>
      <sheetData sheetId="2544" refreshError="1"/>
      <sheetData sheetId="2545" refreshError="1"/>
      <sheetData sheetId="2546" refreshError="1"/>
      <sheetData sheetId="2547" refreshError="1"/>
      <sheetData sheetId="2548" refreshError="1"/>
      <sheetData sheetId="2549" refreshError="1"/>
      <sheetData sheetId="2550" refreshError="1"/>
      <sheetData sheetId="2551" refreshError="1"/>
      <sheetData sheetId="2552" refreshError="1"/>
      <sheetData sheetId="2553" refreshError="1"/>
      <sheetData sheetId="2554" refreshError="1"/>
      <sheetData sheetId="2555" refreshError="1"/>
      <sheetData sheetId="2556" refreshError="1"/>
      <sheetData sheetId="2557" refreshError="1"/>
      <sheetData sheetId="2558" refreshError="1"/>
      <sheetData sheetId="2559" refreshError="1"/>
      <sheetData sheetId="2560">
        <row r="1">
          <cell r="A1" t="str">
            <v>1월 생산실적</v>
          </cell>
        </row>
      </sheetData>
      <sheetData sheetId="2561">
        <row r="1">
          <cell r="A1" t="str">
            <v>1월 생산실적</v>
          </cell>
        </row>
      </sheetData>
      <sheetData sheetId="2562">
        <row r="1">
          <cell r="A1" t="str">
            <v>1월 생산실적</v>
          </cell>
        </row>
      </sheetData>
      <sheetData sheetId="2563">
        <row r="1">
          <cell r="A1" t="str">
            <v>1월 생산실적</v>
          </cell>
        </row>
      </sheetData>
      <sheetData sheetId="2564">
        <row r="1">
          <cell r="A1" t="str">
            <v>1월 생산실적</v>
          </cell>
        </row>
      </sheetData>
      <sheetData sheetId="2565">
        <row r="1">
          <cell r="A1" t="str">
            <v>1월 생산실적</v>
          </cell>
        </row>
      </sheetData>
      <sheetData sheetId="2566">
        <row r="1">
          <cell r="A1" t="str">
            <v>1월 생산실적</v>
          </cell>
        </row>
      </sheetData>
      <sheetData sheetId="2567">
        <row r="1">
          <cell r="A1" t="str">
            <v>1월 생산실적</v>
          </cell>
        </row>
      </sheetData>
      <sheetData sheetId="2568">
        <row r="1">
          <cell r="A1" t="str">
            <v>1월 생산실적</v>
          </cell>
        </row>
      </sheetData>
      <sheetData sheetId="2569">
        <row r="1">
          <cell r="A1" t="str">
            <v>1월 생산실적</v>
          </cell>
        </row>
      </sheetData>
      <sheetData sheetId="2570">
        <row r="1">
          <cell r="A1" t="str">
            <v>1월 생산실적</v>
          </cell>
        </row>
      </sheetData>
      <sheetData sheetId="2571">
        <row r="1">
          <cell r="A1" t="str">
            <v>1월 생산실적</v>
          </cell>
        </row>
      </sheetData>
      <sheetData sheetId="2572">
        <row r="1">
          <cell r="A1" t="str">
            <v>1월 생산실적</v>
          </cell>
        </row>
      </sheetData>
      <sheetData sheetId="2573">
        <row r="1">
          <cell r="A1" t="str">
            <v>1월 생산실적</v>
          </cell>
        </row>
      </sheetData>
      <sheetData sheetId="2574">
        <row r="1">
          <cell r="A1" t="str">
            <v>1월 생산실적</v>
          </cell>
        </row>
      </sheetData>
      <sheetData sheetId="2575">
        <row r="1">
          <cell r="A1" t="str">
            <v>1월 생산실적</v>
          </cell>
        </row>
      </sheetData>
      <sheetData sheetId="2576">
        <row r="1">
          <cell r="A1" t="str">
            <v>1월 생산실적</v>
          </cell>
        </row>
      </sheetData>
      <sheetData sheetId="2577">
        <row r="1">
          <cell r="A1" t="str">
            <v>1월 생산실적</v>
          </cell>
        </row>
      </sheetData>
      <sheetData sheetId="2578">
        <row r="1">
          <cell r="A1" t="str">
            <v>1월 생산실적</v>
          </cell>
        </row>
      </sheetData>
      <sheetData sheetId="2579">
        <row r="1">
          <cell r="A1" t="str">
            <v>1월 생산실적</v>
          </cell>
        </row>
      </sheetData>
      <sheetData sheetId="2580">
        <row r="1">
          <cell r="A1" t="str">
            <v>1월 생산실적</v>
          </cell>
        </row>
      </sheetData>
      <sheetData sheetId="2581">
        <row r="1">
          <cell r="A1" t="str">
            <v>1월 생산실적</v>
          </cell>
        </row>
      </sheetData>
      <sheetData sheetId="2582">
        <row r="1">
          <cell r="A1" t="str">
            <v>1월 생산실적</v>
          </cell>
        </row>
      </sheetData>
      <sheetData sheetId="2583">
        <row r="1">
          <cell r="A1" t="str">
            <v>1월 생산실적</v>
          </cell>
        </row>
      </sheetData>
      <sheetData sheetId="2584">
        <row r="1">
          <cell r="A1" t="str">
            <v>1월 생산실적</v>
          </cell>
        </row>
      </sheetData>
      <sheetData sheetId="2585">
        <row r="1">
          <cell r="A1" t="str">
            <v>1월 생산실적</v>
          </cell>
        </row>
      </sheetData>
      <sheetData sheetId="2586">
        <row r="1">
          <cell r="A1" t="str">
            <v>1월 생산실적</v>
          </cell>
        </row>
      </sheetData>
      <sheetData sheetId="2587">
        <row r="1">
          <cell r="A1" t="str">
            <v>1월 생산실적</v>
          </cell>
        </row>
      </sheetData>
      <sheetData sheetId="2588">
        <row r="1">
          <cell r="A1" t="str">
            <v>1월 생산실적</v>
          </cell>
        </row>
      </sheetData>
      <sheetData sheetId="2589">
        <row r="1">
          <cell r="A1" t="str">
            <v>1월 생산실적</v>
          </cell>
        </row>
      </sheetData>
      <sheetData sheetId="2590">
        <row r="1">
          <cell r="A1" t="str">
            <v>1월 생산실적</v>
          </cell>
        </row>
      </sheetData>
      <sheetData sheetId="2591">
        <row r="1">
          <cell r="A1" t="str">
            <v>1월 생산실적</v>
          </cell>
        </row>
      </sheetData>
      <sheetData sheetId="2592">
        <row r="1">
          <cell r="A1" t="str">
            <v>1월 생산실적</v>
          </cell>
        </row>
      </sheetData>
      <sheetData sheetId="2593">
        <row r="1">
          <cell r="A1" t="str">
            <v>1월 생산실적</v>
          </cell>
        </row>
      </sheetData>
      <sheetData sheetId="2594">
        <row r="1">
          <cell r="A1" t="str">
            <v>1월 생산실적</v>
          </cell>
        </row>
      </sheetData>
      <sheetData sheetId="2595">
        <row r="1">
          <cell r="A1" t="str">
            <v>1월 생산실적</v>
          </cell>
        </row>
      </sheetData>
      <sheetData sheetId="2596">
        <row r="1">
          <cell r="A1" t="str">
            <v>1월 생산실적</v>
          </cell>
        </row>
      </sheetData>
      <sheetData sheetId="2597">
        <row r="1">
          <cell r="A1" t="str">
            <v>1월 생산실적</v>
          </cell>
        </row>
      </sheetData>
      <sheetData sheetId="2598">
        <row r="1">
          <cell r="A1" t="str">
            <v>1월 생산실적</v>
          </cell>
        </row>
      </sheetData>
      <sheetData sheetId="2599">
        <row r="1">
          <cell r="A1" t="str">
            <v>1월 생산실적</v>
          </cell>
        </row>
      </sheetData>
      <sheetData sheetId="2600">
        <row r="1">
          <cell r="A1" t="str">
            <v>1월 생산실적</v>
          </cell>
        </row>
      </sheetData>
      <sheetData sheetId="2601">
        <row r="1">
          <cell r="A1" t="str">
            <v>1월 생산실적</v>
          </cell>
        </row>
      </sheetData>
      <sheetData sheetId="2602">
        <row r="1">
          <cell r="A1" t="str">
            <v>1월 생산실적</v>
          </cell>
        </row>
      </sheetData>
      <sheetData sheetId="2603">
        <row r="1">
          <cell r="A1" t="str">
            <v>1월 생산실적</v>
          </cell>
        </row>
      </sheetData>
      <sheetData sheetId="2604">
        <row r="1">
          <cell r="A1" t="str">
            <v>1월 생산실적</v>
          </cell>
        </row>
      </sheetData>
      <sheetData sheetId="2605">
        <row r="1">
          <cell r="A1" t="str">
            <v>1월 생산실적</v>
          </cell>
        </row>
      </sheetData>
      <sheetData sheetId="2606">
        <row r="1">
          <cell r="A1" t="str">
            <v>1월 생산실적</v>
          </cell>
        </row>
      </sheetData>
      <sheetData sheetId="2607">
        <row r="1">
          <cell r="A1" t="str">
            <v>1월 생산실적</v>
          </cell>
        </row>
      </sheetData>
      <sheetData sheetId="2608">
        <row r="1">
          <cell r="A1" t="str">
            <v>1월 생산실적</v>
          </cell>
        </row>
      </sheetData>
      <sheetData sheetId="2609">
        <row r="1">
          <cell r="A1" t="str">
            <v>1월 생산실적</v>
          </cell>
        </row>
      </sheetData>
      <sheetData sheetId="2610">
        <row r="1">
          <cell r="A1" t="str">
            <v>1월 생산실적</v>
          </cell>
        </row>
      </sheetData>
      <sheetData sheetId="2611">
        <row r="1">
          <cell r="A1" t="str">
            <v>1월 생산실적</v>
          </cell>
        </row>
      </sheetData>
      <sheetData sheetId="2612">
        <row r="1">
          <cell r="A1" t="str">
            <v>1월 생산실적</v>
          </cell>
        </row>
      </sheetData>
      <sheetData sheetId="2613">
        <row r="1">
          <cell r="A1" t="str">
            <v>1월 생산실적</v>
          </cell>
        </row>
      </sheetData>
      <sheetData sheetId="2614">
        <row r="1">
          <cell r="A1" t="str">
            <v>1월 생산실적</v>
          </cell>
        </row>
      </sheetData>
      <sheetData sheetId="2615">
        <row r="1">
          <cell r="A1" t="str">
            <v>1월 생산실적</v>
          </cell>
        </row>
      </sheetData>
      <sheetData sheetId="2616">
        <row r="1">
          <cell r="A1" t="str">
            <v>1월 생산실적</v>
          </cell>
        </row>
      </sheetData>
      <sheetData sheetId="2617">
        <row r="1">
          <cell r="A1" t="str">
            <v>1월 생산실적</v>
          </cell>
        </row>
      </sheetData>
      <sheetData sheetId="2618">
        <row r="1">
          <cell r="A1" t="str">
            <v>1월 생산실적</v>
          </cell>
        </row>
      </sheetData>
      <sheetData sheetId="2619">
        <row r="1">
          <cell r="A1" t="str">
            <v>1월 생산실적</v>
          </cell>
        </row>
      </sheetData>
      <sheetData sheetId="2620">
        <row r="1">
          <cell r="A1" t="str">
            <v>1월 생산실적</v>
          </cell>
        </row>
      </sheetData>
      <sheetData sheetId="2621">
        <row r="1">
          <cell r="A1" t="str">
            <v>1월 생산실적</v>
          </cell>
        </row>
      </sheetData>
      <sheetData sheetId="2622">
        <row r="1">
          <cell r="A1" t="str">
            <v>1월 생산실적</v>
          </cell>
        </row>
      </sheetData>
      <sheetData sheetId="2623">
        <row r="1">
          <cell r="A1" t="str">
            <v>1월 생산실적</v>
          </cell>
        </row>
      </sheetData>
      <sheetData sheetId="2624">
        <row r="1">
          <cell r="A1" t="str">
            <v>1월 생산실적</v>
          </cell>
        </row>
      </sheetData>
      <sheetData sheetId="2625">
        <row r="1">
          <cell r="A1" t="str">
            <v>1월 생산실적</v>
          </cell>
        </row>
      </sheetData>
      <sheetData sheetId="2626">
        <row r="1">
          <cell r="A1" t="str">
            <v>1월 생산실적</v>
          </cell>
        </row>
      </sheetData>
      <sheetData sheetId="2627">
        <row r="1">
          <cell r="A1" t="str">
            <v>1월 생산실적</v>
          </cell>
        </row>
      </sheetData>
      <sheetData sheetId="2628">
        <row r="1">
          <cell r="A1" t="str">
            <v>1월 생산실적</v>
          </cell>
        </row>
      </sheetData>
      <sheetData sheetId="2629">
        <row r="1">
          <cell r="A1" t="str">
            <v>1월 생산실적</v>
          </cell>
        </row>
      </sheetData>
      <sheetData sheetId="2630">
        <row r="1">
          <cell r="A1" t="str">
            <v>1월 생산실적</v>
          </cell>
        </row>
      </sheetData>
      <sheetData sheetId="2631">
        <row r="1">
          <cell r="A1" t="str">
            <v>1월 생산실적</v>
          </cell>
        </row>
      </sheetData>
      <sheetData sheetId="2632">
        <row r="1">
          <cell r="A1" t="str">
            <v>1월 생산실적</v>
          </cell>
        </row>
      </sheetData>
      <sheetData sheetId="2633">
        <row r="1">
          <cell r="A1" t="str">
            <v>1월 생산실적</v>
          </cell>
        </row>
      </sheetData>
      <sheetData sheetId="2634">
        <row r="1">
          <cell r="A1" t="str">
            <v>1월 생산실적</v>
          </cell>
        </row>
      </sheetData>
      <sheetData sheetId="2635">
        <row r="1">
          <cell r="A1" t="str">
            <v>1월 생산실적</v>
          </cell>
        </row>
      </sheetData>
      <sheetData sheetId="2636">
        <row r="1">
          <cell r="A1" t="str">
            <v>1월 생산실적</v>
          </cell>
        </row>
      </sheetData>
      <sheetData sheetId="2637">
        <row r="1">
          <cell r="A1" t="str">
            <v>1월 생산실적</v>
          </cell>
        </row>
      </sheetData>
      <sheetData sheetId="2638">
        <row r="1">
          <cell r="A1" t="str">
            <v>1월 생산실적</v>
          </cell>
        </row>
      </sheetData>
      <sheetData sheetId="2639">
        <row r="1">
          <cell r="A1" t="str">
            <v>1월 생산실적</v>
          </cell>
        </row>
      </sheetData>
      <sheetData sheetId="2640">
        <row r="1">
          <cell r="A1" t="str">
            <v>1월 생산실적</v>
          </cell>
        </row>
      </sheetData>
      <sheetData sheetId="2641">
        <row r="1">
          <cell r="A1" t="str">
            <v>1월 생산실적</v>
          </cell>
        </row>
      </sheetData>
      <sheetData sheetId="2642">
        <row r="1">
          <cell r="A1" t="str">
            <v>1월 생산실적</v>
          </cell>
        </row>
      </sheetData>
      <sheetData sheetId="2643">
        <row r="1">
          <cell r="A1" t="str">
            <v>1월 생산실적</v>
          </cell>
        </row>
      </sheetData>
      <sheetData sheetId="2644">
        <row r="1">
          <cell r="A1" t="str">
            <v>1월 생산실적</v>
          </cell>
        </row>
      </sheetData>
      <sheetData sheetId="2645">
        <row r="1">
          <cell r="A1" t="str">
            <v>1월 생산실적</v>
          </cell>
        </row>
      </sheetData>
      <sheetData sheetId="2646">
        <row r="1">
          <cell r="A1" t="str">
            <v>1월 생산실적</v>
          </cell>
        </row>
      </sheetData>
      <sheetData sheetId="2647">
        <row r="1">
          <cell r="A1" t="str">
            <v>1월 생산실적</v>
          </cell>
        </row>
      </sheetData>
      <sheetData sheetId="2648">
        <row r="1">
          <cell r="A1" t="str">
            <v>1월 생산실적</v>
          </cell>
        </row>
      </sheetData>
      <sheetData sheetId="2649">
        <row r="1">
          <cell r="A1" t="str">
            <v>1월 생산실적</v>
          </cell>
        </row>
      </sheetData>
      <sheetData sheetId="2650">
        <row r="1">
          <cell r="A1" t="str">
            <v>1월 생산실적</v>
          </cell>
        </row>
      </sheetData>
      <sheetData sheetId="2651">
        <row r="1">
          <cell r="A1" t="str">
            <v>1월 생산실적</v>
          </cell>
        </row>
      </sheetData>
      <sheetData sheetId="2652">
        <row r="1">
          <cell r="A1" t="str">
            <v>1월 생산실적</v>
          </cell>
        </row>
      </sheetData>
      <sheetData sheetId="2653">
        <row r="1">
          <cell r="A1" t="str">
            <v>1월 생산실적</v>
          </cell>
        </row>
      </sheetData>
      <sheetData sheetId="2654">
        <row r="1">
          <cell r="A1" t="str">
            <v>1월 생산실적</v>
          </cell>
        </row>
      </sheetData>
      <sheetData sheetId="2655">
        <row r="1">
          <cell r="A1" t="str">
            <v>1월 생산실적</v>
          </cell>
        </row>
      </sheetData>
      <sheetData sheetId="2656">
        <row r="1">
          <cell r="A1" t="str">
            <v>1월 생산실적</v>
          </cell>
        </row>
      </sheetData>
      <sheetData sheetId="2657">
        <row r="1">
          <cell r="A1" t="str">
            <v>1월 생산실적</v>
          </cell>
        </row>
      </sheetData>
      <sheetData sheetId="2658">
        <row r="1">
          <cell r="A1" t="str">
            <v>1월 생산실적</v>
          </cell>
        </row>
      </sheetData>
      <sheetData sheetId="2659">
        <row r="1">
          <cell r="A1" t="str">
            <v>1월 생산실적</v>
          </cell>
        </row>
      </sheetData>
      <sheetData sheetId="2660">
        <row r="1">
          <cell r="A1" t="str">
            <v>1월 생산실적</v>
          </cell>
        </row>
      </sheetData>
      <sheetData sheetId="2661">
        <row r="1">
          <cell r="A1" t="str">
            <v>1월 생산실적</v>
          </cell>
        </row>
      </sheetData>
      <sheetData sheetId="2662">
        <row r="1">
          <cell r="A1" t="str">
            <v>1월 생산실적</v>
          </cell>
        </row>
      </sheetData>
      <sheetData sheetId="2663">
        <row r="1">
          <cell r="A1" t="str">
            <v>1월 생산실적</v>
          </cell>
        </row>
      </sheetData>
      <sheetData sheetId="2664">
        <row r="1">
          <cell r="A1" t="str">
            <v>1월 생산실적</v>
          </cell>
        </row>
      </sheetData>
      <sheetData sheetId="2665">
        <row r="1">
          <cell r="A1" t="str">
            <v>1월 생산실적</v>
          </cell>
        </row>
      </sheetData>
      <sheetData sheetId="2666">
        <row r="1">
          <cell r="A1" t="str">
            <v>1월 생산실적</v>
          </cell>
        </row>
      </sheetData>
      <sheetData sheetId="2667">
        <row r="1">
          <cell r="A1" t="str">
            <v>1월 생산실적</v>
          </cell>
        </row>
      </sheetData>
      <sheetData sheetId="2668">
        <row r="1">
          <cell r="A1" t="str">
            <v>1월 생산실적</v>
          </cell>
        </row>
      </sheetData>
      <sheetData sheetId="2669">
        <row r="1">
          <cell r="A1" t="str">
            <v>1월 생산실적</v>
          </cell>
        </row>
      </sheetData>
      <sheetData sheetId="2670">
        <row r="1">
          <cell r="A1" t="str">
            <v>1월 생산실적</v>
          </cell>
        </row>
      </sheetData>
      <sheetData sheetId="2671">
        <row r="1">
          <cell r="A1" t="str">
            <v>1월 생산실적</v>
          </cell>
        </row>
      </sheetData>
      <sheetData sheetId="2672">
        <row r="1">
          <cell r="A1" t="str">
            <v>1월 생산실적</v>
          </cell>
        </row>
      </sheetData>
      <sheetData sheetId="2673">
        <row r="1">
          <cell r="A1" t="str">
            <v>1월 생산실적</v>
          </cell>
        </row>
      </sheetData>
      <sheetData sheetId="2674">
        <row r="1">
          <cell r="A1" t="str">
            <v>1월 생산실적</v>
          </cell>
        </row>
      </sheetData>
      <sheetData sheetId="2675">
        <row r="1">
          <cell r="A1" t="str">
            <v>1월 생산실적</v>
          </cell>
        </row>
      </sheetData>
      <sheetData sheetId="2676">
        <row r="1">
          <cell r="A1" t="str">
            <v>1월 생산실적</v>
          </cell>
        </row>
      </sheetData>
      <sheetData sheetId="2677">
        <row r="1">
          <cell r="A1" t="str">
            <v>1월 생산실적</v>
          </cell>
        </row>
      </sheetData>
      <sheetData sheetId="2678">
        <row r="1">
          <cell r="A1" t="str">
            <v>1월 생산실적</v>
          </cell>
        </row>
      </sheetData>
      <sheetData sheetId="2679">
        <row r="1">
          <cell r="A1" t="str">
            <v>1월 생산실적</v>
          </cell>
        </row>
      </sheetData>
      <sheetData sheetId="2680">
        <row r="1">
          <cell r="A1" t="str">
            <v>1월 생산실적</v>
          </cell>
        </row>
      </sheetData>
      <sheetData sheetId="2681">
        <row r="1">
          <cell r="A1" t="str">
            <v>1월 생산실적</v>
          </cell>
        </row>
      </sheetData>
      <sheetData sheetId="2682">
        <row r="1">
          <cell r="A1" t="str">
            <v>1월 생산실적</v>
          </cell>
        </row>
      </sheetData>
      <sheetData sheetId="2683">
        <row r="1">
          <cell r="A1" t="str">
            <v>1월 생산실적</v>
          </cell>
        </row>
      </sheetData>
      <sheetData sheetId="2684">
        <row r="1">
          <cell r="A1" t="str">
            <v>1월 생산실적</v>
          </cell>
        </row>
      </sheetData>
      <sheetData sheetId="2685">
        <row r="1">
          <cell r="A1" t="str">
            <v>1월 생산실적</v>
          </cell>
        </row>
      </sheetData>
      <sheetData sheetId="2686">
        <row r="1">
          <cell r="A1" t="str">
            <v>1월 생산실적</v>
          </cell>
        </row>
      </sheetData>
      <sheetData sheetId="2687">
        <row r="1">
          <cell r="A1" t="str">
            <v>1월 생산실적</v>
          </cell>
        </row>
      </sheetData>
      <sheetData sheetId="2688">
        <row r="1">
          <cell r="A1" t="str">
            <v>1월 생산실적</v>
          </cell>
        </row>
      </sheetData>
      <sheetData sheetId="2689">
        <row r="1">
          <cell r="A1" t="str">
            <v>1월 생산실적</v>
          </cell>
        </row>
      </sheetData>
      <sheetData sheetId="2690">
        <row r="1">
          <cell r="A1" t="str">
            <v>1월 생산실적</v>
          </cell>
        </row>
      </sheetData>
      <sheetData sheetId="2691">
        <row r="1">
          <cell r="A1" t="str">
            <v>1월 생산실적</v>
          </cell>
        </row>
      </sheetData>
      <sheetData sheetId="2692">
        <row r="1">
          <cell r="A1" t="str">
            <v>1월 생산실적</v>
          </cell>
        </row>
      </sheetData>
      <sheetData sheetId="2693" refreshError="1"/>
      <sheetData sheetId="2694">
        <row r="1">
          <cell r="A1" t="str">
            <v>1월 생산실적</v>
          </cell>
        </row>
      </sheetData>
      <sheetData sheetId="2695" refreshError="1"/>
      <sheetData sheetId="2696" refreshError="1"/>
      <sheetData sheetId="2697" refreshError="1"/>
      <sheetData sheetId="2698" refreshError="1"/>
      <sheetData sheetId="2699" refreshError="1"/>
      <sheetData sheetId="2700" refreshError="1"/>
      <sheetData sheetId="2701" refreshError="1"/>
      <sheetData sheetId="2702" refreshError="1"/>
      <sheetData sheetId="2703" refreshError="1"/>
      <sheetData sheetId="2704" refreshError="1"/>
      <sheetData sheetId="2705" refreshError="1"/>
      <sheetData sheetId="2706" refreshError="1"/>
      <sheetData sheetId="2707" refreshError="1"/>
      <sheetData sheetId="2708" refreshError="1"/>
      <sheetData sheetId="2709" refreshError="1"/>
      <sheetData sheetId="2710" refreshError="1"/>
      <sheetData sheetId="2711" refreshError="1"/>
      <sheetData sheetId="2712" refreshError="1"/>
      <sheetData sheetId="2713" refreshError="1"/>
      <sheetData sheetId="2714" refreshError="1"/>
      <sheetData sheetId="2715" refreshError="1"/>
      <sheetData sheetId="2716" refreshError="1"/>
      <sheetData sheetId="2717" refreshError="1"/>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 sheetId="2729" refreshError="1"/>
      <sheetData sheetId="2730" refreshError="1"/>
      <sheetData sheetId="2731" refreshError="1"/>
      <sheetData sheetId="2732" refreshError="1"/>
      <sheetData sheetId="2733" refreshError="1"/>
      <sheetData sheetId="2734" refreshError="1"/>
      <sheetData sheetId="2735" refreshError="1"/>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ow r="1">
          <cell r="A1" t="str">
            <v>1월 생산실적</v>
          </cell>
        </row>
      </sheetData>
      <sheetData sheetId="2746">
        <row r="1">
          <cell r="A1" t="str">
            <v>1월 생산실적</v>
          </cell>
        </row>
      </sheetData>
      <sheetData sheetId="2747">
        <row r="1">
          <cell r="A1" t="str">
            <v>1월 생산실적</v>
          </cell>
        </row>
      </sheetData>
      <sheetData sheetId="2748">
        <row r="1">
          <cell r="A1" t="str">
            <v>1월 생산실적</v>
          </cell>
        </row>
      </sheetData>
      <sheetData sheetId="2749">
        <row r="1">
          <cell r="A1" t="str">
            <v>1월 생산실적</v>
          </cell>
        </row>
      </sheetData>
      <sheetData sheetId="2750">
        <row r="1">
          <cell r="A1" t="str">
            <v>1월 생산실적</v>
          </cell>
        </row>
      </sheetData>
      <sheetData sheetId="2751">
        <row r="1">
          <cell r="A1" t="str">
            <v>1월 생산실적</v>
          </cell>
        </row>
      </sheetData>
      <sheetData sheetId="2752">
        <row r="1">
          <cell r="A1" t="str">
            <v>1월 생산실적</v>
          </cell>
        </row>
      </sheetData>
      <sheetData sheetId="2753">
        <row r="1">
          <cell r="A1" t="str">
            <v>1월 생산실적</v>
          </cell>
        </row>
      </sheetData>
      <sheetData sheetId="2754">
        <row r="1">
          <cell r="A1" t="str">
            <v>1월 생산실적</v>
          </cell>
        </row>
      </sheetData>
      <sheetData sheetId="2755">
        <row r="1">
          <cell r="A1" t="str">
            <v>1월 생산실적</v>
          </cell>
        </row>
      </sheetData>
      <sheetData sheetId="2756">
        <row r="1">
          <cell r="A1" t="str">
            <v>1월 생산실적</v>
          </cell>
        </row>
      </sheetData>
      <sheetData sheetId="2757">
        <row r="1">
          <cell r="A1" t="str">
            <v>1월 생산실적</v>
          </cell>
        </row>
      </sheetData>
      <sheetData sheetId="2758">
        <row r="1">
          <cell r="A1" t="str">
            <v>1월 생산실적</v>
          </cell>
        </row>
      </sheetData>
      <sheetData sheetId="2759">
        <row r="1">
          <cell r="A1" t="str">
            <v>1월 생산실적</v>
          </cell>
        </row>
      </sheetData>
      <sheetData sheetId="2760">
        <row r="1">
          <cell r="A1" t="str">
            <v>1월 생산실적</v>
          </cell>
        </row>
      </sheetData>
      <sheetData sheetId="2761">
        <row r="1">
          <cell r="A1" t="str">
            <v>1월 생산실적</v>
          </cell>
        </row>
      </sheetData>
      <sheetData sheetId="2762">
        <row r="1">
          <cell r="A1" t="str">
            <v>1월 생산실적</v>
          </cell>
        </row>
      </sheetData>
      <sheetData sheetId="2763">
        <row r="1">
          <cell r="A1" t="str">
            <v>1월 생산실적</v>
          </cell>
        </row>
      </sheetData>
      <sheetData sheetId="2764">
        <row r="1">
          <cell r="A1" t="str">
            <v>1월 생산실적</v>
          </cell>
        </row>
      </sheetData>
      <sheetData sheetId="2765">
        <row r="1">
          <cell r="A1" t="str">
            <v>1월 생산실적</v>
          </cell>
        </row>
      </sheetData>
      <sheetData sheetId="2766">
        <row r="1">
          <cell r="A1" t="str">
            <v>1월 생산실적</v>
          </cell>
        </row>
      </sheetData>
      <sheetData sheetId="2767">
        <row r="1">
          <cell r="A1" t="str">
            <v>1월 생산실적</v>
          </cell>
        </row>
      </sheetData>
      <sheetData sheetId="2768">
        <row r="1">
          <cell r="A1" t="str">
            <v>1월 생산실적</v>
          </cell>
        </row>
      </sheetData>
      <sheetData sheetId="2769">
        <row r="1">
          <cell r="A1" t="str">
            <v>1월 생산실적</v>
          </cell>
        </row>
      </sheetData>
      <sheetData sheetId="2770">
        <row r="1">
          <cell r="A1" t="str">
            <v>1월 생산실적</v>
          </cell>
        </row>
      </sheetData>
      <sheetData sheetId="2771">
        <row r="1">
          <cell r="A1" t="str">
            <v>1월 생산실적</v>
          </cell>
        </row>
      </sheetData>
      <sheetData sheetId="2772">
        <row r="1">
          <cell r="A1" t="str">
            <v>1월 생산실적</v>
          </cell>
        </row>
      </sheetData>
      <sheetData sheetId="2773">
        <row r="1">
          <cell r="A1" t="str">
            <v>1월 생산실적</v>
          </cell>
        </row>
      </sheetData>
      <sheetData sheetId="2774">
        <row r="1">
          <cell r="A1" t="str">
            <v>1월 생산실적</v>
          </cell>
        </row>
      </sheetData>
      <sheetData sheetId="2775">
        <row r="1">
          <cell r="A1" t="str">
            <v>1월 생산실적</v>
          </cell>
        </row>
      </sheetData>
      <sheetData sheetId="2776">
        <row r="1">
          <cell r="A1" t="str">
            <v>1월 생산실적</v>
          </cell>
        </row>
      </sheetData>
      <sheetData sheetId="2777">
        <row r="1">
          <cell r="A1" t="str">
            <v>1월 생산실적</v>
          </cell>
        </row>
      </sheetData>
      <sheetData sheetId="2778">
        <row r="1">
          <cell r="A1" t="str">
            <v>1월 생산실적</v>
          </cell>
        </row>
      </sheetData>
      <sheetData sheetId="2779">
        <row r="1">
          <cell r="A1" t="str">
            <v>1월 생산실적</v>
          </cell>
        </row>
      </sheetData>
      <sheetData sheetId="2780">
        <row r="1">
          <cell r="A1" t="str">
            <v>1월 생산실적</v>
          </cell>
        </row>
      </sheetData>
      <sheetData sheetId="2781">
        <row r="1">
          <cell r="A1" t="str">
            <v>1월 생산실적</v>
          </cell>
        </row>
      </sheetData>
      <sheetData sheetId="2782">
        <row r="1">
          <cell r="A1" t="str">
            <v>1월 생산실적</v>
          </cell>
        </row>
      </sheetData>
      <sheetData sheetId="2783">
        <row r="1">
          <cell r="A1" t="str">
            <v>1월 생산실적</v>
          </cell>
        </row>
      </sheetData>
      <sheetData sheetId="2784">
        <row r="1">
          <cell r="A1" t="str">
            <v>1월 생산실적</v>
          </cell>
        </row>
      </sheetData>
      <sheetData sheetId="2785">
        <row r="1">
          <cell r="A1" t="str">
            <v>1월 생산실적</v>
          </cell>
        </row>
      </sheetData>
      <sheetData sheetId="2786">
        <row r="1">
          <cell r="A1" t="str">
            <v>1월 생산실적</v>
          </cell>
        </row>
      </sheetData>
      <sheetData sheetId="2787">
        <row r="1">
          <cell r="A1" t="str">
            <v>1월 생산실적</v>
          </cell>
        </row>
      </sheetData>
      <sheetData sheetId="2788">
        <row r="1">
          <cell r="A1" t="str">
            <v>1월 생산실적</v>
          </cell>
        </row>
      </sheetData>
      <sheetData sheetId="2789">
        <row r="1">
          <cell r="A1" t="str">
            <v>1월 생산실적</v>
          </cell>
        </row>
      </sheetData>
      <sheetData sheetId="2790">
        <row r="1">
          <cell r="A1" t="str">
            <v>1월 생산실적</v>
          </cell>
        </row>
      </sheetData>
      <sheetData sheetId="2791">
        <row r="1">
          <cell r="A1" t="str">
            <v>1월 생산실적</v>
          </cell>
        </row>
      </sheetData>
      <sheetData sheetId="2792">
        <row r="1">
          <cell r="A1" t="str">
            <v>1월 생산실적</v>
          </cell>
        </row>
      </sheetData>
      <sheetData sheetId="2793">
        <row r="1">
          <cell r="A1" t="str">
            <v>1월 생산실적</v>
          </cell>
        </row>
      </sheetData>
      <sheetData sheetId="2794">
        <row r="1">
          <cell r="A1" t="str">
            <v>1월 생산실적</v>
          </cell>
        </row>
      </sheetData>
      <sheetData sheetId="2795">
        <row r="1">
          <cell r="A1" t="str">
            <v>1월 생산실적</v>
          </cell>
        </row>
      </sheetData>
      <sheetData sheetId="2796">
        <row r="1">
          <cell r="A1" t="str">
            <v>1월 생산실적</v>
          </cell>
        </row>
      </sheetData>
      <sheetData sheetId="2797">
        <row r="1">
          <cell r="A1" t="str">
            <v>1월 생산실적</v>
          </cell>
        </row>
      </sheetData>
      <sheetData sheetId="2798">
        <row r="1">
          <cell r="A1" t="str">
            <v>1월 생산실적</v>
          </cell>
        </row>
      </sheetData>
      <sheetData sheetId="2799">
        <row r="1">
          <cell r="A1" t="str">
            <v>1월 생산실적</v>
          </cell>
        </row>
      </sheetData>
      <sheetData sheetId="2800">
        <row r="1">
          <cell r="A1" t="str">
            <v>1월 생산실적</v>
          </cell>
        </row>
      </sheetData>
      <sheetData sheetId="2801">
        <row r="1">
          <cell r="A1" t="str">
            <v>1월 생산실적</v>
          </cell>
        </row>
      </sheetData>
      <sheetData sheetId="2802">
        <row r="1">
          <cell r="A1" t="str">
            <v>1월 생산실적</v>
          </cell>
        </row>
      </sheetData>
      <sheetData sheetId="2803">
        <row r="1">
          <cell r="A1" t="str">
            <v>1월 생산실적</v>
          </cell>
        </row>
      </sheetData>
      <sheetData sheetId="2804">
        <row r="1">
          <cell r="A1" t="str">
            <v>1월 생산실적</v>
          </cell>
        </row>
      </sheetData>
      <sheetData sheetId="2805">
        <row r="1">
          <cell r="A1" t="str">
            <v>1월 생산실적</v>
          </cell>
        </row>
      </sheetData>
      <sheetData sheetId="2806">
        <row r="1">
          <cell r="A1" t="str">
            <v>1월 생산실적</v>
          </cell>
        </row>
      </sheetData>
      <sheetData sheetId="2807">
        <row r="1">
          <cell r="A1" t="str">
            <v>1월 생산실적</v>
          </cell>
        </row>
      </sheetData>
      <sheetData sheetId="2808">
        <row r="1">
          <cell r="A1" t="str">
            <v>1월 생산실적</v>
          </cell>
        </row>
      </sheetData>
      <sheetData sheetId="2809">
        <row r="1">
          <cell r="A1" t="str">
            <v>1월 생산실적</v>
          </cell>
        </row>
      </sheetData>
      <sheetData sheetId="2810">
        <row r="1">
          <cell r="A1" t="str">
            <v>1월 생산실적</v>
          </cell>
        </row>
      </sheetData>
      <sheetData sheetId="2811">
        <row r="1">
          <cell r="A1" t="str">
            <v>1월 생산실적</v>
          </cell>
        </row>
      </sheetData>
      <sheetData sheetId="2812">
        <row r="1">
          <cell r="A1" t="str">
            <v>1월 생산실적</v>
          </cell>
        </row>
      </sheetData>
      <sheetData sheetId="2813">
        <row r="1">
          <cell r="A1" t="str">
            <v>1월 생산실적</v>
          </cell>
        </row>
      </sheetData>
      <sheetData sheetId="2814">
        <row r="1">
          <cell r="A1" t="str">
            <v>1월 생산실적</v>
          </cell>
        </row>
      </sheetData>
      <sheetData sheetId="2815">
        <row r="1">
          <cell r="A1" t="str">
            <v>1월 생산실적</v>
          </cell>
        </row>
      </sheetData>
      <sheetData sheetId="2816">
        <row r="1">
          <cell r="A1" t="str">
            <v>1월 생산실적</v>
          </cell>
        </row>
      </sheetData>
      <sheetData sheetId="2817">
        <row r="1">
          <cell r="A1" t="str">
            <v>1월 생산실적</v>
          </cell>
        </row>
      </sheetData>
      <sheetData sheetId="2818">
        <row r="1">
          <cell r="A1" t="str">
            <v>1월 생산실적</v>
          </cell>
        </row>
      </sheetData>
      <sheetData sheetId="2819">
        <row r="1">
          <cell r="A1" t="str">
            <v>1월 생산실적</v>
          </cell>
        </row>
      </sheetData>
      <sheetData sheetId="2820">
        <row r="1">
          <cell r="A1" t="str">
            <v>1월 생산실적</v>
          </cell>
        </row>
      </sheetData>
      <sheetData sheetId="2821">
        <row r="1">
          <cell r="A1" t="str">
            <v>1월 생산실적</v>
          </cell>
        </row>
      </sheetData>
      <sheetData sheetId="2822">
        <row r="1">
          <cell r="A1" t="str">
            <v>1월 생산실적</v>
          </cell>
        </row>
      </sheetData>
      <sheetData sheetId="2823">
        <row r="1">
          <cell r="A1" t="str">
            <v>1월 생산실적</v>
          </cell>
        </row>
      </sheetData>
      <sheetData sheetId="2824">
        <row r="1">
          <cell r="A1" t="str">
            <v>1월 생산실적</v>
          </cell>
        </row>
      </sheetData>
      <sheetData sheetId="2825">
        <row r="1">
          <cell r="A1" t="str">
            <v>1월 생산실적</v>
          </cell>
        </row>
      </sheetData>
      <sheetData sheetId="2826">
        <row r="1">
          <cell r="A1" t="str">
            <v>1월 생산실적</v>
          </cell>
        </row>
      </sheetData>
      <sheetData sheetId="2827">
        <row r="1">
          <cell r="A1" t="str">
            <v>1월 생산실적</v>
          </cell>
        </row>
      </sheetData>
      <sheetData sheetId="2828">
        <row r="1">
          <cell r="A1" t="str">
            <v>1월 생산실적</v>
          </cell>
        </row>
      </sheetData>
      <sheetData sheetId="2829">
        <row r="1">
          <cell r="A1" t="str">
            <v>1월 생산실적</v>
          </cell>
        </row>
      </sheetData>
      <sheetData sheetId="2830">
        <row r="1">
          <cell r="A1" t="str">
            <v>1월 생산실적</v>
          </cell>
        </row>
      </sheetData>
      <sheetData sheetId="2831">
        <row r="1">
          <cell r="A1" t="str">
            <v>1월 생산실적</v>
          </cell>
        </row>
      </sheetData>
      <sheetData sheetId="2832">
        <row r="1">
          <cell r="A1" t="str">
            <v>1월 생산실적</v>
          </cell>
        </row>
      </sheetData>
      <sheetData sheetId="2833">
        <row r="1">
          <cell r="A1" t="str">
            <v>1월 생산실적</v>
          </cell>
        </row>
      </sheetData>
      <sheetData sheetId="2834">
        <row r="1">
          <cell r="A1" t="str">
            <v>1월 생산실적</v>
          </cell>
        </row>
      </sheetData>
      <sheetData sheetId="2835">
        <row r="1">
          <cell r="A1" t="str">
            <v>1월 생산실적</v>
          </cell>
        </row>
      </sheetData>
      <sheetData sheetId="2836">
        <row r="1">
          <cell r="A1" t="str">
            <v>1월 생산실적</v>
          </cell>
        </row>
      </sheetData>
      <sheetData sheetId="2837">
        <row r="1">
          <cell r="A1" t="str">
            <v>1월 생산실적</v>
          </cell>
        </row>
      </sheetData>
      <sheetData sheetId="2838">
        <row r="1">
          <cell r="A1" t="str">
            <v>1월 생산실적</v>
          </cell>
        </row>
      </sheetData>
      <sheetData sheetId="2839">
        <row r="1">
          <cell r="A1" t="str">
            <v>1월 생산실적</v>
          </cell>
        </row>
      </sheetData>
      <sheetData sheetId="2840">
        <row r="1">
          <cell r="A1" t="str">
            <v>1월 생산실적</v>
          </cell>
        </row>
      </sheetData>
      <sheetData sheetId="2841">
        <row r="1">
          <cell r="A1" t="str">
            <v>1월 생산실적</v>
          </cell>
        </row>
      </sheetData>
      <sheetData sheetId="2842">
        <row r="1">
          <cell r="A1" t="str">
            <v>1월 생산실적</v>
          </cell>
        </row>
      </sheetData>
      <sheetData sheetId="2843">
        <row r="1">
          <cell r="A1" t="str">
            <v>1월 생산실적</v>
          </cell>
        </row>
      </sheetData>
      <sheetData sheetId="2844">
        <row r="1">
          <cell r="A1" t="str">
            <v>1월 생산실적</v>
          </cell>
        </row>
      </sheetData>
      <sheetData sheetId="2845">
        <row r="1">
          <cell r="A1" t="str">
            <v>1월 생산실적</v>
          </cell>
        </row>
      </sheetData>
      <sheetData sheetId="2846">
        <row r="1">
          <cell r="A1" t="str">
            <v>1월 생산실적</v>
          </cell>
        </row>
      </sheetData>
      <sheetData sheetId="2847">
        <row r="1">
          <cell r="A1" t="str">
            <v>1월 생산실적</v>
          </cell>
        </row>
      </sheetData>
      <sheetData sheetId="2848">
        <row r="1">
          <cell r="A1" t="str">
            <v>1월 생산실적</v>
          </cell>
        </row>
      </sheetData>
      <sheetData sheetId="2849">
        <row r="1">
          <cell r="A1" t="str">
            <v>1월 생산실적</v>
          </cell>
        </row>
      </sheetData>
      <sheetData sheetId="2850">
        <row r="1">
          <cell r="A1" t="str">
            <v>1월 생산실적</v>
          </cell>
        </row>
      </sheetData>
      <sheetData sheetId="2851">
        <row r="1">
          <cell r="A1" t="str">
            <v>1월 생산실적</v>
          </cell>
        </row>
      </sheetData>
      <sheetData sheetId="2852">
        <row r="1">
          <cell r="A1" t="str">
            <v>1월 생산실적</v>
          </cell>
        </row>
      </sheetData>
      <sheetData sheetId="2853">
        <row r="1">
          <cell r="A1" t="str">
            <v>1월 생산실적</v>
          </cell>
        </row>
      </sheetData>
      <sheetData sheetId="2854">
        <row r="1">
          <cell r="A1" t="str">
            <v>1월 생산실적</v>
          </cell>
        </row>
      </sheetData>
      <sheetData sheetId="2855">
        <row r="1">
          <cell r="A1" t="str">
            <v>1월 생산실적</v>
          </cell>
        </row>
      </sheetData>
      <sheetData sheetId="2856">
        <row r="1">
          <cell r="A1" t="str">
            <v>1월 생산실적</v>
          </cell>
        </row>
      </sheetData>
      <sheetData sheetId="2857">
        <row r="1">
          <cell r="A1" t="str">
            <v>1월 생산실적</v>
          </cell>
        </row>
      </sheetData>
      <sheetData sheetId="2858">
        <row r="1">
          <cell r="A1" t="str">
            <v>1월 생산실적</v>
          </cell>
        </row>
      </sheetData>
      <sheetData sheetId="2859">
        <row r="1">
          <cell r="A1" t="str">
            <v>1월 생산실적</v>
          </cell>
        </row>
      </sheetData>
      <sheetData sheetId="2860">
        <row r="1">
          <cell r="A1" t="str">
            <v>1월 생산실적</v>
          </cell>
        </row>
      </sheetData>
      <sheetData sheetId="2861">
        <row r="1">
          <cell r="A1" t="str">
            <v>1월 생산실적</v>
          </cell>
        </row>
      </sheetData>
      <sheetData sheetId="2862">
        <row r="1">
          <cell r="A1" t="str">
            <v>1월 생산실적</v>
          </cell>
        </row>
      </sheetData>
      <sheetData sheetId="2863">
        <row r="1">
          <cell r="A1" t="str">
            <v>1월 생산실적</v>
          </cell>
        </row>
      </sheetData>
      <sheetData sheetId="2864">
        <row r="1">
          <cell r="A1" t="str">
            <v>1월 생산실적</v>
          </cell>
        </row>
      </sheetData>
      <sheetData sheetId="2865">
        <row r="1">
          <cell r="A1" t="str">
            <v>1월 생산실적</v>
          </cell>
        </row>
      </sheetData>
      <sheetData sheetId="2866">
        <row r="1">
          <cell r="A1" t="str">
            <v>1월 생산실적</v>
          </cell>
        </row>
      </sheetData>
      <sheetData sheetId="2867">
        <row r="1">
          <cell r="A1" t="str">
            <v>1월 생산실적</v>
          </cell>
        </row>
      </sheetData>
      <sheetData sheetId="2868">
        <row r="1">
          <cell r="A1" t="str">
            <v>1월 생산실적</v>
          </cell>
        </row>
      </sheetData>
      <sheetData sheetId="2869">
        <row r="1">
          <cell r="A1" t="str">
            <v>1월 생산실적</v>
          </cell>
        </row>
      </sheetData>
      <sheetData sheetId="2870">
        <row r="1">
          <cell r="A1" t="str">
            <v>1월 생산실적</v>
          </cell>
        </row>
      </sheetData>
      <sheetData sheetId="2871">
        <row r="1">
          <cell r="A1" t="str">
            <v>1월 생산실적</v>
          </cell>
        </row>
      </sheetData>
      <sheetData sheetId="2872">
        <row r="1">
          <cell r="A1" t="str">
            <v>1월 생산실적</v>
          </cell>
        </row>
      </sheetData>
      <sheetData sheetId="2873">
        <row r="1">
          <cell r="A1" t="str">
            <v>1월 생산실적</v>
          </cell>
        </row>
      </sheetData>
      <sheetData sheetId="2874">
        <row r="1">
          <cell r="A1" t="str">
            <v>1월 생산실적</v>
          </cell>
        </row>
      </sheetData>
      <sheetData sheetId="2875">
        <row r="1">
          <cell r="A1" t="str">
            <v>1월 생산실적</v>
          </cell>
        </row>
      </sheetData>
      <sheetData sheetId="2876">
        <row r="1">
          <cell r="A1" t="str">
            <v>1월 생산실적</v>
          </cell>
        </row>
      </sheetData>
      <sheetData sheetId="2877">
        <row r="1">
          <cell r="A1" t="str">
            <v>1월 생산실적</v>
          </cell>
        </row>
      </sheetData>
      <sheetData sheetId="2878">
        <row r="1">
          <cell r="A1" t="str">
            <v>1월 생산실적</v>
          </cell>
        </row>
      </sheetData>
      <sheetData sheetId="2879">
        <row r="1">
          <cell r="A1" t="str">
            <v>1월 생산실적</v>
          </cell>
        </row>
      </sheetData>
      <sheetData sheetId="2880">
        <row r="1">
          <cell r="A1" t="str">
            <v>1월 생산실적</v>
          </cell>
        </row>
      </sheetData>
      <sheetData sheetId="2881">
        <row r="1">
          <cell r="A1" t="str">
            <v>1월 생산실적</v>
          </cell>
        </row>
      </sheetData>
      <sheetData sheetId="2882">
        <row r="1">
          <cell r="A1" t="str">
            <v>1월 생산실적</v>
          </cell>
        </row>
      </sheetData>
      <sheetData sheetId="2883">
        <row r="1">
          <cell r="A1" t="str">
            <v>1월 생산실적</v>
          </cell>
        </row>
      </sheetData>
      <sheetData sheetId="2884">
        <row r="1">
          <cell r="A1" t="str">
            <v>1월 생산실적</v>
          </cell>
        </row>
      </sheetData>
      <sheetData sheetId="2885">
        <row r="1">
          <cell r="A1" t="str">
            <v>1월 생산실적</v>
          </cell>
        </row>
      </sheetData>
      <sheetData sheetId="2886">
        <row r="1">
          <cell r="A1" t="str">
            <v>1월 생산실적</v>
          </cell>
        </row>
      </sheetData>
      <sheetData sheetId="2887">
        <row r="1">
          <cell r="A1" t="str">
            <v>1월 생산실적</v>
          </cell>
        </row>
      </sheetData>
      <sheetData sheetId="2888">
        <row r="1">
          <cell r="A1" t="str">
            <v>1월 생산실적</v>
          </cell>
        </row>
      </sheetData>
      <sheetData sheetId="2889">
        <row r="1">
          <cell r="A1" t="str">
            <v>1월 생산실적</v>
          </cell>
        </row>
      </sheetData>
      <sheetData sheetId="2890">
        <row r="1">
          <cell r="A1" t="str">
            <v>1월 생산실적</v>
          </cell>
        </row>
      </sheetData>
      <sheetData sheetId="2891">
        <row r="1">
          <cell r="A1" t="str">
            <v>1월 생산실적</v>
          </cell>
        </row>
      </sheetData>
      <sheetData sheetId="2892">
        <row r="1">
          <cell r="A1" t="str">
            <v>1월 생산실적</v>
          </cell>
        </row>
      </sheetData>
      <sheetData sheetId="2893">
        <row r="1">
          <cell r="A1" t="str">
            <v>1월 생산실적</v>
          </cell>
        </row>
      </sheetData>
      <sheetData sheetId="2894">
        <row r="1">
          <cell r="A1" t="str">
            <v>1월 생산실적</v>
          </cell>
        </row>
      </sheetData>
      <sheetData sheetId="2895">
        <row r="1">
          <cell r="A1" t="str">
            <v>1월 생산실적</v>
          </cell>
        </row>
      </sheetData>
      <sheetData sheetId="2896">
        <row r="1">
          <cell r="A1" t="str">
            <v>1월 생산실적</v>
          </cell>
        </row>
      </sheetData>
      <sheetData sheetId="2897">
        <row r="1">
          <cell r="A1" t="str">
            <v>1월 생산실적</v>
          </cell>
        </row>
      </sheetData>
      <sheetData sheetId="2898">
        <row r="1">
          <cell r="A1" t="str">
            <v>1월 생산실적</v>
          </cell>
        </row>
      </sheetData>
      <sheetData sheetId="2899">
        <row r="1">
          <cell r="A1" t="str">
            <v>1월 생산실적</v>
          </cell>
        </row>
      </sheetData>
      <sheetData sheetId="2900">
        <row r="1">
          <cell r="A1" t="str">
            <v>1월 생산실적</v>
          </cell>
        </row>
      </sheetData>
      <sheetData sheetId="2901">
        <row r="1">
          <cell r="A1" t="str">
            <v>1월 생산실적</v>
          </cell>
        </row>
      </sheetData>
      <sheetData sheetId="2902">
        <row r="1">
          <cell r="A1" t="str">
            <v>1월 생산실적</v>
          </cell>
        </row>
      </sheetData>
      <sheetData sheetId="2903">
        <row r="1">
          <cell r="A1" t="str">
            <v>1월 생산실적</v>
          </cell>
        </row>
      </sheetData>
      <sheetData sheetId="2904">
        <row r="1">
          <cell r="A1" t="str">
            <v>1월 생산실적</v>
          </cell>
        </row>
      </sheetData>
      <sheetData sheetId="2905">
        <row r="1">
          <cell r="A1" t="str">
            <v>1월 생산실적</v>
          </cell>
        </row>
      </sheetData>
      <sheetData sheetId="2906">
        <row r="1">
          <cell r="A1" t="str">
            <v>1월 생산실적</v>
          </cell>
        </row>
      </sheetData>
      <sheetData sheetId="2907">
        <row r="1">
          <cell r="A1" t="str">
            <v>1월 생산실적</v>
          </cell>
        </row>
      </sheetData>
      <sheetData sheetId="2908">
        <row r="1">
          <cell r="A1" t="str">
            <v>1월 생산실적</v>
          </cell>
        </row>
      </sheetData>
      <sheetData sheetId="2909">
        <row r="1">
          <cell r="A1" t="str">
            <v>1월 생산실적</v>
          </cell>
        </row>
      </sheetData>
      <sheetData sheetId="2910">
        <row r="1">
          <cell r="A1" t="str">
            <v>1월 생산실적</v>
          </cell>
        </row>
      </sheetData>
      <sheetData sheetId="2911">
        <row r="1">
          <cell r="A1" t="str">
            <v>1월 생산실적</v>
          </cell>
        </row>
      </sheetData>
      <sheetData sheetId="2912">
        <row r="1">
          <cell r="A1" t="str">
            <v>1월 생산실적</v>
          </cell>
        </row>
      </sheetData>
      <sheetData sheetId="2913">
        <row r="1">
          <cell r="A1" t="str">
            <v>1월 생산실적</v>
          </cell>
        </row>
      </sheetData>
      <sheetData sheetId="2914">
        <row r="1">
          <cell r="A1" t="str">
            <v>1월 생산실적</v>
          </cell>
        </row>
      </sheetData>
      <sheetData sheetId="2915">
        <row r="1">
          <cell r="A1" t="str">
            <v>1월 생산실적</v>
          </cell>
        </row>
      </sheetData>
      <sheetData sheetId="2916">
        <row r="1">
          <cell r="A1" t="str">
            <v>1월 생산실적</v>
          </cell>
        </row>
      </sheetData>
      <sheetData sheetId="2917">
        <row r="1">
          <cell r="A1" t="str">
            <v>1월 생산실적</v>
          </cell>
        </row>
      </sheetData>
      <sheetData sheetId="2918">
        <row r="1">
          <cell r="A1" t="str">
            <v>1월 생산실적</v>
          </cell>
        </row>
      </sheetData>
      <sheetData sheetId="2919">
        <row r="1">
          <cell r="A1" t="str">
            <v>1월 생산실적</v>
          </cell>
        </row>
      </sheetData>
      <sheetData sheetId="2920">
        <row r="1">
          <cell r="A1" t="str">
            <v>1월 생산실적</v>
          </cell>
        </row>
      </sheetData>
      <sheetData sheetId="2921">
        <row r="1">
          <cell r="A1" t="str">
            <v>1월 생산실적</v>
          </cell>
        </row>
      </sheetData>
      <sheetData sheetId="2922">
        <row r="1">
          <cell r="A1" t="str">
            <v>1월 생산실적</v>
          </cell>
        </row>
      </sheetData>
      <sheetData sheetId="2923">
        <row r="1">
          <cell r="A1" t="str">
            <v>1월 생산실적</v>
          </cell>
        </row>
      </sheetData>
      <sheetData sheetId="2924">
        <row r="1">
          <cell r="A1" t="str">
            <v>1월 생산실적</v>
          </cell>
        </row>
      </sheetData>
      <sheetData sheetId="2925">
        <row r="1">
          <cell r="A1" t="str">
            <v>1월 생산실적</v>
          </cell>
        </row>
      </sheetData>
      <sheetData sheetId="2926">
        <row r="1">
          <cell r="A1" t="str">
            <v>1월 생산실적</v>
          </cell>
        </row>
      </sheetData>
      <sheetData sheetId="2927">
        <row r="1">
          <cell r="A1" t="str">
            <v>1월 생산실적</v>
          </cell>
        </row>
      </sheetData>
      <sheetData sheetId="2928">
        <row r="1">
          <cell r="A1" t="str">
            <v>1월 생산실적</v>
          </cell>
        </row>
      </sheetData>
      <sheetData sheetId="2929">
        <row r="1">
          <cell r="A1" t="str">
            <v>1월 생산실적</v>
          </cell>
        </row>
      </sheetData>
      <sheetData sheetId="2930">
        <row r="1">
          <cell r="A1" t="str">
            <v>1월 생산실적</v>
          </cell>
        </row>
      </sheetData>
      <sheetData sheetId="2931">
        <row r="1">
          <cell r="A1" t="str">
            <v>1월 생산실적</v>
          </cell>
        </row>
      </sheetData>
      <sheetData sheetId="2932">
        <row r="1">
          <cell r="A1" t="str">
            <v>1월 생산실적</v>
          </cell>
        </row>
      </sheetData>
      <sheetData sheetId="2933">
        <row r="1">
          <cell r="A1" t="str">
            <v>1월 생산실적</v>
          </cell>
        </row>
      </sheetData>
      <sheetData sheetId="2934">
        <row r="1">
          <cell r="A1" t="str">
            <v>1월 생산실적</v>
          </cell>
        </row>
      </sheetData>
      <sheetData sheetId="2935">
        <row r="1">
          <cell r="A1" t="str">
            <v>1월 생산실적</v>
          </cell>
        </row>
      </sheetData>
      <sheetData sheetId="2936">
        <row r="1">
          <cell r="A1" t="str">
            <v>1월 생산실적</v>
          </cell>
        </row>
      </sheetData>
      <sheetData sheetId="2937">
        <row r="1">
          <cell r="A1" t="str">
            <v>1월 생산실적</v>
          </cell>
        </row>
      </sheetData>
      <sheetData sheetId="2938">
        <row r="1">
          <cell r="A1" t="str">
            <v>1월 생산실적</v>
          </cell>
        </row>
      </sheetData>
      <sheetData sheetId="2939">
        <row r="1">
          <cell r="A1" t="str">
            <v>1월 생산실적</v>
          </cell>
        </row>
      </sheetData>
      <sheetData sheetId="2940">
        <row r="1">
          <cell r="A1" t="str">
            <v>1월 생산실적</v>
          </cell>
        </row>
      </sheetData>
      <sheetData sheetId="2941">
        <row r="1">
          <cell r="A1" t="str">
            <v>1월 생산실적</v>
          </cell>
        </row>
      </sheetData>
      <sheetData sheetId="2942">
        <row r="1">
          <cell r="A1" t="str">
            <v>1월 생산실적</v>
          </cell>
        </row>
      </sheetData>
      <sheetData sheetId="2943">
        <row r="1">
          <cell r="A1" t="str">
            <v>1월 생산실적</v>
          </cell>
        </row>
      </sheetData>
      <sheetData sheetId="2944">
        <row r="1">
          <cell r="A1" t="str">
            <v>1월 생산실적</v>
          </cell>
        </row>
      </sheetData>
      <sheetData sheetId="2945">
        <row r="1">
          <cell r="A1" t="str">
            <v>1월 생산실적</v>
          </cell>
        </row>
      </sheetData>
      <sheetData sheetId="2946">
        <row r="1">
          <cell r="A1" t="str">
            <v>1월 생산실적</v>
          </cell>
        </row>
      </sheetData>
      <sheetData sheetId="2947">
        <row r="1">
          <cell r="A1" t="str">
            <v>1월 생산실적</v>
          </cell>
        </row>
      </sheetData>
      <sheetData sheetId="2948">
        <row r="1">
          <cell r="A1" t="str">
            <v>1월 생산실적</v>
          </cell>
        </row>
      </sheetData>
      <sheetData sheetId="2949">
        <row r="1">
          <cell r="A1" t="str">
            <v>1월 생산실적</v>
          </cell>
        </row>
      </sheetData>
      <sheetData sheetId="2950">
        <row r="1">
          <cell r="A1" t="str">
            <v>1월 생산실적</v>
          </cell>
        </row>
      </sheetData>
      <sheetData sheetId="2951">
        <row r="1">
          <cell r="A1" t="str">
            <v>1월 생산실적</v>
          </cell>
        </row>
      </sheetData>
      <sheetData sheetId="2952">
        <row r="1">
          <cell r="A1" t="str">
            <v>1월 생산실적</v>
          </cell>
        </row>
      </sheetData>
      <sheetData sheetId="2953">
        <row r="1">
          <cell r="A1" t="str">
            <v>1월 생산실적</v>
          </cell>
        </row>
      </sheetData>
      <sheetData sheetId="2954">
        <row r="1">
          <cell r="A1" t="str">
            <v>1월 생산실적</v>
          </cell>
        </row>
      </sheetData>
      <sheetData sheetId="2955">
        <row r="1">
          <cell r="A1" t="str">
            <v>1월 생산실적</v>
          </cell>
        </row>
      </sheetData>
      <sheetData sheetId="2956">
        <row r="1">
          <cell r="A1" t="str">
            <v>1월 생산실적</v>
          </cell>
        </row>
      </sheetData>
      <sheetData sheetId="2957">
        <row r="1">
          <cell r="A1" t="str">
            <v>1월 생산실적</v>
          </cell>
        </row>
      </sheetData>
      <sheetData sheetId="2958">
        <row r="1">
          <cell r="A1" t="str">
            <v>1월 생산실적</v>
          </cell>
        </row>
      </sheetData>
      <sheetData sheetId="2959">
        <row r="1">
          <cell r="A1" t="str">
            <v>1월 생산실적</v>
          </cell>
        </row>
      </sheetData>
      <sheetData sheetId="2960">
        <row r="1">
          <cell r="A1" t="str">
            <v>1월 생산실적</v>
          </cell>
        </row>
      </sheetData>
      <sheetData sheetId="2961">
        <row r="1">
          <cell r="A1" t="str">
            <v>1월 생산실적</v>
          </cell>
        </row>
      </sheetData>
      <sheetData sheetId="2962">
        <row r="1">
          <cell r="A1" t="str">
            <v>1월 생산실적</v>
          </cell>
        </row>
      </sheetData>
      <sheetData sheetId="2963">
        <row r="1">
          <cell r="A1" t="str">
            <v>1월 생산실적</v>
          </cell>
        </row>
      </sheetData>
      <sheetData sheetId="2964">
        <row r="1">
          <cell r="A1" t="str">
            <v>1월 생산실적</v>
          </cell>
        </row>
      </sheetData>
      <sheetData sheetId="2965">
        <row r="1">
          <cell r="A1" t="str">
            <v>1월 생산실적</v>
          </cell>
        </row>
      </sheetData>
      <sheetData sheetId="2966">
        <row r="1">
          <cell r="A1" t="str">
            <v>1월 생산실적</v>
          </cell>
        </row>
      </sheetData>
      <sheetData sheetId="2967">
        <row r="1">
          <cell r="A1" t="str">
            <v>1월 생산실적</v>
          </cell>
        </row>
      </sheetData>
      <sheetData sheetId="2968">
        <row r="1">
          <cell r="A1" t="str">
            <v>1월 생산실적</v>
          </cell>
        </row>
      </sheetData>
      <sheetData sheetId="2969">
        <row r="1">
          <cell r="A1" t="str">
            <v>1월 생산실적</v>
          </cell>
        </row>
      </sheetData>
      <sheetData sheetId="2970">
        <row r="1">
          <cell r="A1" t="str">
            <v>1월 생산실적</v>
          </cell>
        </row>
      </sheetData>
      <sheetData sheetId="2971">
        <row r="1">
          <cell r="A1" t="str">
            <v>1월 생산실적</v>
          </cell>
        </row>
      </sheetData>
      <sheetData sheetId="2972">
        <row r="1">
          <cell r="A1" t="str">
            <v>1월 생산실적</v>
          </cell>
        </row>
      </sheetData>
      <sheetData sheetId="2973">
        <row r="1">
          <cell r="A1" t="str">
            <v>1월 생산실적</v>
          </cell>
        </row>
      </sheetData>
      <sheetData sheetId="2974">
        <row r="1">
          <cell r="A1" t="str">
            <v>1월 생산실적</v>
          </cell>
        </row>
      </sheetData>
      <sheetData sheetId="2975">
        <row r="1">
          <cell r="A1" t="str">
            <v>1월 생산실적</v>
          </cell>
        </row>
      </sheetData>
      <sheetData sheetId="2976">
        <row r="1">
          <cell r="A1" t="str">
            <v>1월 생산실적</v>
          </cell>
        </row>
      </sheetData>
      <sheetData sheetId="2977">
        <row r="1">
          <cell r="A1" t="str">
            <v>1월 생산실적</v>
          </cell>
        </row>
      </sheetData>
      <sheetData sheetId="2978">
        <row r="1">
          <cell r="A1" t="str">
            <v>1월 생산실적</v>
          </cell>
        </row>
      </sheetData>
      <sheetData sheetId="2979">
        <row r="1">
          <cell r="A1" t="str">
            <v>1월 생산실적</v>
          </cell>
        </row>
      </sheetData>
      <sheetData sheetId="2980">
        <row r="1">
          <cell r="A1" t="str">
            <v>1월 생산실적</v>
          </cell>
        </row>
      </sheetData>
      <sheetData sheetId="2981">
        <row r="1">
          <cell r="A1" t="str">
            <v>1월 생산실적</v>
          </cell>
        </row>
      </sheetData>
      <sheetData sheetId="2982">
        <row r="1">
          <cell r="A1" t="str">
            <v>1월 생산실적</v>
          </cell>
        </row>
      </sheetData>
      <sheetData sheetId="2983">
        <row r="1">
          <cell r="A1" t="str">
            <v>1월 생산실적</v>
          </cell>
        </row>
      </sheetData>
      <sheetData sheetId="2984">
        <row r="1">
          <cell r="A1" t="str">
            <v>1월 생산실적</v>
          </cell>
        </row>
      </sheetData>
      <sheetData sheetId="2985">
        <row r="1">
          <cell r="A1" t="str">
            <v>1월 생산실적</v>
          </cell>
        </row>
      </sheetData>
      <sheetData sheetId="2986">
        <row r="1">
          <cell r="A1" t="str">
            <v>1월 생산실적</v>
          </cell>
        </row>
      </sheetData>
      <sheetData sheetId="2987">
        <row r="1">
          <cell r="A1" t="str">
            <v>1월 생산실적</v>
          </cell>
        </row>
      </sheetData>
      <sheetData sheetId="2988">
        <row r="1">
          <cell r="A1" t="str">
            <v>1월 생산실적</v>
          </cell>
        </row>
      </sheetData>
      <sheetData sheetId="2989">
        <row r="1">
          <cell r="A1" t="str">
            <v>1월 생산실적</v>
          </cell>
        </row>
      </sheetData>
      <sheetData sheetId="2990">
        <row r="1">
          <cell r="A1" t="str">
            <v>1월 생산실적</v>
          </cell>
        </row>
      </sheetData>
      <sheetData sheetId="2991">
        <row r="1">
          <cell r="A1" t="str">
            <v>1월 생산실적</v>
          </cell>
        </row>
      </sheetData>
      <sheetData sheetId="2992">
        <row r="1">
          <cell r="A1" t="str">
            <v>1월 생산실적</v>
          </cell>
        </row>
      </sheetData>
      <sheetData sheetId="2993">
        <row r="1">
          <cell r="A1" t="str">
            <v>1월 생산실적</v>
          </cell>
        </row>
      </sheetData>
      <sheetData sheetId="2994">
        <row r="1">
          <cell r="A1" t="str">
            <v>1월 생산실적</v>
          </cell>
        </row>
      </sheetData>
      <sheetData sheetId="2995">
        <row r="1">
          <cell r="A1" t="str">
            <v>1월 생산실적</v>
          </cell>
        </row>
      </sheetData>
      <sheetData sheetId="2996">
        <row r="1">
          <cell r="A1" t="str">
            <v>1월 생산실적</v>
          </cell>
        </row>
      </sheetData>
      <sheetData sheetId="2997">
        <row r="1">
          <cell r="A1" t="str">
            <v>1월 생산실적</v>
          </cell>
        </row>
      </sheetData>
      <sheetData sheetId="2998">
        <row r="1">
          <cell r="A1" t="str">
            <v>1월 생산실적</v>
          </cell>
        </row>
      </sheetData>
      <sheetData sheetId="2999">
        <row r="1">
          <cell r="A1" t="str">
            <v>1월 생산실적</v>
          </cell>
        </row>
      </sheetData>
      <sheetData sheetId="3000">
        <row r="1">
          <cell r="A1" t="str">
            <v>1월 생산실적</v>
          </cell>
        </row>
      </sheetData>
      <sheetData sheetId="3001">
        <row r="1">
          <cell r="A1" t="str">
            <v>1월 생산실적</v>
          </cell>
        </row>
      </sheetData>
      <sheetData sheetId="3002">
        <row r="1">
          <cell r="A1" t="str">
            <v>1월 생산실적</v>
          </cell>
        </row>
      </sheetData>
      <sheetData sheetId="3003">
        <row r="1">
          <cell r="A1" t="str">
            <v>1월 생산실적</v>
          </cell>
        </row>
      </sheetData>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refreshError="1"/>
      <sheetData sheetId="3034" refreshError="1"/>
      <sheetData sheetId="3035" refreshError="1"/>
      <sheetData sheetId="3036" refreshError="1"/>
      <sheetData sheetId="3037" refreshError="1"/>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ow r="1">
          <cell r="A1" t="str">
            <v>1월 생산실적</v>
          </cell>
        </row>
      </sheetData>
      <sheetData sheetId="3124">
        <row r="1">
          <cell r="A1" t="str">
            <v>1월 생산실적</v>
          </cell>
        </row>
      </sheetData>
      <sheetData sheetId="3125">
        <row r="1">
          <cell r="A1" t="str">
            <v>1월 생산실적</v>
          </cell>
        </row>
      </sheetData>
      <sheetData sheetId="3126">
        <row r="1">
          <cell r="A1" t="str">
            <v>1월 생산실적</v>
          </cell>
        </row>
      </sheetData>
      <sheetData sheetId="3127">
        <row r="1">
          <cell r="A1" t="str">
            <v>1월 생산실적</v>
          </cell>
        </row>
      </sheetData>
      <sheetData sheetId="3128">
        <row r="1">
          <cell r="A1" t="str">
            <v>1월 생산실적</v>
          </cell>
        </row>
      </sheetData>
      <sheetData sheetId="3129">
        <row r="1">
          <cell r="A1" t="str">
            <v>1월 생산실적</v>
          </cell>
        </row>
      </sheetData>
      <sheetData sheetId="3130">
        <row r="1">
          <cell r="A1" t="str">
            <v>1월 생산실적</v>
          </cell>
        </row>
      </sheetData>
      <sheetData sheetId="3131">
        <row r="1">
          <cell r="A1" t="str">
            <v>1월 생산실적</v>
          </cell>
        </row>
      </sheetData>
      <sheetData sheetId="3132">
        <row r="1">
          <cell r="A1" t="str">
            <v>1월 생산실적</v>
          </cell>
        </row>
      </sheetData>
      <sheetData sheetId="3133">
        <row r="1">
          <cell r="A1" t="str">
            <v>1월 생산실적</v>
          </cell>
        </row>
      </sheetData>
      <sheetData sheetId="3134">
        <row r="1">
          <cell r="A1" t="str">
            <v>1월 생산실적</v>
          </cell>
        </row>
      </sheetData>
      <sheetData sheetId="3135">
        <row r="1">
          <cell r="A1" t="str">
            <v>1월 생산실적</v>
          </cell>
        </row>
      </sheetData>
      <sheetData sheetId="3136">
        <row r="1">
          <cell r="A1" t="str">
            <v>1월 생산실적</v>
          </cell>
        </row>
      </sheetData>
      <sheetData sheetId="3137">
        <row r="1">
          <cell r="A1" t="str">
            <v>1월 생산실적</v>
          </cell>
        </row>
      </sheetData>
      <sheetData sheetId="3138">
        <row r="1">
          <cell r="A1" t="str">
            <v>1월 생산실적</v>
          </cell>
        </row>
      </sheetData>
      <sheetData sheetId="3139">
        <row r="1">
          <cell r="A1" t="str">
            <v>1월 생산실적</v>
          </cell>
        </row>
      </sheetData>
      <sheetData sheetId="3140">
        <row r="1">
          <cell r="A1" t="str">
            <v>1월 생산실적</v>
          </cell>
        </row>
      </sheetData>
      <sheetData sheetId="3141">
        <row r="1">
          <cell r="A1" t="str">
            <v>1월 생산실적</v>
          </cell>
        </row>
      </sheetData>
      <sheetData sheetId="3142">
        <row r="1">
          <cell r="A1" t="str">
            <v>1월 생산실적</v>
          </cell>
        </row>
      </sheetData>
      <sheetData sheetId="3143">
        <row r="1">
          <cell r="A1" t="str">
            <v>1월 생산실적</v>
          </cell>
        </row>
      </sheetData>
      <sheetData sheetId="3144">
        <row r="1">
          <cell r="A1" t="str">
            <v>1월 생산실적</v>
          </cell>
        </row>
      </sheetData>
      <sheetData sheetId="3145">
        <row r="1">
          <cell r="A1" t="str">
            <v>1월 생산실적</v>
          </cell>
        </row>
      </sheetData>
      <sheetData sheetId="3146">
        <row r="1">
          <cell r="A1" t="str">
            <v>1월 생산실적</v>
          </cell>
        </row>
      </sheetData>
      <sheetData sheetId="3147">
        <row r="1">
          <cell r="A1" t="str">
            <v>1월 생산실적</v>
          </cell>
        </row>
      </sheetData>
      <sheetData sheetId="3148">
        <row r="1">
          <cell r="A1" t="str">
            <v>1월 생산실적</v>
          </cell>
        </row>
      </sheetData>
      <sheetData sheetId="3149">
        <row r="1">
          <cell r="A1" t="str">
            <v>1월 생산실적</v>
          </cell>
        </row>
      </sheetData>
      <sheetData sheetId="3150">
        <row r="1">
          <cell r="A1" t="str">
            <v>1월 생산실적</v>
          </cell>
        </row>
      </sheetData>
      <sheetData sheetId="3151">
        <row r="1">
          <cell r="A1" t="str">
            <v>1월 생산실적</v>
          </cell>
        </row>
      </sheetData>
      <sheetData sheetId="3152">
        <row r="1">
          <cell r="A1" t="str">
            <v>1월 생산실적</v>
          </cell>
        </row>
      </sheetData>
      <sheetData sheetId="3153">
        <row r="1">
          <cell r="A1" t="str">
            <v>1월 생산실적</v>
          </cell>
        </row>
      </sheetData>
      <sheetData sheetId="3154">
        <row r="1">
          <cell r="A1" t="str">
            <v>1월 생산실적</v>
          </cell>
        </row>
      </sheetData>
      <sheetData sheetId="3155">
        <row r="1">
          <cell r="A1" t="str">
            <v>1월 생산실적</v>
          </cell>
        </row>
      </sheetData>
      <sheetData sheetId="3156">
        <row r="1">
          <cell r="A1" t="str">
            <v>1월 생산실적</v>
          </cell>
        </row>
      </sheetData>
      <sheetData sheetId="3157">
        <row r="1">
          <cell r="A1" t="str">
            <v>1월 생산실적</v>
          </cell>
        </row>
      </sheetData>
      <sheetData sheetId="3158">
        <row r="1">
          <cell r="A1" t="str">
            <v>1월 생산실적</v>
          </cell>
        </row>
      </sheetData>
      <sheetData sheetId="3159">
        <row r="1">
          <cell r="A1" t="str">
            <v>1월 생산실적</v>
          </cell>
        </row>
      </sheetData>
      <sheetData sheetId="3160">
        <row r="1">
          <cell r="A1" t="str">
            <v>1월 생산실적</v>
          </cell>
        </row>
      </sheetData>
      <sheetData sheetId="3161">
        <row r="1">
          <cell r="A1" t="str">
            <v>1월 생산실적</v>
          </cell>
        </row>
      </sheetData>
      <sheetData sheetId="3162">
        <row r="1">
          <cell r="A1" t="str">
            <v>1월 생산실적</v>
          </cell>
        </row>
      </sheetData>
      <sheetData sheetId="3163">
        <row r="1">
          <cell r="A1" t="str">
            <v>1월 생산실적</v>
          </cell>
        </row>
      </sheetData>
      <sheetData sheetId="3164">
        <row r="1">
          <cell r="A1" t="str">
            <v>1월 생산실적</v>
          </cell>
        </row>
      </sheetData>
      <sheetData sheetId="3165">
        <row r="1">
          <cell r="A1" t="str">
            <v>1월 생산실적</v>
          </cell>
        </row>
      </sheetData>
      <sheetData sheetId="3166">
        <row r="1">
          <cell r="A1" t="str">
            <v>1월 생산실적</v>
          </cell>
        </row>
      </sheetData>
      <sheetData sheetId="3167">
        <row r="1">
          <cell r="A1" t="str">
            <v>1월 생산실적</v>
          </cell>
        </row>
      </sheetData>
      <sheetData sheetId="3168">
        <row r="1">
          <cell r="A1" t="str">
            <v>1월 생산실적</v>
          </cell>
        </row>
      </sheetData>
      <sheetData sheetId="3169">
        <row r="1">
          <cell r="A1" t="str">
            <v>1월 생산실적</v>
          </cell>
        </row>
      </sheetData>
      <sheetData sheetId="3170">
        <row r="1">
          <cell r="A1" t="str">
            <v>1월 생산실적</v>
          </cell>
        </row>
      </sheetData>
      <sheetData sheetId="3171">
        <row r="1">
          <cell r="A1" t="str">
            <v>1월 생산실적</v>
          </cell>
        </row>
      </sheetData>
      <sheetData sheetId="3172">
        <row r="1">
          <cell r="A1" t="str">
            <v>1월 생산실적</v>
          </cell>
        </row>
      </sheetData>
      <sheetData sheetId="3173">
        <row r="1">
          <cell r="A1" t="str">
            <v>1월 생산실적</v>
          </cell>
        </row>
      </sheetData>
      <sheetData sheetId="3174">
        <row r="1">
          <cell r="A1" t="str">
            <v>1월 생산실적</v>
          </cell>
        </row>
      </sheetData>
      <sheetData sheetId="3175">
        <row r="1">
          <cell r="A1" t="str">
            <v>1월 생산실적</v>
          </cell>
        </row>
      </sheetData>
      <sheetData sheetId="3176">
        <row r="1">
          <cell r="A1" t="str">
            <v>1월 생산실적</v>
          </cell>
        </row>
      </sheetData>
      <sheetData sheetId="3177">
        <row r="1">
          <cell r="A1" t="str">
            <v>1월 생산실적</v>
          </cell>
        </row>
      </sheetData>
      <sheetData sheetId="3178">
        <row r="1">
          <cell r="A1" t="str">
            <v>1월 생산실적</v>
          </cell>
        </row>
      </sheetData>
      <sheetData sheetId="3179">
        <row r="1">
          <cell r="A1" t="str">
            <v>1월 생산실적</v>
          </cell>
        </row>
      </sheetData>
      <sheetData sheetId="3180">
        <row r="1">
          <cell r="A1" t="str">
            <v>1월 생산실적</v>
          </cell>
        </row>
      </sheetData>
      <sheetData sheetId="3181">
        <row r="1">
          <cell r="A1" t="str">
            <v>1월 생산실적</v>
          </cell>
        </row>
      </sheetData>
      <sheetData sheetId="3182">
        <row r="1">
          <cell r="A1" t="str">
            <v>1월 생산실적</v>
          </cell>
        </row>
      </sheetData>
      <sheetData sheetId="3183">
        <row r="1">
          <cell r="A1" t="str">
            <v>1월 생산실적</v>
          </cell>
        </row>
      </sheetData>
      <sheetData sheetId="3184">
        <row r="1">
          <cell r="A1" t="str">
            <v>1월 생산실적</v>
          </cell>
        </row>
      </sheetData>
      <sheetData sheetId="3185">
        <row r="1">
          <cell r="A1" t="str">
            <v>1월 생산실적</v>
          </cell>
        </row>
      </sheetData>
      <sheetData sheetId="3186">
        <row r="1">
          <cell r="A1" t="str">
            <v>1월 생산실적</v>
          </cell>
        </row>
      </sheetData>
      <sheetData sheetId="3187">
        <row r="1">
          <cell r="A1" t="str">
            <v>1월 생산실적</v>
          </cell>
        </row>
      </sheetData>
      <sheetData sheetId="3188">
        <row r="1">
          <cell r="A1" t="str">
            <v>1월 생산실적</v>
          </cell>
        </row>
      </sheetData>
      <sheetData sheetId="3189">
        <row r="1">
          <cell r="A1" t="str">
            <v>1월 생산실적</v>
          </cell>
        </row>
      </sheetData>
      <sheetData sheetId="3190">
        <row r="1">
          <cell r="A1" t="str">
            <v>1월 생산실적</v>
          </cell>
        </row>
      </sheetData>
      <sheetData sheetId="3191">
        <row r="1">
          <cell r="A1" t="str">
            <v>1월 생산실적</v>
          </cell>
        </row>
      </sheetData>
      <sheetData sheetId="3192">
        <row r="1">
          <cell r="A1" t="str">
            <v>1월 생산실적</v>
          </cell>
        </row>
      </sheetData>
      <sheetData sheetId="3193">
        <row r="1">
          <cell r="A1" t="str">
            <v>1월 생산실적</v>
          </cell>
        </row>
      </sheetData>
      <sheetData sheetId="3194">
        <row r="1">
          <cell r="A1" t="str">
            <v>1월 생산실적</v>
          </cell>
        </row>
      </sheetData>
      <sheetData sheetId="3195">
        <row r="1">
          <cell r="A1" t="str">
            <v>1월 생산실적</v>
          </cell>
        </row>
      </sheetData>
      <sheetData sheetId="3196">
        <row r="1">
          <cell r="A1" t="str">
            <v>1월 생산실적</v>
          </cell>
        </row>
      </sheetData>
      <sheetData sheetId="3197">
        <row r="1">
          <cell r="A1" t="str">
            <v>1월 생산실적</v>
          </cell>
        </row>
      </sheetData>
      <sheetData sheetId="3198">
        <row r="1">
          <cell r="A1" t="str">
            <v>1월 생산실적</v>
          </cell>
        </row>
      </sheetData>
      <sheetData sheetId="3199">
        <row r="1">
          <cell r="A1" t="str">
            <v>1월 생산실적</v>
          </cell>
        </row>
      </sheetData>
      <sheetData sheetId="3200">
        <row r="1">
          <cell r="A1" t="str">
            <v>1월 생산실적</v>
          </cell>
        </row>
      </sheetData>
      <sheetData sheetId="3201">
        <row r="1">
          <cell r="A1" t="str">
            <v>1월 생산실적</v>
          </cell>
        </row>
      </sheetData>
      <sheetData sheetId="3202">
        <row r="1">
          <cell r="A1" t="str">
            <v>1월 생산실적</v>
          </cell>
        </row>
      </sheetData>
      <sheetData sheetId="3203">
        <row r="1">
          <cell r="A1" t="str">
            <v>1월 생산실적</v>
          </cell>
        </row>
      </sheetData>
      <sheetData sheetId="3204">
        <row r="1">
          <cell r="A1" t="str">
            <v>1월 생산실적</v>
          </cell>
        </row>
      </sheetData>
      <sheetData sheetId="3205">
        <row r="1">
          <cell r="A1" t="str">
            <v>1월 생산실적</v>
          </cell>
        </row>
      </sheetData>
      <sheetData sheetId="3206">
        <row r="1">
          <cell r="A1" t="str">
            <v>1월 생산실적</v>
          </cell>
        </row>
      </sheetData>
      <sheetData sheetId="3207">
        <row r="1">
          <cell r="A1" t="str">
            <v>1월 생산실적</v>
          </cell>
        </row>
      </sheetData>
      <sheetData sheetId="3208">
        <row r="1">
          <cell r="A1" t="str">
            <v>1월 생산실적</v>
          </cell>
        </row>
      </sheetData>
      <sheetData sheetId="3209">
        <row r="1">
          <cell r="A1" t="str">
            <v>1월 생산실적</v>
          </cell>
        </row>
      </sheetData>
      <sheetData sheetId="3210">
        <row r="1">
          <cell r="A1" t="str">
            <v>1월 생산실적</v>
          </cell>
        </row>
      </sheetData>
      <sheetData sheetId="3211">
        <row r="1">
          <cell r="A1" t="str">
            <v>1월 생산실적</v>
          </cell>
        </row>
      </sheetData>
      <sheetData sheetId="3212">
        <row r="1">
          <cell r="A1" t="str">
            <v>1월 생산실적</v>
          </cell>
        </row>
      </sheetData>
      <sheetData sheetId="3213">
        <row r="1">
          <cell r="A1" t="str">
            <v>1월 생산실적</v>
          </cell>
        </row>
      </sheetData>
      <sheetData sheetId="3214">
        <row r="1">
          <cell r="A1" t="str">
            <v>1월 생산실적</v>
          </cell>
        </row>
      </sheetData>
      <sheetData sheetId="3215">
        <row r="1">
          <cell r="A1" t="str">
            <v>1월 생산실적</v>
          </cell>
        </row>
      </sheetData>
      <sheetData sheetId="3216">
        <row r="1">
          <cell r="A1" t="str">
            <v>1월 생산실적</v>
          </cell>
        </row>
      </sheetData>
      <sheetData sheetId="3217">
        <row r="1">
          <cell r="A1" t="str">
            <v>1월 생산실적</v>
          </cell>
        </row>
      </sheetData>
      <sheetData sheetId="3218">
        <row r="1">
          <cell r="A1" t="str">
            <v>1월 생산실적</v>
          </cell>
        </row>
      </sheetData>
      <sheetData sheetId="3219">
        <row r="1">
          <cell r="A1" t="str">
            <v>1월 생산실적</v>
          </cell>
        </row>
      </sheetData>
      <sheetData sheetId="3220">
        <row r="1">
          <cell r="A1" t="str">
            <v>1월 생산실적</v>
          </cell>
        </row>
      </sheetData>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refreshError="1"/>
      <sheetData sheetId="3248" refreshError="1"/>
      <sheetData sheetId="3249" refreshError="1"/>
      <sheetData sheetId="3250" refreshError="1"/>
      <sheetData sheetId="3251" refreshError="1"/>
      <sheetData sheetId="3252" refreshError="1"/>
      <sheetData sheetId="3253" refreshError="1"/>
      <sheetData sheetId="3254" refreshError="1"/>
      <sheetData sheetId="3255" refreshError="1"/>
      <sheetData sheetId="3256" refreshError="1"/>
      <sheetData sheetId="3257" refreshError="1"/>
      <sheetData sheetId="3258" refreshError="1"/>
      <sheetData sheetId="3259" refreshError="1"/>
      <sheetData sheetId="3260" refreshError="1"/>
      <sheetData sheetId="3261" refreshError="1"/>
      <sheetData sheetId="3262" refreshError="1"/>
      <sheetData sheetId="3263" refreshError="1"/>
      <sheetData sheetId="3264" refreshError="1"/>
      <sheetData sheetId="3265" refreshError="1"/>
      <sheetData sheetId="3266" refreshError="1"/>
      <sheetData sheetId="3267" refreshError="1"/>
      <sheetData sheetId="3268" refreshError="1"/>
      <sheetData sheetId="3269" refreshError="1"/>
      <sheetData sheetId="3270" refreshError="1"/>
      <sheetData sheetId="3271" refreshError="1"/>
      <sheetData sheetId="3272" refreshError="1"/>
      <sheetData sheetId="3273" refreshError="1"/>
      <sheetData sheetId="3274" refreshError="1"/>
      <sheetData sheetId="3275" refreshError="1"/>
      <sheetData sheetId="3276" refreshError="1"/>
      <sheetData sheetId="3277" refreshError="1"/>
      <sheetData sheetId="3278" refreshError="1"/>
      <sheetData sheetId="3279" refreshError="1"/>
      <sheetData sheetId="3280" refreshError="1"/>
      <sheetData sheetId="3281" refreshError="1"/>
      <sheetData sheetId="3282" refreshError="1"/>
      <sheetData sheetId="3283" refreshError="1"/>
      <sheetData sheetId="3284" refreshError="1"/>
      <sheetData sheetId="3285" refreshError="1"/>
      <sheetData sheetId="3286" refreshError="1"/>
      <sheetData sheetId="3287" refreshError="1"/>
      <sheetData sheetId="3288" refreshError="1"/>
      <sheetData sheetId="3289" refreshError="1"/>
      <sheetData sheetId="3290" refreshError="1"/>
      <sheetData sheetId="3291" refreshError="1"/>
      <sheetData sheetId="3292" refreshError="1"/>
      <sheetData sheetId="3293" refreshError="1"/>
      <sheetData sheetId="3294" refreshError="1"/>
      <sheetData sheetId="3295" refreshError="1"/>
      <sheetData sheetId="3296" refreshError="1"/>
      <sheetData sheetId="3297" refreshError="1"/>
      <sheetData sheetId="3298" refreshError="1"/>
      <sheetData sheetId="3299" refreshError="1"/>
      <sheetData sheetId="3300" refreshError="1"/>
      <sheetData sheetId="3301" refreshError="1"/>
      <sheetData sheetId="3302" refreshError="1"/>
      <sheetData sheetId="3303" refreshError="1"/>
      <sheetData sheetId="3304" refreshError="1"/>
      <sheetData sheetId="3305" refreshError="1"/>
      <sheetData sheetId="3306" refreshError="1"/>
      <sheetData sheetId="3307" refreshError="1"/>
      <sheetData sheetId="3308" refreshError="1"/>
      <sheetData sheetId="3309" refreshError="1"/>
      <sheetData sheetId="3310" refreshError="1"/>
      <sheetData sheetId="3311" refreshError="1"/>
      <sheetData sheetId="3312" refreshError="1"/>
      <sheetData sheetId="3313" refreshError="1"/>
      <sheetData sheetId="3314" refreshError="1"/>
      <sheetData sheetId="3315" refreshError="1"/>
      <sheetData sheetId="3316" refreshError="1"/>
      <sheetData sheetId="3317" refreshError="1"/>
      <sheetData sheetId="3318" refreshError="1"/>
      <sheetData sheetId="3319" refreshError="1"/>
      <sheetData sheetId="3320" refreshError="1"/>
      <sheetData sheetId="3321" refreshError="1"/>
      <sheetData sheetId="3322" refreshError="1"/>
      <sheetData sheetId="3323" refreshError="1"/>
      <sheetData sheetId="3324" refreshError="1"/>
      <sheetData sheetId="3325" refreshError="1"/>
      <sheetData sheetId="3326" refreshError="1"/>
      <sheetData sheetId="3327" refreshError="1"/>
      <sheetData sheetId="3328" refreshError="1"/>
      <sheetData sheetId="3329" refreshError="1"/>
      <sheetData sheetId="3330" refreshError="1"/>
      <sheetData sheetId="3331" refreshError="1"/>
      <sheetData sheetId="3332" refreshError="1"/>
      <sheetData sheetId="3333" refreshError="1"/>
      <sheetData sheetId="3334" refreshError="1"/>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efreshError="1"/>
      <sheetData sheetId="3345" refreshError="1"/>
      <sheetData sheetId="3346" refreshError="1"/>
      <sheetData sheetId="3347" refreshError="1"/>
      <sheetData sheetId="3348" refreshError="1"/>
      <sheetData sheetId="3349" refreshError="1"/>
      <sheetData sheetId="3350" refreshError="1"/>
      <sheetData sheetId="3351" refreshError="1"/>
      <sheetData sheetId="3352" refreshError="1"/>
      <sheetData sheetId="3353" refreshError="1"/>
      <sheetData sheetId="3354" refreshError="1"/>
      <sheetData sheetId="3355" refreshError="1"/>
      <sheetData sheetId="3356" refreshError="1"/>
      <sheetData sheetId="3357" refreshError="1"/>
      <sheetData sheetId="3358" refreshError="1"/>
      <sheetData sheetId="3359" refreshError="1"/>
      <sheetData sheetId="3360" refreshError="1"/>
      <sheetData sheetId="3361" refreshError="1"/>
      <sheetData sheetId="3362" refreshError="1"/>
      <sheetData sheetId="3363" refreshError="1"/>
      <sheetData sheetId="3364" refreshError="1"/>
      <sheetData sheetId="3365" refreshError="1"/>
      <sheetData sheetId="3366" refreshError="1"/>
      <sheetData sheetId="3367" refreshError="1"/>
      <sheetData sheetId="3368" refreshError="1"/>
      <sheetData sheetId="3369" refreshError="1"/>
      <sheetData sheetId="3370" refreshError="1"/>
      <sheetData sheetId="3371" refreshError="1"/>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refreshError="1"/>
      <sheetData sheetId="3426" refreshError="1"/>
      <sheetData sheetId="3427" refreshError="1"/>
      <sheetData sheetId="3428" refreshError="1"/>
      <sheetData sheetId="3429" refreshError="1"/>
      <sheetData sheetId="3430" refreshError="1"/>
      <sheetData sheetId="3431" refreshError="1"/>
      <sheetData sheetId="3432" refreshError="1"/>
      <sheetData sheetId="3433" refreshError="1"/>
      <sheetData sheetId="3434">
        <row r="1">
          <cell r="A1" t="str">
            <v>1월 생산실적</v>
          </cell>
        </row>
      </sheetData>
      <sheetData sheetId="3435">
        <row r="1">
          <cell r="A1" t="str">
            <v>1월 생산실적</v>
          </cell>
        </row>
      </sheetData>
      <sheetData sheetId="3436">
        <row r="1">
          <cell r="A1" t="str">
            <v>1월 생산실적</v>
          </cell>
        </row>
      </sheetData>
      <sheetData sheetId="3437">
        <row r="1">
          <cell r="A1" t="str">
            <v>1월 생산실적</v>
          </cell>
        </row>
      </sheetData>
      <sheetData sheetId="3438">
        <row r="1">
          <cell r="A1" t="str">
            <v>1월 생산실적</v>
          </cell>
        </row>
      </sheetData>
      <sheetData sheetId="3439">
        <row r="1">
          <cell r="A1" t="str">
            <v>1월 생산실적</v>
          </cell>
        </row>
      </sheetData>
      <sheetData sheetId="3440">
        <row r="1">
          <cell r="A1" t="str">
            <v>1월 생산실적</v>
          </cell>
        </row>
      </sheetData>
      <sheetData sheetId="3441">
        <row r="1">
          <cell r="A1" t="str">
            <v>1월 생산실적</v>
          </cell>
        </row>
      </sheetData>
      <sheetData sheetId="3442">
        <row r="1">
          <cell r="A1" t="str">
            <v>1월 생산실적</v>
          </cell>
        </row>
      </sheetData>
      <sheetData sheetId="3443">
        <row r="1">
          <cell r="A1" t="str">
            <v>1월 생산실적</v>
          </cell>
        </row>
      </sheetData>
      <sheetData sheetId="3444">
        <row r="1">
          <cell r="A1" t="str">
            <v>1월 생산실적</v>
          </cell>
        </row>
      </sheetData>
      <sheetData sheetId="3445">
        <row r="1">
          <cell r="A1" t="str">
            <v>1월 생산실적</v>
          </cell>
        </row>
      </sheetData>
      <sheetData sheetId="3446">
        <row r="1">
          <cell r="A1" t="str">
            <v>1월 생산실적</v>
          </cell>
        </row>
      </sheetData>
      <sheetData sheetId="3447">
        <row r="1">
          <cell r="A1" t="str">
            <v>1월 생산실적</v>
          </cell>
        </row>
      </sheetData>
      <sheetData sheetId="3448">
        <row r="1">
          <cell r="A1" t="str">
            <v>1월 생산실적</v>
          </cell>
        </row>
      </sheetData>
      <sheetData sheetId="3449">
        <row r="1">
          <cell r="A1" t="str">
            <v>1월 생산실적</v>
          </cell>
        </row>
      </sheetData>
      <sheetData sheetId="3450">
        <row r="1">
          <cell r="A1" t="str">
            <v>1월 생산실적</v>
          </cell>
        </row>
      </sheetData>
      <sheetData sheetId="3451">
        <row r="1">
          <cell r="A1" t="str">
            <v>1월 생산실적</v>
          </cell>
        </row>
      </sheetData>
      <sheetData sheetId="3452">
        <row r="1">
          <cell r="A1" t="str">
            <v>1월 생산실적</v>
          </cell>
        </row>
      </sheetData>
      <sheetData sheetId="3453">
        <row r="1">
          <cell r="A1" t="str">
            <v>1월 생산실적</v>
          </cell>
        </row>
      </sheetData>
      <sheetData sheetId="3454">
        <row r="1">
          <cell r="A1" t="str">
            <v>1월 생산실적</v>
          </cell>
        </row>
      </sheetData>
      <sheetData sheetId="3455">
        <row r="1">
          <cell r="A1" t="str">
            <v>1월 생산실적</v>
          </cell>
        </row>
      </sheetData>
      <sheetData sheetId="3456">
        <row r="1">
          <cell r="A1" t="str">
            <v>1월 생산실적</v>
          </cell>
        </row>
      </sheetData>
      <sheetData sheetId="3457">
        <row r="1">
          <cell r="A1" t="str">
            <v>1월 생산실적</v>
          </cell>
        </row>
      </sheetData>
      <sheetData sheetId="3458">
        <row r="1">
          <cell r="A1" t="str">
            <v>1월 생산실적</v>
          </cell>
        </row>
      </sheetData>
      <sheetData sheetId="3459">
        <row r="1">
          <cell r="A1" t="str">
            <v>1월 생산실적</v>
          </cell>
        </row>
      </sheetData>
      <sheetData sheetId="3460">
        <row r="1">
          <cell r="A1" t="str">
            <v>1월 생산실적</v>
          </cell>
        </row>
      </sheetData>
      <sheetData sheetId="3461">
        <row r="1">
          <cell r="A1" t="str">
            <v>1월 생산실적</v>
          </cell>
        </row>
      </sheetData>
      <sheetData sheetId="3462">
        <row r="1">
          <cell r="A1" t="str">
            <v>1월 생산실적</v>
          </cell>
        </row>
      </sheetData>
      <sheetData sheetId="3463">
        <row r="1">
          <cell r="A1" t="str">
            <v>1월 생산실적</v>
          </cell>
        </row>
      </sheetData>
      <sheetData sheetId="3464">
        <row r="1">
          <cell r="A1" t="str">
            <v>1월 생산실적</v>
          </cell>
        </row>
      </sheetData>
      <sheetData sheetId="3465">
        <row r="1">
          <cell r="A1" t="str">
            <v>1월 생산실적</v>
          </cell>
        </row>
      </sheetData>
      <sheetData sheetId="3466">
        <row r="1">
          <cell r="A1" t="str">
            <v>1월 생산실적</v>
          </cell>
        </row>
      </sheetData>
      <sheetData sheetId="3467">
        <row r="1">
          <cell r="A1" t="str">
            <v>1월 생산실적</v>
          </cell>
        </row>
      </sheetData>
      <sheetData sheetId="3468">
        <row r="1">
          <cell r="A1" t="str">
            <v>1월 생산실적</v>
          </cell>
        </row>
      </sheetData>
      <sheetData sheetId="3469">
        <row r="1">
          <cell r="A1" t="str">
            <v>1월 생산실적</v>
          </cell>
        </row>
      </sheetData>
      <sheetData sheetId="3470">
        <row r="1">
          <cell r="A1" t="str">
            <v>1월 생산실적</v>
          </cell>
        </row>
      </sheetData>
      <sheetData sheetId="3471">
        <row r="1">
          <cell r="A1" t="str">
            <v>1월 생산실적</v>
          </cell>
        </row>
      </sheetData>
      <sheetData sheetId="3472">
        <row r="1">
          <cell r="A1" t="str">
            <v>1월 생산실적</v>
          </cell>
        </row>
      </sheetData>
      <sheetData sheetId="3473">
        <row r="1">
          <cell r="A1" t="str">
            <v>1월 생산실적</v>
          </cell>
        </row>
      </sheetData>
      <sheetData sheetId="3474">
        <row r="1">
          <cell r="A1" t="str">
            <v>1월 생산실적</v>
          </cell>
        </row>
      </sheetData>
      <sheetData sheetId="3475">
        <row r="1">
          <cell r="A1" t="str">
            <v>1월 생산실적</v>
          </cell>
        </row>
      </sheetData>
      <sheetData sheetId="3476">
        <row r="1">
          <cell r="A1" t="str">
            <v>1월 생산실적</v>
          </cell>
        </row>
      </sheetData>
      <sheetData sheetId="3477">
        <row r="1">
          <cell r="A1" t="str">
            <v>1월 생산실적</v>
          </cell>
        </row>
      </sheetData>
      <sheetData sheetId="3478">
        <row r="1">
          <cell r="A1" t="str">
            <v>1월 생산실적</v>
          </cell>
        </row>
      </sheetData>
      <sheetData sheetId="3479">
        <row r="1">
          <cell r="A1" t="str">
            <v>1월 생산실적</v>
          </cell>
        </row>
      </sheetData>
      <sheetData sheetId="3480">
        <row r="1">
          <cell r="A1" t="str">
            <v>1월 생산실적</v>
          </cell>
        </row>
      </sheetData>
      <sheetData sheetId="3481">
        <row r="1">
          <cell r="A1" t="str">
            <v>1월 생산실적</v>
          </cell>
        </row>
      </sheetData>
      <sheetData sheetId="3482">
        <row r="1">
          <cell r="A1" t="str">
            <v>1월 생산실적</v>
          </cell>
        </row>
      </sheetData>
      <sheetData sheetId="3483">
        <row r="1">
          <cell r="A1" t="str">
            <v>1월 생산실적</v>
          </cell>
        </row>
      </sheetData>
      <sheetData sheetId="3484">
        <row r="1">
          <cell r="A1" t="str">
            <v>1월 생산실적</v>
          </cell>
        </row>
      </sheetData>
      <sheetData sheetId="3485">
        <row r="1">
          <cell r="A1" t="str">
            <v>1월 생산실적</v>
          </cell>
        </row>
      </sheetData>
      <sheetData sheetId="3486">
        <row r="1">
          <cell r="A1" t="str">
            <v>1월 생산실적</v>
          </cell>
        </row>
      </sheetData>
      <sheetData sheetId="3487">
        <row r="1">
          <cell r="A1" t="str">
            <v>1월 생산실적</v>
          </cell>
        </row>
      </sheetData>
      <sheetData sheetId="3488">
        <row r="1">
          <cell r="A1" t="str">
            <v>1월 생산실적</v>
          </cell>
        </row>
      </sheetData>
      <sheetData sheetId="3489">
        <row r="1">
          <cell r="A1" t="str">
            <v>1월 생산실적</v>
          </cell>
        </row>
      </sheetData>
      <sheetData sheetId="3490">
        <row r="1">
          <cell r="A1" t="str">
            <v>1월 생산실적</v>
          </cell>
        </row>
      </sheetData>
      <sheetData sheetId="3491">
        <row r="1">
          <cell r="A1" t="str">
            <v>1월 생산실적</v>
          </cell>
        </row>
      </sheetData>
      <sheetData sheetId="3492">
        <row r="1">
          <cell r="A1" t="str">
            <v>1월 생산실적</v>
          </cell>
        </row>
      </sheetData>
      <sheetData sheetId="3493">
        <row r="1">
          <cell r="A1" t="str">
            <v>1월 생산실적</v>
          </cell>
        </row>
      </sheetData>
      <sheetData sheetId="3494">
        <row r="1">
          <cell r="A1" t="str">
            <v>1월 생산실적</v>
          </cell>
        </row>
      </sheetData>
      <sheetData sheetId="3495">
        <row r="1">
          <cell r="A1" t="str">
            <v>1월 생산실적</v>
          </cell>
        </row>
      </sheetData>
      <sheetData sheetId="3496">
        <row r="1">
          <cell r="A1" t="str">
            <v>1월 생산실적</v>
          </cell>
        </row>
      </sheetData>
      <sheetData sheetId="3497">
        <row r="1">
          <cell r="A1" t="str">
            <v>1월 생산실적</v>
          </cell>
        </row>
      </sheetData>
      <sheetData sheetId="3498">
        <row r="1">
          <cell r="A1" t="str">
            <v>1월 생산실적</v>
          </cell>
        </row>
      </sheetData>
      <sheetData sheetId="3499">
        <row r="1">
          <cell r="A1" t="str">
            <v>1월 생산실적</v>
          </cell>
        </row>
      </sheetData>
      <sheetData sheetId="3500">
        <row r="1">
          <cell r="A1" t="str">
            <v>1월 생산실적</v>
          </cell>
        </row>
      </sheetData>
      <sheetData sheetId="3501">
        <row r="1">
          <cell r="A1" t="str">
            <v>1월 생산실적</v>
          </cell>
        </row>
      </sheetData>
      <sheetData sheetId="3502">
        <row r="1">
          <cell r="A1" t="str">
            <v>1월 생산실적</v>
          </cell>
        </row>
      </sheetData>
      <sheetData sheetId="3503" refreshError="1"/>
      <sheetData sheetId="3504" refreshError="1"/>
      <sheetData sheetId="3505" refreshError="1"/>
      <sheetData sheetId="3506" refreshError="1"/>
      <sheetData sheetId="3507" refreshError="1"/>
      <sheetData sheetId="3508" refreshError="1"/>
      <sheetData sheetId="3509" refreshError="1"/>
      <sheetData sheetId="3510" refreshError="1"/>
      <sheetData sheetId="3511" refreshError="1"/>
      <sheetData sheetId="3512" refreshError="1"/>
      <sheetData sheetId="3513" refreshError="1"/>
      <sheetData sheetId="3514" refreshError="1"/>
      <sheetData sheetId="3515" refreshError="1"/>
      <sheetData sheetId="3516" refreshError="1"/>
      <sheetData sheetId="3517" refreshError="1"/>
      <sheetData sheetId="3518" refreshError="1"/>
      <sheetData sheetId="3519" refreshError="1"/>
      <sheetData sheetId="3520" refreshError="1"/>
      <sheetData sheetId="3521" refreshError="1"/>
      <sheetData sheetId="3522" refreshError="1"/>
      <sheetData sheetId="3523" refreshError="1"/>
      <sheetData sheetId="3524" refreshError="1"/>
      <sheetData sheetId="3525" refreshError="1"/>
      <sheetData sheetId="3526" refreshError="1"/>
      <sheetData sheetId="3527" refreshError="1"/>
      <sheetData sheetId="3528" refreshError="1"/>
      <sheetData sheetId="3529" refreshError="1"/>
      <sheetData sheetId="3530" refreshError="1"/>
      <sheetData sheetId="3531" refreshError="1"/>
      <sheetData sheetId="3532" refreshError="1"/>
      <sheetData sheetId="3533" refreshError="1"/>
      <sheetData sheetId="3534" refreshError="1"/>
      <sheetData sheetId="3535" refreshError="1"/>
      <sheetData sheetId="3536" refreshError="1"/>
      <sheetData sheetId="3537" refreshError="1"/>
      <sheetData sheetId="3538" refreshError="1"/>
      <sheetData sheetId="3539" refreshError="1"/>
      <sheetData sheetId="3540" refreshError="1"/>
      <sheetData sheetId="3541">
        <row r="1">
          <cell r="A1" t="str">
            <v>1월 생산실적</v>
          </cell>
        </row>
      </sheetData>
      <sheetData sheetId="3542">
        <row r="1">
          <cell r="A1" t="str">
            <v>1월 생산실적</v>
          </cell>
        </row>
      </sheetData>
      <sheetData sheetId="3543">
        <row r="1">
          <cell r="A1" t="str">
            <v>1월 생산실적</v>
          </cell>
        </row>
      </sheetData>
      <sheetData sheetId="3544">
        <row r="1">
          <cell r="A1" t="str">
            <v>1월 생산실적</v>
          </cell>
        </row>
      </sheetData>
      <sheetData sheetId="3545">
        <row r="1">
          <cell r="A1" t="str">
            <v>1월 생산실적</v>
          </cell>
        </row>
      </sheetData>
      <sheetData sheetId="3546">
        <row r="1">
          <cell r="A1" t="str">
            <v>1월 생산실적</v>
          </cell>
        </row>
      </sheetData>
      <sheetData sheetId="3547">
        <row r="1">
          <cell r="A1" t="str">
            <v>1월 생산실적</v>
          </cell>
        </row>
      </sheetData>
      <sheetData sheetId="3548">
        <row r="1">
          <cell r="A1" t="str">
            <v>1월 생산실적</v>
          </cell>
        </row>
      </sheetData>
      <sheetData sheetId="3549">
        <row r="1">
          <cell r="A1" t="str">
            <v>1월 생산실적</v>
          </cell>
        </row>
      </sheetData>
      <sheetData sheetId="3550">
        <row r="1">
          <cell r="A1" t="str">
            <v>1월 생산실적</v>
          </cell>
        </row>
      </sheetData>
      <sheetData sheetId="3551">
        <row r="1">
          <cell r="A1" t="str">
            <v>1월 생산실적</v>
          </cell>
        </row>
      </sheetData>
      <sheetData sheetId="3552">
        <row r="1">
          <cell r="A1" t="str">
            <v>1월 생산실적</v>
          </cell>
        </row>
      </sheetData>
      <sheetData sheetId="3553">
        <row r="1">
          <cell r="A1" t="str">
            <v>1월 생산실적</v>
          </cell>
        </row>
      </sheetData>
      <sheetData sheetId="3554" refreshError="1"/>
      <sheetData sheetId="3555" refreshError="1"/>
      <sheetData sheetId="3556" refreshError="1"/>
      <sheetData sheetId="3557" refreshError="1"/>
      <sheetData sheetId="3558" refreshError="1"/>
      <sheetData sheetId="3559" refreshError="1"/>
      <sheetData sheetId="3560" refreshError="1"/>
      <sheetData sheetId="3561" refreshError="1"/>
      <sheetData sheetId="3562" refreshError="1"/>
      <sheetData sheetId="3563" refreshError="1"/>
      <sheetData sheetId="3564" refreshError="1"/>
      <sheetData sheetId="3565" refreshError="1"/>
      <sheetData sheetId="3566" refreshError="1"/>
      <sheetData sheetId="3567" refreshError="1"/>
      <sheetData sheetId="3568" refreshError="1"/>
      <sheetData sheetId="3569" refreshError="1"/>
      <sheetData sheetId="3570" refreshError="1"/>
      <sheetData sheetId="3571" refreshError="1"/>
      <sheetData sheetId="3572" refreshError="1"/>
      <sheetData sheetId="3573" refreshError="1"/>
      <sheetData sheetId="3574" refreshError="1"/>
      <sheetData sheetId="3575" refreshError="1"/>
      <sheetData sheetId="3576" refreshError="1"/>
      <sheetData sheetId="3577" refreshError="1"/>
      <sheetData sheetId="3578" refreshError="1"/>
      <sheetData sheetId="3579" refreshError="1"/>
      <sheetData sheetId="3580" refreshError="1"/>
      <sheetData sheetId="3581" refreshError="1"/>
      <sheetData sheetId="3582" refreshError="1"/>
      <sheetData sheetId="3583" refreshError="1"/>
      <sheetData sheetId="3584" refreshError="1"/>
      <sheetData sheetId="3585" refreshError="1"/>
      <sheetData sheetId="3586" refreshError="1"/>
      <sheetData sheetId="3587" refreshError="1"/>
      <sheetData sheetId="3588" refreshError="1"/>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ow r="1">
          <cell r="A1" t="str">
            <v>1월 생산실적</v>
          </cell>
        </row>
      </sheetData>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refreshError="1"/>
      <sheetData sheetId="3615" refreshError="1"/>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ow r="1">
          <cell r="A1" t="str">
            <v>1월 생산실적</v>
          </cell>
        </row>
      </sheetData>
      <sheetData sheetId="3626">
        <row r="1">
          <cell r="A1" t="str">
            <v>1월 생산실적</v>
          </cell>
        </row>
      </sheetData>
      <sheetData sheetId="3627">
        <row r="1">
          <cell r="A1" t="str">
            <v>1월 생산실적</v>
          </cell>
        </row>
      </sheetData>
      <sheetData sheetId="3628">
        <row r="1">
          <cell r="A1" t="str">
            <v>1월 생산실적</v>
          </cell>
        </row>
      </sheetData>
      <sheetData sheetId="3629">
        <row r="1">
          <cell r="A1" t="str">
            <v>1월 생산실적</v>
          </cell>
        </row>
      </sheetData>
      <sheetData sheetId="3630">
        <row r="1">
          <cell r="A1" t="str">
            <v>1월 생산실적</v>
          </cell>
        </row>
      </sheetData>
      <sheetData sheetId="3631">
        <row r="1">
          <cell r="A1" t="str">
            <v>1월 생산실적</v>
          </cell>
        </row>
      </sheetData>
      <sheetData sheetId="3632">
        <row r="1">
          <cell r="A1" t="str">
            <v>1월 생산실적</v>
          </cell>
        </row>
      </sheetData>
      <sheetData sheetId="3633">
        <row r="1">
          <cell r="A1" t="str">
            <v>1월 생산실적</v>
          </cell>
        </row>
      </sheetData>
      <sheetData sheetId="3634">
        <row r="1">
          <cell r="A1" t="str">
            <v>1월 생산실적</v>
          </cell>
        </row>
      </sheetData>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ow r="1">
          <cell r="A1" t="str">
            <v>1월 생산실적</v>
          </cell>
        </row>
      </sheetData>
      <sheetData sheetId="3646">
        <row r="1">
          <cell r="A1" t="str">
            <v>1월 생산실적</v>
          </cell>
        </row>
      </sheetData>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ow r="1">
          <cell r="A1" t="str">
            <v>1월 생산실적</v>
          </cell>
        </row>
      </sheetData>
      <sheetData sheetId="3658">
        <row r="1">
          <cell r="A1" t="str">
            <v>1월 생산실적</v>
          </cell>
        </row>
      </sheetData>
      <sheetData sheetId="3659">
        <row r="1">
          <cell r="A1" t="str">
            <v>1월 생산실적</v>
          </cell>
        </row>
      </sheetData>
      <sheetData sheetId="3660">
        <row r="1">
          <cell r="A1" t="str">
            <v>1월 생산실적</v>
          </cell>
        </row>
      </sheetData>
      <sheetData sheetId="3661">
        <row r="1">
          <cell r="A1" t="str">
            <v>1월 생산실적</v>
          </cell>
        </row>
      </sheetData>
      <sheetData sheetId="3662">
        <row r="1">
          <cell r="A1" t="str">
            <v>1월 생산실적</v>
          </cell>
        </row>
      </sheetData>
      <sheetData sheetId="3663">
        <row r="1">
          <cell r="A1" t="str">
            <v>1월 생산실적</v>
          </cell>
        </row>
      </sheetData>
      <sheetData sheetId="3664">
        <row r="1">
          <cell r="A1" t="str">
            <v>1월 생산실적</v>
          </cell>
        </row>
      </sheetData>
      <sheetData sheetId="3665">
        <row r="1">
          <cell r="A1" t="str">
            <v>1월 생산실적</v>
          </cell>
        </row>
      </sheetData>
      <sheetData sheetId="3666">
        <row r="1">
          <cell r="A1" t="str">
            <v>1월 생산실적</v>
          </cell>
        </row>
      </sheetData>
      <sheetData sheetId="3667">
        <row r="1">
          <cell r="A1" t="str">
            <v>1월 생산실적</v>
          </cell>
        </row>
      </sheetData>
      <sheetData sheetId="3668">
        <row r="1">
          <cell r="A1" t="str">
            <v>1월 생산실적</v>
          </cell>
        </row>
      </sheetData>
      <sheetData sheetId="3669">
        <row r="1">
          <cell r="A1" t="str">
            <v>1월 생산실적</v>
          </cell>
        </row>
      </sheetData>
      <sheetData sheetId="3670">
        <row r="1">
          <cell r="A1" t="str">
            <v>1월 생산실적</v>
          </cell>
        </row>
      </sheetData>
      <sheetData sheetId="3671">
        <row r="1">
          <cell r="A1" t="str">
            <v>1월 생산실적</v>
          </cell>
        </row>
      </sheetData>
      <sheetData sheetId="3672">
        <row r="1">
          <cell r="A1" t="str">
            <v>1월 생산실적</v>
          </cell>
        </row>
      </sheetData>
      <sheetData sheetId="3673">
        <row r="1">
          <cell r="A1" t="str">
            <v>1월 생산실적</v>
          </cell>
        </row>
      </sheetData>
      <sheetData sheetId="3674">
        <row r="1">
          <cell r="A1" t="str">
            <v>1월 생산실적</v>
          </cell>
        </row>
      </sheetData>
      <sheetData sheetId="3675">
        <row r="1">
          <cell r="A1" t="str">
            <v>1월 생산실적</v>
          </cell>
        </row>
      </sheetData>
      <sheetData sheetId="3676">
        <row r="1">
          <cell r="A1" t="str">
            <v>1월 생산실적</v>
          </cell>
        </row>
      </sheetData>
      <sheetData sheetId="3677">
        <row r="1">
          <cell r="A1" t="str">
            <v>1월 생산실적</v>
          </cell>
        </row>
      </sheetData>
      <sheetData sheetId="3678">
        <row r="1">
          <cell r="A1" t="str">
            <v>1월 생산실적</v>
          </cell>
        </row>
      </sheetData>
      <sheetData sheetId="3679">
        <row r="1">
          <cell r="A1" t="str">
            <v>1월 생산실적</v>
          </cell>
        </row>
      </sheetData>
      <sheetData sheetId="3680">
        <row r="1">
          <cell r="A1" t="str">
            <v>1월 생산실적</v>
          </cell>
        </row>
      </sheetData>
      <sheetData sheetId="3681">
        <row r="1">
          <cell r="A1" t="str">
            <v>1월 생산실적</v>
          </cell>
        </row>
      </sheetData>
      <sheetData sheetId="3682">
        <row r="1">
          <cell r="A1" t="str">
            <v>1월 생산실적</v>
          </cell>
        </row>
      </sheetData>
      <sheetData sheetId="3683">
        <row r="1">
          <cell r="A1" t="str">
            <v>1월 생산실적</v>
          </cell>
        </row>
      </sheetData>
      <sheetData sheetId="3684">
        <row r="1">
          <cell r="A1" t="str">
            <v>1월 생산실적</v>
          </cell>
        </row>
      </sheetData>
      <sheetData sheetId="3685">
        <row r="1">
          <cell r="A1" t="str">
            <v>1월 생산실적</v>
          </cell>
        </row>
      </sheetData>
      <sheetData sheetId="3686">
        <row r="1">
          <cell r="A1" t="str">
            <v>1월 생산실적</v>
          </cell>
        </row>
      </sheetData>
      <sheetData sheetId="3687">
        <row r="1">
          <cell r="A1" t="str">
            <v>1월 생산실적</v>
          </cell>
        </row>
      </sheetData>
      <sheetData sheetId="3688">
        <row r="1">
          <cell r="A1" t="str">
            <v>1월 생산실적</v>
          </cell>
        </row>
      </sheetData>
      <sheetData sheetId="3689">
        <row r="1">
          <cell r="A1" t="str">
            <v>1월 생산실적</v>
          </cell>
        </row>
      </sheetData>
      <sheetData sheetId="3690">
        <row r="1">
          <cell r="A1" t="str">
            <v>1월 생산실적</v>
          </cell>
        </row>
      </sheetData>
      <sheetData sheetId="3691">
        <row r="1">
          <cell r="A1" t="str">
            <v>1월 생산실적</v>
          </cell>
        </row>
      </sheetData>
      <sheetData sheetId="3692">
        <row r="1">
          <cell r="A1" t="str">
            <v>1월 생산실적</v>
          </cell>
        </row>
      </sheetData>
      <sheetData sheetId="3693">
        <row r="1">
          <cell r="A1" t="str">
            <v>1월 생산실적</v>
          </cell>
        </row>
      </sheetData>
      <sheetData sheetId="3694">
        <row r="1">
          <cell r="A1" t="str">
            <v>1월 생산실적</v>
          </cell>
        </row>
      </sheetData>
      <sheetData sheetId="3695">
        <row r="1">
          <cell r="A1" t="str">
            <v>1월 생산실적</v>
          </cell>
        </row>
      </sheetData>
      <sheetData sheetId="3696">
        <row r="1">
          <cell r="A1" t="str">
            <v>1월 생산실적</v>
          </cell>
        </row>
      </sheetData>
      <sheetData sheetId="3697">
        <row r="1">
          <cell r="A1" t="str">
            <v>1월 생산실적</v>
          </cell>
        </row>
      </sheetData>
      <sheetData sheetId="3698">
        <row r="1">
          <cell r="A1" t="str">
            <v>1월 생산실적</v>
          </cell>
        </row>
      </sheetData>
      <sheetData sheetId="3699">
        <row r="1">
          <cell r="A1" t="str">
            <v>1월 생산실적</v>
          </cell>
        </row>
      </sheetData>
      <sheetData sheetId="3700">
        <row r="1">
          <cell r="A1" t="str">
            <v>1월 생산실적</v>
          </cell>
        </row>
      </sheetData>
      <sheetData sheetId="3701">
        <row r="1">
          <cell r="A1" t="str">
            <v>1월 생산실적</v>
          </cell>
        </row>
      </sheetData>
      <sheetData sheetId="3702">
        <row r="1">
          <cell r="A1" t="str">
            <v>1월 생산실적</v>
          </cell>
        </row>
      </sheetData>
      <sheetData sheetId="3703">
        <row r="1">
          <cell r="A1" t="str">
            <v>1월 생산실적</v>
          </cell>
        </row>
      </sheetData>
      <sheetData sheetId="3704">
        <row r="1">
          <cell r="A1" t="str">
            <v>1월 생산실적</v>
          </cell>
        </row>
      </sheetData>
      <sheetData sheetId="3705">
        <row r="1">
          <cell r="A1" t="str">
            <v>1월 생산실적</v>
          </cell>
        </row>
      </sheetData>
      <sheetData sheetId="3706">
        <row r="1">
          <cell r="A1" t="str">
            <v>1월 생산실적</v>
          </cell>
        </row>
      </sheetData>
      <sheetData sheetId="3707">
        <row r="1">
          <cell r="A1" t="str">
            <v>1월 생산실적</v>
          </cell>
        </row>
      </sheetData>
      <sheetData sheetId="3708">
        <row r="1">
          <cell r="A1" t="str">
            <v>1월 생산실적</v>
          </cell>
        </row>
      </sheetData>
      <sheetData sheetId="3709">
        <row r="1">
          <cell r="A1" t="str">
            <v>1월 생산실적</v>
          </cell>
        </row>
      </sheetData>
      <sheetData sheetId="3710">
        <row r="1">
          <cell r="A1" t="str">
            <v>1월 생산실적</v>
          </cell>
        </row>
      </sheetData>
      <sheetData sheetId="3711">
        <row r="1">
          <cell r="A1" t="str">
            <v>1월 생산실적</v>
          </cell>
        </row>
      </sheetData>
      <sheetData sheetId="3712">
        <row r="1">
          <cell r="A1" t="str">
            <v>1월 생산실적</v>
          </cell>
        </row>
      </sheetData>
      <sheetData sheetId="3713">
        <row r="1">
          <cell r="A1" t="str">
            <v>1월 생산실적</v>
          </cell>
        </row>
      </sheetData>
      <sheetData sheetId="3714">
        <row r="1">
          <cell r="A1" t="str">
            <v>1월 생산실적</v>
          </cell>
        </row>
      </sheetData>
      <sheetData sheetId="3715">
        <row r="1">
          <cell r="A1" t="str">
            <v>1월 생산실적</v>
          </cell>
        </row>
      </sheetData>
      <sheetData sheetId="3716">
        <row r="1">
          <cell r="A1" t="str">
            <v>1월 생산실적</v>
          </cell>
        </row>
      </sheetData>
      <sheetData sheetId="3717">
        <row r="1">
          <cell r="A1" t="str">
            <v>1월 생산실적</v>
          </cell>
        </row>
      </sheetData>
      <sheetData sheetId="3718">
        <row r="1">
          <cell r="A1" t="str">
            <v>1월 생산실적</v>
          </cell>
        </row>
      </sheetData>
      <sheetData sheetId="3719">
        <row r="1">
          <cell r="A1" t="str">
            <v>1월 생산실적</v>
          </cell>
        </row>
      </sheetData>
      <sheetData sheetId="3720">
        <row r="1">
          <cell r="A1" t="str">
            <v>1월 생산실적</v>
          </cell>
        </row>
      </sheetData>
      <sheetData sheetId="3721">
        <row r="1">
          <cell r="A1" t="str">
            <v>1월 생산실적</v>
          </cell>
        </row>
      </sheetData>
      <sheetData sheetId="3722">
        <row r="1">
          <cell r="A1" t="str">
            <v>1월 생산실적</v>
          </cell>
        </row>
      </sheetData>
      <sheetData sheetId="3723">
        <row r="1">
          <cell r="A1" t="str">
            <v>1월 생산실적</v>
          </cell>
        </row>
      </sheetData>
      <sheetData sheetId="3724">
        <row r="1">
          <cell r="A1" t="str">
            <v>1월 생산실적</v>
          </cell>
        </row>
      </sheetData>
      <sheetData sheetId="3725">
        <row r="1">
          <cell r="A1" t="str">
            <v>1월 생산실적</v>
          </cell>
        </row>
      </sheetData>
      <sheetData sheetId="3726">
        <row r="1">
          <cell r="A1" t="str">
            <v>1월 생산실적</v>
          </cell>
        </row>
      </sheetData>
      <sheetData sheetId="3727">
        <row r="1">
          <cell r="A1" t="str">
            <v>1월 생산실적</v>
          </cell>
        </row>
      </sheetData>
      <sheetData sheetId="3728">
        <row r="1">
          <cell r="A1" t="str">
            <v>1월 생산실적</v>
          </cell>
        </row>
      </sheetData>
      <sheetData sheetId="3729">
        <row r="1">
          <cell r="A1" t="str">
            <v>1월 생산실적</v>
          </cell>
        </row>
      </sheetData>
      <sheetData sheetId="3730">
        <row r="1">
          <cell r="A1" t="str">
            <v>1월 생산실적</v>
          </cell>
        </row>
      </sheetData>
      <sheetData sheetId="3731">
        <row r="1">
          <cell r="A1" t="str">
            <v>1월 생산실적</v>
          </cell>
        </row>
      </sheetData>
      <sheetData sheetId="3732">
        <row r="1">
          <cell r="A1" t="str">
            <v>1월 생산실적</v>
          </cell>
        </row>
      </sheetData>
      <sheetData sheetId="3733">
        <row r="1">
          <cell r="A1" t="str">
            <v>1월 생산실적</v>
          </cell>
        </row>
      </sheetData>
      <sheetData sheetId="3734">
        <row r="1">
          <cell r="A1" t="str">
            <v>1월 생산실적</v>
          </cell>
        </row>
      </sheetData>
      <sheetData sheetId="3735">
        <row r="1">
          <cell r="A1" t="str">
            <v>1월 생산실적</v>
          </cell>
        </row>
      </sheetData>
      <sheetData sheetId="3736">
        <row r="1">
          <cell r="A1" t="str">
            <v>1월 생산실적</v>
          </cell>
        </row>
      </sheetData>
      <sheetData sheetId="3737">
        <row r="1">
          <cell r="A1" t="str">
            <v>1월 생산실적</v>
          </cell>
        </row>
      </sheetData>
      <sheetData sheetId="3738">
        <row r="1">
          <cell r="A1" t="str">
            <v>1월 생산실적</v>
          </cell>
        </row>
      </sheetData>
      <sheetData sheetId="3739">
        <row r="1">
          <cell r="A1" t="str">
            <v>1월 생산실적</v>
          </cell>
        </row>
      </sheetData>
      <sheetData sheetId="3740">
        <row r="1">
          <cell r="A1" t="str">
            <v>1월 생산실적</v>
          </cell>
        </row>
      </sheetData>
      <sheetData sheetId="3741">
        <row r="1">
          <cell r="A1" t="str">
            <v>1월 생산실적</v>
          </cell>
        </row>
      </sheetData>
      <sheetData sheetId="3742">
        <row r="1">
          <cell r="A1" t="str">
            <v>1월 생산실적</v>
          </cell>
        </row>
      </sheetData>
      <sheetData sheetId="3743">
        <row r="1">
          <cell r="A1" t="str">
            <v>1월 생산실적</v>
          </cell>
        </row>
      </sheetData>
      <sheetData sheetId="3744">
        <row r="1">
          <cell r="A1" t="str">
            <v>1월 생산실적</v>
          </cell>
        </row>
      </sheetData>
      <sheetData sheetId="3745">
        <row r="1">
          <cell r="A1" t="str">
            <v>1월 생산실적</v>
          </cell>
        </row>
      </sheetData>
      <sheetData sheetId="3746">
        <row r="1">
          <cell r="A1" t="str">
            <v>1월 생산실적</v>
          </cell>
        </row>
      </sheetData>
      <sheetData sheetId="3747">
        <row r="1">
          <cell r="A1" t="str">
            <v>1월 생산실적</v>
          </cell>
        </row>
      </sheetData>
      <sheetData sheetId="3748">
        <row r="1">
          <cell r="A1" t="str">
            <v>1월 생산실적</v>
          </cell>
        </row>
      </sheetData>
      <sheetData sheetId="3749">
        <row r="1">
          <cell r="A1" t="str">
            <v>1월 생산실적</v>
          </cell>
        </row>
      </sheetData>
      <sheetData sheetId="3750">
        <row r="1">
          <cell r="A1" t="str">
            <v>1월 생산실적</v>
          </cell>
        </row>
      </sheetData>
      <sheetData sheetId="3751">
        <row r="1">
          <cell r="A1" t="str">
            <v>1월 생산실적</v>
          </cell>
        </row>
      </sheetData>
      <sheetData sheetId="3752">
        <row r="1">
          <cell r="A1" t="str">
            <v>1월 생산실적</v>
          </cell>
        </row>
      </sheetData>
      <sheetData sheetId="3753">
        <row r="1">
          <cell r="A1" t="str">
            <v>1월 생산실적</v>
          </cell>
        </row>
      </sheetData>
      <sheetData sheetId="3754">
        <row r="1">
          <cell r="A1" t="str">
            <v>1월 생산실적</v>
          </cell>
        </row>
      </sheetData>
      <sheetData sheetId="3755">
        <row r="1">
          <cell r="A1" t="str">
            <v>1월 생산실적</v>
          </cell>
        </row>
      </sheetData>
      <sheetData sheetId="3756">
        <row r="1">
          <cell r="A1" t="str">
            <v>1월 생산실적</v>
          </cell>
        </row>
      </sheetData>
      <sheetData sheetId="3757">
        <row r="1">
          <cell r="A1" t="str">
            <v>1월 생산실적</v>
          </cell>
        </row>
      </sheetData>
      <sheetData sheetId="3758">
        <row r="1">
          <cell r="A1" t="str">
            <v>1월 생산실적</v>
          </cell>
        </row>
      </sheetData>
      <sheetData sheetId="3759">
        <row r="1">
          <cell r="A1" t="str">
            <v>1월 생산실적</v>
          </cell>
        </row>
      </sheetData>
      <sheetData sheetId="3760">
        <row r="1">
          <cell r="A1" t="str">
            <v>1월 생산실적</v>
          </cell>
        </row>
      </sheetData>
      <sheetData sheetId="3761">
        <row r="1">
          <cell r="A1" t="str">
            <v>1월 생산실적</v>
          </cell>
        </row>
      </sheetData>
      <sheetData sheetId="3762">
        <row r="1">
          <cell r="A1" t="str">
            <v>1월 생산실적</v>
          </cell>
        </row>
      </sheetData>
      <sheetData sheetId="3763">
        <row r="1">
          <cell r="A1" t="str">
            <v>1월 생산실적</v>
          </cell>
        </row>
      </sheetData>
      <sheetData sheetId="3764">
        <row r="1">
          <cell r="A1" t="str">
            <v>1월 생산실적</v>
          </cell>
        </row>
      </sheetData>
      <sheetData sheetId="3765">
        <row r="1">
          <cell r="A1" t="str">
            <v>1월 생산실적</v>
          </cell>
        </row>
      </sheetData>
      <sheetData sheetId="3766">
        <row r="1">
          <cell r="A1" t="str">
            <v>1월 생산실적</v>
          </cell>
        </row>
      </sheetData>
      <sheetData sheetId="3767">
        <row r="1">
          <cell r="A1" t="str">
            <v>1월 생산실적</v>
          </cell>
        </row>
      </sheetData>
      <sheetData sheetId="3768">
        <row r="1">
          <cell r="A1" t="str">
            <v>1월 생산실적</v>
          </cell>
        </row>
      </sheetData>
      <sheetData sheetId="3769">
        <row r="1">
          <cell r="A1" t="str">
            <v>1월 생산실적</v>
          </cell>
        </row>
      </sheetData>
      <sheetData sheetId="3770">
        <row r="1">
          <cell r="A1" t="str">
            <v>1월 생산실적</v>
          </cell>
        </row>
      </sheetData>
      <sheetData sheetId="3771">
        <row r="1">
          <cell r="A1" t="str">
            <v>1월 생산실적</v>
          </cell>
        </row>
      </sheetData>
      <sheetData sheetId="3772">
        <row r="1">
          <cell r="A1" t="str">
            <v>1월 생산실적</v>
          </cell>
        </row>
      </sheetData>
      <sheetData sheetId="3773">
        <row r="1">
          <cell r="A1" t="str">
            <v>1월 생산실적</v>
          </cell>
        </row>
      </sheetData>
      <sheetData sheetId="3774">
        <row r="1">
          <cell r="A1" t="str">
            <v>1월 생산실적</v>
          </cell>
        </row>
      </sheetData>
      <sheetData sheetId="3775">
        <row r="1">
          <cell r="A1" t="str">
            <v>1월 생산실적</v>
          </cell>
        </row>
      </sheetData>
      <sheetData sheetId="3776">
        <row r="1">
          <cell r="A1" t="str">
            <v>1월 생산실적</v>
          </cell>
        </row>
      </sheetData>
      <sheetData sheetId="3777">
        <row r="1">
          <cell r="A1" t="str">
            <v>1월 생산실적</v>
          </cell>
        </row>
      </sheetData>
      <sheetData sheetId="3778">
        <row r="1">
          <cell r="A1" t="str">
            <v>1월 생산실적</v>
          </cell>
        </row>
      </sheetData>
      <sheetData sheetId="3779">
        <row r="1">
          <cell r="A1" t="str">
            <v>1월 생산실적</v>
          </cell>
        </row>
      </sheetData>
      <sheetData sheetId="3780">
        <row r="1">
          <cell r="A1" t="str">
            <v>1월 생산실적</v>
          </cell>
        </row>
      </sheetData>
      <sheetData sheetId="3781">
        <row r="1">
          <cell r="A1" t="str">
            <v>1월 생산실적</v>
          </cell>
        </row>
      </sheetData>
      <sheetData sheetId="3782">
        <row r="1">
          <cell r="A1" t="str">
            <v>1월 생산실적</v>
          </cell>
        </row>
      </sheetData>
      <sheetData sheetId="3783">
        <row r="1">
          <cell r="A1" t="str">
            <v>1월 생산실적</v>
          </cell>
        </row>
      </sheetData>
      <sheetData sheetId="3784">
        <row r="1">
          <cell r="A1" t="str">
            <v>1월 생산실적</v>
          </cell>
        </row>
      </sheetData>
      <sheetData sheetId="3785">
        <row r="1">
          <cell r="A1" t="str">
            <v>1월 생산실적</v>
          </cell>
        </row>
      </sheetData>
      <sheetData sheetId="3786">
        <row r="1">
          <cell r="A1" t="str">
            <v>1월 생산실적</v>
          </cell>
        </row>
      </sheetData>
      <sheetData sheetId="3787">
        <row r="1">
          <cell r="A1" t="str">
            <v>1월 생산실적</v>
          </cell>
        </row>
      </sheetData>
      <sheetData sheetId="3788">
        <row r="1">
          <cell r="A1" t="str">
            <v>1월 생산실적</v>
          </cell>
        </row>
      </sheetData>
      <sheetData sheetId="3789">
        <row r="1">
          <cell r="A1" t="str">
            <v>1월 생산실적</v>
          </cell>
        </row>
      </sheetData>
      <sheetData sheetId="3790">
        <row r="1">
          <cell r="A1" t="str">
            <v>1월 생산실적</v>
          </cell>
        </row>
      </sheetData>
      <sheetData sheetId="3791">
        <row r="1">
          <cell r="A1" t="str">
            <v>1월 생산실적</v>
          </cell>
        </row>
      </sheetData>
      <sheetData sheetId="3792">
        <row r="1">
          <cell r="A1" t="str">
            <v>1월 생산실적</v>
          </cell>
        </row>
      </sheetData>
      <sheetData sheetId="3793">
        <row r="1">
          <cell r="A1" t="str">
            <v>1월 생산실적</v>
          </cell>
        </row>
      </sheetData>
      <sheetData sheetId="3794">
        <row r="1">
          <cell r="A1" t="str">
            <v>1월 생산실적</v>
          </cell>
        </row>
      </sheetData>
      <sheetData sheetId="3795">
        <row r="1">
          <cell r="A1" t="str">
            <v>1월 생산실적</v>
          </cell>
        </row>
      </sheetData>
      <sheetData sheetId="3796">
        <row r="1">
          <cell r="A1" t="str">
            <v>1월 생산실적</v>
          </cell>
        </row>
      </sheetData>
      <sheetData sheetId="3797">
        <row r="1">
          <cell r="A1" t="str">
            <v>1월 생산실적</v>
          </cell>
        </row>
      </sheetData>
      <sheetData sheetId="3798">
        <row r="1">
          <cell r="A1" t="str">
            <v>1월 생산실적</v>
          </cell>
        </row>
      </sheetData>
      <sheetData sheetId="3799">
        <row r="1">
          <cell r="A1" t="str">
            <v>1월 생산실적</v>
          </cell>
        </row>
      </sheetData>
      <sheetData sheetId="3800">
        <row r="1">
          <cell r="A1" t="str">
            <v>1월 생산실적</v>
          </cell>
        </row>
      </sheetData>
      <sheetData sheetId="3801">
        <row r="1">
          <cell r="A1" t="str">
            <v>1월 생산실적</v>
          </cell>
        </row>
      </sheetData>
      <sheetData sheetId="3802">
        <row r="1">
          <cell r="A1" t="str">
            <v>1월 생산실적</v>
          </cell>
        </row>
      </sheetData>
      <sheetData sheetId="3803">
        <row r="1">
          <cell r="A1" t="str">
            <v>1월 생산실적</v>
          </cell>
        </row>
      </sheetData>
      <sheetData sheetId="3804">
        <row r="1">
          <cell r="A1" t="str">
            <v>1월 생산실적</v>
          </cell>
        </row>
      </sheetData>
      <sheetData sheetId="3805">
        <row r="1">
          <cell r="A1" t="str">
            <v>1월 생산실적</v>
          </cell>
        </row>
      </sheetData>
      <sheetData sheetId="3806">
        <row r="1">
          <cell r="A1" t="str">
            <v>1월 생산실적</v>
          </cell>
        </row>
      </sheetData>
      <sheetData sheetId="3807">
        <row r="1">
          <cell r="A1" t="str">
            <v>1월 생산실적</v>
          </cell>
        </row>
      </sheetData>
      <sheetData sheetId="3808">
        <row r="1">
          <cell r="A1" t="str">
            <v>1월 생산실적</v>
          </cell>
        </row>
      </sheetData>
      <sheetData sheetId="3809">
        <row r="1">
          <cell r="A1" t="str">
            <v>1월 생산실적</v>
          </cell>
        </row>
      </sheetData>
      <sheetData sheetId="3810">
        <row r="1">
          <cell r="A1" t="str">
            <v>1월 생산실적</v>
          </cell>
        </row>
      </sheetData>
      <sheetData sheetId="3811">
        <row r="1">
          <cell r="A1" t="str">
            <v>1월 생산실적</v>
          </cell>
        </row>
      </sheetData>
      <sheetData sheetId="3812">
        <row r="1">
          <cell r="A1" t="str">
            <v>1월 생산실적</v>
          </cell>
        </row>
      </sheetData>
      <sheetData sheetId="3813">
        <row r="1">
          <cell r="A1" t="str">
            <v>1월 생산실적</v>
          </cell>
        </row>
      </sheetData>
      <sheetData sheetId="3814">
        <row r="1">
          <cell r="A1" t="str">
            <v>1월 생산실적</v>
          </cell>
        </row>
      </sheetData>
      <sheetData sheetId="3815">
        <row r="1">
          <cell r="A1" t="str">
            <v>1월 생산실적</v>
          </cell>
        </row>
      </sheetData>
      <sheetData sheetId="3816">
        <row r="1">
          <cell r="A1" t="str">
            <v>1월 생산실적</v>
          </cell>
        </row>
      </sheetData>
      <sheetData sheetId="3817">
        <row r="1">
          <cell r="A1" t="str">
            <v>1월 생산실적</v>
          </cell>
        </row>
      </sheetData>
      <sheetData sheetId="3818">
        <row r="1">
          <cell r="A1" t="str">
            <v>1월 생산실적</v>
          </cell>
        </row>
      </sheetData>
      <sheetData sheetId="3819">
        <row r="1">
          <cell r="A1" t="str">
            <v>1월 생산실적</v>
          </cell>
        </row>
      </sheetData>
      <sheetData sheetId="3820">
        <row r="1">
          <cell r="A1" t="str">
            <v>1월 생산실적</v>
          </cell>
        </row>
      </sheetData>
      <sheetData sheetId="3821">
        <row r="1">
          <cell r="A1" t="str">
            <v>1월 생산실적</v>
          </cell>
        </row>
      </sheetData>
      <sheetData sheetId="3822">
        <row r="1">
          <cell r="A1" t="str">
            <v>1월 생산실적</v>
          </cell>
        </row>
      </sheetData>
      <sheetData sheetId="3823">
        <row r="1">
          <cell r="A1" t="str">
            <v>1월 생산실적</v>
          </cell>
        </row>
      </sheetData>
      <sheetData sheetId="3824">
        <row r="1">
          <cell r="A1" t="str">
            <v>1월 생산실적</v>
          </cell>
        </row>
      </sheetData>
      <sheetData sheetId="3825">
        <row r="1">
          <cell r="A1" t="str">
            <v>1월 생산실적</v>
          </cell>
        </row>
      </sheetData>
      <sheetData sheetId="3826">
        <row r="1">
          <cell r="A1" t="str">
            <v>1월 생산실적</v>
          </cell>
        </row>
      </sheetData>
      <sheetData sheetId="3827">
        <row r="1">
          <cell r="A1" t="str">
            <v>1월 생산실적</v>
          </cell>
        </row>
      </sheetData>
      <sheetData sheetId="3828">
        <row r="1">
          <cell r="A1" t="str">
            <v>1월 생산실적</v>
          </cell>
        </row>
      </sheetData>
      <sheetData sheetId="3829">
        <row r="1">
          <cell r="A1" t="str">
            <v>1월 생산실적</v>
          </cell>
        </row>
      </sheetData>
      <sheetData sheetId="3830">
        <row r="1">
          <cell r="A1" t="str">
            <v>1월 생산실적</v>
          </cell>
        </row>
      </sheetData>
      <sheetData sheetId="3831">
        <row r="1">
          <cell r="A1" t="str">
            <v>1월 생산실적</v>
          </cell>
        </row>
      </sheetData>
      <sheetData sheetId="3832">
        <row r="1">
          <cell r="A1" t="str">
            <v>1월 생산실적</v>
          </cell>
        </row>
      </sheetData>
      <sheetData sheetId="3833">
        <row r="1">
          <cell r="A1" t="str">
            <v>1월 생산실적</v>
          </cell>
        </row>
      </sheetData>
      <sheetData sheetId="3834">
        <row r="1">
          <cell r="A1" t="str">
            <v>1월 생산실적</v>
          </cell>
        </row>
      </sheetData>
      <sheetData sheetId="3835">
        <row r="1">
          <cell r="A1" t="str">
            <v>1월 생산실적</v>
          </cell>
        </row>
      </sheetData>
      <sheetData sheetId="3836">
        <row r="1">
          <cell r="A1" t="str">
            <v>1월 생산실적</v>
          </cell>
        </row>
      </sheetData>
      <sheetData sheetId="3837">
        <row r="1">
          <cell r="A1" t="str">
            <v>1월 생산실적</v>
          </cell>
        </row>
      </sheetData>
      <sheetData sheetId="3838">
        <row r="1">
          <cell r="A1" t="str">
            <v>1월 생산실적</v>
          </cell>
        </row>
      </sheetData>
      <sheetData sheetId="3839">
        <row r="1">
          <cell r="A1" t="str">
            <v>1월 생산실적</v>
          </cell>
        </row>
      </sheetData>
      <sheetData sheetId="3840">
        <row r="1">
          <cell r="A1" t="str">
            <v>1월 생산실적</v>
          </cell>
        </row>
      </sheetData>
      <sheetData sheetId="3841">
        <row r="1">
          <cell r="A1" t="str">
            <v>1월 생산실적</v>
          </cell>
        </row>
      </sheetData>
      <sheetData sheetId="3842">
        <row r="1">
          <cell r="A1" t="str">
            <v>1월 생산실적</v>
          </cell>
        </row>
      </sheetData>
      <sheetData sheetId="3843">
        <row r="1">
          <cell r="A1" t="str">
            <v>1월 생산실적</v>
          </cell>
        </row>
      </sheetData>
      <sheetData sheetId="3844">
        <row r="1">
          <cell r="A1" t="str">
            <v>1월 생산실적</v>
          </cell>
        </row>
      </sheetData>
      <sheetData sheetId="3845">
        <row r="1">
          <cell r="A1" t="str">
            <v>1월 생산실적</v>
          </cell>
        </row>
      </sheetData>
      <sheetData sheetId="3846">
        <row r="1">
          <cell r="A1" t="str">
            <v>1월 생산실적</v>
          </cell>
        </row>
      </sheetData>
      <sheetData sheetId="3847">
        <row r="1">
          <cell r="A1" t="str">
            <v>1월 생산실적</v>
          </cell>
        </row>
      </sheetData>
      <sheetData sheetId="3848">
        <row r="1">
          <cell r="A1" t="str">
            <v>1월 생산실적</v>
          </cell>
        </row>
      </sheetData>
      <sheetData sheetId="3849">
        <row r="1">
          <cell r="A1" t="str">
            <v>1월 생산실적</v>
          </cell>
        </row>
      </sheetData>
      <sheetData sheetId="3850">
        <row r="1">
          <cell r="A1" t="str">
            <v>1월 생산실적</v>
          </cell>
        </row>
      </sheetData>
      <sheetData sheetId="3851">
        <row r="1">
          <cell r="A1" t="str">
            <v>1월 생산실적</v>
          </cell>
        </row>
      </sheetData>
      <sheetData sheetId="3852">
        <row r="1">
          <cell r="A1" t="str">
            <v>1월 생산실적</v>
          </cell>
        </row>
      </sheetData>
      <sheetData sheetId="3853">
        <row r="1">
          <cell r="A1" t="str">
            <v>1월 생산실적</v>
          </cell>
        </row>
      </sheetData>
      <sheetData sheetId="3854">
        <row r="1">
          <cell r="A1" t="str">
            <v>1월 생산실적</v>
          </cell>
        </row>
      </sheetData>
      <sheetData sheetId="3855">
        <row r="1">
          <cell r="A1" t="str">
            <v>1월 생산실적</v>
          </cell>
        </row>
      </sheetData>
      <sheetData sheetId="3856">
        <row r="1">
          <cell r="A1" t="str">
            <v>1월 생산실적</v>
          </cell>
        </row>
      </sheetData>
      <sheetData sheetId="3857">
        <row r="1">
          <cell r="A1" t="str">
            <v>1월 생산실적</v>
          </cell>
        </row>
      </sheetData>
      <sheetData sheetId="3858">
        <row r="1">
          <cell r="A1" t="str">
            <v>1월 생산실적</v>
          </cell>
        </row>
      </sheetData>
      <sheetData sheetId="3859" refreshError="1"/>
      <sheetData sheetId="3860" refreshError="1"/>
      <sheetData sheetId="3861" refreshError="1"/>
      <sheetData sheetId="3862" refreshError="1"/>
      <sheetData sheetId="3863" refreshError="1"/>
      <sheetData sheetId="3864" refreshError="1"/>
      <sheetData sheetId="3865" refreshError="1"/>
      <sheetData sheetId="3866" refreshError="1"/>
      <sheetData sheetId="3867" refreshError="1"/>
      <sheetData sheetId="3868" refreshError="1"/>
      <sheetData sheetId="3869" refreshError="1"/>
      <sheetData sheetId="3870" refreshError="1"/>
      <sheetData sheetId="3871" refreshError="1"/>
      <sheetData sheetId="3872" refreshError="1"/>
      <sheetData sheetId="3873">
        <row r="1">
          <cell r="A1" t="str">
            <v>1월 생산실적</v>
          </cell>
        </row>
      </sheetData>
      <sheetData sheetId="3874">
        <row r="1">
          <cell r="A1" t="str">
            <v>1월 생산실적</v>
          </cell>
        </row>
      </sheetData>
      <sheetData sheetId="3875">
        <row r="1">
          <cell r="A1" t="str">
            <v>1월 생산실적</v>
          </cell>
        </row>
      </sheetData>
      <sheetData sheetId="3876">
        <row r="1">
          <cell r="A1" t="str">
            <v>1월 생산실적</v>
          </cell>
        </row>
      </sheetData>
      <sheetData sheetId="3877">
        <row r="1">
          <cell r="A1" t="str">
            <v>1월 생산실적</v>
          </cell>
        </row>
      </sheetData>
      <sheetData sheetId="3878">
        <row r="1">
          <cell r="A1" t="str">
            <v>1월 생산실적</v>
          </cell>
        </row>
      </sheetData>
      <sheetData sheetId="3879">
        <row r="1">
          <cell r="A1" t="str">
            <v>1월 생산실적</v>
          </cell>
        </row>
      </sheetData>
      <sheetData sheetId="3880">
        <row r="1">
          <cell r="A1" t="str">
            <v>1월 생산실적</v>
          </cell>
        </row>
      </sheetData>
      <sheetData sheetId="3881">
        <row r="1">
          <cell r="A1" t="str">
            <v>1월 생산실적</v>
          </cell>
        </row>
      </sheetData>
      <sheetData sheetId="3882">
        <row r="1">
          <cell r="A1" t="str">
            <v>1월 생산실적</v>
          </cell>
        </row>
      </sheetData>
      <sheetData sheetId="3883">
        <row r="1">
          <cell r="A1" t="str">
            <v>1월 생산실적</v>
          </cell>
        </row>
      </sheetData>
      <sheetData sheetId="3884">
        <row r="1">
          <cell r="A1" t="str">
            <v>1월 생산실적</v>
          </cell>
        </row>
      </sheetData>
      <sheetData sheetId="3885">
        <row r="1">
          <cell r="A1" t="str">
            <v>1월 생산실적</v>
          </cell>
        </row>
      </sheetData>
      <sheetData sheetId="3886">
        <row r="1">
          <cell r="A1" t="str">
            <v>1월 생산실적</v>
          </cell>
        </row>
      </sheetData>
      <sheetData sheetId="3887">
        <row r="1">
          <cell r="A1" t="str">
            <v>1월 생산실적</v>
          </cell>
        </row>
      </sheetData>
      <sheetData sheetId="3888">
        <row r="1">
          <cell r="A1" t="str">
            <v>1월 생산실적</v>
          </cell>
        </row>
      </sheetData>
      <sheetData sheetId="3889">
        <row r="1">
          <cell r="A1" t="str">
            <v>1월 생산실적</v>
          </cell>
        </row>
      </sheetData>
      <sheetData sheetId="3890">
        <row r="1">
          <cell r="A1" t="str">
            <v>1월 생산실적</v>
          </cell>
        </row>
      </sheetData>
      <sheetData sheetId="3891">
        <row r="1">
          <cell r="A1" t="str">
            <v>1월 생산실적</v>
          </cell>
        </row>
      </sheetData>
      <sheetData sheetId="3892">
        <row r="1">
          <cell r="A1" t="str">
            <v>1월 생산실적</v>
          </cell>
        </row>
      </sheetData>
      <sheetData sheetId="3893">
        <row r="1">
          <cell r="A1" t="str">
            <v>1월 생산실적</v>
          </cell>
        </row>
      </sheetData>
      <sheetData sheetId="3894">
        <row r="1">
          <cell r="A1" t="str">
            <v>1월 생산실적</v>
          </cell>
        </row>
      </sheetData>
      <sheetData sheetId="3895">
        <row r="1">
          <cell r="A1" t="str">
            <v>1월 생산실적</v>
          </cell>
        </row>
      </sheetData>
      <sheetData sheetId="3896">
        <row r="1">
          <cell r="A1" t="str">
            <v>1월 생산실적</v>
          </cell>
        </row>
      </sheetData>
      <sheetData sheetId="3897">
        <row r="1">
          <cell r="A1" t="str">
            <v>1월 생산실적</v>
          </cell>
        </row>
      </sheetData>
      <sheetData sheetId="3898">
        <row r="1">
          <cell r="A1" t="str">
            <v>1월 생산실적</v>
          </cell>
        </row>
      </sheetData>
      <sheetData sheetId="3899">
        <row r="1">
          <cell r="A1" t="str">
            <v>1월 생산실적</v>
          </cell>
        </row>
      </sheetData>
      <sheetData sheetId="3900">
        <row r="1">
          <cell r="A1" t="str">
            <v>1월 생산실적</v>
          </cell>
        </row>
      </sheetData>
      <sheetData sheetId="3901">
        <row r="1">
          <cell r="A1" t="str">
            <v>1월 생산실적</v>
          </cell>
        </row>
      </sheetData>
      <sheetData sheetId="3902">
        <row r="1">
          <cell r="A1" t="str">
            <v>1월 생산실적</v>
          </cell>
        </row>
      </sheetData>
      <sheetData sheetId="3903">
        <row r="1">
          <cell r="A1" t="str">
            <v>1월 생산실적</v>
          </cell>
        </row>
      </sheetData>
      <sheetData sheetId="3904">
        <row r="1">
          <cell r="A1" t="str">
            <v>1월 생산실적</v>
          </cell>
        </row>
      </sheetData>
      <sheetData sheetId="3905">
        <row r="1">
          <cell r="A1" t="str">
            <v>1월 생산실적</v>
          </cell>
        </row>
      </sheetData>
      <sheetData sheetId="3906">
        <row r="1">
          <cell r="A1" t="str">
            <v>1월 생산실적</v>
          </cell>
        </row>
      </sheetData>
      <sheetData sheetId="3907">
        <row r="1">
          <cell r="A1" t="str">
            <v>1월 생산실적</v>
          </cell>
        </row>
      </sheetData>
      <sheetData sheetId="3908">
        <row r="1">
          <cell r="A1" t="str">
            <v>1월 생산실적</v>
          </cell>
        </row>
      </sheetData>
      <sheetData sheetId="3909">
        <row r="1">
          <cell r="A1" t="str">
            <v>1월 생산실적</v>
          </cell>
        </row>
      </sheetData>
      <sheetData sheetId="3910">
        <row r="1">
          <cell r="A1" t="str">
            <v>1월 생산실적</v>
          </cell>
        </row>
      </sheetData>
      <sheetData sheetId="3911">
        <row r="1">
          <cell r="A1" t="str">
            <v>1월 생산실적</v>
          </cell>
        </row>
      </sheetData>
      <sheetData sheetId="3912">
        <row r="1">
          <cell r="A1" t="str">
            <v>1월 생산실적</v>
          </cell>
        </row>
      </sheetData>
      <sheetData sheetId="3913">
        <row r="1">
          <cell r="A1" t="str">
            <v>1월 생산실적</v>
          </cell>
        </row>
      </sheetData>
      <sheetData sheetId="3914">
        <row r="1">
          <cell r="A1" t="str">
            <v>1월 생산실적</v>
          </cell>
        </row>
      </sheetData>
      <sheetData sheetId="3915">
        <row r="1">
          <cell r="A1" t="str">
            <v>1월 생산실적</v>
          </cell>
        </row>
      </sheetData>
      <sheetData sheetId="3916">
        <row r="1">
          <cell r="A1" t="str">
            <v>1월 생산실적</v>
          </cell>
        </row>
      </sheetData>
      <sheetData sheetId="3917">
        <row r="1">
          <cell r="A1" t="str">
            <v>1월 생산실적</v>
          </cell>
        </row>
      </sheetData>
      <sheetData sheetId="3918">
        <row r="1">
          <cell r="A1" t="str">
            <v>1월 생산실적</v>
          </cell>
        </row>
      </sheetData>
      <sheetData sheetId="3919">
        <row r="1">
          <cell r="A1" t="str">
            <v>1월 생산실적</v>
          </cell>
        </row>
      </sheetData>
      <sheetData sheetId="3920">
        <row r="1">
          <cell r="A1" t="str">
            <v>1월 생산실적</v>
          </cell>
        </row>
      </sheetData>
      <sheetData sheetId="3921">
        <row r="1">
          <cell r="A1" t="str">
            <v>1월 생산실적</v>
          </cell>
        </row>
      </sheetData>
      <sheetData sheetId="3922">
        <row r="1">
          <cell r="A1" t="str">
            <v>1월 생산실적</v>
          </cell>
        </row>
      </sheetData>
      <sheetData sheetId="3923">
        <row r="1">
          <cell r="A1" t="str">
            <v>1월 생산실적</v>
          </cell>
        </row>
      </sheetData>
      <sheetData sheetId="3924">
        <row r="1">
          <cell r="A1" t="str">
            <v>1월 생산실적</v>
          </cell>
        </row>
      </sheetData>
      <sheetData sheetId="3925">
        <row r="1">
          <cell r="A1" t="str">
            <v>1월 생산실적</v>
          </cell>
        </row>
      </sheetData>
      <sheetData sheetId="3926">
        <row r="1">
          <cell r="A1" t="str">
            <v>1월 생산실적</v>
          </cell>
        </row>
      </sheetData>
      <sheetData sheetId="3927">
        <row r="1">
          <cell r="A1" t="str">
            <v>1월 생산실적</v>
          </cell>
        </row>
      </sheetData>
      <sheetData sheetId="3928">
        <row r="1">
          <cell r="A1" t="str">
            <v>1월 생산실적</v>
          </cell>
        </row>
      </sheetData>
      <sheetData sheetId="3929">
        <row r="1">
          <cell r="A1" t="str">
            <v>1월 생산실적</v>
          </cell>
        </row>
      </sheetData>
      <sheetData sheetId="3930">
        <row r="1">
          <cell r="A1" t="str">
            <v>1월 생산실적</v>
          </cell>
        </row>
      </sheetData>
      <sheetData sheetId="3931" refreshError="1"/>
      <sheetData sheetId="3932" refreshError="1"/>
      <sheetData sheetId="3933" refreshError="1"/>
      <sheetData sheetId="3934" refreshError="1"/>
      <sheetData sheetId="3935">
        <row r="1">
          <cell r="A1" t="str">
            <v>1월 생산실적</v>
          </cell>
        </row>
      </sheetData>
      <sheetData sheetId="3936">
        <row r="1">
          <cell r="A1" t="str">
            <v>1월 생산실적</v>
          </cell>
        </row>
      </sheetData>
      <sheetData sheetId="3937">
        <row r="1">
          <cell r="A1" t="str">
            <v>1월 생산실적</v>
          </cell>
        </row>
      </sheetData>
      <sheetData sheetId="3938">
        <row r="1">
          <cell r="A1" t="str">
            <v>1월 생산실적</v>
          </cell>
        </row>
      </sheetData>
      <sheetData sheetId="3939">
        <row r="1">
          <cell r="A1" t="str">
            <v>1월 생산실적</v>
          </cell>
        </row>
      </sheetData>
      <sheetData sheetId="3940">
        <row r="1">
          <cell r="A1" t="str">
            <v>1월 생산실적</v>
          </cell>
        </row>
      </sheetData>
      <sheetData sheetId="3941">
        <row r="1">
          <cell r="A1" t="str">
            <v>1월 생산실적</v>
          </cell>
        </row>
      </sheetData>
      <sheetData sheetId="3942">
        <row r="1">
          <cell r="A1" t="str">
            <v>1월 생산실적</v>
          </cell>
        </row>
      </sheetData>
      <sheetData sheetId="3943">
        <row r="1">
          <cell r="A1" t="str">
            <v>1월 생산실적</v>
          </cell>
        </row>
      </sheetData>
      <sheetData sheetId="3944">
        <row r="1">
          <cell r="A1" t="str">
            <v>1월 생산실적</v>
          </cell>
        </row>
      </sheetData>
      <sheetData sheetId="3945">
        <row r="1">
          <cell r="A1" t="str">
            <v>1월 생산실적</v>
          </cell>
        </row>
      </sheetData>
      <sheetData sheetId="3946">
        <row r="1">
          <cell r="A1" t="str">
            <v>1월 생산실적</v>
          </cell>
        </row>
      </sheetData>
      <sheetData sheetId="3947">
        <row r="1">
          <cell r="A1" t="str">
            <v>1월 생산실적</v>
          </cell>
        </row>
      </sheetData>
      <sheetData sheetId="3948">
        <row r="1">
          <cell r="A1" t="str">
            <v>1월 생산실적</v>
          </cell>
        </row>
      </sheetData>
      <sheetData sheetId="3949">
        <row r="1">
          <cell r="A1" t="str">
            <v>1월 생산실적</v>
          </cell>
        </row>
      </sheetData>
      <sheetData sheetId="3950">
        <row r="1">
          <cell r="A1" t="str">
            <v>1월 생산실적</v>
          </cell>
        </row>
      </sheetData>
      <sheetData sheetId="3951">
        <row r="1">
          <cell r="A1" t="str">
            <v>1월 생산실적</v>
          </cell>
        </row>
      </sheetData>
      <sheetData sheetId="3952">
        <row r="1">
          <cell r="A1" t="str">
            <v>1월 생산실적</v>
          </cell>
        </row>
      </sheetData>
      <sheetData sheetId="3953">
        <row r="1">
          <cell r="A1" t="str">
            <v>1월 생산실적</v>
          </cell>
        </row>
      </sheetData>
      <sheetData sheetId="3954">
        <row r="1">
          <cell r="A1" t="str">
            <v>1월 생산실적</v>
          </cell>
        </row>
      </sheetData>
      <sheetData sheetId="3955">
        <row r="1">
          <cell r="A1" t="str">
            <v>1월 생산실적</v>
          </cell>
        </row>
      </sheetData>
      <sheetData sheetId="3956">
        <row r="1">
          <cell r="A1" t="str">
            <v>1월 생산실적</v>
          </cell>
        </row>
      </sheetData>
      <sheetData sheetId="3957">
        <row r="1">
          <cell r="A1" t="str">
            <v>1월 생산실적</v>
          </cell>
        </row>
      </sheetData>
      <sheetData sheetId="3958">
        <row r="1">
          <cell r="A1" t="str">
            <v>1월 생산실적</v>
          </cell>
        </row>
      </sheetData>
      <sheetData sheetId="3959">
        <row r="1">
          <cell r="A1" t="str">
            <v>1월 생산실적</v>
          </cell>
        </row>
      </sheetData>
      <sheetData sheetId="3960">
        <row r="1">
          <cell r="A1" t="str">
            <v>1월 생산실적</v>
          </cell>
        </row>
      </sheetData>
      <sheetData sheetId="3961">
        <row r="1">
          <cell r="A1" t="str">
            <v>1월 생산실적</v>
          </cell>
        </row>
      </sheetData>
      <sheetData sheetId="3962">
        <row r="1">
          <cell r="A1" t="str">
            <v>1월 생산실적</v>
          </cell>
        </row>
      </sheetData>
      <sheetData sheetId="3963">
        <row r="1">
          <cell r="A1" t="str">
            <v>1월 생산실적</v>
          </cell>
        </row>
      </sheetData>
      <sheetData sheetId="3964">
        <row r="1">
          <cell r="A1" t="str">
            <v>1월 생산실적</v>
          </cell>
        </row>
      </sheetData>
      <sheetData sheetId="3965">
        <row r="1">
          <cell r="A1" t="str">
            <v>1월 생산실적</v>
          </cell>
        </row>
      </sheetData>
      <sheetData sheetId="3966">
        <row r="1">
          <cell r="A1" t="str">
            <v>1월 생산실적</v>
          </cell>
        </row>
      </sheetData>
      <sheetData sheetId="3967">
        <row r="1">
          <cell r="A1" t="str">
            <v>1월 생산실적</v>
          </cell>
        </row>
      </sheetData>
      <sheetData sheetId="3968">
        <row r="1">
          <cell r="A1" t="str">
            <v>1월 생산실적</v>
          </cell>
        </row>
      </sheetData>
      <sheetData sheetId="3969">
        <row r="1">
          <cell r="A1" t="str">
            <v>1월 생산실적</v>
          </cell>
        </row>
      </sheetData>
      <sheetData sheetId="3970">
        <row r="1">
          <cell r="A1" t="str">
            <v>1월 생산실적</v>
          </cell>
        </row>
      </sheetData>
      <sheetData sheetId="3971">
        <row r="1">
          <cell r="A1" t="str">
            <v>1월 생산실적</v>
          </cell>
        </row>
      </sheetData>
      <sheetData sheetId="3972">
        <row r="1">
          <cell r="A1" t="str">
            <v>1월 생산실적</v>
          </cell>
        </row>
      </sheetData>
      <sheetData sheetId="3973">
        <row r="1">
          <cell r="A1" t="str">
            <v>1월 생산실적</v>
          </cell>
        </row>
      </sheetData>
      <sheetData sheetId="3974">
        <row r="1">
          <cell r="A1" t="str">
            <v>1월 생산실적</v>
          </cell>
        </row>
      </sheetData>
      <sheetData sheetId="3975">
        <row r="1">
          <cell r="A1" t="str">
            <v>1월 생산실적</v>
          </cell>
        </row>
      </sheetData>
      <sheetData sheetId="3976">
        <row r="1">
          <cell r="A1" t="str">
            <v>1월 생산실적</v>
          </cell>
        </row>
      </sheetData>
      <sheetData sheetId="3977">
        <row r="1">
          <cell r="A1" t="str">
            <v>1월 생산실적</v>
          </cell>
        </row>
      </sheetData>
      <sheetData sheetId="3978">
        <row r="1">
          <cell r="A1" t="str">
            <v>1월 생산실적</v>
          </cell>
        </row>
      </sheetData>
      <sheetData sheetId="3979">
        <row r="1">
          <cell r="A1" t="str">
            <v>1월 생산실적</v>
          </cell>
        </row>
      </sheetData>
      <sheetData sheetId="3980">
        <row r="1">
          <cell r="A1" t="str">
            <v>1월 생산실적</v>
          </cell>
        </row>
      </sheetData>
      <sheetData sheetId="3981">
        <row r="1">
          <cell r="A1" t="str">
            <v>1월 생산실적</v>
          </cell>
        </row>
      </sheetData>
      <sheetData sheetId="3982">
        <row r="1">
          <cell r="A1" t="str">
            <v>1월 생산실적</v>
          </cell>
        </row>
      </sheetData>
      <sheetData sheetId="3983">
        <row r="1">
          <cell r="A1" t="str">
            <v>1월 생산실적</v>
          </cell>
        </row>
      </sheetData>
      <sheetData sheetId="3984">
        <row r="1">
          <cell r="A1" t="str">
            <v>1월 생산실적</v>
          </cell>
        </row>
      </sheetData>
      <sheetData sheetId="3985">
        <row r="1">
          <cell r="A1" t="str">
            <v>1월 생산실적</v>
          </cell>
        </row>
      </sheetData>
      <sheetData sheetId="3986">
        <row r="1">
          <cell r="A1" t="str">
            <v>1월 생산실적</v>
          </cell>
        </row>
      </sheetData>
      <sheetData sheetId="3987">
        <row r="1">
          <cell r="A1" t="str">
            <v>1월 생산실적</v>
          </cell>
        </row>
      </sheetData>
      <sheetData sheetId="3988">
        <row r="1">
          <cell r="A1" t="str">
            <v>1월 생산실적</v>
          </cell>
        </row>
      </sheetData>
      <sheetData sheetId="3989">
        <row r="1">
          <cell r="A1" t="str">
            <v>1월 생산실적</v>
          </cell>
        </row>
      </sheetData>
      <sheetData sheetId="3990">
        <row r="1">
          <cell r="A1" t="str">
            <v>1월 생산실적</v>
          </cell>
        </row>
      </sheetData>
      <sheetData sheetId="3991">
        <row r="1">
          <cell r="A1" t="str">
            <v>1월 생산실적</v>
          </cell>
        </row>
      </sheetData>
      <sheetData sheetId="3992">
        <row r="1">
          <cell r="A1" t="str">
            <v>1월 생산실적</v>
          </cell>
        </row>
      </sheetData>
      <sheetData sheetId="3993">
        <row r="1">
          <cell r="A1" t="str">
            <v>1월 생산실적</v>
          </cell>
        </row>
      </sheetData>
      <sheetData sheetId="3994">
        <row r="1">
          <cell r="A1" t="str">
            <v>1월 생산실적</v>
          </cell>
        </row>
      </sheetData>
      <sheetData sheetId="3995">
        <row r="1">
          <cell r="A1" t="str">
            <v>1월 생산실적</v>
          </cell>
        </row>
      </sheetData>
      <sheetData sheetId="3996">
        <row r="1">
          <cell r="A1" t="str">
            <v>1월 생산실적</v>
          </cell>
        </row>
      </sheetData>
      <sheetData sheetId="3997">
        <row r="1">
          <cell r="A1" t="str">
            <v>1월 생산실적</v>
          </cell>
        </row>
      </sheetData>
      <sheetData sheetId="3998">
        <row r="1">
          <cell r="A1" t="str">
            <v>1월 생산실적</v>
          </cell>
        </row>
      </sheetData>
      <sheetData sheetId="3999">
        <row r="1">
          <cell r="A1" t="str">
            <v>1월 생산실적</v>
          </cell>
        </row>
      </sheetData>
      <sheetData sheetId="4000">
        <row r="1">
          <cell r="A1" t="str">
            <v>1월 생산실적</v>
          </cell>
        </row>
      </sheetData>
      <sheetData sheetId="4001">
        <row r="1">
          <cell r="A1" t="str">
            <v>1월 생산실적</v>
          </cell>
        </row>
      </sheetData>
      <sheetData sheetId="4002">
        <row r="1">
          <cell r="A1" t="str">
            <v>1월 생산실적</v>
          </cell>
        </row>
      </sheetData>
      <sheetData sheetId="4003">
        <row r="1">
          <cell r="A1" t="str">
            <v>1월 생산실적</v>
          </cell>
        </row>
      </sheetData>
      <sheetData sheetId="4004">
        <row r="1">
          <cell r="A1" t="str">
            <v>1월 생산실적</v>
          </cell>
        </row>
      </sheetData>
      <sheetData sheetId="4005">
        <row r="1">
          <cell r="A1" t="str">
            <v>1월 생산실적</v>
          </cell>
        </row>
      </sheetData>
      <sheetData sheetId="4006">
        <row r="1">
          <cell r="A1" t="str">
            <v>1월 생산실적</v>
          </cell>
        </row>
      </sheetData>
      <sheetData sheetId="4007">
        <row r="1">
          <cell r="A1" t="str">
            <v>1월 생산실적</v>
          </cell>
        </row>
      </sheetData>
      <sheetData sheetId="4008">
        <row r="1">
          <cell r="A1" t="str">
            <v>1월 생산실적</v>
          </cell>
        </row>
      </sheetData>
      <sheetData sheetId="4009">
        <row r="1">
          <cell r="A1" t="str">
            <v>1월 생산실적</v>
          </cell>
        </row>
      </sheetData>
      <sheetData sheetId="4010">
        <row r="1">
          <cell r="A1" t="str">
            <v>1월 생산실적</v>
          </cell>
        </row>
      </sheetData>
      <sheetData sheetId="4011">
        <row r="1">
          <cell r="A1" t="str">
            <v>1월 생산실적</v>
          </cell>
        </row>
      </sheetData>
      <sheetData sheetId="4012">
        <row r="1">
          <cell r="A1" t="str">
            <v>1월 생산실적</v>
          </cell>
        </row>
      </sheetData>
      <sheetData sheetId="4013">
        <row r="1">
          <cell r="A1" t="str">
            <v>1월 생산실적</v>
          </cell>
        </row>
      </sheetData>
      <sheetData sheetId="4014">
        <row r="1">
          <cell r="A1" t="str">
            <v>1월 생산실적</v>
          </cell>
        </row>
      </sheetData>
      <sheetData sheetId="4015">
        <row r="1">
          <cell r="A1" t="str">
            <v>1월 생산실적</v>
          </cell>
        </row>
      </sheetData>
      <sheetData sheetId="4016">
        <row r="1">
          <cell r="A1" t="str">
            <v>1월 생산실적</v>
          </cell>
        </row>
      </sheetData>
      <sheetData sheetId="4017">
        <row r="1">
          <cell r="A1" t="str">
            <v>1월 생산실적</v>
          </cell>
        </row>
      </sheetData>
      <sheetData sheetId="4018">
        <row r="1">
          <cell r="A1" t="str">
            <v>1월 생산실적</v>
          </cell>
        </row>
      </sheetData>
      <sheetData sheetId="4019">
        <row r="1">
          <cell r="A1" t="str">
            <v>1월 생산실적</v>
          </cell>
        </row>
      </sheetData>
      <sheetData sheetId="4020">
        <row r="1">
          <cell r="A1" t="str">
            <v>1월 생산실적</v>
          </cell>
        </row>
      </sheetData>
      <sheetData sheetId="4021">
        <row r="1">
          <cell r="A1" t="str">
            <v>1월 생산실적</v>
          </cell>
        </row>
      </sheetData>
      <sheetData sheetId="4022">
        <row r="1">
          <cell r="A1" t="str">
            <v>1월 생산실적</v>
          </cell>
        </row>
      </sheetData>
      <sheetData sheetId="4023">
        <row r="1">
          <cell r="A1" t="str">
            <v>1월 생산실적</v>
          </cell>
        </row>
      </sheetData>
      <sheetData sheetId="4024">
        <row r="1">
          <cell r="A1" t="str">
            <v>1월 생산실적</v>
          </cell>
        </row>
      </sheetData>
      <sheetData sheetId="4025">
        <row r="1">
          <cell r="A1" t="str">
            <v>1월 생산실적</v>
          </cell>
        </row>
      </sheetData>
      <sheetData sheetId="4026">
        <row r="1">
          <cell r="A1" t="str">
            <v>1월 생산실적</v>
          </cell>
        </row>
      </sheetData>
      <sheetData sheetId="4027">
        <row r="1">
          <cell r="A1" t="str">
            <v>1월 생산실적</v>
          </cell>
        </row>
      </sheetData>
      <sheetData sheetId="4028">
        <row r="1">
          <cell r="A1" t="str">
            <v>1월 생산실적</v>
          </cell>
        </row>
      </sheetData>
      <sheetData sheetId="4029">
        <row r="1">
          <cell r="A1" t="str">
            <v>1월 생산실적</v>
          </cell>
        </row>
      </sheetData>
      <sheetData sheetId="4030">
        <row r="1">
          <cell r="A1" t="str">
            <v>1월 생산실적</v>
          </cell>
        </row>
      </sheetData>
      <sheetData sheetId="4031">
        <row r="1">
          <cell r="A1" t="str">
            <v>1월 생산실적</v>
          </cell>
        </row>
      </sheetData>
      <sheetData sheetId="4032">
        <row r="1">
          <cell r="A1" t="str">
            <v>1월 생산실적</v>
          </cell>
        </row>
      </sheetData>
      <sheetData sheetId="4033">
        <row r="1">
          <cell r="A1" t="str">
            <v>1월 생산실적</v>
          </cell>
        </row>
      </sheetData>
      <sheetData sheetId="4034">
        <row r="1">
          <cell r="A1" t="str">
            <v>1월 생산실적</v>
          </cell>
        </row>
      </sheetData>
      <sheetData sheetId="4035">
        <row r="1">
          <cell r="A1" t="str">
            <v>1월 생산실적</v>
          </cell>
        </row>
      </sheetData>
      <sheetData sheetId="4036">
        <row r="1">
          <cell r="A1" t="str">
            <v>1월 생산실적</v>
          </cell>
        </row>
      </sheetData>
      <sheetData sheetId="4037">
        <row r="1">
          <cell r="A1" t="str">
            <v>1월 생산실적</v>
          </cell>
        </row>
      </sheetData>
      <sheetData sheetId="4038">
        <row r="1">
          <cell r="A1" t="str">
            <v>1월 생산실적</v>
          </cell>
        </row>
      </sheetData>
      <sheetData sheetId="4039">
        <row r="1">
          <cell r="A1" t="str">
            <v>1월 생산실적</v>
          </cell>
        </row>
      </sheetData>
      <sheetData sheetId="4040">
        <row r="1">
          <cell r="A1" t="str">
            <v>1월 생산실적</v>
          </cell>
        </row>
      </sheetData>
      <sheetData sheetId="4041">
        <row r="1">
          <cell r="A1" t="str">
            <v>1월 생산실적</v>
          </cell>
        </row>
      </sheetData>
      <sheetData sheetId="4042">
        <row r="1">
          <cell r="A1" t="str">
            <v>1월 생산실적</v>
          </cell>
        </row>
      </sheetData>
      <sheetData sheetId="4043">
        <row r="1">
          <cell r="A1" t="str">
            <v>1월 생산실적</v>
          </cell>
        </row>
      </sheetData>
      <sheetData sheetId="4044" refreshError="1"/>
      <sheetData sheetId="4045" refreshError="1"/>
      <sheetData sheetId="4046" refreshError="1"/>
      <sheetData sheetId="4047" refreshError="1"/>
      <sheetData sheetId="4048" refreshError="1"/>
      <sheetData sheetId="4049" refreshError="1"/>
      <sheetData sheetId="4050" refreshError="1"/>
      <sheetData sheetId="4051" refreshError="1"/>
      <sheetData sheetId="4052" refreshError="1"/>
      <sheetData sheetId="4053" refreshError="1"/>
      <sheetData sheetId="4054" refreshError="1"/>
      <sheetData sheetId="4055" refreshError="1"/>
      <sheetData sheetId="4056" refreshError="1"/>
      <sheetData sheetId="4057" refreshError="1"/>
      <sheetData sheetId="4058" refreshError="1"/>
      <sheetData sheetId="4059" refreshError="1"/>
      <sheetData sheetId="4060">
        <row r="1">
          <cell r="A1" t="str">
            <v>1월 생산실적</v>
          </cell>
        </row>
      </sheetData>
      <sheetData sheetId="4061" refreshError="1"/>
      <sheetData sheetId="4062" refreshError="1"/>
      <sheetData sheetId="4063" refreshError="1"/>
      <sheetData sheetId="4064" refreshError="1"/>
      <sheetData sheetId="4065" refreshError="1"/>
      <sheetData sheetId="4066" refreshError="1"/>
      <sheetData sheetId="4067" refreshError="1"/>
      <sheetData sheetId="4068" refreshError="1"/>
      <sheetData sheetId="4069" refreshError="1"/>
      <sheetData sheetId="4070" refreshError="1"/>
      <sheetData sheetId="4071" refreshError="1"/>
      <sheetData sheetId="4072" refreshError="1"/>
      <sheetData sheetId="4073" refreshError="1"/>
      <sheetData sheetId="4074" refreshError="1"/>
      <sheetData sheetId="4075" refreshError="1"/>
      <sheetData sheetId="4076" refreshError="1"/>
      <sheetData sheetId="4077" refreshError="1"/>
      <sheetData sheetId="4078" refreshError="1"/>
      <sheetData sheetId="4079" refreshError="1"/>
      <sheetData sheetId="4080" refreshError="1"/>
      <sheetData sheetId="4081" refreshError="1"/>
      <sheetData sheetId="4082" refreshError="1"/>
      <sheetData sheetId="4083" refreshError="1"/>
      <sheetData sheetId="4084" refreshError="1"/>
      <sheetData sheetId="4085" refreshError="1"/>
      <sheetData sheetId="4086" refreshError="1"/>
      <sheetData sheetId="4087" refreshError="1"/>
      <sheetData sheetId="4088" refreshError="1"/>
      <sheetData sheetId="4089" refreshError="1"/>
      <sheetData sheetId="4090" refreshError="1"/>
      <sheetData sheetId="4091" refreshError="1"/>
      <sheetData sheetId="4092" refreshError="1"/>
      <sheetData sheetId="4093" refreshError="1"/>
      <sheetData sheetId="4094" refreshError="1"/>
      <sheetData sheetId="4095" refreshError="1"/>
      <sheetData sheetId="4096" refreshError="1"/>
      <sheetData sheetId="4097" refreshError="1"/>
      <sheetData sheetId="4098" refreshError="1"/>
      <sheetData sheetId="4099" refreshError="1"/>
      <sheetData sheetId="4100" refreshError="1"/>
      <sheetData sheetId="4101" refreshError="1"/>
      <sheetData sheetId="4102" refreshError="1"/>
      <sheetData sheetId="4103" refreshError="1"/>
      <sheetData sheetId="4104" refreshError="1"/>
      <sheetData sheetId="4105">
        <row r="1">
          <cell r="A1" t="str">
            <v>1월 생산실적</v>
          </cell>
        </row>
      </sheetData>
      <sheetData sheetId="4106">
        <row r="1">
          <cell r="A1" t="str">
            <v>1월 생산실적</v>
          </cell>
        </row>
      </sheetData>
      <sheetData sheetId="4107">
        <row r="1">
          <cell r="A1" t="str">
            <v>1월 생산실적</v>
          </cell>
        </row>
      </sheetData>
      <sheetData sheetId="4108">
        <row r="1">
          <cell r="A1" t="str">
            <v>1월 생산실적</v>
          </cell>
        </row>
      </sheetData>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ow r="1">
          <cell r="A1" t="str">
            <v>1월 생산실적</v>
          </cell>
        </row>
      </sheetData>
      <sheetData sheetId="4121">
        <row r="1">
          <cell r="A1" t="str">
            <v>1월 생산실적</v>
          </cell>
        </row>
      </sheetData>
      <sheetData sheetId="4122">
        <row r="1">
          <cell r="A1" t="str">
            <v>1월 생산실적</v>
          </cell>
        </row>
      </sheetData>
      <sheetData sheetId="4123">
        <row r="1">
          <cell r="A1" t="str">
            <v>1월 생산실적</v>
          </cell>
        </row>
      </sheetData>
      <sheetData sheetId="4124">
        <row r="1">
          <cell r="A1" t="str">
            <v>1월 생산실적</v>
          </cell>
        </row>
      </sheetData>
      <sheetData sheetId="4125">
        <row r="1">
          <cell r="A1" t="str">
            <v>1월 생산실적</v>
          </cell>
        </row>
      </sheetData>
      <sheetData sheetId="4126">
        <row r="1">
          <cell r="A1" t="str">
            <v>1월 생산실적</v>
          </cell>
        </row>
      </sheetData>
      <sheetData sheetId="4127">
        <row r="1">
          <cell r="A1" t="str">
            <v>1월 생산실적</v>
          </cell>
        </row>
      </sheetData>
      <sheetData sheetId="4128">
        <row r="1">
          <cell r="A1" t="str">
            <v>1월 생산실적</v>
          </cell>
        </row>
      </sheetData>
      <sheetData sheetId="4129">
        <row r="1">
          <cell r="A1" t="str">
            <v>1월 생산실적</v>
          </cell>
        </row>
      </sheetData>
      <sheetData sheetId="4130">
        <row r="1">
          <cell r="A1" t="str">
            <v>1월 생산실적</v>
          </cell>
        </row>
      </sheetData>
      <sheetData sheetId="4131">
        <row r="1">
          <cell r="A1" t="str">
            <v>1월 생산실적</v>
          </cell>
        </row>
      </sheetData>
      <sheetData sheetId="4132">
        <row r="1">
          <cell r="A1" t="str">
            <v>1월 생산실적</v>
          </cell>
        </row>
      </sheetData>
      <sheetData sheetId="4133">
        <row r="1">
          <cell r="A1" t="str">
            <v>1월 생산실적</v>
          </cell>
        </row>
      </sheetData>
      <sheetData sheetId="4134">
        <row r="1">
          <cell r="A1" t="str">
            <v>1월 생산실적</v>
          </cell>
        </row>
      </sheetData>
      <sheetData sheetId="4135">
        <row r="1">
          <cell r="A1" t="str">
            <v>1월 생산실적</v>
          </cell>
        </row>
      </sheetData>
      <sheetData sheetId="4136">
        <row r="1">
          <cell r="A1" t="str">
            <v>1월 생산실적</v>
          </cell>
        </row>
      </sheetData>
      <sheetData sheetId="4137">
        <row r="1">
          <cell r="A1" t="str">
            <v>1월 생산실적</v>
          </cell>
        </row>
      </sheetData>
      <sheetData sheetId="4138">
        <row r="1">
          <cell r="A1" t="str">
            <v>1월 생산실적</v>
          </cell>
        </row>
      </sheetData>
      <sheetData sheetId="4139">
        <row r="1">
          <cell r="A1" t="str">
            <v>1월 생산실적</v>
          </cell>
        </row>
      </sheetData>
      <sheetData sheetId="4140">
        <row r="1">
          <cell r="A1" t="str">
            <v>1월 생산실적</v>
          </cell>
        </row>
      </sheetData>
      <sheetData sheetId="4141">
        <row r="1">
          <cell r="A1" t="str">
            <v>1월 생산실적</v>
          </cell>
        </row>
      </sheetData>
      <sheetData sheetId="4142">
        <row r="1">
          <cell r="A1" t="str">
            <v>1월 생산실적</v>
          </cell>
        </row>
      </sheetData>
      <sheetData sheetId="4143">
        <row r="1">
          <cell r="A1" t="str">
            <v>1월 생산실적</v>
          </cell>
        </row>
      </sheetData>
      <sheetData sheetId="4144">
        <row r="1">
          <cell r="A1" t="str">
            <v>1월 생산실적</v>
          </cell>
        </row>
      </sheetData>
      <sheetData sheetId="4145">
        <row r="1">
          <cell r="A1" t="str">
            <v>1월 생산실적</v>
          </cell>
        </row>
      </sheetData>
      <sheetData sheetId="4146">
        <row r="1">
          <cell r="A1" t="str">
            <v>1월 생산실적</v>
          </cell>
        </row>
      </sheetData>
      <sheetData sheetId="4147">
        <row r="1">
          <cell r="A1" t="str">
            <v>1월 생산실적</v>
          </cell>
        </row>
      </sheetData>
      <sheetData sheetId="4148">
        <row r="1">
          <cell r="A1" t="str">
            <v>1월 생산실적</v>
          </cell>
        </row>
      </sheetData>
      <sheetData sheetId="4149">
        <row r="1">
          <cell r="A1" t="str">
            <v>1월 생산실적</v>
          </cell>
        </row>
      </sheetData>
      <sheetData sheetId="4150">
        <row r="1">
          <cell r="A1" t="str">
            <v>1월 생산실적</v>
          </cell>
        </row>
      </sheetData>
      <sheetData sheetId="4151">
        <row r="1">
          <cell r="A1" t="str">
            <v>1월 생산실적</v>
          </cell>
        </row>
      </sheetData>
      <sheetData sheetId="4152">
        <row r="1">
          <cell r="A1" t="str">
            <v>1월 생산실적</v>
          </cell>
        </row>
      </sheetData>
      <sheetData sheetId="4153">
        <row r="1">
          <cell r="A1" t="str">
            <v>1월 생산실적</v>
          </cell>
        </row>
      </sheetData>
      <sheetData sheetId="4154">
        <row r="1">
          <cell r="A1" t="str">
            <v>1월 생산실적</v>
          </cell>
        </row>
      </sheetData>
      <sheetData sheetId="4155">
        <row r="1">
          <cell r="A1" t="str">
            <v>1월 생산실적</v>
          </cell>
        </row>
      </sheetData>
      <sheetData sheetId="4156">
        <row r="1">
          <cell r="A1" t="str">
            <v>1월 생산실적</v>
          </cell>
        </row>
      </sheetData>
      <sheetData sheetId="4157">
        <row r="1">
          <cell r="A1" t="str">
            <v>1월 생산실적</v>
          </cell>
        </row>
      </sheetData>
      <sheetData sheetId="4158">
        <row r="1">
          <cell r="A1" t="str">
            <v>1월 생산실적</v>
          </cell>
        </row>
      </sheetData>
      <sheetData sheetId="4159">
        <row r="1">
          <cell r="A1" t="str">
            <v>1월 생산실적</v>
          </cell>
        </row>
      </sheetData>
      <sheetData sheetId="4160">
        <row r="1">
          <cell r="A1" t="str">
            <v>1월 생산실적</v>
          </cell>
        </row>
      </sheetData>
      <sheetData sheetId="4161">
        <row r="1">
          <cell r="A1" t="str">
            <v>1월 생산실적</v>
          </cell>
        </row>
      </sheetData>
      <sheetData sheetId="4162">
        <row r="1">
          <cell r="A1" t="str">
            <v>1월 생산실적</v>
          </cell>
        </row>
      </sheetData>
      <sheetData sheetId="4163">
        <row r="1">
          <cell r="A1" t="str">
            <v>1월 생산실적</v>
          </cell>
        </row>
      </sheetData>
      <sheetData sheetId="4164">
        <row r="1">
          <cell r="A1" t="str">
            <v>1월 생산실적</v>
          </cell>
        </row>
      </sheetData>
      <sheetData sheetId="4165">
        <row r="1">
          <cell r="A1" t="str">
            <v>1월 생산실적</v>
          </cell>
        </row>
      </sheetData>
      <sheetData sheetId="4166">
        <row r="1">
          <cell r="A1" t="str">
            <v>1월 생산실적</v>
          </cell>
        </row>
      </sheetData>
      <sheetData sheetId="4167">
        <row r="1">
          <cell r="A1" t="str">
            <v>1월 생산실적</v>
          </cell>
        </row>
      </sheetData>
      <sheetData sheetId="4168">
        <row r="1">
          <cell r="A1" t="str">
            <v>1월 생산실적</v>
          </cell>
        </row>
      </sheetData>
      <sheetData sheetId="4169">
        <row r="1">
          <cell r="A1" t="str">
            <v>1월 생산실적</v>
          </cell>
        </row>
      </sheetData>
      <sheetData sheetId="4170">
        <row r="1">
          <cell r="A1" t="str">
            <v>1월 생산실적</v>
          </cell>
        </row>
      </sheetData>
      <sheetData sheetId="4171">
        <row r="1">
          <cell r="A1" t="str">
            <v>1월 생산실적</v>
          </cell>
        </row>
      </sheetData>
      <sheetData sheetId="4172">
        <row r="1">
          <cell r="A1" t="str">
            <v>1월 생산실적</v>
          </cell>
        </row>
      </sheetData>
      <sheetData sheetId="4173">
        <row r="1">
          <cell r="A1" t="str">
            <v>1월 생산실적</v>
          </cell>
        </row>
      </sheetData>
      <sheetData sheetId="4174">
        <row r="1">
          <cell r="A1" t="str">
            <v>1월 생산실적</v>
          </cell>
        </row>
      </sheetData>
      <sheetData sheetId="4175">
        <row r="1">
          <cell r="A1" t="str">
            <v>1월 생산실적</v>
          </cell>
        </row>
      </sheetData>
      <sheetData sheetId="4176">
        <row r="1">
          <cell r="A1" t="str">
            <v>1월 생산실적</v>
          </cell>
        </row>
      </sheetData>
      <sheetData sheetId="4177">
        <row r="1">
          <cell r="A1" t="str">
            <v>1월 생산실적</v>
          </cell>
        </row>
      </sheetData>
      <sheetData sheetId="4178" refreshError="1"/>
      <sheetData sheetId="4179" refreshError="1"/>
      <sheetData sheetId="4180" refreshError="1"/>
      <sheetData sheetId="4181" refreshError="1"/>
      <sheetData sheetId="4182" refreshError="1"/>
      <sheetData sheetId="4183" refreshError="1"/>
      <sheetData sheetId="4184" refreshError="1"/>
      <sheetData sheetId="4185" refreshError="1"/>
      <sheetData sheetId="4186" refreshError="1"/>
      <sheetData sheetId="4187" refreshError="1"/>
      <sheetData sheetId="4188" refreshError="1"/>
      <sheetData sheetId="4189" refreshError="1"/>
      <sheetData sheetId="4190" refreshError="1"/>
      <sheetData sheetId="4191" refreshError="1"/>
      <sheetData sheetId="4192" refreshError="1"/>
      <sheetData sheetId="4193" refreshError="1"/>
      <sheetData sheetId="4194" refreshError="1"/>
      <sheetData sheetId="4195" refreshError="1"/>
      <sheetData sheetId="4196" refreshError="1"/>
      <sheetData sheetId="4197" refreshError="1"/>
      <sheetData sheetId="4198" refreshError="1"/>
      <sheetData sheetId="4199" refreshError="1"/>
      <sheetData sheetId="4200" refreshError="1"/>
      <sheetData sheetId="4201" refreshError="1"/>
      <sheetData sheetId="4202" refreshError="1"/>
      <sheetData sheetId="4203" refreshError="1"/>
      <sheetData sheetId="4204" refreshError="1"/>
      <sheetData sheetId="4205" refreshError="1"/>
      <sheetData sheetId="4206" refreshError="1"/>
      <sheetData sheetId="4207" refreshError="1"/>
      <sheetData sheetId="4208" refreshError="1"/>
      <sheetData sheetId="4209" refreshError="1"/>
      <sheetData sheetId="4210">
        <row r="1">
          <cell r="A1" t="str">
            <v>1월 생산실적</v>
          </cell>
        </row>
      </sheetData>
      <sheetData sheetId="4211">
        <row r="1">
          <cell r="A1" t="str">
            <v>1월 생산실적</v>
          </cell>
        </row>
      </sheetData>
      <sheetData sheetId="4212">
        <row r="1">
          <cell r="A1" t="str">
            <v>1월 생산실적</v>
          </cell>
        </row>
      </sheetData>
      <sheetData sheetId="4213">
        <row r="1">
          <cell r="A1" t="str">
            <v>1월 생산실적</v>
          </cell>
        </row>
      </sheetData>
      <sheetData sheetId="4214">
        <row r="1">
          <cell r="A1" t="str">
            <v>1월 생산실적</v>
          </cell>
        </row>
      </sheetData>
      <sheetData sheetId="4215">
        <row r="1">
          <cell r="A1" t="str">
            <v>1월 생산실적</v>
          </cell>
        </row>
      </sheetData>
      <sheetData sheetId="4216">
        <row r="1">
          <cell r="A1" t="str">
            <v>1월 생산실적</v>
          </cell>
        </row>
      </sheetData>
      <sheetData sheetId="4217">
        <row r="1">
          <cell r="A1" t="str">
            <v>1월 생산실적</v>
          </cell>
        </row>
      </sheetData>
      <sheetData sheetId="4218">
        <row r="1">
          <cell r="A1" t="str">
            <v>1월 생산실적</v>
          </cell>
        </row>
      </sheetData>
      <sheetData sheetId="4219">
        <row r="1">
          <cell r="A1" t="str">
            <v>1월 생산실적</v>
          </cell>
        </row>
      </sheetData>
      <sheetData sheetId="4220">
        <row r="1">
          <cell r="A1" t="str">
            <v>1월 생산실적</v>
          </cell>
        </row>
      </sheetData>
      <sheetData sheetId="4221">
        <row r="1">
          <cell r="A1" t="str">
            <v>1월 생산실적</v>
          </cell>
        </row>
      </sheetData>
      <sheetData sheetId="4222">
        <row r="1">
          <cell r="A1" t="str">
            <v>1월 생산실적</v>
          </cell>
        </row>
      </sheetData>
      <sheetData sheetId="4223">
        <row r="1">
          <cell r="A1" t="str">
            <v>1월 생산실적</v>
          </cell>
        </row>
      </sheetData>
      <sheetData sheetId="4224">
        <row r="1">
          <cell r="A1" t="str">
            <v>1월 생산실적</v>
          </cell>
        </row>
      </sheetData>
      <sheetData sheetId="4225">
        <row r="1">
          <cell r="A1" t="str">
            <v>1월 생산실적</v>
          </cell>
        </row>
      </sheetData>
      <sheetData sheetId="4226">
        <row r="1">
          <cell r="A1" t="str">
            <v>1월 생산실적</v>
          </cell>
        </row>
      </sheetData>
      <sheetData sheetId="4227">
        <row r="1">
          <cell r="A1" t="str">
            <v>1월 생산실적</v>
          </cell>
        </row>
      </sheetData>
      <sheetData sheetId="4228">
        <row r="1">
          <cell r="A1" t="str">
            <v>1월 생산실적</v>
          </cell>
        </row>
      </sheetData>
      <sheetData sheetId="4229">
        <row r="1">
          <cell r="A1" t="str">
            <v>1월 생산실적</v>
          </cell>
        </row>
      </sheetData>
      <sheetData sheetId="4230">
        <row r="1">
          <cell r="A1" t="str">
            <v>1월 생산실적</v>
          </cell>
        </row>
      </sheetData>
      <sheetData sheetId="4231">
        <row r="1">
          <cell r="A1" t="str">
            <v>1월 생산실적</v>
          </cell>
        </row>
      </sheetData>
      <sheetData sheetId="4232">
        <row r="1">
          <cell r="A1" t="str">
            <v>1월 생산실적</v>
          </cell>
        </row>
      </sheetData>
      <sheetData sheetId="4233">
        <row r="1">
          <cell r="A1" t="str">
            <v>1월 생산실적</v>
          </cell>
        </row>
      </sheetData>
      <sheetData sheetId="4234">
        <row r="1">
          <cell r="A1" t="str">
            <v>1월 생산실적</v>
          </cell>
        </row>
      </sheetData>
      <sheetData sheetId="4235">
        <row r="1">
          <cell r="A1" t="str">
            <v>1월 생산실적</v>
          </cell>
        </row>
      </sheetData>
      <sheetData sheetId="4236">
        <row r="1">
          <cell r="A1" t="str">
            <v>1월 생산실적</v>
          </cell>
        </row>
      </sheetData>
      <sheetData sheetId="4237">
        <row r="1">
          <cell r="A1" t="str">
            <v>1월 생산실적</v>
          </cell>
        </row>
      </sheetData>
      <sheetData sheetId="4238">
        <row r="1">
          <cell r="A1" t="str">
            <v>1월 생산실적</v>
          </cell>
        </row>
      </sheetData>
      <sheetData sheetId="4239">
        <row r="1">
          <cell r="A1" t="str">
            <v>1월 생산실적</v>
          </cell>
        </row>
      </sheetData>
      <sheetData sheetId="4240">
        <row r="1">
          <cell r="A1" t="str">
            <v>1월 생산실적</v>
          </cell>
        </row>
      </sheetData>
      <sheetData sheetId="4241">
        <row r="1">
          <cell r="A1" t="str">
            <v>1월 생산실적</v>
          </cell>
        </row>
      </sheetData>
      <sheetData sheetId="4242">
        <row r="1">
          <cell r="A1" t="str">
            <v>1월 생산실적</v>
          </cell>
        </row>
      </sheetData>
      <sheetData sheetId="4243">
        <row r="1">
          <cell r="A1" t="str">
            <v>1월 생산실적</v>
          </cell>
        </row>
      </sheetData>
      <sheetData sheetId="4244">
        <row r="1">
          <cell r="A1" t="str">
            <v>1월 생산실적</v>
          </cell>
        </row>
      </sheetData>
      <sheetData sheetId="4245">
        <row r="1">
          <cell r="A1" t="str">
            <v>1월 생산실적</v>
          </cell>
        </row>
      </sheetData>
      <sheetData sheetId="4246">
        <row r="1">
          <cell r="A1" t="str">
            <v>1월 생산실적</v>
          </cell>
        </row>
      </sheetData>
      <sheetData sheetId="4247">
        <row r="1">
          <cell r="A1" t="str">
            <v>1월 생산실적</v>
          </cell>
        </row>
      </sheetData>
      <sheetData sheetId="4248">
        <row r="1">
          <cell r="A1" t="str">
            <v>1월 생산실적</v>
          </cell>
        </row>
      </sheetData>
      <sheetData sheetId="4249">
        <row r="1">
          <cell r="A1" t="str">
            <v>1월 생산실적</v>
          </cell>
        </row>
      </sheetData>
      <sheetData sheetId="4250">
        <row r="1">
          <cell r="A1" t="str">
            <v>1월 생산실적</v>
          </cell>
        </row>
      </sheetData>
      <sheetData sheetId="4251">
        <row r="1">
          <cell r="A1" t="str">
            <v>1월 생산실적</v>
          </cell>
        </row>
      </sheetData>
      <sheetData sheetId="4252">
        <row r="1">
          <cell r="A1" t="str">
            <v>1월 생산실적</v>
          </cell>
        </row>
      </sheetData>
      <sheetData sheetId="4253">
        <row r="1">
          <cell r="A1" t="str">
            <v>1월 생산실적</v>
          </cell>
        </row>
      </sheetData>
      <sheetData sheetId="4254">
        <row r="1">
          <cell r="A1" t="str">
            <v>1월 생산실적</v>
          </cell>
        </row>
      </sheetData>
      <sheetData sheetId="4255">
        <row r="1">
          <cell r="A1" t="str">
            <v>1월 생산실적</v>
          </cell>
        </row>
      </sheetData>
      <sheetData sheetId="4256">
        <row r="1">
          <cell r="A1" t="str">
            <v>1월 생산실적</v>
          </cell>
        </row>
      </sheetData>
      <sheetData sheetId="4257">
        <row r="1">
          <cell r="A1" t="str">
            <v>1월 생산실적</v>
          </cell>
        </row>
      </sheetData>
      <sheetData sheetId="4258">
        <row r="1">
          <cell r="A1" t="str">
            <v>1월 생산실적</v>
          </cell>
        </row>
      </sheetData>
      <sheetData sheetId="4259">
        <row r="1">
          <cell r="A1" t="str">
            <v>1월 생산실적</v>
          </cell>
        </row>
      </sheetData>
      <sheetData sheetId="4260">
        <row r="1">
          <cell r="A1" t="str">
            <v>1월 생산실적</v>
          </cell>
        </row>
      </sheetData>
      <sheetData sheetId="4261">
        <row r="1">
          <cell r="A1" t="str">
            <v>1월 생산실적</v>
          </cell>
        </row>
      </sheetData>
      <sheetData sheetId="4262">
        <row r="1">
          <cell r="A1" t="str">
            <v>1월 생산실적</v>
          </cell>
        </row>
      </sheetData>
      <sheetData sheetId="4263">
        <row r="1">
          <cell r="A1" t="str">
            <v>1월 생산실적</v>
          </cell>
        </row>
      </sheetData>
      <sheetData sheetId="4264">
        <row r="1">
          <cell r="A1" t="str">
            <v>1월 생산실적</v>
          </cell>
        </row>
      </sheetData>
      <sheetData sheetId="4265">
        <row r="1">
          <cell r="A1" t="str">
            <v>1월 생산실적</v>
          </cell>
        </row>
      </sheetData>
      <sheetData sheetId="4266">
        <row r="1">
          <cell r="A1" t="str">
            <v>1월 생산실적</v>
          </cell>
        </row>
      </sheetData>
      <sheetData sheetId="4267">
        <row r="1">
          <cell r="A1" t="str">
            <v>1월 생산실적</v>
          </cell>
        </row>
      </sheetData>
      <sheetData sheetId="4268">
        <row r="1">
          <cell r="A1" t="str">
            <v>1월 생산실적</v>
          </cell>
        </row>
      </sheetData>
      <sheetData sheetId="4269">
        <row r="1">
          <cell r="A1" t="str">
            <v>1월 생산실적</v>
          </cell>
        </row>
      </sheetData>
      <sheetData sheetId="4270">
        <row r="1">
          <cell r="A1" t="str">
            <v>1월 생산실적</v>
          </cell>
        </row>
      </sheetData>
      <sheetData sheetId="4271">
        <row r="1">
          <cell r="A1" t="str">
            <v>1월 생산실적</v>
          </cell>
        </row>
      </sheetData>
      <sheetData sheetId="4272">
        <row r="1">
          <cell r="A1" t="str">
            <v>1월 생산실적</v>
          </cell>
        </row>
      </sheetData>
      <sheetData sheetId="4273">
        <row r="1">
          <cell r="A1" t="str">
            <v>1월 생산실적</v>
          </cell>
        </row>
      </sheetData>
      <sheetData sheetId="4274">
        <row r="1">
          <cell r="A1" t="str">
            <v>1월 생산실적</v>
          </cell>
        </row>
      </sheetData>
      <sheetData sheetId="4275">
        <row r="1">
          <cell r="A1" t="str">
            <v>1월 생산실적</v>
          </cell>
        </row>
      </sheetData>
      <sheetData sheetId="4276">
        <row r="1">
          <cell r="A1" t="str">
            <v>1월 생산실적</v>
          </cell>
        </row>
      </sheetData>
      <sheetData sheetId="4277">
        <row r="1">
          <cell r="A1" t="str">
            <v>1월 생산실적</v>
          </cell>
        </row>
      </sheetData>
      <sheetData sheetId="4278">
        <row r="1">
          <cell r="A1" t="str">
            <v>1월 생산실적</v>
          </cell>
        </row>
      </sheetData>
      <sheetData sheetId="4279">
        <row r="1">
          <cell r="A1" t="str">
            <v>1월 생산실적</v>
          </cell>
        </row>
      </sheetData>
      <sheetData sheetId="4280">
        <row r="1">
          <cell r="A1" t="str">
            <v>1월 생산실적</v>
          </cell>
        </row>
      </sheetData>
      <sheetData sheetId="4281">
        <row r="1">
          <cell r="A1" t="str">
            <v>1월 생산실적</v>
          </cell>
        </row>
      </sheetData>
      <sheetData sheetId="4282">
        <row r="1">
          <cell r="A1" t="str">
            <v>1월 생산실적</v>
          </cell>
        </row>
      </sheetData>
      <sheetData sheetId="4283" refreshError="1"/>
      <sheetData sheetId="4284">
        <row r="1">
          <cell r="A1" t="str">
            <v>1월 생산실적</v>
          </cell>
        </row>
      </sheetData>
      <sheetData sheetId="4285">
        <row r="1">
          <cell r="A1" t="str">
            <v>1월 생산실적</v>
          </cell>
        </row>
      </sheetData>
      <sheetData sheetId="4286" refreshError="1"/>
      <sheetData sheetId="4287" refreshError="1"/>
      <sheetData sheetId="4288" refreshError="1"/>
      <sheetData sheetId="4289" refreshError="1"/>
      <sheetData sheetId="4290" refreshError="1"/>
      <sheetData sheetId="4291" refreshError="1"/>
      <sheetData sheetId="4292">
        <row r="1">
          <cell r="A1" t="str">
            <v>1월 생산실적</v>
          </cell>
        </row>
      </sheetData>
      <sheetData sheetId="4293">
        <row r="1">
          <cell r="A1" t="str">
            <v>1월 생산실적</v>
          </cell>
        </row>
      </sheetData>
      <sheetData sheetId="4294" refreshError="1"/>
      <sheetData sheetId="4295" refreshError="1"/>
      <sheetData sheetId="4296" refreshError="1"/>
      <sheetData sheetId="4297" refreshError="1"/>
      <sheetData sheetId="4298" refreshError="1"/>
      <sheetData sheetId="4299" refreshError="1"/>
      <sheetData sheetId="4300" refreshError="1"/>
      <sheetData sheetId="4301" refreshError="1"/>
      <sheetData sheetId="4302" refreshError="1"/>
      <sheetData sheetId="4303" refreshError="1"/>
      <sheetData sheetId="4304" refreshError="1"/>
      <sheetData sheetId="4305" refreshError="1"/>
      <sheetData sheetId="4306" refreshError="1"/>
      <sheetData sheetId="4307" refreshError="1"/>
      <sheetData sheetId="4308">
        <row r="1">
          <cell r="A1" t="str">
            <v>1월 생산실적</v>
          </cell>
        </row>
      </sheetData>
      <sheetData sheetId="4309">
        <row r="1">
          <cell r="A1" t="str">
            <v>1월 생산실적</v>
          </cell>
        </row>
      </sheetData>
      <sheetData sheetId="4310">
        <row r="1">
          <cell r="A1" t="str">
            <v>1월 생산실적</v>
          </cell>
        </row>
      </sheetData>
      <sheetData sheetId="4311">
        <row r="1">
          <cell r="A1" t="str">
            <v>1월 생산실적</v>
          </cell>
        </row>
      </sheetData>
      <sheetData sheetId="4312">
        <row r="1">
          <cell r="A1" t="str">
            <v>1월 생산실적</v>
          </cell>
        </row>
      </sheetData>
      <sheetData sheetId="4313">
        <row r="1">
          <cell r="A1" t="str">
            <v>1월 생산실적</v>
          </cell>
        </row>
      </sheetData>
      <sheetData sheetId="4314">
        <row r="1">
          <cell r="A1" t="str">
            <v>1월 생산실적</v>
          </cell>
        </row>
      </sheetData>
      <sheetData sheetId="4315">
        <row r="1">
          <cell r="A1" t="str">
            <v>1월 생산실적</v>
          </cell>
        </row>
      </sheetData>
      <sheetData sheetId="4316">
        <row r="1">
          <cell r="A1" t="str">
            <v>1월 생산실적</v>
          </cell>
        </row>
      </sheetData>
      <sheetData sheetId="4317">
        <row r="1">
          <cell r="A1" t="str">
            <v>1월 생산실적</v>
          </cell>
        </row>
      </sheetData>
      <sheetData sheetId="4318">
        <row r="1">
          <cell r="A1" t="str">
            <v>1월 생산실적</v>
          </cell>
        </row>
      </sheetData>
      <sheetData sheetId="4319">
        <row r="1">
          <cell r="A1" t="str">
            <v>1월 생산실적</v>
          </cell>
        </row>
      </sheetData>
      <sheetData sheetId="4320">
        <row r="1">
          <cell r="A1" t="str">
            <v>1월 생산실적</v>
          </cell>
        </row>
      </sheetData>
      <sheetData sheetId="4321">
        <row r="1">
          <cell r="A1" t="str">
            <v>1월 생산실적</v>
          </cell>
        </row>
      </sheetData>
      <sheetData sheetId="4322">
        <row r="1">
          <cell r="A1" t="str">
            <v>1월 생산실적</v>
          </cell>
        </row>
      </sheetData>
      <sheetData sheetId="4323">
        <row r="1">
          <cell r="A1" t="str">
            <v>1월 생산실적</v>
          </cell>
        </row>
      </sheetData>
      <sheetData sheetId="4324">
        <row r="1">
          <cell r="A1" t="str">
            <v>1월 생산실적</v>
          </cell>
        </row>
      </sheetData>
      <sheetData sheetId="4325">
        <row r="1">
          <cell r="A1" t="str">
            <v>1월 생산실적</v>
          </cell>
        </row>
      </sheetData>
      <sheetData sheetId="4326">
        <row r="1">
          <cell r="A1" t="str">
            <v>1월 생산실적</v>
          </cell>
        </row>
      </sheetData>
      <sheetData sheetId="4327">
        <row r="1">
          <cell r="A1" t="str">
            <v>1월 생산실적</v>
          </cell>
        </row>
      </sheetData>
      <sheetData sheetId="4328">
        <row r="1">
          <cell r="A1" t="str">
            <v>1월 생산실적</v>
          </cell>
        </row>
      </sheetData>
      <sheetData sheetId="4329">
        <row r="1">
          <cell r="A1" t="str">
            <v>1월 생산실적</v>
          </cell>
        </row>
      </sheetData>
      <sheetData sheetId="4330">
        <row r="1">
          <cell r="A1" t="str">
            <v>1월 생산실적</v>
          </cell>
        </row>
      </sheetData>
      <sheetData sheetId="4331">
        <row r="1">
          <cell r="A1" t="str">
            <v>1월 생산실적</v>
          </cell>
        </row>
      </sheetData>
      <sheetData sheetId="4332">
        <row r="1">
          <cell r="A1" t="str">
            <v>1월 생산실적</v>
          </cell>
        </row>
      </sheetData>
      <sheetData sheetId="4333">
        <row r="1">
          <cell r="A1" t="str">
            <v>1월 생산실적</v>
          </cell>
        </row>
      </sheetData>
      <sheetData sheetId="4334">
        <row r="1">
          <cell r="A1" t="str">
            <v>1월 생산실적</v>
          </cell>
        </row>
      </sheetData>
      <sheetData sheetId="4335">
        <row r="1">
          <cell r="A1" t="str">
            <v>1월 생산실적</v>
          </cell>
        </row>
      </sheetData>
      <sheetData sheetId="4336">
        <row r="1">
          <cell r="A1" t="str">
            <v>1월 생산실적</v>
          </cell>
        </row>
      </sheetData>
      <sheetData sheetId="4337">
        <row r="1">
          <cell r="A1" t="str">
            <v>1월 생산실적</v>
          </cell>
        </row>
      </sheetData>
      <sheetData sheetId="4338">
        <row r="1">
          <cell r="A1" t="str">
            <v>1월 생산실적</v>
          </cell>
        </row>
      </sheetData>
      <sheetData sheetId="4339">
        <row r="1">
          <cell r="A1" t="str">
            <v>1월 생산실적</v>
          </cell>
        </row>
      </sheetData>
      <sheetData sheetId="4340">
        <row r="1">
          <cell r="A1" t="str">
            <v>1월 생산실적</v>
          </cell>
        </row>
      </sheetData>
      <sheetData sheetId="4341">
        <row r="1">
          <cell r="A1" t="str">
            <v>1월 생산실적</v>
          </cell>
        </row>
      </sheetData>
      <sheetData sheetId="4342">
        <row r="1">
          <cell r="A1" t="str">
            <v>1월 생산실적</v>
          </cell>
        </row>
      </sheetData>
      <sheetData sheetId="4343">
        <row r="1">
          <cell r="A1" t="str">
            <v>1월 생산실적</v>
          </cell>
        </row>
      </sheetData>
      <sheetData sheetId="4344">
        <row r="1">
          <cell r="A1" t="str">
            <v>1월 생산실적</v>
          </cell>
        </row>
      </sheetData>
      <sheetData sheetId="4345">
        <row r="1">
          <cell r="A1" t="str">
            <v>1월 생산실적</v>
          </cell>
        </row>
      </sheetData>
      <sheetData sheetId="4346">
        <row r="1">
          <cell r="A1" t="str">
            <v>1월 생산실적</v>
          </cell>
        </row>
      </sheetData>
      <sheetData sheetId="4347">
        <row r="1">
          <cell r="A1" t="str">
            <v>1월 생산실적</v>
          </cell>
        </row>
      </sheetData>
      <sheetData sheetId="4348">
        <row r="1">
          <cell r="A1" t="str">
            <v>1월 생산실적</v>
          </cell>
        </row>
      </sheetData>
      <sheetData sheetId="4349">
        <row r="1">
          <cell r="A1" t="str">
            <v>1월 생산실적</v>
          </cell>
        </row>
      </sheetData>
      <sheetData sheetId="4350">
        <row r="1">
          <cell r="A1" t="str">
            <v>1월 생산실적</v>
          </cell>
        </row>
      </sheetData>
      <sheetData sheetId="4351">
        <row r="1">
          <cell r="A1" t="str">
            <v>1월 생산실적</v>
          </cell>
        </row>
      </sheetData>
      <sheetData sheetId="4352">
        <row r="1">
          <cell r="A1" t="str">
            <v>1월 생산실적</v>
          </cell>
        </row>
      </sheetData>
      <sheetData sheetId="4353">
        <row r="1">
          <cell r="A1" t="str">
            <v>1월 생산실적</v>
          </cell>
        </row>
      </sheetData>
      <sheetData sheetId="4354">
        <row r="1">
          <cell r="A1" t="str">
            <v>1월 생산실적</v>
          </cell>
        </row>
      </sheetData>
      <sheetData sheetId="4355">
        <row r="1">
          <cell r="A1" t="str">
            <v>1월 생산실적</v>
          </cell>
        </row>
      </sheetData>
      <sheetData sheetId="4356">
        <row r="1">
          <cell r="A1" t="str">
            <v>1월 생산실적</v>
          </cell>
        </row>
      </sheetData>
      <sheetData sheetId="4357">
        <row r="1">
          <cell r="A1" t="str">
            <v>1월 생산실적</v>
          </cell>
        </row>
      </sheetData>
      <sheetData sheetId="4358">
        <row r="1">
          <cell r="A1" t="str">
            <v>1월 생산실적</v>
          </cell>
        </row>
      </sheetData>
      <sheetData sheetId="4359">
        <row r="1">
          <cell r="A1" t="str">
            <v>1월 생산실적</v>
          </cell>
        </row>
      </sheetData>
      <sheetData sheetId="4360">
        <row r="1">
          <cell r="A1" t="str">
            <v>1월 생산실적</v>
          </cell>
        </row>
      </sheetData>
      <sheetData sheetId="4361">
        <row r="1">
          <cell r="A1" t="str">
            <v>1월 생산실적</v>
          </cell>
        </row>
      </sheetData>
      <sheetData sheetId="4362">
        <row r="1">
          <cell r="A1" t="str">
            <v>1월 생산실적</v>
          </cell>
        </row>
      </sheetData>
      <sheetData sheetId="4363">
        <row r="1">
          <cell r="A1" t="str">
            <v>1월 생산실적</v>
          </cell>
        </row>
      </sheetData>
      <sheetData sheetId="4364">
        <row r="1">
          <cell r="A1" t="str">
            <v>1월 생산실적</v>
          </cell>
        </row>
      </sheetData>
      <sheetData sheetId="4365">
        <row r="1">
          <cell r="A1" t="str">
            <v>1월 생산실적</v>
          </cell>
        </row>
      </sheetData>
      <sheetData sheetId="4366">
        <row r="1">
          <cell r="A1" t="str">
            <v>1월 생산실적</v>
          </cell>
        </row>
      </sheetData>
      <sheetData sheetId="4367">
        <row r="1">
          <cell r="A1" t="str">
            <v>1월 생산실적</v>
          </cell>
        </row>
      </sheetData>
      <sheetData sheetId="4368">
        <row r="1">
          <cell r="A1" t="str">
            <v>1월 생산실적</v>
          </cell>
        </row>
      </sheetData>
      <sheetData sheetId="4369">
        <row r="1">
          <cell r="A1" t="str">
            <v>1월 생산실적</v>
          </cell>
        </row>
      </sheetData>
      <sheetData sheetId="4370">
        <row r="1">
          <cell r="A1" t="str">
            <v>1월 생산실적</v>
          </cell>
        </row>
      </sheetData>
      <sheetData sheetId="4371">
        <row r="1">
          <cell r="A1" t="str">
            <v>1월 생산실적</v>
          </cell>
        </row>
      </sheetData>
      <sheetData sheetId="4372">
        <row r="1">
          <cell r="A1" t="str">
            <v>1월 생산실적</v>
          </cell>
        </row>
      </sheetData>
      <sheetData sheetId="4373">
        <row r="1">
          <cell r="A1" t="str">
            <v>1월 생산실적</v>
          </cell>
        </row>
      </sheetData>
      <sheetData sheetId="4374">
        <row r="1">
          <cell r="A1" t="str">
            <v>1월 생산실적</v>
          </cell>
        </row>
      </sheetData>
      <sheetData sheetId="4375">
        <row r="1">
          <cell r="A1" t="str">
            <v>1월 생산실적</v>
          </cell>
        </row>
      </sheetData>
      <sheetData sheetId="4376">
        <row r="1">
          <cell r="A1" t="str">
            <v>1월 생산실적</v>
          </cell>
        </row>
      </sheetData>
      <sheetData sheetId="4377">
        <row r="1">
          <cell r="A1" t="str">
            <v>1월 생산실적</v>
          </cell>
        </row>
      </sheetData>
      <sheetData sheetId="4378">
        <row r="1">
          <cell r="A1" t="str">
            <v>1월 생산실적</v>
          </cell>
        </row>
      </sheetData>
      <sheetData sheetId="4379">
        <row r="1">
          <cell r="A1" t="str">
            <v>1월 생산실적</v>
          </cell>
        </row>
      </sheetData>
      <sheetData sheetId="4380">
        <row r="1">
          <cell r="A1" t="str">
            <v>1월 생산실적</v>
          </cell>
        </row>
      </sheetData>
      <sheetData sheetId="4381">
        <row r="1">
          <cell r="A1" t="str">
            <v>1월 생산실적</v>
          </cell>
        </row>
      </sheetData>
      <sheetData sheetId="4382">
        <row r="1">
          <cell r="A1" t="str">
            <v>1월 생산실적</v>
          </cell>
        </row>
      </sheetData>
      <sheetData sheetId="4383">
        <row r="1">
          <cell r="A1" t="str">
            <v>1월 생산실적</v>
          </cell>
        </row>
      </sheetData>
      <sheetData sheetId="4384">
        <row r="1">
          <cell r="A1" t="str">
            <v>1월 생산실적</v>
          </cell>
        </row>
      </sheetData>
      <sheetData sheetId="4385">
        <row r="1">
          <cell r="A1" t="str">
            <v>1월 생산실적</v>
          </cell>
        </row>
      </sheetData>
      <sheetData sheetId="4386">
        <row r="1">
          <cell r="A1" t="str">
            <v>1월 생산실적</v>
          </cell>
        </row>
      </sheetData>
      <sheetData sheetId="4387">
        <row r="1">
          <cell r="A1" t="str">
            <v>1월 생산실적</v>
          </cell>
        </row>
      </sheetData>
      <sheetData sheetId="4388">
        <row r="1">
          <cell r="A1" t="str">
            <v>1월 생산실적</v>
          </cell>
        </row>
      </sheetData>
      <sheetData sheetId="4389">
        <row r="1">
          <cell r="A1" t="str">
            <v>1월 생산실적</v>
          </cell>
        </row>
      </sheetData>
      <sheetData sheetId="4390">
        <row r="1">
          <cell r="A1" t="str">
            <v>1월 생산실적</v>
          </cell>
        </row>
      </sheetData>
      <sheetData sheetId="4391">
        <row r="1">
          <cell r="A1" t="str">
            <v>1월 생산실적</v>
          </cell>
        </row>
      </sheetData>
      <sheetData sheetId="4392">
        <row r="1">
          <cell r="A1" t="str">
            <v>1월 생산실적</v>
          </cell>
        </row>
      </sheetData>
      <sheetData sheetId="4393">
        <row r="1">
          <cell r="A1" t="str">
            <v>1월 생산실적</v>
          </cell>
        </row>
      </sheetData>
      <sheetData sheetId="4394">
        <row r="1">
          <cell r="A1" t="str">
            <v>1월 생산실적</v>
          </cell>
        </row>
      </sheetData>
      <sheetData sheetId="4395">
        <row r="1">
          <cell r="A1" t="str">
            <v>1월 생산실적</v>
          </cell>
        </row>
      </sheetData>
      <sheetData sheetId="4396">
        <row r="1">
          <cell r="A1" t="str">
            <v>1월 생산실적</v>
          </cell>
        </row>
      </sheetData>
      <sheetData sheetId="4397">
        <row r="1">
          <cell r="A1" t="str">
            <v>1월 생산실적</v>
          </cell>
        </row>
      </sheetData>
      <sheetData sheetId="4398">
        <row r="1">
          <cell r="A1" t="str">
            <v>1월 생산실적</v>
          </cell>
        </row>
      </sheetData>
      <sheetData sheetId="4399">
        <row r="1">
          <cell r="A1" t="str">
            <v>1월 생산실적</v>
          </cell>
        </row>
      </sheetData>
      <sheetData sheetId="4400">
        <row r="1">
          <cell r="A1" t="str">
            <v>1월 생산실적</v>
          </cell>
        </row>
      </sheetData>
      <sheetData sheetId="4401">
        <row r="1">
          <cell r="A1" t="str">
            <v>1월 생산실적</v>
          </cell>
        </row>
      </sheetData>
      <sheetData sheetId="4402">
        <row r="1">
          <cell r="A1" t="str">
            <v>1월 생산실적</v>
          </cell>
        </row>
      </sheetData>
      <sheetData sheetId="4403">
        <row r="1">
          <cell r="A1" t="str">
            <v>1월 생산실적</v>
          </cell>
        </row>
      </sheetData>
      <sheetData sheetId="4404">
        <row r="1">
          <cell r="A1" t="str">
            <v>1월 생산실적</v>
          </cell>
        </row>
      </sheetData>
      <sheetData sheetId="4405">
        <row r="1">
          <cell r="A1" t="str">
            <v>1월 생산실적</v>
          </cell>
        </row>
      </sheetData>
      <sheetData sheetId="4406">
        <row r="1">
          <cell r="A1" t="str">
            <v>1월 생산실적</v>
          </cell>
        </row>
      </sheetData>
      <sheetData sheetId="4407">
        <row r="1">
          <cell r="A1" t="str">
            <v>1월 생산실적</v>
          </cell>
        </row>
      </sheetData>
      <sheetData sheetId="4408">
        <row r="1">
          <cell r="A1" t="str">
            <v>1월 생산실적</v>
          </cell>
        </row>
      </sheetData>
      <sheetData sheetId="4409">
        <row r="1">
          <cell r="A1" t="str">
            <v>1월 생산실적</v>
          </cell>
        </row>
      </sheetData>
      <sheetData sheetId="4410">
        <row r="1">
          <cell r="A1" t="str">
            <v>1월 생산실적</v>
          </cell>
        </row>
      </sheetData>
      <sheetData sheetId="4411">
        <row r="1">
          <cell r="A1" t="str">
            <v>1월 생산실적</v>
          </cell>
        </row>
      </sheetData>
      <sheetData sheetId="4412">
        <row r="1">
          <cell r="A1" t="str">
            <v>1월 생산실적</v>
          </cell>
        </row>
      </sheetData>
      <sheetData sheetId="4413">
        <row r="1">
          <cell r="A1" t="str">
            <v>1월 생산실적</v>
          </cell>
        </row>
      </sheetData>
      <sheetData sheetId="4414">
        <row r="1">
          <cell r="A1" t="str">
            <v>1월 생산실적</v>
          </cell>
        </row>
      </sheetData>
      <sheetData sheetId="4415">
        <row r="1">
          <cell r="A1" t="str">
            <v>1월 생산실적</v>
          </cell>
        </row>
      </sheetData>
      <sheetData sheetId="4416">
        <row r="1">
          <cell r="A1" t="str">
            <v>1월 생산실적</v>
          </cell>
        </row>
      </sheetData>
      <sheetData sheetId="4417">
        <row r="1">
          <cell r="A1" t="str">
            <v>1월 생산실적</v>
          </cell>
        </row>
      </sheetData>
      <sheetData sheetId="4418">
        <row r="1">
          <cell r="A1" t="str">
            <v>1월 생산실적</v>
          </cell>
        </row>
      </sheetData>
      <sheetData sheetId="4419">
        <row r="1">
          <cell r="A1" t="str">
            <v>1월 생산실적</v>
          </cell>
        </row>
      </sheetData>
      <sheetData sheetId="4420">
        <row r="1">
          <cell r="A1" t="str">
            <v>1월 생산실적</v>
          </cell>
        </row>
      </sheetData>
      <sheetData sheetId="4421">
        <row r="1">
          <cell r="A1" t="str">
            <v>1월 생산실적</v>
          </cell>
        </row>
      </sheetData>
      <sheetData sheetId="4422">
        <row r="1">
          <cell r="A1" t="str">
            <v>1월 생산실적</v>
          </cell>
        </row>
      </sheetData>
      <sheetData sheetId="4423">
        <row r="1">
          <cell r="A1" t="str">
            <v>1월 생산실적</v>
          </cell>
        </row>
      </sheetData>
      <sheetData sheetId="4424">
        <row r="1">
          <cell r="A1" t="str">
            <v>1월 생산실적</v>
          </cell>
        </row>
      </sheetData>
      <sheetData sheetId="4425">
        <row r="1">
          <cell r="A1" t="str">
            <v>1월 생산실적</v>
          </cell>
        </row>
      </sheetData>
      <sheetData sheetId="4426">
        <row r="1">
          <cell r="A1" t="str">
            <v>1월 생산실적</v>
          </cell>
        </row>
      </sheetData>
      <sheetData sheetId="4427">
        <row r="1">
          <cell r="A1" t="str">
            <v>1월 생산실적</v>
          </cell>
        </row>
      </sheetData>
      <sheetData sheetId="4428">
        <row r="1">
          <cell r="A1" t="str">
            <v>1월 생산실적</v>
          </cell>
        </row>
      </sheetData>
      <sheetData sheetId="4429">
        <row r="1">
          <cell r="A1" t="str">
            <v>1월 생산실적</v>
          </cell>
        </row>
      </sheetData>
      <sheetData sheetId="4430">
        <row r="1">
          <cell r="A1" t="str">
            <v>1월 생산실적</v>
          </cell>
        </row>
      </sheetData>
      <sheetData sheetId="4431">
        <row r="1">
          <cell r="A1" t="str">
            <v>1월 생산실적</v>
          </cell>
        </row>
      </sheetData>
      <sheetData sheetId="4432">
        <row r="1">
          <cell r="A1" t="str">
            <v>1월 생산실적</v>
          </cell>
        </row>
      </sheetData>
      <sheetData sheetId="4433">
        <row r="1">
          <cell r="A1" t="str">
            <v>1월 생산실적</v>
          </cell>
        </row>
      </sheetData>
      <sheetData sheetId="4434">
        <row r="1">
          <cell r="A1" t="str">
            <v>1월 생산실적</v>
          </cell>
        </row>
      </sheetData>
      <sheetData sheetId="4435">
        <row r="1">
          <cell r="A1" t="str">
            <v>1월 생산실적</v>
          </cell>
        </row>
      </sheetData>
      <sheetData sheetId="4436">
        <row r="1">
          <cell r="A1" t="str">
            <v>1월 생산실적</v>
          </cell>
        </row>
      </sheetData>
      <sheetData sheetId="4437">
        <row r="1">
          <cell r="A1" t="str">
            <v>1월 생산실적</v>
          </cell>
        </row>
      </sheetData>
      <sheetData sheetId="4438">
        <row r="1">
          <cell r="A1" t="str">
            <v>1월 생산실적</v>
          </cell>
        </row>
      </sheetData>
      <sheetData sheetId="4439">
        <row r="1">
          <cell r="A1" t="str">
            <v>1월 생산실적</v>
          </cell>
        </row>
      </sheetData>
      <sheetData sheetId="4440">
        <row r="1">
          <cell r="A1" t="str">
            <v>1월 생산실적</v>
          </cell>
        </row>
      </sheetData>
      <sheetData sheetId="4441">
        <row r="1">
          <cell r="A1" t="str">
            <v>1월 생산실적</v>
          </cell>
        </row>
      </sheetData>
      <sheetData sheetId="4442">
        <row r="1">
          <cell r="A1" t="str">
            <v>1월 생산실적</v>
          </cell>
        </row>
      </sheetData>
      <sheetData sheetId="4443">
        <row r="1">
          <cell r="A1" t="str">
            <v>1월 생산실적</v>
          </cell>
        </row>
      </sheetData>
      <sheetData sheetId="4444">
        <row r="1">
          <cell r="A1" t="str">
            <v>1월 생산실적</v>
          </cell>
        </row>
      </sheetData>
      <sheetData sheetId="4445">
        <row r="1">
          <cell r="A1" t="str">
            <v>1월 생산실적</v>
          </cell>
        </row>
      </sheetData>
      <sheetData sheetId="4446">
        <row r="1">
          <cell r="A1" t="str">
            <v>1월 생산실적</v>
          </cell>
        </row>
      </sheetData>
      <sheetData sheetId="4447">
        <row r="1">
          <cell r="A1" t="str">
            <v>1월 생산실적</v>
          </cell>
        </row>
      </sheetData>
      <sheetData sheetId="4448">
        <row r="1">
          <cell r="A1" t="str">
            <v>1월 생산실적</v>
          </cell>
        </row>
      </sheetData>
      <sheetData sheetId="4449">
        <row r="1">
          <cell r="A1" t="str">
            <v>1월 생산실적</v>
          </cell>
        </row>
      </sheetData>
      <sheetData sheetId="4450">
        <row r="1">
          <cell r="A1" t="str">
            <v>1월 생산실적</v>
          </cell>
        </row>
      </sheetData>
      <sheetData sheetId="4451">
        <row r="1">
          <cell r="A1" t="str">
            <v>1월 생산실적</v>
          </cell>
        </row>
      </sheetData>
      <sheetData sheetId="4452">
        <row r="1">
          <cell r="A1" t="str">
            <v>1월 생산실적</v>
          </cell>
        </row>
      </sheetData>
      <sheetData sheetId="4453">
        <row r="1">
          <cell r="A1" t="str">
            <v>1월 생산실적</v>
          </cell>
        </row>
      </sheetData>
      <sheetData sheetId="4454">
        <row r="1">
          <cell r="A1" t="str">
            <v>1월 생산실적</v>
          </cell>
        </row>
      </sheetData>
      <sheetData sheetId="4455">
        <row r="1">
          <cell r="A1" t="str">
            <v>1월 생산실적</v>
          </cell>
        </row>
      </sheetData>
      <sheetData sheetId="4456">
        <row r="1">
          <cell r="A1" t="str">
            <v>1월 생산실적</v>
          </cell>
        </row>
      </sheetData>
      <sheetData sheetId="4457">
        <row r="1">
          <cell r="A1" t="str">
            <v>1월 생산실적</v>
          </cell>
        </row>
      </sheetData>
      <sheetData sheetId="4458">
        <row r="1">
          <cell r="A1" t="str">
            <v>1월 생산실적</v>
          </cell>
        </row>
      </sheetData>
      <sheetData sheetId="4459">
        <row r="1">
          <cell r="A1" t="str">
            <v>1월 생산실적</v>
          </cell>
        </row>
      </sheetData>
      <sheetData sheetId="4460">
        <row r="1">
          <cell r="A1" t="str">
            <v>1월 생산실적</v>
          </cell>
        </row>
      </sheetData>
      <sheetData sheetId="4461">
        <row r="1">
          <cell r="A1" t="str">
            <v>1월 생산실적</v>
          </cell>
        </row>
      </sheetData>
      <sheetData sheetId="4462">
        <row r="1">
          <cell r="A1" t="str">
            <v>1월 생산실적</v>
          </cell>
        </row>
      </sheetData>
      <sheetData sheetId="4463">
        <row r="1">
          <cell r="A1" t="str">
            <v>1월 생산실적</v>
          </cell>
        </row>
      </sheetData>
      <sheetData sheetId="4464">
        <row r="1">
          <cell r="A1" t="str">
            <v>1월 생산실적</v>
          </cell>
        </row>
      </sheetData>
      <sheetData sheetId="4465">
        <row r="1">
          <cell r="A1" t="str">
            <v>1월 생산실적</v>
          </cell>
        </row>
      </sheetData>
      <sheetData sheetId="4466">
        <row r="1">
          <cell r="A1" t="str">
            <v>1월 생산실적</v>
          </cell>
        </row>
      </sheetData>
      <sheetData sheetId="4467">
        <row r="1">
          <cell r="A1" t="str">
            <v>1월 생산실적</v>
          </cell>
        </row>
      </sheetData>
      <sheetData sheetId="4468">
        <row r="1">
          <cell r="A1" t="str">
            <v>1월 생산실적</v>
          </cell>
        </row>
      </sheetData>
      <sheetData sheetId="4469">
        <row r="1">
          <cell r="A1" t="str">
            <v>1월 생산실적</v>
          </cell>
        </row>
      </sheetData>
      <sheetData sheetId="4470">
        <row r="1">
          <cell r="A1" t="str">
            <v>1월 생산실적</v>
          </cell>
        </row>
      </sheetData>
      <sheetData sheetId="4471">
        <row r="1">
          <cell r="A1" t="str">
            <v>1월 생산실적</v>
          </cell>
        </row>
      </sheetData>
      <sheetData sheetId="4472">
        <row r="1">
          <cell r="A1" t="str">
            <v>1월 생산실적</v>
          </cell>
        </row>
      </sheetData>
      <sheetData sheetId="4473">
        <row r="1">
          <cell r="A1" t="str">
            <v>1월 생산실적</v>
          </cell>
        </row>
      </sheetData>
      <sheetData sheetId="4474">
        <row r="1">
          <cell r="A1" t="str">
            <v>1월 생산실적</v>
          </cell>
        </row>
      </sheetData>
      <sheetData sheetId="4475">
        <row r="1">
          <cell r="A1" t="str">
            <v>1월 생산실적</v>
          </cell>
        </row>
      </sheetData>
      <sheetData sheetId="4476">
        <row r="1">
          <cell r="A1" t="str">
            <v>1월 생산실적</v>
          </cell>
        </row>
      </sheetData>
      <sheetData sheetId="4477">
        <row r="1">
          <cell r="A1" t="str">
            <v>1월 생산실적</v>
          </cell>
        </row>
      </sheetData>
      <sheetData sheetId="4478">
        <row r="1">
          <cell r="A1" t="str">
            <v>1월 생산실적</v>
          </cell>
        </row>
      </sheetData>
      <sheetData sheetId="4479">
        <row r="1">
          <cell r="A1" t="str">
            <v>1월 생산실적</v>
          </cell>
        </row>
      </sheetData>
      <sheetData sheetId="4480">
        <row r="1">
          <cell r="A1" t="str">
            <v>1월 생산실적</v>
          </cell>
        </row>
      </sheetData>
      <sheetData sheetId="4481">
        <row r="1">
          <cell r="A1" t="str">
            <v>1월 생산실적</v>
          </cell>
        </row>
      </sheetData>
      <sheetData sheetId="4482">
        <row r="1">
          <cell r="A1" t="str">
            <v>1월 생산실적</v>
          </cell>
        </row>
      </sheetData>
      <sheetData sheetId="4483">
        <row r="1">
          <cell r="A1" t="str">
            <v>1월 생산실적</v>
          </cell>
        </row>
      </sheetData>
      <sheetData sheetId="4484">
        <row r="1">
          <cell r="A1" t="str">
            <v>1월 생산실적</v>
          </cell>
        </row>
      </sheetData>
      <sheetData sheetId="4485">
        <row r="1">
          <cell r="A1" t="str">
            <v>1월 생산실적</v>
          </cell>
        </row>
      </sheetData>
      <sheetData sheetId="4486">
        <row r="1">
          <cell r="A1" t="str">
            <v>1월 생산실적</v>
          </cell>
        </row>
      </sheetData>
      <sheetData sheetId="4487">
        <row r="1">
          <cell r="A1" t="str">
            <v>1월 생산실적</v>
          </cell>
        </row>
      </sheetData>
      <sheetData sheetId="4488">
        <row r="1">
          <cell r="A1" t="str">
            <v>1월 생산실적</v>
          </cell>
        </row>
      </sheetData>
      <sheetData sheetId="4489">
        <row r="1">
          <cell r="A1" t="str">
            <v>1월 생산실적</v>
          </cell>
        </row>
      </sheetData>
      <sheetData sheetId="4490">
        <row r="1">
          <cell r="A1" t="str">
            <v>1월 생산실적</v>
          </cell>
        </row>
      </sheetData>
      <sheetData sheetId="4491">
        <row r="1">
          <cell r="A1" t="str">
            <v>1월 생산실적</v>
          </cell>
        </row>
      </sheetData>
      <sheetData sheetId="4492">
        <row r="1">
          <cell r="A1" t="str">
            <v>1월 생산실적</v>
          </cell>
        </row>
      </sheetData>
      <sheetData sheetId="4493">
        <row r="1">
          <cell r="A1" t="str">
            <v>1월 생산실적</v>
          </cell>
        </row>
      </sheetData>
      <sheetData sheetId="4494">
        <row r="1">
          <cell r="A1" t="str">
            <v>1월 생산실적</v>
          </cell>
        </row>
      </sheetData>
      <sheetData sheetId="4495">
        <row r="1">
          <cell r="A1" t="str">
            <v>1월 생산실적</v>
          </cell>
        </row>
      </sheetData>
      <sheetData sheetId="4496">
        <row r="1">
          <cell r="A1" t="str">
            <v>1월 생산실적</v>
          </cell>
        </row>
      </sheetData>
      <sheetData sheetId="4497">
        <row r="1">
          <cell r="A1" t="str">
            <v>1월 생산실적</v>
          </cell>
        </row>
      </sheetData>
      <sheetData sheetId="4498" refreshError="1"/>
      <sheetData sheetId="4499" refreshError="1"/>
      <sheetData sheetId="4500" refreshError="1"/>
      <sheetData sheetId="4501" refreshError="1"/>
      <sheetData sheetId="4502" refreshError="1"/>
      <sheetData sheetId="4503" refreshError="1"/>
      <sheetData sheetId="4504" refreshError="1"/>
      <sheetData sheetId="4505" refreshError="1"/>
      <sheetData sheetId="4506" refreshError="1"/>
      <sheetData sheetId="4507" refreshError="1"/>
      <sheetData sheetId="4508">
        <row r="1">
          <cell r="A1" t="str">
            <v>1월 생산실적</v>
          </cell>
        </row>
      </sheetData>
      <sheetData sheetId="4509">
        <row r="1">
          <cell r="A1" t="str">
            <v>1월 생산실적</v>
          </cell>
        </row>
      </sheetData>
      <sheetData sheetId="4510" refreshError="1"/>
      <sheetData sheetId="4511" refreshError="1"/>
      <sheetData sheetId="4512" refreshError="1"/>
      <sheetData sheetId="4513" refreshError="1"/>
      <sheetData sheetId="4514" refreshError="1"/>
      <sheetData sheetId="4515" refreshError="1"/>
      <sheetData sheetId="4516" refreshError="1"/>
      <sheetData sheetId="4517" refreshError="1"/>
      <sheetData sheetId="4518" refreshError="1"/>
      <sheetData sheetId="4519" refreshError="1"/>
      <sheetData sheetId="4520" refreshError="1"/>
      <sheetData sheetId="4521" refreshError="1"/>
      <sheetData sheetId="4522" refreshError="1"/>
      <sheetData sheetId="4523" refreshError="1"/>
      <sheetData sheetId="4524" refreshError="1"/>
      <sheetData sheetId="4525" refreshError="1"/>
      <sheetData sheetId="4526">
        <row r="1">
          <cell r="A1" t="str">
            <v>1월 생산실적</v>
          </cell>
        </row>
      </sheetData>
      <sheetData sheetId="4527" refreshError="1"/>
      <sheetData sheetId="4528" refreshError="1"/>
      <sheetData sheetId="4529" refreshError="1"/>
      <sheetData sheetId="4530" refreshError="1"/>
      <sheetData sheetId="4531" refreshError="1"/>
      <sheetData sheetId="4532" refreshError="1"/>
      <sheetData sheetId="4533" refreshError="1"/>
      <sheetData sheetId="4534" refreshError="1"/>
      <sheetData sheetId="4535" refreshError="1"/>
      <sheetData sheetId="4536" refreshError="1"/>
      <sheetData sheetId="4537" refreshError="1"/>
      <sheetData sheetId="4538" refreshError="1"/>
      <sheetData sheetId="4539" refreshError="1"/>
      <sheetData sheetId="4540" refreshError="1"/>
      <sheetData sheetId="4541" refreshError="1"/>
      <sheetData sheetId="4542" refreshError="1"/>
      <sheetData sheetId="4543" refreshError="1"/>
      <sheetData sheetId="4544" refreshError="1"/>
      <sheetData sheetId="4545" refreshError="1"/>
      <sheetData sheetId="4546">
        <row r="1">
          <cell r="A1" t="str">
            <v>1월 생산실적</v>
          </cell>
        </row>
      </sheetData>
      <sheetData sheetId="4547">
        <row r="1">
          <cell r="A1" t="str">
            <v>1월 생산실적</v>
          </cell>
        </row>
      </sheetData>
      <sheetData sheetId="4548">
        <row r="1">
          <cell r="A1" t="str">
            <v>1월 생산실적</v>
          </cell>
        </row>
      </sheetData>
      <sheetData sheetId="4549">
        <row r="1">
          <cell r="A1" t="str">
            <v>1월 생산실적</v>
          </cell>
        </row>
      </sheetData>
      <sheetData sheetId="4550">
        <row r="1">
          <cell r="A1" t="str">
            <v>1월 생산실적</v>
          </cell>
        </row>
      </sheetData>
      <sheetData sheetId="4551">
        <row r="1">
          <cell r="A1" t="str">
            <v>1월 생산실적</v>
          </cell>
        </row>
      </sheetData>
      <sheetData sheetId="4552">
        <row r="1">
          <cell r="A1" t="str">
            <v>1월 생산실적</v>
          </cell>
        </row>
      </sheetData>
      <sheetData sheetId="4553">
        <row r="1">
          <cell r="A1" t="str">
            <v>1월 생산실적</v>
          </cell>
        </row>
      </sheetData>
      <sheetData sheetId="4554">
        <row r="1">
          <cell r="A1" t="str">
            <v>1월 생산실적</v>
          </cell>
        </row>
      </sheetData>
      <sheetData sheetId="4555">
        <row r="1">
          <cell r="A1" t="str">
            <v>1월 생산실적</v>
          </cell>
        </row>
      </sheetData>
      <sheetData sheetId="4556">
        <row r="1">
          <cell r="A1" t="str">
            <v>1월 생산실적</v>
          </cell>
        </row>
      </sheetData>
      <sheetData sheetId="4557">
        <row r="1">
          <cell r="A1" t="str">
            <v>1월 생산실적</v>
          </cell>
        </row>
      </sheetData>
      <sheetData sheetId="4558">
        <row r="1">
          <cell r="A1" t="str">
            <v>1월 생산실적</v>
          </cell>
        </row>
      </sheetData>
      <sheetData sheetId="4559">
        <row r="1">
          <cell r="A1" t="str">
            <v>1월 생산실적</v>
          </cell>
        </row>
      </sheetData>
      <sheetData sheetId="4560">
        <row r="1">
          <cell r="A1" t="str">
            <v>1월 생산실적</v>
          </cell>
        </row>
      </sheetData>
      <sheetData sheetId="4561">
        <row r="1">
          <cell r="A1" t="str">
            <v>1월 생산실적</v>
          </cell>
        </row>
      </sheetData>
      <sheetData sheetId="4562">
        <row r="1">
          <cell r="A1" t="str">
            <v>1월 생산실적</v>
          </cell>
        </row>
      </sheetData>
      <sheetData sheetId="4563">
        <row r="1">
          <cell r="A1" t="str">
            <v>1월 생산실적</v>
          </cell>
        </row>
      </sheetData>
      <sheetData sheetId="4564">
        <row r="1">
          <cell r="A1" t="str">
            <v>1월 생산실적</v>
          </cell>
        </row>
      </sheetData>
      <sheetData sheetId="4565">
        <row r="1">
          <cell r="A1" t="str">
            <v>1월 생산실적</v>
          </cell>
        </row>
      </sheetData>
      <sheetData sheetId="4566">
        <row r="1">
          <cell r="A1" t="str">
            <v>1월 생산실적</v>
          </cell>
        </row>
      </sheetData>
      <sheetData sheetId="4567">
        <row r="1">
          <cell r="A1" t="str">
            <v>1월 생산실적</v>
          </cell>
        </row>
      </sheetData>
      <sheetData sheetId="4568">
        <row r="1">
          <cell r="A1" t="str">
            <v>1월 생산실적</v>
          </cell>
        </row>
      </sheetData>
      <sheetData sheetId="4569">
        <row r="1">
          <cell r="A1" t="str">
            <v>1월 생산실적</v>
          </cell>
        </row>
      </sheetData>
      <sheetData sheetId="4570">
        <row r="1">
          <cell r="A1" t="str">
            <v>1월 생산실적</v>
          </cell>
        </row>
      </sheetData>
      <sheetData sheetId="4571">
        <row r="1">
          <cell r="A1" t="str">
            <v>1월 생산실적</v>
          </cell>
        </row>
      </sheetData>
      <sheetData sheetId="4572">
        <row r="1">
          <cell r="A1" t="str">
            <v>1월 생산실적</v>
          </cell>
        </row>
      </sheetData>
      <sheetData sheetId="4573">
        <row r="1">
          <cell r="A1" t="str">
            <v>1월 생산실적</v>
          </cell>
        </row>
      </sheetData>
      <sheetData sheetId="4574">
        <row r="1">
          <cell r="A1" t="str">
            <v>1월 생산실적</v>
          </cell>
        </row>
      </sheetData>
      <sheetData sheetId="4575">
        <row r="1">
          <cell r="A1" t="str">
            <v>1월 생산실적</v>
          </cell>
        </row>
      </sheetData>
      <sheetData sheetId="4576">
        <row r="1">
          <cell r="A1" t="str">
            <v>1월 생산실적</v>
          </cell>
        </row>
      </sheetData>
      <sheetData sheetId="4577">
        <row r="1">
          <cell r="A1" t="str">
            <v>1월 생산실적</v>
          </cell>
        </row>
      </sheetData>
      <sheetData sheetId="4578">
        <row r="1">
          <cell r="A1" t="str">
            <v>1월 생산실적</v>
          </cell>
        </row>
      </sheetData>
      <sheetData sheetId="4579">
        <row r="1">
          <cell r="A1" t="str">
            <v>1월 생산실적</v>
          </cell>
        </row>
      </sheetData>
      <sheetData sheetId="4580">
        <row r="1">
          <cell r="A1" t="str">
            <v>1월 생산실적</v>
          </cell>
        </row>
      </sheetData>
      <sheetData sheetId="4581">
        <row r="1">
          <cell r="A1" t="str">
            <v>1월 생산실적</v>
          </cell>
        </row>
      </sheetData>
      <sheetData sheetId="4582">
        <row r="1">
          <cell r="A1" t="str">
            <v>1월 생산실적</v>
          </cell>
        </row>
      </sheetData>
      <sheetData sheetId="4583">
        <row r="1">
          <cell r="A1" t="str">
            <v>1월 생산실적</v>
          </cell>
        </row>
      </sheetData>
      <sheetData sheetId="4584">
        <row r="1">
          <cell r="A1" t="str">
            <v>1월 생산실적</v>
          </cell>
        </row>
      </sheetData>
      <sheetData sheetId="4585">
        <row r="1">
          <cell r="A1" t="str">
            <v>1월 생산실적</v>
          </cell>
        </row>
      </sheetData>
      <sheetData sheetId="4586">
        <row r="1">
          <cell r="A1" t="str">
            <v>1월 생산실적</v>
          </cell>
        </row>
      </sheetData>
      <sheetData sheetId="4587">
        <row r="1">
          <cell r="A1" t="str">
            <v>1월 생산실적</v>
          </cell>
        </row>
      </sheetData>
      <sheetData sheetId="4588">
        <row r="1">
          <cell r="A1" t="str">
            <v>1월 생산실적</v>
          </cell>
        </row>
      </sheetData>
      <sheetData sheetId="4589">
        <row r="1">
          <cell r="A1" t="str">
            <v>1월 생산실적</v>
          </cell>
        </row>
      </sheetData>
      <sheetData sheetId="4590">
        <row r="1">
          <cell r="A1" t="str">
            <v>1월 생산실적</v>
          </cell>
        </row>
      </sheetData>
      <sheetData sheetId="4591">
        <row r="1">
          <cell r="A1" t="str">
            <v>1월 생산실적</v>
          </cell>
        </row>
      </sheetData>
      <sheetData sheetId="4592">
        <row r="1">
          <cell r="A1" t="str">
            <v>1월 생산실적</v>
          </cell>
        </row>
      </sheetData>
      <sheetData sheetId="4593">
        <row r="1">
          <cell r="A1" t="str">
            <v>1월 생산실적</v>
          </cell>
        </row>
      </sheetData>
      <sheetData sheetId="4594">
        <row r="1">
          <cell r="A1" t="str">
            <v>1월 생산실적</v>
          </cell>
        </row>
      </sheetData>
      <sheetData sheetId="4595">
        <row r="1">
          <cell r="A1" t="str">
            <v>1월 생산실적</v>
          </cell>
        </row>
      </sheetData>
      <sheetData sheetId="4596">
        <row r="1">
          <cell r="A1" t="str">
            <v>1월 생산실적</v>
          </cell>
        </row>
      </sheetData>
      <sheetData sheetId="4597">
        <row r="1">
          <cell r="A1" t="str">
            <v>1월 생산실적</v>
          </cell>
        </row>
      </sheetData>
      <sheetData sheetId="4598">
        <row r="1">
          <cell r="A1" t="str">
            <v>1월 생산실적</v>
          </cell>
        </row>
      </sheetData>
      <sheetData sheetId="4599">
        <row r="1">
          <cell r="A1" t="str">
            <v>1월 생산실적</v>
          </cell>
        </row>
      </sheetData>
      <sheetData sheetId="4600">
        <row r="1">
          <cell r="A1" t="str">
            <v>1월 생산실적</v>
          </cell>
        </row>
      </sheetData>
      <sheetData sheetId="4601">
        <row r="1">
          <cell r="A1" t="str">
            <v>1월 생산실적</v>
          </cell>
        </row>
      </sheetData>
      <sheetData sheetId="4602">
        <row r="1">
          <cell r="A1" t="str">
            <v>1월 생산실적</v>
          </cell>
        </row>
      </sheetData>
      <sheetData sheetId="4603">
        <row r="1">
          <cell r="A1" t="str">
            <v>1월 생산실적</v>
          </cell>
        </row>
      </sheetData>
      <sheetData sheetId="4604">
        <row r="1">
          <cell r="A1" t="str">
            <v>1월 생산실적</v>
          </cell>
        </row>
      </sheetData>
      <sheetData sheetId="4605">
        <row r="1">
          <cell r="A1" t="str">
            <v>1월 생산실적</v>
          </cell>
        </row>
      </sheetData>
      <sheetData sheetId="4606">
        <row r="1">
          <cell r="A1" t="str">
            <v>1월 생산실적</v>
          </cell>
        </row>
      </sheetData>
      <sheetData sheetId="4607">
        <row r="1">
          <cell r="A1" t="str">
            <v>1월 생산실적</v>
          </cell>
        </row>
      </sheetData>
      <sheetData sheetId="4608">
        <row r="1">
          <cell r="A1" t="str">
            <v>1월 생산실적</v>
          </cell>
        </row>
      </sheetData>
      <sheetData sheetId="4609">
        <row r="1">
          <cell r="A1" t="str">
            <v>1월 생산실적</v>
          </cell>
        </row>
      </sheetData>
      <sheetData sheetId="4610">
        <row r="1">
          <cell r="A1" t="str">
            <v>1월 생산실적</v>
          </cell>
        </row>
      </sheetData>
      <sheetData sheetId="4611">
        <row r="1">
          <cell r="A1" t="str">
            <v>1월 생산실적</v>
          </cell>
        </row>
      </sheetData>
      <sheetData sheetId="4612">
        <row r="1">
          <cell r="A1" t="str">
            <v>1월 생산실적</v>
          </cell>
        </row>
      </sheetData>
      <sheetData sheetId="4613">
        <row r="1">
          <cell r="A1" t="str">
            <v>1월 생산실적</v>
          </cell>
        </row>
      </sheetData>
      <sheetData sheetId="4614">
        <row r="1">
          <cell r="A1" t="str">
            <v>1월 생산실적</v>
          </cell>
        </row>
      </sheetData>
      <sheetData sheetId="4615">
        <row r="1">
          <cell r="A1" t="str">
            <v>1월 생산실적</v>
          </cell>
        </row>
      </sheetData>
      <sheetData sheetId="4616">
        <row r="1">
          <cell r="A1" t="str">
            <v>1월 생산실적</v>
          </cell>
        </row>
      </sheetData>
      <sheetData sheetId="4617">
        <row r="1">
          <cell r="A1" t="str">
            <v>1월 생산실적</v>
          </cell>
        </row>
      </sheetData>
      <sheetData sheetId="4618">
        <row r="1">
          <cell r="A1" t="str">
            <v>1월 생산실적</v>
          </cell>
        </row>
      </sheetData>
      <sheetData sheetId="4619">
        <row r="1">
          <cell r="A1" t="str">
            <v>1월 생산실적</v>
          </cell>
        </row>
      </sheetData>
      <sheetData sheetId="4620">
        <row r="1">
          <cell r="A1" t="str">
            <v>1월 생산실적</v>
          </cell>
        </row>
      </sheetData>
      <sheetData sheetId="4621">
        <row r="1">
          <cell r="A1" t="str">
            <v>1월 생산실적</v>
          </cell>
        </row>
      </sheetData>
      <sheetData sheetId="4622">
        <row r="1">
          <cell r="A1" t="str">
            <v>1월 생산실적</v>
          </cell>
        </row>
      </sheetData>
      <sheetData sheetId="4623">
        <row r="1">
          <cell r="A1" t="str">
            <v>1월 생산실적</v>
          </cell>
        </row>
      </sheetData>
      <sheetData sheetId="4624">
        <row r="1">
          <cell r="A1" t="str">
            <v>1월 생산실적</v>
          </cell>
        </row>
      </sheetData>
      <sheetData sheetId="4625">
        <row r="1">
          <cell r="A1" t="str">
            <v>1월 생산실적</v>
          </cell>
        </row>
      </sheetData>
      <sheetData sheetId="4626">
        <row r="1">
          <cell r="A1" t="str">
            <v>1월 생산실적</v>
          </cell>
        </row>
      </sheetData>
      <sheetData sheetId="4627">
        <row r="1">
          <cell r="A1" t="str">
            <v>1월 생산실적</v>
          </cell>
        </row>
      </sheetData>
      <sheetData sheetId="4628">
        <row r="1">
          <cell r="A1" t="str">
            <v>1월 생산실적</v>
          </cell>
        </row>
      </sheetData>
      <sheetData sheetId="4629">
        <row r="1">
          <cell r="A1" t="str">
            <v>1월 생산실적</v>
          </cell>
        </row>
      </sheetData>
      <sheetData sheetId="4630">
        <row r="1">
          <cell r="A1" t="str">
            <v>1월 생산실적</v>
          </cell>
        </row>
      </sheetData>
      <sheetData sheetId="4631">
        <row r="1">
          <cell r="A1" t="str">
            <v>1월 생산실적</v>
          </cell>
        </row>
      </sheetData>
      <sheetData sheetId="4632">
        <row r="1">
          <cell r="A1" t="str">
            <v>1월 생산실적</v>
          </cell>
        </row>
      </sheetData>
      <sheetData sheetId="4633">
        <row r="1">
          <cell r="A1" t="str">
            <v>1월 생산실적</v>
          </cell>
        </row>
      </sheetData>
      <sheetData sheetId="4634">
        <row r="1">
          <cell r="A1" t="str">
            <v>1월 생산실적</v>
          </cell>
        </row>
      </sheetData>
      <sheetData sheetId="4635">
        <row r="1">
          <cell r="A1" t="str">
            <v>1월 생산실적</v>
          </cell>
        </row>
      </sheetData>
      <sheetData sheetId="4636">
        <row r="1">
          <cell r="A1" t="str">
            <v>1월 생산실적</v>
          </cell>
        </row>
      </sheetData>
      <sheetData sheetId="4637">
        <row r="1">
          <cell r="A1" t="str">
            <v>1월 생산실적</v>
          </cell>
        </row>
      </sheetData>
      <sheetData sheetId="4638">
        <row r="1">
          <cell r="A1" t="str">
            <v>1월 생산실적</v>
          </cell>
        </row>
      </sheetData>
      <sheetData sheetId="4639">
        <row r="1">
          <cell r="A1" t="str">
            <v>1월 생산실적</v>
          </cell>
        </row>
      </sheetData>
      <sheetData sheetId="4640">
        <row r="1">
          <cell r="A1" t="str">
            <v>1월 생산실적</v>
          </cell>
        </row>
      </sheetData>
      <sheetData sheetId="4641">
        <row r="1">
          <cell r="A1" t="str">
            <v>1월 생산실적</v>
          </cell>
        </row>
      </sheetData>
      <sheetData sheetId="4642">
        <row r="1">
          <cell r="A1" t="str">
            <v>1월 생산실적</v>
          </cell>
        </row>
      </sheetData>
      <sheetData sheetId="4643">
        <row r="1">
          <cell r="A1" t="str">
            <v>1월 생산실적</v>
          </cell>
        </row>
      </sheetData>
      <sheetData sheetId="4644">
        <row r="1">
          <cell r="A1" t="str">
            <v>1월 생산실적</v>
          </cell>
        </row>
      </sheetData>
      <sheetData sheetId="4645">
        <row r="1">
          <cell r="A1" t="str">
            <v>1월 생산실적</v>
          </cell>
        </row>
      </sheetData>
      <sheetData sheetId="4646">
        <row r="1">
          <cell r="A1" t="str">
            <v>1월 생산실적</v>
          </cell>
        </row>
      </sheetData>
      <sheetData sheetId="4647">
        <row r="1">
          <cell r="A1" t="str">
            <v>1월 생산실적</v>
          </cell>
        </row>
      </sheetData>
      <sheetData sheetId="4648">
        <row r="1">
          <cell r="A1" t="str">
            <v>1월 생산실적</v>
          </cell>
        </row>
      </sheetData>
      <sheetData sheetId="4649">
        <row r="1">
          <cell r="A1" t="str">
            <v>1월 생산실적</v>
          </cell>
        </row>
      </sheetData>
      <sheetData sheetId="4650">
        <row r="1">
          <cell r="A1" t="str">
            <v>1월 생산실적</v>
          </cell>
        </row>
      </sheetData>
      <sheetData sheetId="4651">
        <row r="1">
          <cell r="A1" t="str">
            <v>1월 생산실적</v>
          </cell>
        </row>
      </sheetData>
      <sheetData sheetId="4652">
        <row r="1">
          <cell r="A1" t="str">
            <v>1월 생산실적</v>
          </cell>
        </row>
      </sheetData>
      <sheetData sheetId="4653">
        <row r="1">
          <cell r="A1" t="str">
            <v>1월 생산실적</v>
          </cell>
        </row>
      </sheetData>
      <sheetData sheetId="4654">
        <row r="1">
          <cell r="A1" t="str">
            <v>1월 생산실적</v>
          </cell>
        </row>
      </sheetData>
      <sheetData sheetId="4655">
        <row r="1">
          <cell r="A1" t="str">
            <v>1월 생산실적</v>
          </cell>
        </row>
      </sheetData>
      <sheetData sheetId="4656">
        <row r="1">
          <cell r="A1" t="str">
            <v>1월 생산실적</v>
          </cell>
        </row>
      </sheetData>
      <sheetData sheetId="4657">
        <row r="1">
          <cell r="A1" t="str">
            <v>1월 생산실적</v>
          </cell>
        </row>
      </sheetData>
      <sheetData sheetId="4658">
        <row r="1">
          <cell r="A1" t="str">
            <v>1월 생산실적</v>
          </cell>
        </row>
      </sheetData>
      <sheetData sheetId="4659">
        <row r="1">
          <cell r="A1" t="str">
            <v>1월 생산실적</v>
          </cell>
        </row>
      </sheetData>
      <sheetData sheetId="4660">
        <row r="1">
          <cell r="A1" t="str">
            <v>1월 생산실적</v>
          </cell>
        </row>
      </sheetData>
      <sheetData sheetId="4661">
        <row r="1">
          <cell r="A1" t="str">
            <v>1월 생산실적</v>
          </cell>
        </row>
      </sheetData>
      <sheetData sheetId="4662">
        <row r="1">
          <cell r="A1" t="str">
            <v>1월 생산실적</v>
          </cell>
        </row>
      </sheetData>
      <sheetData sheetId="4663">
        <row r="1">
          <cell r="A1" t="str">
            <v>1월 생산실적</v>
          </cell>
        </row>
      </sheetData>
      <sheetData sheetId="4664">
        <row r="1">
          <cell r="A1" t="str">
            <v>1월 생산실적</v>
          </cell>
        </row>
      </sheetData>
      <sheetData sheetId="4665">
        <row r="1">
          <cell r="A1" t="str">
            <v>1월 생산실적</v>
          </cell>
        </row>
      </sheetData>
      <sheetData sheetId="4666">
        <row r="1">
          <cell r="A1" t="str">
            <v>1월 생산실적</v>
          </cell>
        </row>
      </sheetData>
      <sheetData sheetId="4667">
        <row r="1">
          <cell r="A1" t="str">
            <v>1월 생산실적</v>
          </cell>
        </row>
      </sheetData>
      <sheetData sheetId="4668">
        <row r="1">
          <cell r="A1" t="str">
            <v>1월 생산실적</v>
          </cell>
        </row>
      </sheetData>
      <sheetData sheetId="4669">
        <row r="1">
          <cell r="A1" t="str">
            <v>1월 생산실적</v>
          </cell>
        </row>
      </sheetData>
      <sheetData sheetId="4670">
        <row r="1">
          <cell r="A1" t="str">
            <v>1월 생산실적</v>
          </cell>
        </row>
      </sheetData>
      <sheetData sheetId="4671">
        <row r="1">
          <cell r="A1" t="str">
            <v>1월 생산실적</v>
          </cell>
        </row>
      </sheetData>
      <sheetData sheetId="4672">
        <row r="1">
          <cell r="A1" t="str">
            <v>1월 생산실적</v>
          </cell>
        </row>
      </sheetData>
      <sheetData sheetId="4673">
        <row r="1">
          <cell r="A1" t="str">
            <v>1월 생산실적</v>
          </cell>
        </row>
      </sheetData>
      <sheetData sheetId="4674">
        <row r="1">
          <cell r="A1" t="str">
            <v>1월 생산실적</v>
          </cell>
        </row>
      </sheetData>
      <sheetData sheetId="4675">
        <row r="1">
          <cell r="A1" t="str">
            <v>1월 생산실적</v>
          </cell>
        </row>
      </sheetData>
      <sheetData sheetId="4676">
        <row r="1">
          <cell r="A1" t="str">
            <v>1월 생산실적</v>
          </cell>
        </row>
      </sheetData>
      <sheetData sheetId="4677">
        <row r="1">
          <cell r="A1" t="str">
            <v>1월 생산실적</v>
          </cell>
        </row>
      </sheetData>
      <sheetData sheetId="4678">
        <row r="1">
          <cell r="A1" t="str">
            <v>1월 생산실적</v>
          </cell>
        </row>
      </sheetData>
      <sheetData sheetId="4679">
        <row r="1">
          <cell r="A1" t="str">
            <v>1월 생산실적</v>
          </cell>
        </row>
      </sheetData>
      <sheetData sheetId="4680">
        <row r="1">
          <cell r="A1" t="str">
            <v>1월 생산실적</v>
          </cell>
        </row>
      </sheetData>
      <sheetData sheetId="4681">
        <row r="1">
          <cell r="A1" t="str">
            <v>1월 생산실적</v>
          </cell>
        </row>
      </sheetData>
      <sheetData sheetId="4682">
        <row r="1">
          <cell r="A1" t="str">
            <v>1월 생산실적</v>
          </cell>
        </row>
      </sheetData>
      <sheetData sheetId="4683">
        <row r="1">
          <cell r="A1" t="str">
            <v>1월 생산실적</v>
          </cell>
        </row>
      </sheetData>
      <sheetData sheetId="4684">
        <row r="1">
          <cell r="A1" t="str">
            <v>1월 생산실적</v>
          </cell>
        </row>
      </sheetData>
      <sheetData sheetId="4685">
        <row r="1">
          <cell r="A1" t="str">
            <v>1월 생산실적</v>
          </cell>
        </row>
      </sheetData>
      <sheetData sheetId="4686">
        <row r="1">
          <cell r="A1" t="str">
            <v>1월 생산실적</v>
          </cell>
        </row>
      </sheetData>
      <sheetData sheetId="4687">
        <row r="1">
          <cell r="A1" t="str">
            <v>1월 생산실적</v>
          </cell>
        </row>
      </sheetData>
      <sheetData sheetId="4688">
        <row r="1">
          <cell r="A1" t="str">
            <v>1월 생산실적</v>
          </cell>
        </row>
      </sheetData>
      <sheetData sheetId="4689">
        <row r="1">
          <cell r="A1" t="str">
            <v>1월 생산실적</v>
          </cell>
        </row>
      </sheetData>
      <sheetData sheetId="4690">
        <row r="1">
          <cell r="A1" t="str">
            <v>1월 생산실적</v>
          </cell>
        </row>
      </sheetData>
      <sheetData sheetId="4691">
        <row r="1">
          <cell r="A1" t="str">
            <v>1월 생산실적</v>
          </cell>
        </row>
      </sheetData>
      <sheetData sheetId="4692">
        <row r="1">
          <cell r="A1" t="str">
            <v>1월 생산실적</v>
          </cell>
        </row>
      </sheetData>
      <sheetData sheetId="4693">
        <row r="1">
          <cell r="A1" t="str">
            <v>1월 생산실적</v>
          </cell>
        </row>
      </sheetData>
      <sheetData sheetId="4694">
        <row r="1">
          <cell r="A1" t="str">
            <v>1월 생산실적</v>
          </cell>
        </row>
      </sheetData>
      <sheetData sheetId="4695">
        <row r="1">
          <cell r="A1" t="str">
            <v>1월 생산실적</v>
          </cell>
        </row>
      </sheetData>
      <sheetData sheetId="4696">
        <row r="1">
          <cell r="A1" t="str">
            <v>1월 생산실적</v>
          </cell>
        </row>
      </sheetData>
      <sheetData sheetId="4697">
        <row r="1">
          <cell r="A1" t="str">
            <v>1월 생산실적</v>
          </cell>
        </row>
      </sheetData>
      <sheetData sheetId="4698">
        <row r="1">
          <cell r="A1" t="str">
            <v>1월 생산실적</v>
          </cell>
        </row>
      </sheetData>
      <sheetData sheetId="4699">
        <row r="1">
          <cell r="A1" t="str">
            <v>1월 생산실적</v>
          </cell>
        </row>
      </sheetData>
      <sheetData sheetId="4700">
        <row r="1">
          <cell r="A1" t="str">
            <v>1월 생산실적</v>
          </cell>
        </row>
      </sheetData>
      <sheetData sheetId="4701">
        <row r="1">
          <cell r="A1" t="str">
            <v>1월 생산실적</v>
          </cell>
        </row>
      </sheetData>
      <sheetData sheetId="4702">
        <row r="1">
          <cell r="A1" t="str">
            <v>1월 생산실적</v>
          </cell>
        </row>
      </sheetData>
      <sheetData sheetId="4703">
        <row r="1">
          <cell r="A1" t="str">
            <v>1월 생산실적</v>
          </cell>
        </row>
      </sheetData>
      <sheetData sheetId="4704">
        <row r="1">
          <cell r="A1" t="str">
            <v>1월 생산실적</v>
          </cell>
        </row>
      </sheetData>
      <sheetData sheetId="4705">
        <row r="1">
          <cell r="A1" t="str">
            <v>1월 생산실적</v>
          </cell>
        </row>
      </sheetData>
      <sheetData sheetId="4706">
        <row r="1">
          <cell r="A1" t="str">
            <v>1월 생산실적</v>
          </cell>
        </row>
      </sheetData>
      <sheetData sheetId="4707">
        <row r="1">
          <cell r="A1" t="str">
            <v>1월 생산실적</v>
          </cell>
        </row>
      </sheetData>
      <sheetData sheetId="4708">
        <row r="1">
          <cell r="A1" t="str">
            <v>1월 생산실적</v>
          </cell>
        </row>
      </sheetData>
      <sheetData sheetId="4709">
        <row r="1">
          <cell r="A1" t="str">
            <v>1월 생산실적</v>
          </cell>
        </row>
      </sheetData>
      <sheetData sheetId="4710">
        <row r="1">
          <cell r="A1" t="str">
            <v>1월 생산실적</v>
          </cell>
        </row>
      </sheetData>
      <sheetData sheetId="4711">
        <row r="1">
          <cell r="A1" t="str">
            <v>1월 생산실적</v>
          </cell>
        </row>
      </sheetData>
      <sheetData sheetId="4712">
        <row r="1">
          <cell r="A1" t="str">
            <v>1월 생산실적</v>
          </cell>
        </row>
      </sheetData>
      <sheetData sheetId="4713">
        <row r="1">
          <cell r="A1" t="str">
            <v>1월 생산실적</v>
          </cell>
        </row>
      </sheetData>
      <sheetData sheetId="4714">
        <row r="1">
          <cell r="A1" t="str">
            <v>1월 생산실적</v>
          </cell>
        </row>
      </sheetData>
      <sheetData sheetId="4715">
        <row r="1">
          <cell r="A1" t="str">
            <v>1월 생산실적</v>
          </cell>
        </row>
      </sheetData>
      <sheetData sheetId="4716">
        <row r="1">
          <cell r="A1" t="str">
            <v>1월 생산실적</v>
          </cell>
        </row>
      </sheetData>
      <sheetData sheetId="4717">
        <row r="1">
          <cell r="A1" t="str">
            <v>1월 생산실적</v>
          </cell>
        </row>
      </sheetData>
      <sheetData sheetId="4718">
        <row r="1">
          <cell r="A1" t="str">
            <v>1월 생산실적</v>
          </cell>
        </row>
      </sheetData>
      <sheetData sheetId="4719">
        <row r="1">
          <cell r="A1" t="str">
            <v>1월 생산실적</v>
          </cell>
        </row>
      </sheetData>
      <sheetData sheetId="4720">
        <row r="1">
          <cell r="A1" t="str">
            <v>1월 생산실적</v>
          </cell>
        </row>
      </sheetData>
      <sheetData sheetId="4721">
        <row r="1">
          <cell r="A1" t="str">
            <v>1월 생산실적</v>
          </cell>
        </row>
      </sheetData>
      <sheetData sheetId="4722">
        <row r="1">
          <cell r="A1" t="str">
            <v>1월 생산실적</v>
          </cell>
        </row>
      </sheetData>
      <sheetData sheetId="4723">
        <row r="1">
          <cell r="A1" t="str">
            <v>1월 생산실적</v>
          </cell>
        </row>
      </sheetData>
      <sheetData sheetId="4724">
        <row r="1">
          <cell r="A1" t="str">
            <v>1월 생산실적</v>
          </cell>
        </row>
      </sheetData>
      <sheetData sheetId="4725">
        <row r="1">
          <cell r="A1" t="str">
            <v>1월 생산실적</v>
          </cell>
        </row>
      </sheetData>
      <sheetData sheetId="4726">
        <row r="1">
          <cell r="A1" t="str">
            <v>1월 생산실적</v>
          </cell>
        </row>
      </sheetData>
      <sheetData sheetId="4727">
        <row r="1">
          <cell r="A1" t="str">
            <v>1월 생산실적</v>
          </cell>
        </row>
      </sheetData>
      <sheetData sheetId="4728">
        <row r="1">
          <cell r="A1" t="str">
            <v>1월 생산실적</v>
          </cell>
        </row>
      </sheetData>
      <sheetData sheetId="4729">
        <row r="1">
          <cell r="A1" t="str">
            <v>1월 생산실적</v>
          </cell>
        </row>
      </sheetData>
      <sheetData sheetId="4730">
        <row r="1">
          <cell r="A1" t="str">
            <v>1월 생산실적</v>
          </cell>
        </row>
      </sheetData>
      <sheetData sheetId="4731">
        <row r="1">
          <cell r="A1" t="str">
            <v>1월 생산실적</v>
          </cell>
        </row>
      </sheetData>
      <sheetData sheetId="4732">
        <row r="1">
          <cell r="A1" t="str">
            <v>1월 생산실적</v>
          </cell>
        </row>
      </sheetData>
      <sheetData sheetId="4733">
        <row r="1">
          <cell r="A1" t="str">
            <v>1월 생산실적</v>
          </cell>
        </row>
      </sheetData>
      <sheetData sheetId="4734">
        <row r="1">
          <cell r="A1" t="str">
            <v>1월 생산실적</v>
          </cell>
        </row>
      </sheetData>
      <sheetData sheetId="4735">
        <row r="1">
          <cell r="A1" t="str">
            <v>1월 생산실적</v>
          </cell>
        </row>
      </sheetData>
      <sheetData sheetId="4736">
        <row r="1">
          <cell r="A1" t="str">
            <v>1월 생산실적</v>
          </cell>
        </row>
      </sheetData>
      <sheetData sheetId="4737">
        <row r="1">
          <cell r="A1" t="str">
            <v>1월 생산실적</v>
          </cell>
        </row>
      </sheetData>
      <sheetData sheetId="4738">
        <row r="1">
          <cell r="A1" t="str">
            <v>1월 생산실적</v>
          </cell>
        </row>
      </sheetData>
      <sheetData sheetId="4739">
        <row r="1">
          <cell r="A1" t="str">
            <v>1월 생산실적</v>
          </cell>
        </row>
      </sheetData>
      <sheetData sheetId="4740">
        <row r="1">
          <cell r="A1" t="str">
            <v>1월 생산실적</v>
          </cell>
        </row>
      </sheetData>
      <sheetData sheetId="4741">
        <row r="1">
          <cell r="A1" t="str">
            <v>1월 생산실적</v>
          </cell>
        </row>
      </sheetData>
      <sheetData sheetId="4742">
        <row r="1">
          <cell r="A1" t="str">
            <v>1월 생산실적</v>
          </cell>
        </row>
      </sheetData>
      <sheetData sheetId="4743" refreshError="1"/>
      <sheetData sheetId="4744" refreshError="1"/>
      <sheetData sheetId="4745" refreshError="1"/>
      <sheetData sheetId="4746" refreshError="1"/>
      <sheetData sheetId="4747" refreshError="1"/>
      <sheetData sheetId="4748" refreshError="1"/>
      <sheetData sheetId="4749" refreshError="1"/>
      <sheetData sheetId="4750" refreshError="1"/>
      <sheetData sheetId="4751" refreshError="1"/>
      <sheetData sheetId="4752">
        <row r="1">
          <cell r="A1" t="str">
            <v>1월 생산실적</v>
          </cell>
        </row>
      </sheetData>
      <sheetData sheetId="4753" refreshError="1"/>
      <sheetData sheetId="4754" refreshError="1"/>
      <sheetData sheetId="4755" refreshError="1"/>
      <sheetData sheetId="4756" refreshError="1"/>
      <sheetData sheetId="4757" refreshError="1"/>
      <sheetData sheetId="4758" refreshError="1"/>
      <sheetData sheetId="4759" refreshError="1"/>
      <sheetData sheetId="4760" refreshError="1"/>
      <sheetData sheetId="4761" refreshError="1"/>
      <sheetData sheetId="4762" refreshError="1"/>
      <sheetData sheetId="4763" refreshError="1"/>
      <sheetData sheetId="4764" refreshError="1"/>
      <sheetData sheetId="4765" refreshError="1"/>
      <sheetData sheetId="4766" refreshError="1"/>
      <sheetData sheetId="4767" refreshError="1"/>
      <sheetData sheetId="4768" refreshError="1"/>
      <sheetData sheetId="4769" refreshError="1"/>
      <sheetData sheetId="4770" refreshError="1"/>
      <sheetData sheetId="4771" refreshError="1"/>
      <sheetData sheetId="4772" refreshError="1"/>
      <sheetData sheetId="4773" refreshError="1"/>
      <sheetData sheetId="4774" refreshError="1"/>
      <sheetData sheetId="4775" refreshError="1"/>
      <sheetData sheetId="4776" refreshError="1"/>
      <sheetData sheetId="4777" refreshError="1"/>
      <sheetData sheetId="4778" refreshError="1"/>
      <sheetData sheetId="4779" refreshError="1"/>
      <sheetData sheetId="4780" refreshError="1"/>
      <sheetData sheetId="4781" refreshError="1"/>
      <sheetData sheetId="4782" refreshError="1"/>
      <sheetData sheetId="4783" refreshError="1"/>
      <sheetData sheetId="4784" refreshError="1"/>
      <sheetData sheetId="4785" refreshError="1"/>
      <sheetData sheetId="4786" refreshError="1"/>
      <sheetData sheetId="4787" refreshError="1"/>
      <sheetData sheetId="4788" refreshError="1"/>
      <sheetData sheetId="4789" refreshError="1"/>
      <sheetData sheetId="4790" refreshError="1"/>
      <sheetData sheetId="4791" refreshError="1"/>
      <sheetData sheetId="4792" refreshError="1"/>
      <sheetData sheetId="4793" refreshError="1"/>
      <sheetData sheetId="4794" refreshError="1"/>
      <sheetData sheetId="4795" refreshError="1"/>
      <sheetData sheetId="4796" refreshError="1"/>
      <sheetData sheetId="4797" refreshError="1"/>
      <sheetData sheetId="4798" refreshError="1"/>
      <sheetData sheetId="4799" refreshError="1"/>
      <sheetData sheetId="4800" refreshError="1"/>
      <sheetData sheetId="4801" refreshError="1"/>
      <sheetData sheetId="4802" refreshError="1"/>
      <sheetData sheetId="4803" refreshError="1"/>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refreshError="1"/>
      <sheetData sheetId="4813" refreshError="1"/>
      <sheetData sheetId="4814" refreshError="1"/>
      <sheetData sheetId="4815" refreshError="1"/>
      <sheetData sheetId="4816" refreshError="1"/>
      <sheetData sheetId="4817" refreshError="1"/>
      <sheetData sheetId="4818" refreshError="1"/>
      <sheetData sheetId="4819" refreshError="1"/>
      <sheetData sheetId="4820" refreshError="1"/>
      <sheetData sheetId="4821" refreshError="1"/>
      <sheetData sheetId="4822" refreshError="1"/>
      <sheetData sheetId="4823" refreshError="1"/>
      <sheetData sheetId="4824" refreshError="1"/>
      <sheetData sheetId="4825" refreshError="1"/>
      <sheetData sheetId="4826" refreshError="1"/>
      <sheetData sheetId="4827" refreshError="1"/>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ow r="1">
          <cell r="A1" t="str">
            <v>1월 생산실적</v>
          </cell>
        </row>
      </sheetData>
      <sheetData sheetId="4865">
        <row r="1">
          <cell r="A1" t="str">
            <v>1월 생산실적</v>
          </cell>
        </row>
      </sheetData>
      <sheetData sheetId="4866">
        <row r="1">
          <cell r="A1" t="str">
            <v>1월 생산실적</v>
          </cell>
        </row>
      </sheetData>
      <sheetData sheetId="4867" refreshError="1"/>
      <sheetData sheetId="4868">
        <row r="1">
          <cell r="A1" t="str">
            <v>1월 생산실적</v>
          </cell>
        </row>
      </sheetData>
      <sheetData sheetId="4869" refreshError="1"/>
      <sheetData sheetId="4870" refreshError="1"/>
      <sheetData sheetId="4871">
        <row r="1">
          <cell r="A1" t="str">
            <v>1월 생산실적</v>
          </cell>
        </row>
      </sheetData>
      <sheetData sheetId="4872" refreshError="1"/>
      <sheetData sheetId="4873" refreshError="1"/>
      <sheetData sheetId="4874" refreshError="1"/>
      <sheetData sheetId="4875" refreshError="1"/>
      <sheetData sheetId="4876" refreshError="1"/>
      <sheetData sheetId="4877" refreshError="1"/>
      <sheetData sheetId="4878" refreshError="1"/>
      <sheetData sheetId="4879" refreshError="1"/>
      <sheetData sheetId="4880" refreshError="1"/>
      <sheetData sheetId="4881" refreshError="1"/>
      <sheetData sheetId="4882" refreshError="1"/>
      <sheetData sheetId="4883" refreshError="1"/>
      <sheetData sheetId="4884">
        <row r="1">
          <cell r="A1" t="str">
            <v>1월 생산실적</v>
          </cell>
        </row>
      </sheetData>
      <sheetData sheetId="4885">
        <row r="1">
          <cell r="A1" t="str">
            <v>1월 생산실적</v>
          </cell>
        </row>
      </sheetData>
      <sheetData sheetId="4886">
        <row r="1">
          <cell r="A1" t="str">
            <v>1월 생산실적</v>
          </cell>
        </row>
      </sheetData>
      <sheetData sheetId="4887">
        <row r="1">
          <cell r="A1" t="str">
            <v>1월 생산실적</v>
          </cell>
        </row>
      </sheetData>
      <sheetData sheetId="4888">
        <row r="1">
          <cell r="A1" t="str">
            <v>1월 생산실적</v>
          </cell>
        </row>
      </sheetData>
      <sheetData sheetId="4889" refreshError="1"/>
      <sheetData sheetId="4890" refreshError="1"/>
      <sheetData sheetId="4891" refreshError="1"/>
      <sheetData sheetId="4892" refreshError="1"/>
      <sheetData sheetId="4893" refreshError="1"/>
      <sheetData sheetId="4894" refreshError="1"/>
      <sheetData sheetId="4895" refreshError="1"/>
      <sheetData sheetId="4896" refreshError="1"/>
      <sheetData sheetId="4897" refreshError="1"/>
      <sheetData sheetId="4898" refreshError="1"/>
      <sheetData sheetId="4899" refreshError="1"/>
      <sheetData sheetId="4900" refreshError="1"/>
      <sheetData sheetId="4901">
        <row r="1">
          <cell r="A1" t="str">
            <v>1월 생산실적</v>
          </cell>
        </row>
      </sheetData>
      <sheetData sheetId="4902">
        <row r="1">
          <cell r="A1" t="str">
            <v>1월 생산실적</v>
          </cell>
        </row>
      </sheetData>
      <sheetData sheetId="4903">
        <row r="1">
          <cell r="A1" t="str">
            <v>1월 생산실적</v>
          </cell>
        </row>
      </sheetData>
      <sheetData sheetId="4904">
        <row r="1">
          <cell r="A1" t="str">
            <v>1월 생산실적</v>
          </cell>
        </row>
      </sheetData>
      <sheetData sheetId="4905">
        <row r="1">
          <cell r="A1" t="str">
            <v>1월 생산실적</v>
          </cell>
        </row>
      </sheetData>
      <sheetData sheetId="4906">
        <row r="1">
          <cell r="A1" t="str">
            <v>1월 생산실적</v>
          </cell>
        </row>
      </sheetData>
      <sheetData sheetId="4907" refreshError="1"/>
      <sheetData sheetId="4908">
        <row r="1">
          <cell r="A1" t="str">
            <v>1월 생산실적</v>
          </cell>
        </row>
      </sheetData>
      <sheetData sheetId="4909">
        <row r="1">
          <cell r="A1" t="str">
            <v>1월 생산실적</v>
          </cell>
        </row>
      </sheetData>
      <sheetData sheetId="4910">
        <row r="1">
          <cell r="A1" t="str">
            <v>1월 생산실적</v>
          </cell>
        </row>
      </sheetData>
      <sheetData sheetId="4911">
        <row r="1">
          <cell r="A1" t="str">
            <v>1월 생산실적</v>
          </cell>
        </row>
      </sheetData>
      <sheetData sheetId="4912" refreshError="1"/>
      <sheetData sheetId="4913" refreshError="1"/>
      <sheetData sheetId="4914" refreshError="1"/>
      <sheetData sheetId="4915" refreshError="1"/>
      <sheetData sheetId="4916" refreshError="1"/>
      <sheetData sheetId="4917" refreshError="1"/>
      <sheetData sheetId="4918" refreshError="1"/>
      <sheetData sheetId="4919">
        <row r="1">
          <cell r="A1" t="str">
            <v>1월 생산실적</v>
          </cell>
        </row>
      </sheetData>
      <sheetData sheetId="4920">
        <row r="1">
          <cell r="A1" t="str">
            <v>1월 생산실적</v>
          </cell>
        </row>
      </sheetData>
      <sheetData sheetId="4921">
        <row r="1">
          <cell r="A1" t="str">
            <v>1월 생산실적</v>
          </cell>
        </row>
      </sheetData>
      <sheetData sheetId="4922" refreshError="1"/>
      <sheetData sheetId="4923">
        <row r="1">
          <cell r="A1" t="str">
            <v>1월 생산실적</v>
          </cell>
        </row>
      </sheetData>
      <sheetData sheetId="4924" refreshError="1"/>
      <sheetData sheetId="4925" refreshError="1"/>
      <sheetData sheetId="4926">
        <row r="1">
          <cell r="A1" t="str">
            <v>1월 생산실적</v>
          </cell>
        </row>
      </sheetData>
      <sheetData sheetId="4927" refreshError="1"/>
      <sheetData sheetId="4928">
        <row r="1">
          <cell r="A1" t="str">
            <v>1월 생산실적</v>
          </cell>
        </row>
      </sheetData>
      <sheetData sheetId="4929">
        <row r="1">
          <cell r="A1" t="str">
            <v>1월 생산실적</v>
          </cell>
        </row>
      </sheetData>
      <sheetData sheetId="4930">
        <row r="1">
          <cell r="A1" t="str">
            <v>1월 생산실적</v>
          </cell>
        </row>
      </sheetData>
      <sheetData sheetId="4931">
        <row r="1">
          <cell r="A1" t="str">
            <v>1월 생산실적</v>
          </cell>
        </row>
      </sheetData>
      <sheetData sheetId="4932">
        <row r="1">
          <cell r="A1" t="str">
            <v>1월 생산실적</v>
          </cell>
        </row>
      </sheetData>
      <sheetData sheetId="4933">
        <row r="1">
          <cell r="A1" t="str">
            <v>1월 생산실적</v>
          </cell>
        </row>
      </sheetData>
      <sheetData sheetId="4934">
        <row r="1">
          <cell r="A1" t="str">
            <v>1월 생산실적</v>
          </cell>
        </row>
      </sheetData>
      <sheetData sheetId="4935">
        <row r="1">
          <cell r="A1" t="str">
            <v>1월 생산실적</v>
          </cell>
        </row>
      </sheetData>
      <sheetData sheetId="4936">
        <row r="1">
          <cell r="A1" t="str">
            <v>1월 생산실적</v>
          </cell>
        </row>
      </sheetData>
      <sheetData sheetId="4937">
        <row r="1">
          <cell r="A1" t="str">
            <v>1월 생산실적</v>
          </cell>
        </row>
      </sheetData>
      <sheetData sheetId="4938">
        <row r="1">
          <cell r="A1" t="str">
            <v>1월 생산실적</v>
          </cell>
        </row>
      </sheetData>
      <sheetData sheetId="4939">
        <row r="1">
          <cell r="A1" t="str">
            <v>1월 생산실적</v>
          </cell>
        </row>
      </sheetData>
      <sheetData sheetId="4940">
        <row r="1">
          <cell r="A1" t="str">
            <v>1월 생산실적</v>
          </cell>
        </row>
      </sheetData>
      <sheetData sheetId="4941">
        <row r="1">
          <cell r="A1" t="str">
            <v>1월 생산실적</v>
          </cell>
        </row>
      </sheetData>
      <sheetData sheetId="4942">
        <row r="1">
          <cell r="A1" t="str">
            <v>1월 생산실적</v>
          </cell>
        </row>
      </sheetData>
      <sheetData sheetId="4943">
        <row r="1">
          <cell r="A1" t="str">
            <v>1월 생산실적</v>
          </cell>
        </row>
      </sheetData>
      <sheetData sheetId="4944">
        <row r="1">
          <cell r="A1" t="str">
            <v>1월 생산실적</v>
          </cell>
        </row>
      </sheetData>
      <sheetData sheetId="4945">
        <row r="1">
          <cell r="A1" t="str">
            <v>1월 생산실적</v>
          </cell>
        </row>
      </sheetData>
      <sheetData sheetId="4946">
        <row r="1">
          <cell r="A1" t="str">
            <v>1월 생산실적</v>
          </cell>
        </row>
      </sheetData>
      <sheetData sheetId="4947">
        <row r="1">
          <cell r="A1" t="str">
            <v>1월 생산실적</v>
          </cell>
        </row>
      </sheetData>
      <sheetData sheetId="4948">
        <row r="1">
          <cell r="A1" t="str">
            <v>1월 생산실적</v>
          </cell>
        </row>
      </sheetData>
      <sheetData sheetId="4949">
        <row r="1">
          <cell r="A1" t="str">
            <v>1월 생산실적</v>
          </cell>
        </row>
      </sheetData>
      <sheetData sheetId="4950">
        <row r="1">
          <cell r="A1" t="str">
            <v>1월 생산실적</v>
          </cell>
        </row>
      </sheetData>
      <sheetData sheetId="4951">
        <row r="1">
          <cell r="A1" t="str">
            <v>1월 생산실적</v>
          </cell>
        </row>
      </sheetData>
      <sheetData sheetId="4952">
        <row r="1">
          <cell r="A1" t="str">
            <v>1월 생산실적</v>
          </cell>
        </row>
      </sheetData>
      <sheetData sheetId="4953">
        <row r="1">
          <cell r="A1" t="str">
            <v>1월 생산실적</v>
          </cell>
        </row>
      </sheetData>
      <sheetData sheetId="4954">
        <row r="1">
          <cell r="A1" t="str">
            <v>1월 생산실적</v>
          </cell>
        </row>
      </sheetData>
      <sheetData sheetId="4955">
        <row r="1">
          <cell r="A1" t="str">
            <v>1월 생산실적</v>
          </cell>
        </row>
      </sheetData>
      <sheetData sheetId="4956" refreshError="1"/>
      <sheetData sheetId="4957" refreshError="1"/>
      <sheetData sheetId="4958" refreshError="1"/>
      <sheetData sheetId="4959" refreshError="1"/>
      <sheetData sheetId="4960" refreshError="1"/>
      <sheetData sheetId="4961" refreshError="1"/>
      <sheetData sheetId="4962" refreshError="1"/>
      <sheetData sheetId="4963" refreshError="1"/>
      <sheetData sheetId="4964" refreshError="1"/>
      <sheetData sheetId="4965" refreshError="1"/>
      <sheetData sheetId="4966" refreshError="1"/>
      <sheetData sheetId="4967" refreshError="1"/>
      <sheetData sheetId="4968">
        <row r="1">
          <cell r="A1" t="str">
            <v>1월 생산실적</v>
          </cell>
        </row>
      </sheetData>
      <sheetData sheetId="4969">
        <row r="1">
          <cell r="A1" t="str">
            <v>1월 생산실적</v>
          </cell>
        </row>
      </sheetData>
      <sheetData sheetId="4970">
        <row r="1">
          <cell r="A1" t="str">
            <v>1월 생산실적</v>
          </cell>
        </row>
      </sheetData>
      <sheetData sheetId="4971">
        <row r="1">
          <cell r="A1" t="str">
            <v>1월 생산실적</v>
          </cell>
        </row>
      </sheetData>
      <sheetData sheetId="4972">
        <row r="1">
          <cell r="A1" t="str">
            <v>1월 생산실적</v>
          </cell>
        </row>
      </sheetData>
      <sheetData sheetId="4973">
        <row r="1">
          <cell r="A1" t="str">
            <v>1월 생산실적</v>
          </cell>
        </row>
      </sheetData>
      <sheetData sheetId="4974" refreshError="1"/>
      <sheetData sheetId="4975" refreshError="1"/>
      <sheetData sheetId="4976" refreshError="1"/>
      <sheetData sheetId="4977" refreshError="1"/>
      <sheetData sheetId="4978" refreshError="1"/>
      <sheetData sheetId="4979" refreshError="1"/>
      <sheetData sheetId="4980" refreshError="1"/>
      <sheetData sheetId="4981" refreshError="1"/>
      <sheetData sheetId="4982" refreshError="1"/>
      <sheetData sheetId="4983" refreshError="1"/>
      <sheetData sheetId="4984" refreshError="1"/>
      <sheetData sheetId="4985" refreshError="1"/>
      <sheetData sheetId="4986">
        <row r="1">
          <cell r="A1" t="str">
            <v>1월 생산실적</v>
          </cell>
        </row>
      </sheetData>
      <sheetData sheetId="4987">
        <row r="1">
          <cell r="A1" t="str">
            <v>1월 생산실적</v>
          </cell>
        </row>
      </sheetData>
      <sheetData sheetId="4988">
        <row r="1">
          <cell r="A1" t="str">
            <v>1월 생산실적</v>
          </cell>
        </row>
      </sheetData>
      <sheetData sheetId="4989">
        <row r="1">
          <cell r="A1" t="str">
            <v>1월 생산실적</v>
          </cell>
        </row>
      </sheetData>
      <sheetData sheetId="4990">
        <row r="1">
          <cell r="A1" t="str">
            <v>1월 생산실적</v>
          </cell>
        </row>
      </sheetData>
      <sheetData sheetId="4991" refreshError="1"/>
      <sheetData sheetId="4992" refreshError="1"/>
      <sheetData sheetId="4993">
        <row r="1">
          <cell r="A1" t="str">
            <v>1월 생산실적</v>
          </cell>
        </row>
      </sheetData>
      <sheetData sheetId="4994" refreshError="1"/>
      <sheetData sheetId="4995">
        <row r="1">
          <cell r="A1" t="str">
            <v>1월 생산실적</v>
          </cell>
        </row>
      </sheetData>
      <sheetData sheetId="4996">
        <row r="1">
          <cell r="A1" t="str">
            <v>1월 생산실적</v>
          </cell>
        </row>
      </sheetData>
      <sheetData sheetId="4997">
        <row r="1">
          <cell r="A1" t="str">
            <v>1월 생산실적</v>
          </cell>
        </row>
      </sheetData>
      <sheetData sheetId="4998">
        <row r="1">
          <cell r="A1" t="str">
            <v>1월 생산실적</v>
          </cell>
        </row>
      </sheetData>
      <sheetData sheetId="4999">
        <row r="1">
          <cell r="A1" t="str">
            <v>1월 생산실적</v>
          </cell>
        </row>
      </sheetData>
      <sheetData sheetId="5000" refreshError="1"/>
      <sheetData sheetId="5001" refreshError="1"/>
      <sheetData sheetId="5002" refreshError="1"/>
      <sheetData sheetId="5003" refreshError="1"/>
      <sheetData sheetId="5004" refreshError="1"/>
      <sheetData sheetId="5005" refreshError="1"/>
      <sheetData sheetId="5006" refreshError="1"/>
      <sheetData sheetId="5007" refreshError="1"/>
      <sheetData sheetId="5008" refreshError="1"/>
      <sheetData sheetId="5009" refreshError="1"/>
      <sheetData sheetId="5010" refreshError="1"/>
      <sheetData sheetId="5011" refreshError="1"/>
      <sheetData sheetId="5012" refreshError="1"/>
      <sheetData sheetId="5013" refreshError="1"/>
      <sheetData sheetId="5014" refreshError="1"/>
      <sheetData sheetId="5015" refreshError="1"/>
      <sheetData sheetId="5016" refreshError="1"/>
      <sheetData sheetId="5017" refreshError="1"/>
      <sheetData sheetId="5018" refreshError="1"/>
      <sheetData sheetId="5019" refreshError="1"/>
      <sheetData sheetId="5020" refreshError="1"/>
      <sheetData sheetId="5021" refreshError="1"/>
      <sheetData sheetId="5022" refreshError="1"/>
      <sheetData sheetId="5023" refreshError="1"/>
      <sheetData sheetId="5024" refreshError="1"/>
      <sheetData sheetId="5025" refreshError="1"/>
      <sheetData sheetId="5026" refreshError="1"/>
      <sheetData sheetId="5027" refreshError="1"/>
      <sheetData sheetId="5028">
        <row r="1">
          <cell r="A1" t="str">
            <v>1월 생산실적</v>
          </cell>
        </row>
      </sheetData>
      <sheetData sheetId="5029" refreshError="1"/>
      <sheetData sheetId="5030" refreshError="1"/>
      <sheetData sheetId="5031" refreshError="1"/>
      <sheetData sheetId="5032" refreshError="1"/>
      <sheetData sheetId="5033" refreshError="1"/>
      <sheetData sheetId="5034">
        <row r="1">
          <cell r="A1" t="str">
            <v>1월 생산실적</v>
          </cell>
        </row>
      </sheetData>
      <sheetData sheetId="5035">
        <row r="1">
          <cell r="A1" t="str">
            <v>1월 생산실적</v>
          </cell>
        </row>
      </sheetData>
      <sheetData sheetId="5036">
        <row r="1">
          <cell r="A1" t="str">
            <v>1월 생산실적</v>
          </cell>
        </row>
      </sheetData>
      <sheetData sheetId="5037">
        <row r="1">
          <cell r="A1" t="str">
            <v>1월 생산실적</v>
          </cell>
        </row>
      </sheetData>
      <sheetData sheetId="5038" refreshError="1"/>
      <sheetData sheetId="5039">
        <row r="1">
          <cell r="A1" t="str">
            <v>1월 생산실적</v>
          </cell>
        </row>
      </sheetData>
      <sheetData sheetId="5040">
        <row r="1">
          <cell r="A1" t="str">
            <v>1월 생산실적</v>
          </cell>
        </row>
      </sheetData>
      <sheetData sheetId="5041">
        <row r="1">
          <cell r="A1" t="str">
            <v>1월 생산실적</v>
          </cell>
        </row>
      </sheetData>
      <sheetData sheetId="5042">
        <row r="1">
          <cell r="A1" t="str">
            <v>1월 생산실적</v>
          </cell>
        </row>
      </sheetData>
      <sheetData sheetId="5043">
        <row r="1">
          <cell r="A1" t="str">
            <v>1월 생산실적</v>
          </cell>
        </row>
      </sheetData>
      <sheetData sheetId="5044">
        <row r="1">
          <cell r="A1" t="str">
            <v>1월 생산실적</v>
          </cell>
        </row>
      </sheetData>
      <sheetData sheetId="5045">
        <row r="1">
          <cell r="A1" t="str">
            <v>1월 생산실적</v>
          </cell>
        </row>
      </sheetData>
      <sheetData sheetId="5046">
        <row r="1">
          <cell r="A1" t="str">
            <v>1월 생산실적</v>
          </cell>
        </row>
      </sheetData>
      <sheetData sheetId="5047">
        <row r="1">
          <cell r="A1" t="str">
            <v>1월 생산실적</v>
          </cell>
        </row>
      </sheetData>
      <sheetData sheetId="5048">
        <row r="1">
          <cell r="A1" t="str">
            <v>1월 생산실적</v>
          </cell>
        </row>
      </sheetData>
      <sheetData sheetId="5049">
        <row r="1">
          <cell r="A1" t="str">
            <v>1월 생산실적</v>
          </cell>
        </row>
      </sheetData>
      <sheetData sheetId="5050">
        <row r="1">
          <cell r="A1" t="str">
            <v>1월 생산실적</v>
          </cell>
        </row>
      </sheetData>
      <sheetData sheetId="5051">
        <row r="1">
          <cell r="A1" t="str">
            <v>1월 생산실적</v>
          </cell>
        </row>
      </sheetData>
      <sheetData sheetId="5052">
        <row r="1">
          <cell r="A1" t="str">
            <v>1월 생산실적</v>
          </cell>
        </row>
      </sheetData>
      <sheetData sheetId="5053">
        <row r="1">
          <cell r="A1" t="str">
            <v>1월 생산실적</v>
          </cell>
        </row>
      </sheetData>
      <sheetData sheetId="5054">
        <row r="1">
          <cell r="A1" t="str">
            <v>1월 생산실적</v>
          </cell>
        </row>
      </sheetData>
      <sheetData sheetId="5055">
        <row r="1">
          <cell r="A1" t="str">
            <v>1월 생산실적</v>
          </cell>
        </row>
      </sheetData>
      <sheetData sheetId="5056">
        <row r="1">
          <cell r="A1" t="str">
            <v>1월 생산실적</v>
          </cell>
        </row>
      </sheetData>
      <sheetData sheetId="5057">
        <row r="1">
          <cell r="A1" t="str">
            <v>1월 생산실적</v>
          </cell>
        </row>
      </sheetData>
      <sheetData sheetId="5058">
        <row r="1">
          <cell r="A1" t="str">
            <v>1월 생산실적</v>
          </cell>
        </row>
      </sheetData>
      <sheetData sheetId="5059">
        <row r="1">
          <cell r="A1" t="str">
            <v>1월 생산실적</v>
          </cell>
        </row>
      </sheetData>
      <sheetData sheetId="5060">
        <row r="1">
          <cell r="A1" t="str">
            <v>1월 생산실적</v>
          </cell>
        </row>
      </sheetData>
      <sheetData sheetId="5061">
        <row r="1">
          <cell r="A1" t="str">
            <v>1월 생산실적</v>
          </cell>
        </row>
      </sheetData>
      <sheetData sheetId="5062">
        <row r="1">
          <cell r="A1" t="str">
            <v>1월 생산실적</v>
          </cell>
        </row>
      </sheetData>
      <sheetData sheetId="5063">
        <row r="1">
          <cell r="A1" t="str">
            <v>1월 생산실적</v>
          </cell>
        </row>
      </sheetData>
      <sheetData sheetId="5064" refreshError="1"/>
      <sheetData sheetId="5065" refreshError="1"/>
      <sheetData sheetId="5066" refreshError="1"/>
      <sheetData sheetId="5067" refreshError="1"/>
      <sheetData sheetId="5068" refreshError="1"/>
      <sheetData sheetId="5069" refreshError="1"/>
      <sheetData sheetId="5070" refreshError="1"/>
      <sheetData sheetId="5071" refreshError="1"/>
      <sheetData sheetId="5072" refreshError="1"/>
      <sheetData sheetId="5073" refreshError="1"/>
      <sheetData sheetId="5074" refreshError="1"/>
      <sheetData sheetId="5075" refreshError="1"/>
      <sheetData sheetId="5076" refreshError="1"/>
      <sheetData sheetId="5077" refreshError="1"/>
      <sheetData sheetId="5078" refreshError="1"/>
      <sheetData sheetId="5079" refreshError="1"/>
      <sheetData sheetId="5080" refreshError="1"/>
      <sheetData sheetId="5081" refreshError="1"/>
      <sheetData sheetId="5082" refreshError="1"/>
      <sheetData sheetId="5083" refreshError="1"/>
      <sheetData sheetId="5084" refreshError="1"/>
      <sheetData sheetId="5085" refreshError="1"/>
      <sheetData sheetId="5086" refreshError="1"/>
      <sheetData sheetId="5087" refreshError="1"/>
      <sheetData sheetId="5088" refreshError="1"/>
      <sheetData sheetId="5089" refreshError="1"/>
      <sheetData sheetId="5090" refreshError="1"/>
      <sheetData sheetId="5091" refreshError="1"/>
      <sheetData sheetId="5092" refreshError="1"/>
      <sheetData sheetId="5093" refreshError="1"/>
      <sheetData sheetId="5094" refreshError="1"/>
      <sheetData sheetId="5095" refreshError="1"/>
      <sheetData sheetId="5096" refreshError="1"/>
      <sheetData sheetId="5097" refreshError="1"/>
      <sheetData sheetId="5098" refreshError="1"/>
      <sheetData sheetId="5099" refreshError="1"/>
      <sheetData sheetId="5100" refreshError="1"/>
      <sheetData sheetId="5101" refreshError="1"/>
      <sheetData sheetId="5102" refreshError="1"/>
      <sheetData sheetId="5103" refreshError="1"/>
      <sheetData sheetId="5104" refreshError="1"/>
      <sheetData sheetId="5105" refreshError="1"/>
      <sheetData sheetId="5106" refreshError="1"/>
      <sheetData sheetId="5107" refreshError="1"/>
      <sheetData sheetId="5108" refreshError="1"/>
      <sheetData sheetId="5109" refreshError="1"/>
      <sheetData sheetId="5110" refreshError="1"/>
      <sheetData sheetId="5111" refreshError="1"/>
      <sheetData sheetId="5112" refreshError="1"/>
      <sheetData sheetId="5113" refreshError="1"/>
      <sheetData sheetId="5114" refreshError="1"/>
      <sheetData sheetId="5115" refreshError="1"/>
      <sheetData sheetId="5116" refreshError="1"/>
      <sheetData sheetId="5117" refreshError="1"/>
      <sheetData sheetId="5118" refreshError="1"/>
      <sheetData sheetId="5119" refreshError="1"/>
      <sheetData sheetId="5120" refreshError="1"/>
      <sheetData sheetId="5121" refreshError="1"/>
      <sheetData sheetId="5122" refreshError="1"/>
      <sheetData sheetId="5123" refreshError="1"/>
      <sheetData sheetId="5124" refreshError="1"/>
      <sheetData sheetId="5125" refreshError="1"/>
      <sheetData sheetId="5126" refreshError="1"/>
      <sheetData sheetId="5127" refreshError="1"/>
      <sheetData sheetId="5128" refreshError="1"/>
      <sheetData sheetId="5129" refreshError="1"/>
      <sheetData sheetId="5130" refreshError="1"/>
      <sheetData sheetId="5131" refreshError="1"/>
      <sheetData sheetId="5132" refreshError="1"/>
      <sheetData sheetId="5133" refreshError="1"/>
      <sheetData sheetId="5134" refreshError="1"/>
      <sheetData sheetId="5135" refreshError="1"/>
      <sheetData sheetId="5136" refreshError="1"/>
      <sheetData sheetId="5137" refreshError="1"/>
      <sheetData sheetId="5138" refreshError="1"/>
      <sheetData sheetId="5139" refreshError="1"/>
      <sheetData sheetId="5140" refreshError="1"/>
      <sheetData sheetId="5141">
        <row r="1">
          <cell r="A1" t="str">
            <v>1월 생산실적</v>
          </cell>
        </row>
      </sheetData>
      <sheetData sheetId="5142">
        <row r="1">
          <cell r="A1" t="str">
            <v>1월 생산실적</v>
          </cell>
        </row>
      </sheetData>
      <sheetData sheetId="5143">
        <row r="1">
          <cell r="A1" t="str">
            <v>1월 생산실적</v>
          </cell>
        </row>
      </sheetData>
      <sheetData sheetId="5144">
        <row r="1">
          <cell r="A1" t="str">
            <v>1월 생산실적</v>
          </cell>
        </row>
      </sheetData>
      <sheetData sheetId="5145">
        <row r="1">
          <cell r="A1" t="str">
            <v>1월 생산실적</v>
          </cell>
        </row>
      </sheetData>
      <sheetData sheetId="5146">
        <row r="1">
          <cell r="A1" t="str">
            <v>1월 생산실적</v>
          </cell>
        </row>
      </sheetData>
      <sheetData sheetId="5147">
        <row r="1">
          <cell r="A1" t="str">
            <v>1월 생산실적</v>
          </cell>
        </row>
      </sheetData>
      <sheetData sheetId="5148">
        <row r="1">
          <cell r="A1" t="str">
            <v>1월 생산실적</v>
          </cell>
        </row>
      </sheetData>
      <sheetData sheetId="5149">
        <row r="1">
          <cell r="A1" t="str">
            <v>1월 생산실적</v>
          </cell>
        </row>
      </sheetData>
      <sheetData sheetId="5150">
        <row r="1">
          <cell r="A1" t="str">
            <v>1월 생산실적</v>
          </cell>
        </row>
      </sheetData>
      <sheetData sheetId="5151">
        <row r="1">
          <cell r="A1" t="str">
            <v>1월 생산실적</v>
          </cell>
        </row>
      </sheetData>
      <sheetData sheetId="5152">
        <row r="1">
          <cell r="A1" t="str">
            <v>1월 생산실적</v>
          </cell>
        </row>
      </sheetData>
      <sheetData sheetId="5153">
        <row r="1">
          <cell r="A1" t="str">
            <v>1월 생산실적</v>
          </cell>
        </row>
      </sheetData>
      <sheetData sheetId="5154">
        <row r="1">
          <cell r="A1" t="str">
            <v>1월 생산실적</v>
          </cell>
        </row>
      </sheetData>
      <sheetData sheetId="5155">
        <row r="1">
          <cell r="A1" t="str">
            <v>1월 생산실적</v>
          </cell>
        </row>
      </sheetData>
      <sheetData sheetId="5156">
        <row r="1">
          <cell r="A1" t="str">
            <v>1월 생산실적</v>
          </cell>
        </row>
      </sheetData>
      <sheetData sheetId="5157">
        <row r="1">
          <cell r="A1" t="str">
            <v>1월 생산실적</v>
          </cell>
        </row>
      </sheetData>
      <sheetData sheetId="5158">
        <row r="1">
          <cell r="A1" t="str">
            <v>1월 생산실적</v>
          </cell>
        </row>
      </sheetData>
      <sheetData sheetId="5159">
        <row r="1">
          <cell r="A1" t="str">
            <v>1월 생산실적</v>
          </cell>
        </row>
      </sheetData>
      <sheetData sheetId="5160">
        <row r="1">
          <cell r="A1" t="str">
            <v>1월 생산실적</v>
          </cell>
        </row>
      </sheetData>
      <sheetData sheetId="5161">
        <row r="1">
          <cell r="A1" t="str">
            <v>1월 생산실적</v>
          </cell>
        </row>
      </sheetData>
      <sheetData sheetId="5162">
        <row r="1">
          <cell r="A1" t="str">
            <v>1월 생산실적</v>
          </cell>
        </row>
      </sheetData>
      <sheetData sheetId="5163">
        <row r="1">
          <cell r="A1" t="str">
            <v>1월 생산실적</v>
          </cell>
        </row>
      </sheetData>
      <sheetData sheetId="5164">
        <row r="1">
          <cell r="A1" t="str">
            <v>1월 생산실적</v>
          </cell>
        </row>
      </sheetData>
      <sheetData sheetId="5165">
        <row r="1">
          <cell r="A1" t="str">
            <v>1월 생산실적</v>
          </cell>
        </row>
      </sheetData>
      <sheetData sheetId="5166">
        <row r="1">
          <cell r="A1" t="str">
            <v>1월 생산실적</v>
          </cell>
        </row>
      </sheetData>
      <sheetData sheetId="5167">
        <row r="1">
          <cell r="A1" t="str">
            <v>1월 생산실적</v>
          </cell>
        </row>
      </sheetData>
      <sheetData sheetId="5168">
        <row r="1">
          <cell r="A1" t="str">
            <v>1월 생산실적</v>
          </cell>
        </row>
      </sheetData>
      <sheetData sheetId="5169">
        <row r="1">
          <cell r="A1" t="str">
            <v>1월 생산실적</v>
          </cell>
        </row>
      </sheetData>
      <sheetData sheetId="5170">
        <row r="1">
          <cell r="A1" t="str">
            <v>1월 생산실적</v>
          </cell>
        </row>
      </sheetData>
      <sheetData sheetId="5171">
        <row r="1">
          <cell r="A1" t="str">
            <v>1월 생산실적</v>
          </cell>
        </row>
      </sheetData>
      <sheetData sheetId="5172">
        <row r="1">
          <cell r="A1" t="str">
            <v>1월 생산실적</v>
          </cell>
        </row>
      </sheetData>
      <sheetData sheetId="5173">
        <row r="1">
          <cell r="A1" t="str">
            <v>1월 생산실적</v>
          </cell>
        </row>
      </sheetData>
      <sheetData sheetId="5174">
        <row r="1">
          <cell r="A1" t="str">
            <v>1월 생산실적</v>
          </cell>
        </row>
      </sheetData>
      <sheetData sheetId="5175">
        <row r="1">
          <cell r="A1" t="str">
            <v>1월 생산실적</v>
          </cell>
        </row>
      </sheetData>
      <sheetData sheetId="5176">
        <row r="1">
          <cell r="A1" t="str">
            <v>1월 생산실적</v>
          </cell>
        </row>
      </sheetData>
      <sheetData sheetId="5177">
        <row r="1">
          <cell r="A1" t="str">
            <v>1월 생산실적</v>
          </cell>
        </row>
      </sheetData>
      <sheetData sheetId="5178">
        <row r="1">
          <cell r="A1" t="str">
            <v>1월 생산실적</v>
          </cell>
        </row>
      </sheetData>
      <sheetData sheetId="5179">
        <row r="1">
          <cell r="A1" t="str">
            <v>1월 생산실적</v>
          </cell>
        </row>
      </sheetData>
      <sheetData sheetId="5180">
        <row r="1">
          <cell r="A1" t="str">
            <v>1월 생산실적</v>
          </cell>
        </row>
      </sheetData>
      <sheetData sheetId="5181">
        <row r="1">
          <cell r="A1" t="str">
            <v>1월 생산실적</v>
          </cell>
        </row>
      </sheetData>
      <sheetData sheetId="5182">
        <row r="1">
          <cell r="A1" t="str">
            <v>1월 생산실적</v>
          </cell>
        </row>
      </sheetData>
      <sheetData sheetId="5183">
        <row r="1">
          <cell r="A1" t="str">
            <v>1월 생산실적</v>
          </cell>
        </row>
      </sheetData>
      <sheetData sheetId="5184">
        <row r="1">
          <cell r="A1" t="str">
            <v>1월 생산실적</v>
          </cell>
        </row>
      </sheetData>
      <sheetData sheetId="5185">
        <row r="1">
          <cell r="A1" t="str">
            <v>1월 생산실적</v>
          </cell>
        </row>
      </sheetData>
      <sheetData sheetId="5186">
        <row r="1">
          <cell r="A1" t="str">
            <v>1월 생산실적</v>
          </cell>
        </row>
      </sheetData>
      <sheetData sheetId="5187">
        <row r="1">
          <cell r="A1" t="str">
            <v>1월 생산실적</v>
          </cell>
        </row>
      </sheetData>
      <sheetData sheetId="5188">
        <row r="1">
          <cell r="A1" t="str">
            <v>1월 생산실적</v>
          </cell>
        </row>
      </sheetData>
      <sheetData sheetId="5189">
        <row r="1">
          <cell r="A1" t="str">
            <v>1월 생산실적</v>
          </cell>
        </row>
      </sheetData>
      <sheetData sheetId="5190">
        <row r="1">
          <cell r="A1" t="str">
            <v>1월 생산실적</v>
          </cell>
        </row>
      </sheetData>
      <sheetData sheetId="5191">
        <row r="1">
          <cell r="A1" t="str">
            <v>1월 생산실적</v>
          </cell>
        </row>
      </sheetData>
      <sheetData sheetId="5192">
        <row r="1">
          <cell r="A1" t="str">
            <v>1월 생산실적</v>
          </cell>
        </row>
      </sheetData>
      <sheetData sheetId="5193">
        <row r="1">
          <cell r="A1" t="str">
            <v>1월 생산실적</v>
          </cell>
        </row>
      </sheetData>
      <sheetData sheetId="5194">
        <row r="1">
          <cell r="A1" t="str">
            <v>1월 생산실적</v>
          </cell>
        </row>
      </sheetData>
      <sheetData sheetId="5195">
        <row r="1">
          <cell r="A1" t="str">
            <v>1월 생산실적</v>
          </cell>
        </row>
      </sheetData>
      <sheetData sheetId="5196">
        <row r="1">
          <cell r="A1" t="str">
            <v>1월 생산실적</v>
          </cell>
        </row>
      </sheetData>
      <sheetData sheetId="5197">
        <row r="1">
          <cell r="A1" t="str">
            <v>1월 생산실적</v>
          </cell>
        </row>
      </sheetData>
      <sheetData sheetId="5198">
        <row r="1">
          <cell r="A1" t="str">
            <v>1월 생산실적</v>
          </cell>
        </row>
      </sheetData>
      <sheetData sheetId="5199">
        <row r="1">
          <cell r="A1" t="str">
            <v>1월 생산실적</v>
          </cell>
        </row>
      </sheetData>
      <sheetData sheetId="5200">
        <row r="1">
          <cell r="A1" t="str">
            <v>1월 생산실적</v>
          </cell>
        </row>
      </sheetData>
      <sheetData sheetId="5201">
        <row r="1">
          <cell r="A1" t="str">
            <v>1월 생산실적</v>
          </cell>
        </row>
      </sheetData>
      <sheetData sheetId="5202">
        <row r="1">
          <cell r="A1" t="str">
            <v>1월 생산실적</v>
          </cell>
        </row>
      </sheetData>
      <sheetData sheetId="5203">
        <row r="1">
          <cell r="A1" t="str">
            <v>1월 생산실적</v>
          </cell>
        </row>
      </sheetData>
      <sheetData sheetId="5204">
        <row r="1">
          <cell r="A1" t="str">
            <v>1월 생산실적</v>
          </cell>
        </row>
      </sheetData>
      <sheetData sheetId="5205">
        <row r="1">
          <cell r="A1" t="str">
            <v>1월 생산실적</v>
          </cell>
        </row>
      </sheetData>
      <sheetData sheetId="5206">
        <row r="1">
          <cell r="A1" t="str">
            <v>1월 생산실적</v>
          </cell>
        </row>
      </sheetData>
      <sheetData sheetId="5207">
        <row r="1">
          <cell r="A1" t="str">
            <v>1월 생산실적</v>
          </cell>
        </row>
      </sheetData>
      <sheetData sheetId="5208">
        <row r="1">
          <cell r="A1" t="str">
            <v>1월 생산실적</v>
          </cell>
        </row>
      </sheetData>
      <sheetData sheetId="5209">
        <row r="1">
          <cell r="A1" t="str">
            <v>1월 생산실적</v>
          </cell>
        </row>
      </sheetData>
      <sheetData sheetId="5210">
        <row r="1">
          <cell r="A1" t="str">
            <v>1월 생산실적</v>
          </cell>
        </row>
      </sheetData>
      <sheetData sheetId="5211">
        <row r="1">
          <cell r="A1" t="str">
            <v>1월 생산실적</v>
          </cell>
        </row>
      </sheetData>
      <sheetData sheetId="5212">
        <row r="1">
          <cell r="A1" t="str">
            <v>1월 생산실적</v>
          </cell>
        </row>
      </sheetData>
      <sheetData sheetId="5213">
        <row r="1">
          <cell r="A1" t="str">
            <v>1월 생산실적</v>
          </cell>
        </row>
      </sheetData>
      <sheetData sheetId="5214">
        <row r="1">
          <cell r="A1" t="str">
            <v>1월 생산실적</v>
          </cell>
        </row>
      </sheetData>
      <sheetData sheetId="5215">
        <row r="1">
          <cell r="A1" t="str">
            <v>1월 생산실적</v>
          </cell>
        </row>
      </sheetData>
      <sheetData sheetId="5216">
        <row r="1">
          <cell r="A1" t="str">
            <v>1월 생산실적</v>
          </cell>
        </row>
      </sheetData>
      <sheetData sheetId="5217">
        <row r="1">
          <cell r="A1" t="str">
            <v>1월 생산실적</v>
          </cell>
        </row>
      </sheetData>
      <sheetData sheetId="5218">
        <row r="1">
          <cell r="A1" t="str">
            <v>1월 생산실적</v>
          </cell>
        </row>
      </sheetData>
      <sheetData sheetId="5219">
        <row r="1">
          <cell r="A1" t="str">
            <v>1월 생산실적</v>
          </cell>
        </row>
      </sheetData>
      <sheetData sheetId="5220">
        <row r="1">
          <cell r="A1" t="str">
            <v>1월 생산실적</v>
          </cell>
        </row>
      </sheetData>
      <sheetData sheetId="5221">
        <row r="1">
          <cell r="A1" t="str">
            <v>1월 생산실적</v>
          </cell>
        </row>
      </sheetData>
      <sheetData sheetId="5222">
        <row r="1">
          <cell r="A1" t="str">
            <v>1월 생산실적</v>
          </cell>
        </row>
      </sheetData>
      <sheetData sheetId="5223">
        <row r="1">
          <cell r="A1" t="str">
            <v>1월 생산실적</v>
          </cell>
        </row>
      </sheetData>
      <sheetData sheetId="5224">
        <row r="1">
          <cell r="A1" t="str">
            <v>1월 생산실적</v>
          </cell>
        </row>
      </sheetData>
      <sheetData sheetId="5225">
        <row r="1">
          <cell r="A1" t="str">
            <v>1월 생산실적</v>
          </cell>
        </row>
      </sheetData>
      <sheetData sheetId="5226">
        <row r="1">
          <cell r="A1" t="str">
            <v>1월 생산실적</v>
          </cell>
        </row>
      </sheetData>
      <sheetData sheetId="5227">
        <row r="1">
          <cell r="A1" t="str">
            <v>1월 생산실적</v>
          </cell>
        </row>
      </sheetData>
      <sheetData sheetId="5228">
        <row r="1">
          <cell r="A1" t="str">
            <v>1월 생산실적</v>
          </cell>
        </row>
      </sheetData>
      <sheetData sheetId="5229">
        <row r="1">
          <cell r="A1" t="str">
            <v>1월 생산실적</v>
          </cell>
        </row>
      </sheetData>
      <sheetData sheetId="5230">
        <row r="1">
          <cell r="A1" t="str">
            <v>1월 생산실적</v>
          </cell>
        </row>
      </sheetData>
      <sheetData sheetId="5231">
        <row r="1">
          <cell r="A1" t="str">
            <v>1월 생산실적</v>
          </cell>
        </row>
      </sheetData>
      <sheetData sheetId="5232">
        <row r="1">
          <cell r="A1" t="str">
            <v>1월 생산실적</v>
          </cell>
        </row>
      </sheetData>
      <sheetData sheetId="5233">
        <row r="1">
          <cell r="A1" t="str">
            <v>1월 생산실적</v>
          </cell>
        </row>
      </sheetData>
      <sheetData sheetId="5234">
        <row r="1">
          <cell r="A1" t="str">
            <v>1월 생산실적</v>
          </cell>
        </row>
      </sheetData>
      <sheetData sheetId="5235">
        <row r="1">
          <cell r="A1" t="str">
            <v>1월 생산실적</v>
          </cell>
        </row>
      </sheetData>
      <sheetData sheetId="5236">
        <row r="1">
          <cell r="A1" t="str">
            <v>1월 생산실적</v>
          </cell>
        </row>
      </sheetData>
      <sheetData sheetId="5237">
        <row r="1">
          <cell r="A1" t="str">
            <v>1월 생산실적</v>
          </cell>
        </row>
      </sheetData>
      <sheetData sheetId="5238">
        <row r="1">
          <cell r="A1" t="str">
            <v>1월 생산실적</v>
          </cell>
        </row>
      </sheetData>
      <sheetData sheetId="5239">
        <row r="1">
          <cell r="A1" t="str">
            <v>1월 생산실적</v>
          </cell>
        </row>
      </sheetData>
      <sheetData sheetId="5240">
        <row r="1">
          <cell r="A1" t="str">
            <v>1월 생산실적</v>
          </cell>
        </row>
      </sheetData>
      <sheetData sheetId="5241">
        <row r="1">
          <cell r="A1" t="str">
            <v>1월 생산실적</v>
          </cell>
        </row>
      </sheetData>
      <sheetData sheetId="5242">
        <row r="1">
          <cell r="A1" t="str">
            <v>1월 생산실적</v>
          </cell>
        </row>
      </sheetData>
      <sheetData sheetId="5243">
        <row r="1">
          <cell r="A1" t="str">
            <v>1월 생산실적</v>
          </cell>
        </row>
      </sheetData>
      <sheetData sheetId="5244">
        <row r="1">
          <cell r="A1" t="str">
            <v>1월 생산실적</v>
          </cell>
        </row>
      </sheetData>
      <sheetData sheetId="5245">
        <row r="1">
          <cell r="A1" t="str">
            <v>1월 생산실적</v>
          </cell>
        </row>
      </sheetData>
      <sheetData sheetId="5246">
        <row r="1">
          <cell r="A1" t="str">
            <v>1월 생산실적</v>
          </cell>
        </row>
      </sheetData>
      <sheetData sheetId="5247">
        <row r="1">
          <cell r="A1" t="str">
            <v>1월 생산실적</v>
          </cell>
        </row>
      </sheetData>
      <sheetData sheetId="5248">
        <row r="1">
          <cell r="A1" t="str">
            <v>1월 생산실적</v>
          </cell>
        </row>
      </sheetData>
      <sheetData sheetId="5249">
        <row r="1">
          <cell r="A1" t="str">
            <v>1월 생산실적</v>
          </cell>
        </row>
      </sheetData>
      <sheetData sheetId="5250">
        <row r="1">
          <cell r="A1" t="str">
            <v>1월 생산실적</v>
          </cell>
        </row>
      </sheetData>
      <sheetData sheetId="5251">
        <row r="1">
          <cell r="A1" t="str">
            <v>1월 생산실적</v>
          </cell>
        </row>
      </sheetData>
      <sheetData sheetId="5252">
        <row r="1">
          <cell r="A1" t="str">
            <v>1월 생산실적</v>
          </cell>
        </row>
      </sheetData>
      <sheetData sheetId="5253">
        <row r="1">
          <cell r="A1" t="str">
            <v>1월 생산실적</v>
          </cell>
        </row>
      </sheetData>
      <sheetData sheetId="5254">
        <row r="1">
          <cell r="A1" t="str">
            <v>1월 생산실적</v>
          </cell>
        </row>
      </sheetData>
      <sheetData sheetId="5255">
        <row r="1">
          <cell r="A1" t="str">
            <v>1월 생산실적</v>
          </cell>
        </row>
      </sheetData>
      <sheetData sheetId="5256">
        <row r="1">
          <cell r="A1" t="str">
            <v>1월 생산실적</v>
          </cell>
        </row>
      </sheetData>
      <sheetData sheetId="5257">
        <row r="1">
          <cell r="A1" t="str">
            <v>1월 생산실적</v>
          </cell>
        </row>
      </sheetData>
      <sheetData sheetId="5258">
        <row r="1">
          <cell r="A1" t="str">
            <v>1월 생산실적</v>
          </cell>
        </row>
      </sheetData>
      <sheetData sheetId="5259">
        <row r="1">
          <cell r="A1" t="str">
            <v>1월 생산실적</v>
          </cell>
        </row>
      </sheetData>
      <sheetData sheetId="5260">
        <row r="1">
          <cell r="A1" t="str">
            <v>1월 생산실적</v>
          </cell>
        </row>
      </sheetData>
      <sheetData sheetId="5261">
        <row r="1">
          <cell r="A1" t="str">
            <v>1월 생산실적</v>
          </cell>
        </row>
      </sheetData>
      <sheetData sheetId="5262">
        <row r="1">
          <cell r="A1" t="str">
            <v>1월 생산실적</v>
          </cell>
        </row>
      </sheetData>
      <sheetData sheetId="5263">
        <row r="1">
          <cell r="A1" t="str">
            <v>1월 생산실적</v>
          </cell>
        </row>
      </sheetData>
      <sheetData sheetId="5264">
        <row r="1">
          <cell r="A1" t="str">
            <v>1월 생산실적</v>
          </cell>
        </row>
      </sheetData>
      <sheetData sheetId="5265">
        <row r="1">
          <cell r="A1" t="str">
            <v>1월 생산실적</v>
          </cell>
        </row>
      </sheetData>
      <sheetData sheetId="5266">
        <row r="1">
          <cell r="A1" t="str">
            <v>1월 생산실적</v>
          </cell>
        </row>
      </sheetData>
      <sheetData sheetId="5267">
        <row r="1">
          <cell r="A1" t="str">
            <v>1월 생산실적</v>
          </cell>
        </row>
      </sheetData>
      <sheetData sheetId="5268">
        <row r="1">
          <cell r="A1" t="str">
            <v>1월 생산실적</v>
          </cell>
        </row>
      </sheetData>
      <sheetData sheetId="5269">
        <row r="1">
          <cell r="A1" t="str">
            <v>1월 생산실적</v>
          </cell>
        </row>
      </sheetData>
      <sheetData sheetId="5270">
        <row r="1">
          <cell r="A1" t="str">
            <v>1월 생산실적</v>
          </cell>
        </row>
      </sheetData>
      <sheetData sheetId="5271">
        <row r="1">
          <cell r="A1" t="str">
            <v>1월 생산실적</v>
          </cell>
        </row>
      </sheetData>
      <sheetData sheetId="5272">
        <row r="1">
          <cell r="A1" t="str">
            <v>1월 생산실적</v>
          </cell>
        </row>
      </sheetData>
      <sheetData sheetId="5273">
        <row r="1">
          <cell r="A1" t="str">
            <v>1월 생산실적</v>
          </cell>
        </row>
      </sheetData>
      <sheetData sheetId="5274">
        <row r="1">
          <cell r="A1" t="str">
            <v>1월 생산실적</v>
          </cell>
        </row>
      </sheetData>
      <sheetData sheetId="5275">
        <row r="1">
          <cell r="A1" t="str">
            <v>1월 생산실적</v>
          </cell>
        </row>
      </sheetData>
      <sheetData sheetId="5276">
        <row r="1">
          <cell r="A1" t="str">
            <v>1월 생산실적</v>
          </cell>
        </row>
      </sheetData>
      <sheetData sheetId="5277">
        <row r="1">
          <cell r="A1" t="str">
            <v>1월 생산실적</v>
          </cell>
        </row>
      </sheetData>
      <sheetData sheetId="5278">
        <row r="1">
          <cell r="A1" t="str">
            <v>1월 생산실적</v>
          </cell>
        </row>
      </sheetData>
      <sheetData sheetId="5279">
        <row r="1">
          <cell r="A1" t="str">
            <v>1월 생산실적</v>
          </cell>
        </row>
      </sheetData>
      <sheetData sheetId="5280">
        <row r="1">
          <cell r="A1" t="str">
            <v>1월 생산실적</v>
          </cell>
        </row>
      </sheetData>
      <sheetData sheetId="5281">
        <row r="1">
          <cell r="A1" t="str">
            <v>1월 생산실적</v>
          </cell>
        </row>
      </sheetData>
      <sheetData sheetId="5282">
        <row r="1">
          <cell r="A1" t="str">
            <v>1월 생산실적</v>
          </cell>
        </row>
      </sheetData>
      <sheetData sheetId="5283">
        <row r="1">
          <cell r="A1" t="str">
            <v>1월 생산실적</v>
          </cell>
        </row>
      </sheetData>
      <sheetData sheetId="5284">
        <row r="1">
          <cell r="A1" t="str">
            <v>1월 생산실적</v>
          </cell>
        </row>
      </sheetData>
      <sheetData sheetId="5285">
        <row r="1">
          <cell r="A1" t="str">
            <v>1월 생산실적</v>
          </cell>
        </row>
      </sheetData>
      <sheetData sheetId="5286">
        <row r="1">
          <cell r="A1" t="str">
            <v>1월 생산실적</v>
          </cell>
        </row>
      </sheetData>
      <sheetData sheetId="5287">
        <row r="1">
          <cell r="A1" t="str">
            <v>1월 생산실적</v>
          </cell>
        </row>
      </sheetData>
      <sheetData sheetId="5288">
        <row r="1">
          <cell r="A1" t="str">
            <v>1월 생산실적</v>
          </cell>
        </row>
      </sheetData>
      <sheetData sheetId="5289">
        <row r="1">
          <cell r="A1" t="str">
            <v>1월 생산실적</v>
          </cell>
        </row>
      </sheetData>
      <sheetData sheetId="5290">
        <row r="1">
          <cell r="A1" t="str">
            <v>1월 생산실적</v>
          </cell>
        </row>
      </sheetData>
      <sheetData sheetId="5291">
        <row r="1">
          <cell r="A1" t="str">
            <v>1월 생산실적</v>
          </cell>
        </row>
      </sheetData>
      <sheetData sheetId="5292">
        <row r="1">
          <cell r="A1" t="str">
            <v>1월 생산실적</v>
          </cell>
        </row>
      </sheetData>
      <sheetData sheetId="5293">
        <row r="1">
          <cell r="A1" t="str">
            <v>1월 생산실적</v>
          </cell>
        </row>
      </sheetData>
      <sheetData sheetId="5294">
        <row r="1">
          <cell r="A1" t="str">
            <v>1월 생산실적</v>
          </cell>
        </row>
      </sheetData>
      <sheetData sheetId="5295">
        <row r="1">
          <cell r="A1" t="str">
            <v>1월 생산실적</v>
          </cell>
        </row>
      </sheetData>
      <sheetData sheetId="5296">
        <row r="1">
          <cell r="A1" t="str">
            <v>1월 생산실적</v>
          </cell>
        </row>
      </sheetData>
      <sheetData sheetId="5297">
        <row r="1">
          <cell r="A1" t="str">
            <v>1월 생산실적</v>
          </cell>
        </row>
      </sheetData>
      <sheetData sheetId="5298">
        <row r="1">
          <cell r="A1" t="str">
            <v>1월 생산실적</v>
          </cell>
        </row>
      </sheetData>
      <sheetData sheetId="5299">
        <row r="1">
          <cell r="A1" t="str">
            <v>1월 생산실적</v>
          </cell>
        </row>
      </sheetData>
      <sheetData sheetId="5300">
        <row r="1">
          <cell r="A1" t="str">
            <v>1월 생산실적</v>
          </cell>
        </row>
      </sheetData>
      <sheetData sheetId="5301">
        <row r="1">
          <cell r="A1" t="str">
            <v>1월 생산실적</v>
          </cell>
        </row>
      </sheetData>
      <sheetData sheetId="5302">
        <row r="1">
          <cell r="A1" t="str">
            <v>1월 생산실적</v>
          </cell>
        </row>
      </sheetData>
      <sheetData sheetId="5303">
        <row r="1">
          <cell r="A1" t="str">
            <v>1월 생산실적</v>
          </cell>
        </row>
      </sheetData>
      <sheetData sheetId="5304">
        <row r="1">
          <cell r="A1" t="str">
            <v>1월 생산실적</v>
          </cell>
        </row>
      </sheetData>
      <sheetData sheetId="5305">
        <row r="1">
          <cell r="A1" t="str">
            <v>1월 생산실적</v>
          </cell>
        </row>
      </sheetData>
      <sheetData sheetId="5306">
        <row r="1">
          <cell r="A1" t="str">
            <v>1월 생산실적</v>
          </cell>
        </row>
      </sheetData>
      <sheetData sheetId="5307">
        <row r="1">
          <cell r="A1" t="str">
            <v>1월 생산실적</v>
          </cell>
        </row>
      </sheetData>
      <sheetData sheetId="5308">
        <row r="1">
          <cell r="A1" t="str">
            <v>1월 생산실적</v>
          </cell>
        </row>
      </sheetData>
      <sheetData sheetId="5309">
        <row r="1">
          <cell r="A1" t="str">
            <v>1월 생산실적</v>
          </cell>
        </row>
      </sheetData>
      <sheetData sheetId="5310">
        <row r="1">
          <cell r="A1" t="str">
            <v>1월 생산실적</v>
          </cell>
        </row>
      </sheetData>
      <sheetData sheetId="5311">
        <row r="1">
          <cell r="A1" t="str">
            <v>1월 생산실적</v>
          </cell>
        </row>
      </sheetData>
      <sheetData sheetId="5312">
        <row r="1">
          <cell r="A1" t="str">
            <v>1월 생산실적</v>
          </cell>
        </row>
      </sheetData>
      <sheetData sheetId="5313">
        <row r="1">
          <cell r="A1" t="str">
            <v>1월 생산실적</v>
          </cell>
        </row>
      </sheetData>
      <sheetData sheetId="5314">
        <row r="1">
          <cell r="A1" t="str">
            <v>1월 생산실적</v>
          </cell>
        </row>
      </sheetData>
      <sheetData sheetId="5315">
        <row r="1">
          <cell r="A1" t="str">
            <v>1월 생산실적</v>
          </cell>
        </row>
      </sheetData>
      <sheetData sheetId="5316">
        <row r="1">
          <cell r="A1" t="str">
            <v>1월 생산실적</v>
          </cell>
        </row>
      </sheetData>
      <sheetData sheetId="5317">
        <row r="1">
          <cell r="A1" t="str">
            <v>1월 생산실적</v>
          </cell>
        </row>
      </sheetData>
      <sheetData sheetId="5318">
        <row r="1">
          <cell r="A1" t="str">
            <v>1월 생산실적</v>
          </cell>
        </row>
      </sheetData>
      <sheetData sheetId="5319">
        <row r="1">
          <cell r="A1" t="str">
            <v>1월 생산실적</v>
          </cell>
        </row>
      </sheetData>
      <sheetData sheetId="5320">
        <row r="1">
          <cell r="A1" t="str">
            <v>1월 생산실적</v>
          </cell>
        </row>
      </sheetData>
      <sheetData sheetId="5321">
        <row r="1">
          <cell r="A1" t="str">
            <v>1월 생산실적</v>
          </cell>
        </row>
      </sheetData>
      <sheetData sheetId="5322">
        <row r="1">
          <cell r="A1" t="str">
            <v>1월 생산실적</v>
          </cell>
        </row>
      </sheetData>
      <sheetData sheetId="5323">
        <row r="1">
          <cell r="A1" t="str">
            <v>1월 생산실적</v>
          </cell>
        </row>
      </sheetData>
      <sheetData sheetId="5324">
        <row r="1">
          <cell r="A1" t="str">
            <v>1월 생산실적</v>
          </cell>
        </row>
      </sheetData>
      <sheetData sheetId="5325">
        <row r="1">
          <cell r="A1" t="str">
            <v>1월 생산실적</v>
          </cell>
        </row>
      </sheetData>
      <sheetData sheetId="5326">
        <row r="1">
          <cell r="A1" t="str">
            <v>1월 생산실적</v>
          </cell>
        </row>
      </sheetData>
      <sheetData sheetId="5327">
        <row r="1">
          <cell r="A1" t="str">
            <v>1월 생산실적</v>
          </cell>
        </row>
      </sheetData>
      <sheetData sheetId="5328">
        <row r="1">
          <cell r="A1" t="str">
            <v>1월 생산실적</v>
          </cell>
        </row>
      </sheetData>
      <sheetData sheetId="5329">
        <row r="1">
          <cell r="A1" t="str">
            <v>1월 생산실적</v>
          </cell>
        </row>
      </sheetData>
      <sheetData sheetId="5330">
        <row r="1">
          <cell r="A1" t="str">
            <v>1월 생산실적</v>
          </cell>
        </row>
      </sheetData>
      <sheetData sheetId="5331">
        <row r="1">
          <cell r="A1" t="str">
            <v>1월 생산실적</v>
          </cell>
        </row>
      </sheetData>
      <sheetData sheetId="5332">
        <row r="1">
          <cell r="A1" t="str">
            <v>1월 생산실적</v>
          </cell>
        </row>
      </sheetData>
      <sheetData sheetId="5333">
        <row r="1">
          <cell r="A1" t="str">
            <v>1월 생산실적</v>
          </cell>
        </row>
      </sheetData>
      <sheetData sheetId="5334">
        <row r="1">
          <cell r="A1" t="str">
            <v>1월 생산실적</v>
          </cell>
        </row>
      </sheetData>
      <sheetData sheetId="5335">
        <row r="1">
          <cell r="A1" t="str">
            <v>1월 생산실적</v>
          </cell>
        </row>
      </sheetData>
      <sheetData sheetId="5336">
        <row r="1">
          <cell r="A1" t="str">
            <v>1월 생산실적</v>
          </cell>
        </row>
      </sheetData>
      <sheetData sheetId="5337">
        <row r="1">
          <cell r="A1" t="str">
            <v>1월 생산실적</v>
          </cell>
        </row>
      </sheetData>
      <sheetData sheetId="5338">
        <row r="1">
          <cell r="A1" t="str">
            <v>1월 생산실적</v>
          </cell>
        </row>
      </sheetData>
      <sheetData sheetId="5339">
        <row r="1">
          <cell r="A1" t="str">
            <v>1월 생산실적</v>
          </cell>
        </row>
      </sheetData>
      <sheetData sheetId="5340">
        <row r="1">
          <cell r="A1" t="str">
            <v>1월 생산실적</v>
          </cell>
        </row>
      </sheetData>
      <sheetData sheetId="5341">
        <row r="1">
          <cell r="A1" t="str">
            <v>1월 생산실적</v>
          </cell>
        </row>
      </sheetData>
      <sheetData sheetId="5342">
        <row r="1">
          <cell r="A1" t="str">
            <v>1월 생산실적</v>
          </cell>
        </row>
      </sheetData>
      <sheetData sheetId="5343">
        <row r="1">
          <cell r="A1" t="str">
            <v>1월 생산실적</v>
          </cell>
        </row>
      </sheetData>
      <sheetData sheetId="5344">
        <row r="1">
          <cell r="A1" t="str">
            <v>1월 생산실적</v>
          </cell>
        </row>
      </sheetData>
      <sheetData sheetId="5345">
        <row r="1">
          <cell r="A1" t="str">
            <v>1월 생산실적</v>
          </cell>
        </row>
      </sheetData>
      <sheetData sheetId="5346">
        <row r="1">
          <cell r="A1" t="str">
            <v>1월 생산실적</v>
          </cell>
        </row>
      </sheetData>
      <sheetData sheetId="5347">
        <row r="1">
          <cell r="A1" t="str">
            <v>1월 생산실적</v>
          </cell>
        </row>
      </sheetData>
      <sheetData sheetId="5348">
        <row r="1">
          <cell r="A1" t="str">
            <v>1월 생산실적</v>
          </cell>
        </row>
      </sheetData>
      <sheetData sheetId="5349">
        <row r="1">
          <cell r="A1" t="str">
            <v>1월 생산실적</v>
          </cell>
        </row>
      </sheetData>
      <sheetData sheetId="5350">
        <row r="1">
          <cell r="A1" t="str">
            <v>1월 생산실적</v>
          </cell>
        </row>
      </sheetData>
      <sheetData sheetId="5351">
        <row r="1">
          <cell r="A1" t="str">
            <v>1월 생산실적</v>
          </cell>
        </row>
      </sheetData>
      <sheetData sheetId="5352">
        <row r="1">
          <cell r="A1" t="str">
            <v>1월 생산실적</v>
          </cell>
        </row>
      </sheetData>
      <sheetData sheetId="5353">
        <row r="1">
          <cell r="A1" t="str">
            <v>1월 생산실적</v>
          </cell>
        </row>
      </sheetData>
      <sheetData sheetId="5354">
        <row r="1">
          <cell r="A1" t="str">
            <v>1월 생산실적</v>
          </cell>
        </row>
      </sheetData>
      <sheetData sheetId="5355">
        <row r="1">
          <cell r="A1" t="str">
            <v>1월 생산실적</v>
          </cell>
        </row>
      </sheetData>
      <sheetData sheetId="5356">
        <row r="1">
          <cell r="A1" t="str">
            <v>1월 생산실적</v>
          </cell>
        </row>
      </sheetData>
      <sheetData sheetId="5357">
        <row r="1">
          <cell r="A1" t="str">
            <v>1월 생산실적</v>
          </cell>
        </row>
      </sheetData>
      <sheetData sheetId="5358">
        <row r="1">
          <cell r="A1" t="str">
            <v>1월 생산실적</v>
          </cell>
        </row>
      </sheetData>
      <sheetData sheetId="5359">
        <row r="1">
          <cell r="A1" t="str">
            <v>1월 생산실적</v>
          </cell>
        </row>
      </sheetData>
      <sheetData sheetId="5360">
        <row r="1">
          <cell r="A1" t="str">
            <v>1월 생산실적</v>
          </cell>
        </row>
      </sheetData>
      <sheetData sheetId="5361">
        <row r="1">
          <cell r="A1" t="str">
            <v>1월 생산실적</v>
          </cell>
        </row>
      </sheetData>
      <sheetData sheetId="5362">
        <row r="1">
          <cell r="A1" t="str">
            <v>1월 생산실적</v>
          </cell>
        </row>
      </sheetData>
      <sheetData sheetId="5363">
        <row r="1">
          <cell r="A1" t="str">
            <v>1월 생산실적</v>
          </cell>
        </row>
      </sheetData>
      <sheetData sheetId="5364">
        <row r="1">
          <cell r="A1" t="str">
            <v>1월 생산실적</v>
          </cell>
        </row>
      </sheetData>
      <sheetData sheetId="5365">
        <row r="1">
          <cell r="A1" t="str">
            <v>1월 생산실적</v>
          </cell>
        </row>
      </sheetData>
      <sheetData sheetId="5366">
        <row r="1">
          <cell r="A1" t="str">
            <v>1월 생산실적</v>
          </cell>
        </row>
      </sheetData>
      <sheetData sheetId="5367">
        <row r="1">
          <cell r="A1" t="str">
            <v>1월 생산실적</v>
          </cell>
        </row>
      </sheetData>
      <sheetData sheetId="5368">
        <row r="1">
          <cell r="A1" t="str">
            <v>1월 생산실적</v>
          </cell>
        </row>
      </sheetData>
      <sheetData sheetId="5369">
        <row r="1">
          <cell r="A1" t="str">
            <v>1월 생산실적</v>
          </cell>
        </row>
      </sheetData>
      <sheetData sheetId="5370">
        <row r="1">
          <cell r="A1" t="str">
            <v>1월 생산실적</v>
          </cell>
        </row>
      </sheetData>
      <sheetData sheetId="5371">
        <row r="1">
          <cell r="A1" t="str">
            <v>1월 생산실적</v>
          </cell>
        </row>
      </sheetData>
      <sheetData sheetId="5372">
        <row r="1">
          <cell r="A1" t="str">
            <v>1월 생산실적</v>
          </cell>
        </row>
      </sheetData>
      <sheetData sheetId="5373">
        <row r="1">
          <cell r="A1" t="str">
            <v>1월 생산실적</v>
          </cell>
        </row>
      </sheetData>
      <sheetData sheetId="5374">
        <row r="1">
          <cell r="A1" t="str">
            <v>1월 생산실적</v>
          </cell>
        </row>
      </sheetData>
      <sheetData sheetId="5375">
        <row r="1">
          <cell r="A1" t="str">
            <v>1월 생산실적</v>
          </cell>
        </row>
      </sheetData>
      <sheetData sheetId="5376">
        <row r="1">
          <cell r="A1" t="str">
            <v>1월 생산실적</v>
          </cell>
        </row>
      </sheetData>
      <sheetData sheetId="5377">
        <row r="1">
          <cell r="A1" t="str">
            <v>1월 생산실적</v>
          </cell>
        </row>
      </sheetData>
      <sheetData sheetId="5378">
        <row r="1">
          <cell r="A1" t="str">
            <v>1월 생산실적</v>
          </cell>
        </row>
      </sheetData>
      <sheetData sheetId="5379">
        <row r="1">
          <cell r="A1" t="str">
            <v>1월 생산실적</v>
          </cell>
        </row>
      </sheetData>
      <sheetData sheetId="5380">
        <row r="1">
          <cell r="A1" t="str">
            <v>1월 생산실적</v>
          </cell>
        </row>
      </sheetData>
      <sheetData sheetId="5381">
        <row r="1">
          <cell r="A1" t="str">
            <v>1월 생산실적</v>
          </cell>
        </row>
      </sheetData>
      <sheetData sheetId="5382">
        <row r="1">
          <cell r="A1" t="str">
            <v>1월 생산실적</v>
          </cell>
        </row>
      </sheetData>
      <sheetData sheetId="5383">
        <row r="1">
          <cell r="A1" t="str">
            <v>1월 생산실적</v>
          </cell>
        </row>
      </sheetData>
      <sheetData sheetId="5384">
        <row r="1">
          <cell r="A1" t="str">
            <v>1월 생산실적</v>
          </cell>
        </row>
      </sheetData>
      <sheetData sheetId="5385">
        <row r="1">
          <cell r="A1" t="str">
            <v>1월 생산실적</v>
          </cell>
        </row>
      </sheetData>
      <sheetData sheetId="5386">
        <row r="1">
          <cell r="A1" t="str">
            <v>1월 생산실적</v>
          </cell>
        </row>
      </sheetData>
      <sheetData sheetId="5387">
        <row r="1">
          <cell r="A1" t="str">
            <v>1월 생산실적</v>
          </cell>
        </row>
      </sheetData>
      <sheetData sheetId="5388">
        <row r="1">
          <cell r="A1" t="str">
            <v>1월 생산실적</v>
          </cell>
        </row>
      </sheetData>
      <sheetData sheetId="5389">
        <row r="1">
          <cell r="A1" t="str">
            <v>1월 생산실적</v>
          </cell>
        </row>
      </sheetData>
      <sheetData sheetId="5390">
        <row r="1">
          <cell r="A1" t="str">
            <v>1월 생산실적</v>
          </cell>
        </row>
      </sheetData>
      <sheetData sheetId="5391">
        <row r="1">
          <cell r="A1" t="str">
            <v>1월 생산실적</v>
          </cell>
        </row>
      </sheetData>
      <sheetData sheetId="5392">
        <row r="1">
          <cell r="A1" t="str">
            <v>1월 생산실적</v>
          </cell>
        </row>
      </sheetData>
      <sheetData sheetId="5393">
        <row r="1">
          <cell r="A1" t="str">
            <v>1월 생산실적</v>
          </cell>
        </row>
      </sheetData>
      <sheetData sheetId="5394">
        <row r="1">
          <cell r="A1" t="str">
            <v>1월 생산실적</v>
          </cell>
        </row>
      </sheetData>
      <sheetData sheetId="5395">
        <row r="1">
          <cell r="A1" t="str">
            <v>1월 생산실적</v>
          </cell>
        </row>
      </sheetData>
      <sheetData sheetId="5396">
        <row r="1">
          <cell r="A1" t="str">
            <v>1월 생산실적</v>
          </cell>
        </row>
      </sheetData>
      <sheetData sheetId="5397">
        <row r="1">
          <cell r="A1" t="str">
            <v>1월 생산실적</v>
          </cell>
        </row>
      </sheetData>
      <sheetData sheetId="5398">
        <row r="1">
          <cell r="A1" t="str">
            <v>1월 생산실적</v>
          </cell>
        </row>
      </sheetData>
      <sheetData sheetId="5399">
        <row r="1">
          <cell r="A1" t="str">
            <v>1월 생산실적</v>
          </cell>
        </row>
      </sheetData>
      <sheetData sheetId="5400">
        <row r="1">
          <cell r="A1" t="str">
            <v>1월 생산실적</v>
          </cell>
        </row>
      </sheetData>
      <sheetData sheetId="5401">
        <row r="1">
          <cell r="A1" t="str">
            <v>1월 생산실적</v>
          </cell>
        </row>
      </sheetData>
      <sheetData sheetId="5402">
        <row r="1">
          <cell r="A1" t="str">
            <v>1월 생산실적</v>
          </cell>
        </row>
      </sheetData>
      <sheetData sheetId="5403">
        <row r="1">
          <cell r="A1" t="str">
            <v>1월 생산실적</v>
          </cell>
        </row>
      </sheetData>
      <sheetData sheetId="5404">
        <row r="1">
          <cell r="A1" t="str">
            <v>1월 생산실적</v>
          </cell>
        </row>
      </sheetData>
      <sheetData sheetId="5405">
        <row r="1">
          <cell r="A1" t="str">
            <v>1월 생산실적</v>
          </cell>
        </row>
      </sheetData>
      <sheetData sheetId="5406">
        <row r="1">
          <cell r="A1" t="str">
            <v>1월 생산실적</v>
          </cell>
        </row>
      </sheetData>
      <sheetData sheetId="5407">
        <row r="1">
          <cell r="A1" t="str">
            <v>1월 생산실적</v>
          </cell>
        </row>
      </sheetData>
      <sheetData sheetId="5408">
        <row r="1">
          <cell r="A1" t="str">
            <v>1월 생산실적</v>
          </cell>
        </row>
      </sheetData>
      <sheetData sheetId="5409">
        <row r="1">
          <cell r="A1" t="str">
            <v>1월 생산실적</v>
          </cell>
        </row>
      </sheetData>
      <sheetData sheetId="5410">
        <row r="1">
          <cell r="A1" t="str">
            <v>1월 생산실적</v>
          </cell>
        </row>
      </sheetData>
      <sheetData sheetId="5411">
        <row r="1">
          <cell r="A1" t="str">
            <v>1월 생산실적</v>
          </cell>
        </row>
      </sheetData>
      <sheetData sheetId="5412">
        <row r="1">
          <cell r="A1" t="str">
            <v>1월 생산실적</v>
          </cell>
        </row>
      </sheetData>
      <sheetData sheetId="5413">
        <row r="1">
          <cell r="A1" t="str">
            <v>1월 생산실적</v>
          </cell>
        </row>
      </sheetData>
      <sheetData sheetId="5414">
        <row r="1">
          <cell r="A1" t="str">
            <v>1월 생산실적</v>
          </cell>
        </row>
      </sheetData>
      <sheetData sheetId="5415">
        <row r="1">
          <cell r="A1" t="str">
            <v>1월 생산실적</v>
          </cell>
        </row>
      </sheetData>
      <sheetData sheetId="5416">
        <row r="1">
          <cell r="A1" t="str">
            <v>1월 생산실적</v>
          </cell>
        </row>
      </sheetData>
      <sheetData sheetId="5417">
        <row r="1">
          <cell r="A1" t="str">
            <v>1월 생산실적</v>
          </cell>
        </row>
      </sheetData>
      <sheetData sheetId="5418">
        <row r="1">
          <cell r="A1" t="str">
            <v>1월 생산실적</v>
          </cell>
        </row>
      </sheetData>
      <sheetData sheetId="5419">
        <row r="1">
          <cell r="A1" t="str">
            <v>1월 생산실적</v>
          </cell>
        </row>
      </sheetData>
      <sheetData sheetId="5420">
        <row r="1">
          <cell r="A1" t="str">
            <v>1월 생산실적</v>
          </cell>
        </row>
      </sheetData>
      <sheetData sheetId="5421">
        <row r="1">
          <cell r="A1" t="str">
            <v>1월 생산실적</v>
          </cell>
        </row>
      </sheetData>
      <sheetData sheetId="5422">
        <row r="1">
          <cell r="A1" t="str">
            <v>1월 생산실적</v>
          </cell>
        </row>
      </sheetData>
      <sheetData sheetId="5423">
        <row r="1">
          <cell r="A1" t="str">
            <v>1월 생산실적</v>
          </cell>
        </row>
      </sheetData>
      <sheetData sheetId="5424">
        <row r="1">
          <cell r="A1" t="str">
            <v>1월 생산실적</v>
          </cell>
        </row>
      </sheetData>
      <sheetData sheetId="5425">
        <row r="1">
          <cell r="A1" t="str">
            <v>1월 생산실적</v>
          </cell>
        </row>
      </sheetData>
      <sheetData sheetId="5426">
        <row r="1">
          <cell r="A1" t="str">
            <v>1월 생산실적</v>
          </cell>
        </row>
      </sheetData>
      <sheetData sheetId="5427">
        <row r="1">
          <cell r="A1" t="str">
            <v>1월 생산실적</v>
          </cell>
        </row>
      </sheetData>
      <sheetData sheetId="5428">
        <row r="1">
          <cell r="A1" t="str">
            <v>1월 생산실적</v>
          </cell>
        </row>
      </sheetData>
      <sheetData sheetId="5429">
        <row r="1">
          <cell r="A1" t="str">
            <v>1월 생산실적</v>
          </cell>
        </row>
      </sheetData>
      <sheetData sheetId="5430">
        <row r="1">
          <cell r="A1" t="str">
            <v>1월 생산실적</v>
          </cell>
        </row>
      </sheetData>
      <sheetData sheetId="5431">
        <row r="1">
          <cell r="A1" t="str">
            <v>1월 생산실적</v>
          </cell>
        </row>
      </sheetData>
      <sheetData sheetId="5432">
        <row r="1">
          <cell r="A1" t="str">
            <v>1월 생산실적</v>
          </cell>
        </row>
      </sheetData>
      <sheetData sheetId="5433">
        <row r="1">
          <cell r="A1" t="str">
            <v>1월 생산실적</v>
          </cell>
        </row>
      </sheetData>
      <sheetData sheetId="5434">
        <row r="1">
          <cell r="A1" t="str">
            <v>1월 생산실적</v>
          </cell>
        </row>
      </sheetData>
      <sheetData sheetId="5435">
        <row r="1">
          <cell r="A1" t="str">
            <v>1월 생산실적</v>
          </cell>
        </row>
      </sheetData>
      <sheetData sheetId="5436">
        <row r="1">
          <cell r="A1" t="str">
            <v>1월 생산실적</v>
          </cell>
        </row>
      </sheetData>
      <sheetData sheetId="5437">
        <row r="1">
          <cell r="A1" t="str">
            <v>1월 생산실적</v>
          </cell>
        </row>
      </sheetData>
      <sheetData sheetId="5438">
        <row r="1">
          <cell r="A1" t="str">
            <v>1월 생산실적</v>
          </cell>
        </row>
      </sheetData>
      <sheetData sheetId="5439">
        <row r="1">
          <cell r="A1" t="str">
            <v>1월 생산실적</v>
          </cell>
        </row>
      </sheetData>
      <sheetData sheetId="5440">
        <row r="1">
          <cell r="A1" t="str">
            <v>1월 생산실적</v>
          </cell>
        </row>
      </sheetData>
      <sheetData sheetId="5441">
        <row r="1">
          <cell r="A1" t="str">
            <v>1월 생산실적</v>
          </cell>
        </row>
      </sheetData>
      <sheetData sheetId="5442">
        <row r="1">
          <cell r="A1" t="str">
            <v>1월 생산실적</v>
          </cell>
        </row>
      </sheetData>
      <sheetData sheetId="5443">
        <row r="1">
          <cell r="A1" t="str">
            <v>1월 생산실적</v>
          </cell>
        </row>
      </sheetData>
      <sheetData sheetId="5444">
        <row r="1">
          <cell r="A1" t="str">
            <v>1월 생산실적</v>
          </cell>
        </row>
      </sheetData>
      <sheetData sheetId="5445">
        <row r="1">
          <cell r="A1" t="str">
            <v>1월 생산실적</v>
          </cell>
        </row>
      </sheetData>
      <sheetData sheetId="5446">
        <row r="1">
          <cell r="A1" t="str">
            <v>1월 생산실적</v>
          </cell>
        </row>
      </sheetData>
      <sheetData sheetId="5447">
        <row r="1">
          <cell r="A1" t="str">
            <v>1월 생산실적</v>
          </cell>
        </row>
      </sheetData>
      <sheetData sheetId="5448">
        <row r="1">
          <cell r="A1" t="str">
            <v>1월 생산실적</v>
          </cell>
        </row>
      </sheetData>
      <sheetData sheetId="5449">
        <row r="1">
          <cell r="A1" t="str">
            <v>1월 생산실적</v>
          </cell>
        </row>
      </sheetData>
      <sheetData sheetId="5450">
        <row r="1">
          <cell r="A1" t="str">
            <v>1월 생산실적</v>
          </cell>
        </row>
      </sheetData>
      <sheetData sheetId="5451">
        <row r="1">
          <cell r="A1" t="str">
            <v>1월 생산실적</v>
          </cell>
        </row>
      </sheetData>
      <sheetData sheetId="5452">
        <row r="1">
          <cell r="A1" t="str">
            <v>1월 생산실적</v>
          </cell>
        </row>
      </sheetData>
      <sheetData sheetId="5453">
        <row r="1">
          <cell r="A1" t="str">
            <v>1월 생산실적</v>
          </cell>
        </row>
      </sheetData>
      <sheetData sheetId="5454">
        <row r="1">
          <cell r="A1" t="str">
            <v>1월 생산실적</v>
          </cell>
        </row>
      </sheetData>
      <sheetData sheetId="5455">
        <row r="1">
          <cell r="A1" t="str">
            <v>1월 생산실적</v>
          </cell>
        </row>
      </sheetData>
      <sheetData sheetId="5456">
        <row r="1">
          <cell r="A1" t="str">
            <v>1월 생산실적</v>
          </cell>
        </row>
      </sheetData>
      <sheetData sheetId="5457">
        <row r="1">
          <cell r="A1" t="str">
            <v>1월 생산실적</v>
          </cell>
        </row>
      </sheetData>
      <sheetData sheetId="5458">
        <row r="1">
          <cell r="A1" t="str">
            <v>1월 생산실적</v>
          </cell>
        </row>
      </sheetData>
      <sheetData sheetId="5459">
        <row r="1">
          <cell r="A1" t="str">
            <v>1월 생산실적</v>
          </cell>
        </row>
      </sheetData>
      <sheetData sheetId="5460">
        <row r="1">
          <cell r="A1" t="str">
            <v>1월 생산실적</v>
          </cell>
        </row>
      </sheetData>
      <sheetData sheetId="5461">
        <row r="1">
          <cell r="A1" t="str">
            <v>1월 생산실적</v>
          </cell>
        </row>
      </sheetData>
      <sheetData sheetId="5462">
        <row r="1">
          <cell r="A1" t="str">
            <v>1월 생산실적</v>
          </cell>
        </row>
      </sheetData>
      <sheetData sheetId="5463">
        <row r="1">
          <cell r="A1" t="str">
            <v>1월 생산실적</v>
          </cell>
        </row>
      </sheetData>
      <sheetData sheetId="5464">
        <row r="1">
          <cell r="A1" t="str">
            <v>1월 생산실적</v>
          </cell>
        </row>
      </sheetData>
      <sheetData sheetId="5465">
        <row r="1">
          <cell r="A1" t="str">
            <v>1월 생산실적</v>
          </cell>
        </row>
      </sheetData>
      <sheetData sheetId="5466">
        <row r="1">
          <cell r="A1" t="str">
            <v>1월 생산실적</v>
          </cell>
        </row>
      </sheetData>
      <sheetData sheetId="5467">
        <row r="1">
          <cell r="A1" t="str">
            <v>1월 생산실적</v>
          </cell>
        </row>
      </sheetData>
      <sheetData sheetId="5468">
        <row r="1">
          <cell r="A1" t="str">
            <v>1월 생산실적</v>
          </cell>
        </row>
      </sheetData>
      <sheetData sheetId="5469">
        <row r="1">
          <cell r="A1" t="str">
            <v>1월 생산실적</v>
          </cell>
        </row>
      </sheetData>
      <sheetData sheetId="5470">
        <row r="1">
          <cell r="A1" t="str">
            <v>1월 생산실적</v>
          </cell>
        </row>
      </sheetData>
      <sheetData sheetId="5471">
        <row r="1">
          <cell r="A1" t="str">
            <v>1월 생산실적</v>
          </cell>
        </row>
      </sheetData>
      <sheetData sheetId="5472">
        <row r="1">
          <cell r="A1" t="str">
            <v>1월 생산실적</v>
          </cell>
        </row>
      </sheetData>
      <sheetData sheetId="5473">
        <row r="1">
          <cell r="A1" t="str">
            <v>1월 생산실적</v>
          </cell>
        </row>
      </sheetData>
      <sheetData sheetId="5474">
        <row r="1">
          <cell r="A1" t="str">
            <v>1월 생산실적</v>
          </cell>
        </row>
      </sheetData>
      <sheetData sheetId="5475">
        <row r="1">
          <cell r="A1" t="str">
            <v>1월 생산실적</v>
          </cell>
        </row>
      </sheetData>
      <sheetData sheetId="5476">
        <row r="1">
          <cell r="A1" t="str">
            <v>1월 생산실적</v>
          </cell>
        </row>
      </sheetData>
      <sheetData sheetId="5477">
        <row r="1">
          <cell r="A1" t="str">
            <v>1월 생산실적</v>
          </cell>
        </row>
      </sheetData>
      <sheetData sheetId="5478">
        <row r="1">
          <cell r="A1" t="str">
            <v>1월 생산실적</v>
          </cell>
        </row>
      </sheetData>
      <sheetData sheetId="5479">
        <row r="1">
          <cell r="A1" t="str">
            <v>1월 생산실적</v>
          </cell>
        </row>
      </sheetData>
      <sheetData sheetId="5480">
        <row r="1">
          <cell r="A1" t="str">
            <v>1월 생산실적</v>
          </cell>
        </row>
      </sheetData>
      <sheetData sheetId="5481">
        <row r="1">
          <cell r="A1" t="str">
            <v>1월 생산실적</v>
          </cell>
        </row>
      </sheetData>
      <sheetData sheetId="5482">
        <row r="1">
          <cell r="A1" t="str">
            <v>1월 생산실적</v>
          </cell>
        </row>
      </sheetData>
      <sheetData sheetId="5483">
        <row r="1">
          <cell r="A1" t="str">
            <v>1월 생산실적</v>
          </cell>
        </row>
      </sheetData>
      <sheetData sheetId="5484">
        <row r="1">
          <cell r="A1" t="str">
            <v>1월 생산실적</v>
          </cell>
        </row>
      </sheetData>
      <sheetData sheetId="5485">
        <row r="1">
          <cell r="A1" t="str">
            <v>1월 생산실적</v>
          </cell>
        </row>
      </sheetData>
      <sheetData sheetId="5486">
        <row r="1">
          <cell r="A1" t="str">
            <v>1월 생산실적</v>
          </cell>
        </row>
      </sheetData>
      <sheetData sheetId="5487">
        <row r="1">
          <cell r="A1" t="str">
            <v>1월 생산실적</v>
          </cell>
        </row>
      </sheetData>
      <sheetData sheetId="5488">
        <row r="1">
          <cell r="A1" t="str">
            <v>1월 생산실적</v>
          </cell>
        </row>
      </sheetData>
      <sheetData sheetId="5489">
        <row r="1">
          <cell r="A1" t="str">
            <v>1월 생산실적</v>
          </cell>
        </row>
      </sheetData>
      <sheetData sheetId="5490">
        <row r="1">
          <cell r="A1" t="str">
            <v>1월 생산실적</v>
          </cell>
        </row>
      </sheetData>
      <sheetData sheetId="5491">
        <row r="1">
          <cell r="A1" t="str">
            <v>1월 생산실적</v>
          </cell>
        </row>
      </sheetData>
      <sheetData sheetId="5492">
        <row r="1">
          <cell r="A1" t="str">
            <v>1월 생산실적</v>
          </cell>
        </row>
      </sheetData>
      <sheetData sheetId="5493">
        <row r="1">
          <cell r="A1" t="str">
            <v>1월 생산실적</v>
          </cell>
        </row>
      </sheetData>
      <sheetData sheetId="5494">
        <row r="1">
          <cell r="A1" t="str">
            <v>1월 생산실적</v>
          </cell>
        </row>
      </sheetData>
      <sheetData sheetId="5495">
        <row r="1">
          <cell r="A1" t="str">
            <v>1월 생산실적</v>
          </cell>
        </row>
      </sheetData>
      <sheetData sheetId="5496">
        <row r="1">
          <cell r="A1" t="str">
            <v>1월 생산실적</v>
          </cell>
        </row>
      </sheetData>
      <sheetData sheetId="5497">
        <row r="1">
          <cell r="A1" t="str">
            <v>1월 생산실적</v>
          </cell>
        </row>
      </sheetData>
      <sheetData sheetId="5498">
        <row r="1">
          <cell r="A1" t="str">
            <v>1월 생산실적</v>
          </cell>
        </row>
      </sheetData>
      <sheetData sheetId="5499">
        <row r="1">
          <cell r="A1" t="str">
            <v>1월 생산실적</v>
          </cell>
        </row>
      </sheetData>
      <sheetData sheetId="5500">
        <row r="1">
          <cell r="A1" t="str">
            <v>1월 생산실적</v>
          </cell>
        </row>
      </sheetData>
      <sheetData sheetId="5501">
        <row r="1">
          <cell r="A1" t="str">
            <v>1월 생산실적</v>
          </cell>
        </row>
      </sheetData>
      <sheetData sheetId="5502">
        <row r="1">
          <cell r="A1" t="str">
            <v>1월 생산실적</v>
          </cell>
        </row>
      </sheetData>
      <sheetData sheetId="5503">
        <row r="1">
          <cell r="A1" t="str">
            <v>1월 생산실적</v>
          </cell>
        </row>
      </sheetData>
      <sheetData sheetId="5504">
        <row r="1">
          <cell r="A1" t="str">
            <v>1월 생산실적</v>
          </cell>
        </row>
      </sheetData>
      <sheetData sheetId="5505">
        <row r="1">
          <cell r="A1" t="str">
            <v>1월 생산실적</v>
          </cell>
        </row>
      </sheetData>
      <sheetData sheetId="5506">
        <row r="1">
          <cell r="A1" t="str">
            <v>1월 생산실적</v>
          </cell>
        </row>
      </sheetData>
      <sheetData sheetId="5507">
        <row r="1">
          <cell r="A1" t="str">
            <v>1월 생산실적</v>
          </cell>
        </row>
      </sheetData>
      <sheetData sheetId="5508">
        <row r="1">
          <cell r="A1" t="str">
            <v>1월 생산실적</v>
          </cell>
        </row>
      </sheetData>
      <sheetData sheetId="5509">
        <row r="1">
          <cell r="A1" t="str">
            <v>1월 생산실적</v>
          </cell>
        </row>
      </sheetData>
      <sheetData sheetId="5510">
        <row r="1">
          <cell r="A1" t="str">
            <v>1월 생산실적</v>
          </cell>
        </row>
      </sheetData>
      <sheetData sheetId="5511">
        <row r="1">
          <cell r="A1" t="str">
            <v>1월 생산실적</v>
          </cell>
        </row>
      </sheetData>
      <sheetData sheetId="5512">
        <row r="1">
          <cell r="A1" t="str">
            <v>1월 생산실적</v>
          </cell>
        </row>
      </sheetData>
      <sheetData sheetId="5513">
        <row r="1">
          <cell r="A1" t="str">
            <v>1월 생산실적</v>
          </cell>
        </row>
      </sheetData>
      <sheetData sheetId="5514">
        <row r="1">
          <cell r="A1" t="str">
            <v>1월 생산실적</v>
          </cell>
        </row>
      </sheetData>
      <sheetData sheetId="5515">
        <row r="1">
          <cell r="A1" t="str">
            <v>1월 생산실적</v>
          </cell>
        </row>
      </sheetData>
      <sheetData sheetId="5516">
        <row r="1">
          <cell r="A1" t="str">
            <v>1월 생산실적</v>
          </cell>
        </row>
      </sheetData>
      <sheetData sheetId="5517">
        <row r="1">
          <cell r="A1" t="str">
            <v>1월 생산실적</v>
          </cell>
        </row>
      </sheetData>
      <sheetData sheetId="5518">
        <row r="1">
          <cell r="A1" t="str">
            <v>1월 생산실적</v>
          </cell>
        </row>
      </sheetData>
      <sheetData sheetId="5519">
        <row r="1">
          <cell r="A1" t="str">
            <v>1월 생산실적</v>
          </cell>
        </row>
      </sheetData>
      <sheetData sheetId="5520">
        <row r="1">
          <cell r="A1" t="str">
            <v>1월 생산실적</v>
          </cell>
        </row>
      </sheetData>
      <sheetData sheetId="5521">
        <row r="1">
          <cell r="A1" t="str">
            <v>1월 생산실적</v>
          </cell>
        </row>
      </sheetData>
      <sheetData sheetId="5522">
        <row r="1">
          <cell r="A1" t="str">
            <v>1월 생산실적</v>
          </cell>
        </row>
      </sheetData>
      <sheetData sheetId="5523">
        <row r="1">
          <cell r="A1" t="str">
            <v>1월 생산실적</v>
          </cell>
        </row>
      </sheetData>
      <sheetData sheetId="5524">
        <row r="1">
          <cell r="A1" t="str">
            <v>1월 생산실적</v>
          </cell>
        </row>
      </sheetData>
      <sheetData sheetId="5525">
        <row r="1">
          <cell r="A1" t="str">
            <v>1월 생산실적</v>
          </cell>
        </row>
      </sheetData>
      <sheetData sheetId="5526">
        <row r="1">
          <cell r="A1" t="str">
            <v>1월 생산실적</v>
          </cell>
        </row>
      </sheetData>
      <sheetData sheetId="5527">
        <row r="1">
          <cell r="A1" t="str">
            <v>1월 생산실적</v>
          </cell>
        </row>
      </sheetData>
      <sheetData sheetId="5528">
        <row r="1">
          <cell r="A1" t="str">
            <v>1월 생산실적</v>
          </cell>
        </row>
      </sheetData>
      <sheetData sheetId="5529">
        <row r="1">
          <cell r="A1" t="str">
            <v>1월 생산실적</v>
          </cell>
        </row>
      </sheetData>
      <sheetData sheetId="5530">
        <row r="1">
          <cell r="A1" t="str">
            <v>1월 생산실적</v>
          </cell>
        </row>
      </sheetData>
      <sheetData sheetId="5531">
        <row r="1">
          <cell r="A1" t="str">
            <v>1월 생산실적</v>
          </cell>
        </row>
      </sheetData>
      <sheetData sheetId="5532">
        <row r="1">
          <cell r="A1" t="str">
            <v>1월 생산실적</v>
          </cell>
        </row>
      </sheetData>
      <sheetData sheetId="5533">
        <row r="1">
          <cell r="A1" t="str">
            <v>1월 생산실적</v>
          </cell>
        </row>
      </sheetData>
      <sheetData sheetId="5534">
        <row r="1">
          <cell r="A1" t="str">
            <v>1월 생산실적</v>
          </cell>
        </row>
      </sheetData>
      <sheetData sheetId="5535">
        <row r="1">
          <cell r="A1" t="str">
            <v>1월 생산실적</v>
          </cell>
        </row>
      </sheetData>
      <sheetData sheetId="5536">
        <row r="1">
          <cell r="A1" t="str">
            <v>1월 생산실적</v>
          </cell>
        </row>
      </sheetData>
      <sheetData sheetId="5537">
        <row r="1">
          <cell r="A1" t="str">
            <v>1월 생산실적</v>
          </cell>
        </row>
      </sheetData>
      <sheetData sheetId="5538">
        <row r="1">
          <cell r="A1" t="str">
            <v>1월 생산실적</v>
          </cell>
        </row>
      </sheetData>
      <sheetData sheetId="5539">
        <row r="1">
          <cell r="A1" t="str">
            <v>1월 생산실적</v>
          </cell>
        </row>
      </sheetData>
      <sheetData sheetId="5540">
        <row r="1">
          <cell r="A1" t="str">
            <v>1월 생산실적</v>
          </cell>
        </row>
      </sheetData>
      <sheetData sheetId="5541">
        <row r="1">
          <cell r="A1" t="str">
            <v>1월 생산실적</v>
          </cell>
        </row>
      </sheetData>
      <sheetData sheetId="5542">
        <row r="1">
          <cell r="A1" t="str">
            <v>1월 생산실적</v>
          </cell>
        </row>
      </sheetData>
      <sheetData sheetId="5543">
        <row r="1">
          <cell r="A1" t="str">
            <v>1월 생산실적</v>
          </cell>
        </row>
      </sheetData>
      <sheetData sheetId="5544">
        <row r="1">
          <cell r="A1" t="str">
            <v>1월 생산실적</v>
          </cell>
        </row>
      </sheetData>
      <sheetData sheetId="5545">
        <row r="1">
          <cell r="A1" t="str">
            <v>1월 생산실적</v>
          </cell>
        </row>
      </sheetData>
      <sheetData sheetId="5546">
        <row r="1">
          <cell r="A1" t="str">
            <v>1월 생산실적</v>
          </cell>
        </row>
      </sheetData>
      <sheetData sheetId="5547">
        <row r="1">
          <cell r="A1" t="str">
            <v>1월 생산실적</v>
          </cell>
        </row>
      </sheetData>
      <sheetData sheetId="5548">
        <row r="1">
          <cell r="A1" t="str">
            <v>1월 생산실적</v>
          </cell>
        </row>
      </sheetData>
      <sheetData sheetId="5549">
        <row r="1">
          <cell r="A1" t="str">
            <v>1월 생산실적</v>
          </cell>
        </row>
      </sheetData>
      <sheetData sheetId="5550">
        <row r="1">
          <cell r="A1" t="str">
            <v>1월 생산실적</v>
          </cell>
        </row>
      </sheetData>
      <sheetData sheetId="5551">
        <row r="1">
          <cell r="A1" t="str">
            <v>1월 생산실적</v>
          </cell>
        </row>
      </sheetData>
      <sheetData sheetId="5552">
        <row r="1">
          <cell r="A1" t="str">
            <v>1월 생산실적</v>
          </cell>
        </row>
      </sheetData>
      <sheetData sheetId="5553">
        <row r="1">
          <cell r="A1" t="str">
            <v>1월 생산실적</v>
          </cell>
        </row>
      </sheetData>
      <sheetData sheetId="5554">
        <row r="1">
          <cell r="A1" t="str">
            <v>1월 생산실적</v>
          </cell>
        </row>
      </sheetData>
      <sheetData sheetId="5555">
        <row r="1">
          <cell r="A1" t="str">
            <v>1월 생산실적</v>
          </cell>
        </row>
      </sheetData>
      <sheetData sheetId="5556">
        <row r="1">
          <cell r="A1" t="str">
            <v>1월 생산실적</v>
          </cell>
        </row>
      </sheetData>
      <sheetData sheetId="5557">
        <row r="1">
          <cell r="A1" t="str">
            <v>1월 생산실적</v>
          </cell>
        </row>
      </sheetData>
      <sheetData sheetId="5558">
        <row r="1">
          <cell r="A1" t="str">
            <v>1월 생산실적</v>
          </cell>
        </row>
      </sheetData>
      <sheetData sheetId="5559">
        <row r="1">
          <cell r="A1" t="str">
            <v>1월 생산실적</v>
          </cell>
        </row>
      </sheetData>
      <sheetData sheetId="5560">
        <row r="1">
          <cell r="A1" t="str">
            <v>1월 생산실적</v>
          </cell>
        </row>
      </sheetData>
      <sheetData sheetId="5561">
        <row r="1">
          <cell r="A1" t="str">
            <v>1월 생산실적</v>
          </cell>
        </row>
      </sheetData>
      <sheetData sheetId="5562">
        <row r="1">
          <cell r="A1" t="str">
            <v>1월 생산실적</v>
          </cell>
        </row>
      </sheetData>
      <sheetData sheetId="5563">
        <row r="1">
          <cell r="A1" t="str">
            <v>1월 생산실적</v>
          </cell>
        </row>
      </sheetData>
      <sheetData sheetId="5564">
        <row r="1">
          <cell r="A1" t="str">
            <v>1월 생산실적</v>
          </cell>
        </row>
      </sheetData>
      <sheetData sheetId="5565">
        <row r="1">
          <cell r="A1" t="str">
            <v>1월 생산실적</v>
          </cell>
        </row>
      </sheetData>
      <sheetData sheetId="5566">
        <row r="1">
          <cell r="A1" t="str">
            <v>1월 생산실적</v>
          </cell>
        </row>
      </sheetData>
      <sheetData sheetId="5567">
        <row r="1">
          <cell r="A1" t="str">
            <v>1월 생산실적</v>
          </cell>
        </row>
      </sheetData>
      <sheetData sheetId="5568">
        <row r="1">
          <cell r="A1" t="str">
            <v>1월 생산실적</v>
          </cell>
        </row>
      </sheetData>
      <sheetData sheetId="5569">
        <row r="1">
          <cell r="A1" t="str">
            <v>1월 생산실적</v>
          </cell>
        </row>
      </sheetData>
      <sheetData sheetId="5570">
        <row r="1">
          <cell r="A1" t="str">
            <v>1월 생산실적</v>
          </cell>
        </row>
      </sheetData>
      <sheetData sheetId="5571">
        <row r="1">
          <cell r="A1" t="str">
            <v>1월 생산실적</v>
          </cell>
        </row>
      </sheetData>
      <sheetData sheetId="5572">
        <row r="1">
          <cell r="A1" t="str">
            <v>1월 생산실적</v>
          </cell>
        </row>
      </sheetData>
      <sheetData sheetId="5573">
        <row r="1">
          <cell r="A1" t="str">
            <v>1월 생산실적</v>
          </cell>
        </row>
      </sheetData>
      <sheetData sheetId="5574">
        <row r="1">
          <cell r="A1" t="str">
            <v>1월 생산실적</v>
          </cell>
        </row>
      </sheetData>
      <sheetData sheetId="5575">
        <row r="1">
          <cell r="A1" t="str">
            <v>1월 생산실적</v>
          </cell>
        </row>
      </sheetData>
      <sheetData sheetId="5576">
        <row r="1">
          <cell r="A1" t="str">
            <v>1월 생산실적</v>
          </cell>
        </row>
      </sheetData>
      <sheetData sheetId="5577">
        <row r="1">
          <cell r="A1" t="str">
            <v>1월 생산실적</v>
          </cell>
        </row>
      </sheetData>
      <sheetData sheetId="5578">
        <row r="1">
          <cell r="A1" t="str">
            <v>1월 생산실적</v>
          </cell>
        </row>
      </sheetData>
      <sheetData sheetId="5579">
        <row r="1">
          <cell r="A1" t="str">
            <v>1월 생산실적</v>
          </cell>
        </row>
      </sheetData>
      <sheetData sheetId="5580">
        <row r="1">
          <cell r="A1" t="str">
            <v>1월 생산실적</v>
          </cell>
        </row>
      </sheetData>
      <sheetData sheetId="5581">
        <row r="1">
          <cell r="A1" t="str">
            <v>1월 생산실적</v>
          </cell>
        </row>
      </sheetData>
      <sheetData sheetId="5582">
        <row r="1">
          <cell r="A1" t="str">
            <v>1월 생산실적</v>
          </cell>
        </row>
      </sheetData>
      <sheetData sheetId="5583">
        <row r="1">
          <cell r="A1" t="str">
            <v>1월 생산실적</v>
          </cell>
        </row>
      </sheetData>
      <sheetData sheetId="5584">
        <row r="1">
          <cell r="A1" t="str">
            <v>1월 생산실적</v>
          </cell>
        </row>
      </sheetData>
      <sheetData sheetId="5585">
        <row r="1">
          <cell r="A1" t="str">
            <v>1월 생산실적</v>
          </cell>
        </row>
      </sheetData>
      <sheetData sheetId="5586">
        <row r="1">
          <cell r="A1" t="str">
            <v>1월 생산실적</v>
          </cell>
        </row>
      </sheetData>
      <sheetData sheetId="5587">
        <row r="1">
          <cell r="A1" t="str">
            <v>1월 생산실적</v>
          </cell>
        </row>
      </sheetData>
      <sheetData sheetId="5588">
        <row r="1">
          <cell r="A1" t="str">
            <v>1월 생산실적</v>
          </cell>
        </row>
      </sheetData>
      <sheetData sheetId="5589">
        <row r="1">
          <cell r="A1" t="str">
            <v>1월 생산실적</v>
          </cell>
        </row>
      </sheetData>
      <sheetData sheetId="5590">
        <row r="1">
          <cell r="A1" t="str">
            <v>1월 생산실적</v>
          </cell>
        </row>
      </sheetData>
      <sheetData sheetId="5591">
        <row r="1">
          <cell r="A1" t="str">
            <v>1월 생산실적</v>
          </cell>
        </row>
      </sheetData>
      <sheetData sheetId="5592">
        <row r="1">
          <cell r="A1" t="str">
            <v>1월 생산실적</v>
          </cell>
        </row>
      </sheetData>
      <sheetData sheetId="5593">
        <row r="1">
          <cell r="A1" t="str">
            <v>1월 생산실적</v>
          </cell>
        </row>
      </sheetData>
      <sheetData sheetId="5594">
        <row r="1">
          <cell r="A1" t="str">
            <v>1월 생산실적</v>
          </cell>
        </row>
      </sheetData>
      <sheetData sheetId="5595">
        <row r="1">
          <cell r="A1" t="str">
            <v>1월 생산실적</v>
          </cell>
        </row>
      </sheetData>
      <sheetData sheetId="5596">
        <row r="1">
          <cell r="A1" t="str">
            <v>1월 생산실적</v>
          </cell>
        </row>
      </sheetData>
      <sheetData sheetId="5597">
        <row r="1">
          <cell r="A1" t="str">
            <v>1월 생산실적</v>
          </cell>
        </row>
      </sheetData>
      <sheetData sheetId="5598">
        <row r="1">
          <cell r="A1" t="str">
            <v>1월 생산실적</v>
          </cell>
        </row>
      </sheetData>
      <sheetData sheetId="5599">
        <row r="1">
          <cell r="A1" t="str">
            <v>1월 생산실적</v>
          </cell>
        </row>
      </sheetData>
      <sheetData sheetId="5600">
        <row r="1">
          <cell r="A1" t="str">
            <v>1월 생산실적</v>
          </cell>
        </row>
      </sheetData>
      <sheetData sheetId="5601">
        <row r="1">
          <cell r="A1" t="str">
            <v>1월 생산실적</v>
          </cell>
        </row>
      </sheetData>
      <sheetData sheetId="5602">
        <row r="1">
          <cell r="A1" t="str">
            <v>1월 생산실적</v>
          </cell>
        </row>
      </sheetData>
      <sheetData sheetId="5603">
        <row r="1">
          <cell r="A1" t="str">
            <v>1월 생산실적</v>
          </cell>
        </row>
      </sheetData>
      <sheetData sheetId="5604">
        <row r="1">
          <cell r="A1" t="str">
            <v>1월 생산실적</v>
          </cell>
        </row>
      </sheetData>
      <sheetData sheetId="5605">
        <row r="1">
          <cell r="A1" t="str">
            <v>1월 생산실적</v>
          </cell>
        </row>
      </sheetData>
      <sheetData sheetId="5606">
        <row r="1">
          <cell r="A1" t="str">
            <v>1월 생산실적</v>
          </cell>
        </row>
      </sheetData>
      <sheetData sheetId="5607">
        <row r="1">
          <cell r="A1" t="str">
            <v>1월 생산실적</v>
          </cell>
        </row>
      </sheetData>
      <sheetData sheetId="5608">
        <row r="1">
          <cell r="A1" t="str">
            <v>1월 생산실적</v>
          </cell>
        </row>
      </sheetData>
      <sheetData sheetId="5609">
        <row r="1">
          <cell r="A1" t="str">
            <v>1월 생산실적</v>
          </cell>
        </row>
      </sheetData>
      <sheetData sheetId="5610">
        <row r="1">
          <cell r="A1" t="str">
            <v>1월 생산실적</v>
          </cell>
        </row>
      </sheetData>
      <sheetData sheetId="5611">
        <row r="1">
          <cell r="A1" t="str">
            <v>1월 생산실적</v>
          </cell>
        </row>
      </sheetData>
      <sheetData sheetId="5612">
        <row r="1">
          <cell r="A1" t="str">
            <v>1월 생산실적</v>
          </cell>
        </row>
      </sheetData>
      <sheetData sheetId="5613">
        <row r="1">
          <cell r="A1" t="str">
            <v>1월 생산실적</v>
          </cell>
        </row>
      </sheetData>
      <sheetData sheetId="5614">
        <row r="1">
          <cell r="A1" t="str">
            <v>1월 생산실적</v>
          </cell>
        </row>
      </sheetData>
      <sheetData sheetId="5615">
        <row r="1">
          <cell r="A1" t="str">
            <v>1월 생산실적</v>
          </cell>
        </row>
      </sheetData>
      <sheetData sheetId="5616">
        <row r="1">
          <cell r="A1" t="str">
            <v>1월 생산실적</v>
          </cell>
        </row>
      </sheetData>
      <sheetData sheetId="5617">
        <row r="1">
          <cell r="A1" t="str">
            <v>1월 생산실적</v>
          </cell>
        </row>
      </sheetData>
      <sheetData sheetId="5618">
        <row r="1">
          <cell r="A1" t="str">
            <v>1월 생산실적</v>
          </cell>
        </row>
      </sheetData>
      <sheetData sheetId="5619">
        <row r="1">
          <cell r="A1" t="str">
            <v>1월 생산실적</v>
          </cell>
        </row>
      </sheetData>
      <sheetData sheetId="5620">
        <row r="1">
          <cell r="A1" t="str">
            <v>1월 생산실적</v>
          </cell>
        </row>
      </sheetData>
      <sheetData sheetId="5621">
        <row r="1">
          <cell r="A1" t="str">
            <v>1월 생산실적</v>
          </cell>
        </row>
      </sheetData>
      <sheetData sheetId="5622">
        <row r="1">
          <cell r="A1" t="str">
            <v>1월 생산실적</v>
          </cell>
        </row>
      </sheetData>
      <sheetData sheetId="5623">
        <row r="1">
          <cell r="A1" t="str">
            <v>1월 생산실적</v>
          </cell>
        </row>
      </sheetData>
      <sheetData sheetId="5624">
        <row r="1">
          <cell r="A1" t="str">
            <v>1월 생산실적</v>
          </cell>
        </row>
      </sheetData>
      <sheetData sheetId="5625">
        <row r="1">
          <cell r="A1" t="str">
            <v>1월 생산실적</v>
          </cell>
        </row>
      </sheetData>
      <sheetData sheetId="5626">
        <row r="1">
          <cell r="A1" t="str">
            <v>1월 생산실적</v>
          </cell>
        </row>
      </sheetData>
      <sheetData sheetId="5627">
        <row r="1">
          <cell r="A1" t="str">
            <v>1월 생산실적</v>
          </cell>
        </row>
      </sheetData>
      <sheetData sheetId="5628">
        <row r="1">
          <cell r="A1" t="str">
            <v>1월 생산실적</v>
          </cell>
        </row>
      </sheetData>
      <sheetData sheetId="5629">
        <row r="1">
          <cell r="A1" t="str">
            <v>1월 생산실적</v>
          </cell>
        </row>
      </sheetData>
      <sheetData sheetId="5630">
        <row r="1">
          <cell r="A1" t="str">
            <v>1월 생산실적</v>
          </cell>
        </row>
      </sheetData>
      <sheetData sheetId="5631">
        <row r="1">
          <cell r="A1" t="str">
            <v>1월 생산실적</v>
          </cell>
        </row>
      </sheetData>
      <sheetData sheetId="5632">
        <row r="1">
          <cell r="A1" t="str">
            <v>1월 생산실적</v>
          </cell>
        </row>
      </sheetData>
      <sheetData sheetId="5633">
        <row r="1">
          <cell r="A1" t="str">
            <v>1월 생산실적</v>
          </cell>
        </row>
      </sheetData>
      <sheetData sheetId="5634">
        <row r="1">
          <cell r="A1" t="str">
            <v>1월 생산실적</v>
          </cell>
        </row>
      </sheetData>
      <sheetData sheetId="5635">
        <row r="1">
          <cell r="A1" t="str">
            <v>1월 생산실적</v>
          </cell>
        </row>
      </sheetData>
      <sheetData sheetId="5636">
        <row r="1">
          <cell r="A1" t="str">
            <v>1월 생산실적</v>
          </cell>
        </row>
      </sheetData>
      <sheetData sheetId="5637">
        <row r="1">
          <cell r="A1" t="str">
            <v>1월 생산실적</v>
          </cell>
        </row>
      </sheetData>
      <sheetData sheetId="5638">
        <row r="1">
          <cell r="A1" t="str">
            <v>1월 생산실적</v>
          </cell>
        </row>
      </sheetData>
      <sheetData sheetId="5639">
        <row r="1">
          <cell r="A1" t="str">
            <v>1월 생산실적</v>
          </cell>
        </row>
      </sheetData>
      <sheetData sheetId="5640">
        <row r="1">
          <cell r="A1" t="str">
            <v>1월 생산실적</v>
          </cell>
        </row>
      </sheetData>
      <sheetData sheetId="5641" refreshError="1"/>
      <sheetData sheetId="5642" refreshError="1"/>
      <sheetData sheetId="5643" refreshError="1"/>
      <sheetData sheetId="5644" refreshError="1"/>
      <sheetData sheetId="5645" refreshError="1"/>
      <sheetData sheetId="5646" refreshError="1"/>
      <sheetData sheetId="5647" refreshError="1"/>
      <sheetData sheetId="5648" refreshError="1"/>
      <sheetData sheetId="5649" refreshError="1"/>
      <sheetData sheetId="5650" refreshError="1"/>
      <sheetData sheetId="5651" refreshError="1"/>
      <sheetData sheetId="5652" refreshError="1"/>
      <sheetData sheetId="5653" refreshError="1"/>
      <sheetData sheetId="5654" refreshError="1"/>
      <sheetData sheetId="5655" refreshError="1"/>
      <sheetData sheetId="5656">
        <row r="1">
          <cell r="A1" t="str">
            <v>1월 생산실적</v>
          </cell>
        </row>
      </sheetData>
      <sheetData sheetId="5657">
        <row r="1">
          <cell r="A1" t="str">
            <v>1월 생산실적</v>
          </cell>
        </row>
      </sheetData>
      <sheetData sheetId="5658">
        <row r="1">
          <cell r="A1" t="str">
            <v>1월 생산실적</v>
          </cell>
        </row>
      </sheetData>
      <sheetData sheetId="5659">
        <row r="1">
          <cell r="A1" t="str">
            <v>1월 생산실적</v>
          </cell>
        </row>
      </sheetData>
      <sheetData sheetId="5660">
        <row r="1">
          <cell r="A1" t="str">
            <v>1월 생산실적</v>
          </cell>
        </row>
      </sheetData>
      <sheetData sheetId="5661">
        <row r="1">
          <cell r="A1" t="str">
            <v>1월 생산실적</v>
          </cell>
        </row>
      </sheetData>
      <sheetData sheetId="5662">
        <row r="1">
          <cell r="A1" t="str">
            <v>1월 생산실적</v>
          </cell>
        </row>
      </sheetData>
      <sheetData sheetId="5663">
        <row r="1">
          <cell r="A1" t="str">
            <v>1월 생산실적</v>
          </cell>
        </row>
      </sheetData>
      <sheetData sheetId="5664">
        <row r="1">
          <cell r="A1" t="str">
            <v>1월 생산실적</v>
          </cell>
        </row>
      </sheetData>
      <sheetData sheetId="5665">
        <row r="1">
          <cell r="A1" t="str">
            <v>1월 생산실적</v>
          </cell>
        </row>
      </sheetData>
      <sheetData sheetId="5666" refreshError="1"/>
      <sheetData sheetId="5667" refreshError="1"/>
      <sheetData sheetId="5668" refreshError="1"/>
      <sheetData sheetId="5669" refreshError="1"/>
      <sheetData sheetId="5670" refreshError="1"/>
      <sheetData sheetId="5671" refreshError="1"/>
      <sheetData sheetId="5672" refreshError="1"/>
      <sheetData sheetId="5673" refreshError="1"/>
      <sheetData sheetId="5674" refreshError="1"/>
      <sheetData sheetId="5675" refreshError="1"/>
      <sheetData sheetId="5676" refreshError="1"/>
      <sheetData sheetId="5677" refreshError="1"/>
      <sheetData sheetId="5678" refreshError="1"/>
      <sheetData sheetId="5679" refreshError="1"/>
      <sheetData sheetId="5680" refreshError="1"/>
      <sheetData sheetId="5681" refreshError="1"/>
      <sheetData sheetId="5682" refreshError="1"/>
      <sheetData sheetId="5683" refreshError="1"/>
      <sheetData sheetId="5684" refreshError="1"/>
      <sheetData sheetId="5685" refreshError="1"/>
      <sheetData sheetId="5686" refreshError="1"/>
      <sheetData sheetId="5687" refreshError="1"/>
      <sheetData sheetId="5688" refreshError="1"/>
      <sheetData sheetId="5689" refreshError="1"/>
      <sheetData sheetId="5690" refreshError="1"/>
      <sheetData sheetId="5691" refreshError="1"/>
      <sheetData sheetId="5692" refreshError="1"/>
      <sheetData sheetId="5693" refreshError="1"/>
      <sheetData sheetId="5694" refreshError="1"/>
      <sheetData sheetId="5695" refreshError="1"/>
      <sheetData sheetId="5696" refreshError="1"/>
      <sheetData sheetId="5697" refreshError="1"/>
      <sheetData sheetId="5698" refreshError="1"/>
      <sheetData sheetId="5699" refreshError="1"/>
      <sheetData sheetId="5700" refreshError="1"/>
      <sheetData sheetId="5701" refreshError="1"/>
      <sheetData sheetId="5702" refreshError="1"/>
      <sheetData sheetId="5703" refreshError="1"/>
      <sheetData sheetId="5704" refreshError="1"/>
      <sheetData sheetId="5705">
        <row r="1">
          <cell r="A1" t="str">
            <v>1월 생산실적</v>
          </cell>
        </row>
      </sheetData>
      <sheetData sheetId="5706">
        <row r="1">
          <cell r="A1" t="str">
            <v>1월 생산실적</v>
          </cell>
        </row>
      </sheetData>
      <sheetData sheetId="5707">
        <row r="1">
          <cell r="A1" t="str">
            <v>1월 생산실적</v>
          </cell>
        </row>
      </sheetData>
      <sheetData sheetId="5708">
        <row r="1">
          <cell r="A1" t="str">
            <v>1월 생산실적</v>
          </cell>
        </row>
      </sheetData>
      <sheetData sheetId="5709">
        <row r="1">
          <cell r="A1" t="str">
            <v>1월 생산실적</v>
          </cell>
        </row>
      </sheetData>
      <sheetData sheetId="5710">
        <row r="1">
          <cell r="A1" t="str">
            <v>1월 생산실적</v>
          </cell>
        </row>
      </sheetData>
      <sheetData sheetId="5711">
        <row r="1">
          <cell r="A1" t="str">
            <v>1월 생산실적</v>
          </cell>
        </row>
      </sheetData>
      <sheetData sheetId="5712">
        <row r="1">
          <cell r="A1" t="str">
            <v>1월 생산실적</v>
          </cell>
        </row>
      </sheetData>
      <sheetData sheetId="5713">
        <row r="1">
          <cell r="A1" t="str">
            <v>1월 생산실적</v>
          </cell>
        </row>
      </sheetData>
      <sheetData sheetId="5714">
        <row r="1">
          <cell r="A1" t="str">
            <v>1월 생산실적</v>
          </cell>
        </row>
      </sheetData>
      <sheetData sheetId="5715">
        <row r="1">
          <cell r="A1" t="str">
            <v>1월 생산실적</v>
          </cell>
        </row>
      </sheetData>
      <sheetData sheetId="5716">
        <row r="1">
          <cell r="A1" t="str">
            <v>1월 생산실적</v>
          </cell>
        </row>
      </sheetData>
      <sheetData sheetId="5717">
        <row r="1">
          <cell r="A1" t="str">
            <v>1월 생산실적</v>
          </cell>
        </row>
      </sheetData>
      <sheetData sheetId="5718">
        <row r="1">
          <cell r="A1" t="str">
            <v>1월 생산실적</v>
          </cell>
        </row>
      </sheetData>
      <sheetData sheetId="5719">
        <row r="1">
          <cell r="A1" t="str">
            <v>1월 생산실적</v>
          </cell>
        </row>
      </sheetData>
      <sheetData sheetId="5720">
        <row r="1">
          <cell r="A1" t="str">
            <v>1월 생산실적</v>
          </cell>
        </row>
      </sheetData>
      <sheetData sheetId="5721">
        <row r="1">
          <cell r="A1" t="str">
            <v>1월 생산실적</v>
          </cell>
        </row>
      </sheetData>
      <sheetData sheetId="5722">
        <row r="1">
          <cell r="A1" t="str">
            <v>1월 생산실적</v>
          </cell>
        </row>
      </sheetData>
      <sheetData sheetId="5723">
        <row r="1">
          <cell r="A1" t="str">
            <v>1월 생산실적</v>
          </cell>
        </row>
      </sheetData>
      <sheetData sheetId="5724">
        <row r="1">
          <cell r="A1" t="str">
            <v>1월 생산실적</v>
          </cell>
        </row>
      </sheetData>
      <sheetData sheetId="5725">
        <row r="1">
          <cell r="A1" t="str">
            <v>1월 생산실적</v>
          </cell>
        </row>
      </sheetData>
      <sheetData sheetId="5726">
        <row r="1">
          <cell r="A1" t="str">
            <v>1월 생산실적</v>
          </cell>
        </row>
      </sheetData>
      <sheetData sheetId="5727">
        <row r="1">
          <cell r="A1" t="str">
            <v>1월 생산실적</v>
          </cell>
        </row>
      </sheetData>
      <sheetData sheetId="5728">
        <row r="1">
          <cell r="A1" t="str">
            <v>1월 생산실적</v>
          </cell>
        </row>
      </sheetData>
      <sheetData sheetId="5729">
        <row r="1">
          <cell r="A1" t="str">
            <v>1월 생산실적</v>
          </cell>
        </row>
      </sheetData>
      <sheetData sheetId="5730">
        <row r="1">
          <cell r="A1" t="str">
            <v>1월 생산실적</v>
          </cell>
        </row>
      </sheetData>
      <sheetData sheetId="5731">
        <row r="1">
          <cell r="A1" t="str">
            <v>1월 생산실적</v>
          </cell>
        </row>
      </sheetData>
      <sheetData sheetId="5732">
        <row r="1">
          <cell r="A1" t="str">
            <v>1월 생산실적</v>
          </cell>
        </row>
      </sheetData>
      <sheetData sheetId="5733">
        <row r="1">
          <cell r="A1" t="str">
            <v>1월 생산실적</v>
          </cell>
        </row>
      </sheetData>
      <sheetData sheetId="5734">
        <row r="1">
          <cell r="A1" t="str">
            <v>1월 생산실적</v>
          </cell>
        </row>
      </sheetData>
      <sheetData sheetId="5735">
        <row r="1">
          <cell r="A1" t="str">
            <v>1월 생산실적</v>
          </cell>
        </row>
      </sheetData>
      <sheetData sheetId="5736">
        <row r="1">
          <cell r="A1" t="str">
            <v>1월 생산실적</v>
          </cell>
        </row>
      </sheetData>
      <sheetData sheetId="5737">
        <row r="1">
          <cell r="A1" t="str">
            <v>1월 생산실적</v>
          </cell>
        </row>
      </sheetData>
      <sheetData sheetId="5738">
        <row r="1">
          <cell r="A1" t="str">
            <v>1월 생산실적</v>
          </cell>
        </row>
      </sheetData>
      <sheetData sheetId="5739">
        <row r="1">
          <cell r="A1" t="str">
            <v>1월 생산실적</v>
          </cell>
        </row>
      </sheetData>
      <sheetData sheetId="5740">
        <row r="1">
          <cell r="A1" t="str">
            <v>1월 생산실적</v>
          </cell>
        </row>
      </sheetData>
      <sheetData sheetId="5741">
        <row r="1">
          <cell r="A1" t="str">
            <v>1월 생산실적</v>
          </cell>
        </row>
      </sheetData>
      <sheetData sheetId="5742">
        <row r="1">
          <cell r="A1" t="str">
            <v>1월 생산실적</v>
          </cell>
        </row>
      </sheetData>
      <sheetData sheetId="5743">
        <row r="1">
          <cell r="A1" t="str">
            <v>1월 생산실적</v>
          </cell>
        </row>
      </sheetData>
      <sheetData sheetId="5744">
        <row r="1">
          <cell r="A1" t="str">
            <v>1월 생산실적</v>
          </cell>
        </row>
      </sheetData>
      <sheetData sheetId="5745">
        <row r="1">
          <cell r="A1" t="str">
            <v>1월 생산실적</v>
          </cell>
        </row>
      </sheetData>
      <sheetData sheetId="5746">
        <row r="1">
          <cell r="A1" t="str">
            <v>1월 생산실적</v>
          </cell>
        </row>
      </sheetData>
      <sheetData sheetId="5747">
        <row r="1">
          <cell r="A1" t="str">
            <v>1월 생산실적</v>
          </cell>
        </row>
      </sheetData>
      <sheetData sheetId="5748">
        <row r="1">
          <cell r="A1" t="str">
            <v>1월 생산실적</v>
          </cell>
        </row>
      </sheetData>
      <sheetData sheetId="5749">
        <row r="1">
          <cell r="A1" t="str">
            <v>1월 생산실적</v>
          </cell>
        </row>
      </sheetData>
      <sheetData sheetId="5750">
        <row r="1">
          <cell r="A1" t="str">
            <v>1월 생산실적</v>
          </cell>
        </row>
      </sheetData>
      <sheetData sheetId="5751">
        <row r="1">
          <cell r="A1" t="str">
            <v>1월 생산실적</v>
          </cell>
        </row>
      </sheetData>
      <sheetData sheetId="5752">
        <row r="1">
          <cell r="A1" t="str">
            <v>1월 생산실적</v>
          </cell>
        </row>
      </sheetData>
      <sheetData sheetId="5753">
        <row r="1">
          <cell r="A1" t="str">
            <v>1월 생산실적</v>
          </cell>
        </row>
      </sheetData>
      <sheetData sheetId="5754">
        <row r="1">
          <cell r="A1" t="str">
            <v>1월 생산실적</v>
          </cell>
        </row>
      </sheetData>
      <sheetData sheetId="5755">
        <row r="1">
          <cell r="A1" t="str">
            <v>1월 생산실적</v>
          </cell>
        </row>
      </sheetData>
      <sheetData sheetId="5756">
        <row r="1">
          <cell r="A1" t="str">
            <v>1월 생산실적</v>
          </cell>
        </row>
      </sheetData>
      <sheetData sheetId="5757">
        <row r="1">
          <cell r="A1" t="str">
            <v>1월 생산실적</v>
          </cell>
        </row>
      </sheetData>
      <sheetData sheetId="5758">
        <row r="1">
          <cell r="A1" t="str">
            <v>1월 생산실적</v>
          </cell>
        </row>
      </sheetData>
      <sheetData sheetId="5759">
        <row r="1">
          <cell r="A1" t="str">
            <v>1월 생산실적</v>
          </cell>
        </row>
      </sheetData>
      <sheetData sheetId="5760">
        <row r="1">
          <cell r="A1" t="str">
            <v>1월 생산실적</v>
          </cell>
        </row>
      </sheetData>
      <sheetData sheetId="5761">
        <row r="1">
          <cell r="A1" t="str">
            <v>1월 생산실적</v>
          </cell>
        </row>
      </sheetData>
      <sheetData sheetId="5762">
        <row r="1">
          <cell r="A1" t="str">
            <v>1월 생산실적</v>
          </cell>
        </row>
      </sheetData>
      <sheetData sheetId="5763">
        <row r="1">
          <cell r="A1" t="str">
            <v>1월 생산실적</v>
          </cell>
        </row>
      </sheetData>
      <sheetData sheetId="5764">
        <row r="1">
          <cell r="A1" t="str">
            <v>1월 생산실적</v>
          </cell>
        </row>
      </sheetData>
      <sheetData sheetId="5765">
        <row r="1">
          <cell r="A1" t="str">
            <v>1월 생산실적</v>
          </cell>
        </row>
      </sheetData>
      <sheetData sheetId="5766">
        <row r="1">
          <cell r="A1" t="str">
            <v>1월 생산실적</v>
          </cell>
        </row>
      </sheetData>
      <sheetData sheetId="5767">
        <row r="1">
          <cell r="A1" t="str">
            <v>1월 생산실적</v>
          </cell>
        </row>
      </sheetData>
      <sheetData sheetId="5768">
        <row r="1">
          <cell r="A1" t="str">
            <v>1월 생산실적</v>
          </cell>
        </row>
      </sheetData>
      <sheetData sheetId="5769">
        <row r="1">
          <cell r="A1" t="str">
            <v>1월 생산실적</v>
          </cell>
        </row>
      </sheetData>
      <sheetData sheetId="5770">
        <row r="1">
          <cell r="A1" t="str">
            <v>1월 생산실적</v>
          </cell>
        </row>
      </sheetData>
      <sheetData sheetId="5771">
        <row r="1">
          <cell r="A1" t="str">
            <v>1월 생산실적</v>
          </cell>
        </row>
      </sheetData>
      <sheetData sheetId="5772">
        <row r="1">
          <cell r="A1" t="str">
            <v>1월 생산실적</v>
          </cell>
        </row>
      </sheetData>
      <sheetData sheetId="5773">
        <row r="1">
          <cell r="A1" t="str">
            <v>1월 생산실적</v>
          </cell>
        </row>
      </sheetData>
      <sheetData sheetId="5774">
        <row r="1">
          <cell r="A1" t="str">
            <v>1월 생산실적</v>
          </cell>
        </row>
      </sheetData>
      <sheetData sheetId="5775">
        <row r="1">
          <cell r="A1" t="str">
            <v>1월 생산실적</v>
          </cell>
        </row>
      </sheetData>
      <sheetData sheetId="5776">
        <row r="1">
          <cell r="A1" t="str">
            <v>1월 생산실적</v>
          </cell>
        </row>
      </sheetData>
      <sheetData sheetId="5777">
        <row r="1">
          <cell r="A1" t="str">
            <v>1월 생산실적</v>
          </cell>
        </row>
      </sheetData>
      <sheetData sheetId="5778">
        <row r="1">
          <cell r="A1" t="str">
            <v>1월 생산실적</v>
          </cell>
        </row>
      </sheetData>
      <sheetData sheetId="5779">
        <row r="1">
          <cell r="A1" t="str">
            <v>1월 생산실적</v>
          </cell>
        </row>
      </sheetData>
      <sheetData sheetId="5780">
        <row r="1">
          <cell r="A1" t="str">
            <v>1월 생산실적</v>
          </cell>
        </row>
      </sheetData>
      <sheetData sheetId="5781">
        <row r="1">
          <cell r="A1" t="str">
            <v>1월 생산실적</v>
          </cell>
        </row>
      </sheetData>
      <sheetData sheetId="5782">
        <row r="1">
          <cell r="A1" t="str">
            <v>1월 생산실적</v>
          </cell>
        </row>
      </sheetData>
      <sheetData sheetId="5783">
        <row r="1">
          <cell r="A1" t="str">
            <v>1월 생산실적</v>
          </cell>
        </row>
      </sheetData>
      <sheetData sheetId="5784">
        <row r="1">
          <cell r="A1" t="str">
            <v>1월 생산실적</v>
          </cell>
        </row>
      </sheetData>
      <sheetData sheetId="5785">
        <row r="1">
          <cell r="A1" t="str">
            <v>1월 생산실적</v>
          </cell>
        </row>
      </sheetData>
      <sheetData sheetId="5786">
        <row r="1">
          <cell r="A1" t="str">
            <v>1월 생산실적</v>
          </cell>
        </row>
      </sheetData>
      <sheetData sheetId="5787">
        <row r="1">
          <cell r="A1" t="str">
            <v>1월 생산실적</v>
          </cell>
        </row>
      </sheetData>
      <sheetData sheetId="5788">
        <row r="1">
          <cell r="A1" t="str">
            <v>1월 생산실적</v>
          </cell>
        </row>
      </sheetData>
      <sheetData sheetId="5789">
        <row r="1">
          <cell r="A1" t="str">
            <v>1월 생산실적</v>
          </cell>
        </row>
      </sheetData>
      <sheetData sheetId="5790">
        <row r="1">
          <cell r="A1" t="str">
            <v>1월 생산실적</v>
          </cell>
        </row>
      </sheetData>
      <sheetData sheetId="5791">
        <row r="1">
          <cell r="A1" t="str">
            <v>1월 생산실적</v>
          </cell>
        </row>
      </sheetData>
      <sheetData sheetId="5792">
        <row r="1">
          <cell r="A1" t="str">
            <v>1월 생산실적</v>
          </cell>
        </row>
      </sheetData>
      <sheetData sheetId="5793">
        <row r="1">
          <cell r="A1" t="str">
            <v>1월 생산실적</v>
          </cell>
        </row>
      </sheetData>
      <sheetData sheetId="5794">
        <row r="1">
          <cell r="A1" t="str">
            <v>1월 생산실적</v>
          </cell>
        </row>
      </sheetData>
      <sheetData sheetId="5795">
        <row r="1">
          <cell r="A1" t="str">
            <v>1월 생산실적</v>
          </cell>
        </row>
      </sheetData>
      <sheetData sheetId="5796">
        <row r="1">
          <cell r="A1" t="str">
            <v>1월 생산실적</v>
          </cell>
        </row>
      </sheetData>
      <sheetData sheetId="5797">
        <row r="1">
          <cell r="A1" t="str">
            <v>1월 생산실적</v>
          </cell>
        </row>
      </sheetData>
      <sheetData sheetId="5798">
        <row r="1">
          <cell r="A1" t="str">
            <v>1월 생산실적</v>
          </cell>
        </row>
      </sheetData>
      <sheetData sheetId="5799">
        <row r="1">
          <cell r="A1" t="str">
            <v>1월 생산실적</v>
          </cell>
        </row>
      </sheetData>
      <sheetData sheetId="5800">
        <row r="1">
          <cell r="A1" t="str">
            <v>1월 생산실적</v>
          </cell>
        </row>
      </sheetData>
      <sheetData sheetId="5801">
        <row r="1">
          <cell r="A1" t="str">
            <v>1월 생산실적</v>
          </cell>
        </row>
      </sheetData>
      <sheetData sheetId="5802">
        <row r="1">
          <cell r="A1" t="str">
            <v>1월 생산실적</v>
          </cell>
        </row>
      </sheetData>
      <sheetData sheetId="5803">
        <row r="1">
          <cell r="A1" t="str">
            <v>1월 생산실적</v>
          </cell>
        </row>
      </sheetData>
      <sheetData sheetId="5804">
        <row r="1">
          <cell r="A1" t="str">
            <v>1월 생산실적</v>
          </cell>
        </row>
      </sheetData>
      <sheetData sheetId="5805">
        <row r="1">
          <cell r="A1" t="str">
            <v>1월 생산실적</v>
          </cell>
        </row>
      </sheetData>
      <sheetData sheetId="5806">
        <row r="1">
          <cell r="A1" t="str">
            <v>1월 생산실적</v>
          </cell>
        </row>
      </sheetData>
      <sheetData sheetId="5807">
        <row r="1">
          <cell r="A1" t="str">
            <v>1월 생산실적</v>
          </cell>
        </row>
      </sheetData>
      <sheetData sheetId="5808">
        <row r="1">
          <cell r="A1" t="str">
            <v>1월 생산실적</v>
          </cell>
        </row>
      </sheetData>
      <sheetData sheetId="5809">
        <row r="1">
          <cell r="A1" t="str">
            <v>1월 생산실적</v>
          </cell>
        </row>
      </sheetData>
      <sheetData sheetId="5810">
        <row r="1">
          <cell r="A1" t="str">
            <v>1월 생산실적</v>
          </cell>
        </row>
      </sheetData>
      <sheetData sheetId="5811">
        <row r="1">
          <cell r="A1" t="str">
            <v>1월 생산실적</v>
          </cell>
        </row>
      </sheetData>
      <sheetData sheetId="5812">
        <row r="1">
          <cell r="A1" t="str">
            <v>1월 생산실적</v>
          </cell>
        </row>
      </sheetData>
      <sheetData sheetId="5813">
        <row r="1">
          <cell r="A1" t="str">
            <v>1월 생산실적</v>
          </cell>
        </row>
      </sheetData>
      <sheetData sheetId="5814">
        <row r="1">
          <cell r="A1" t="str">
            <v>1월 생산실적</v>
          </cell>
        </row>
      </sheetData>
      <sheetData sheetId="5815">
        <row r="1">
          <cell r="A1" t="str">
            <v>1월 생산실적</v>
          </cell>
        </row>
      </sheetData>
      <sheetData sheetId="5816">
        <row r="1">
          <cell r="A1" t="str">
            <v>1월 생산실적</v>
          </cell>
        </row>
      </sheetData>
      <sheetData sheetId="5817">
        <row r="1">
          <cell r="A1" t="str">
            <v>1월 생산실적</v>
          </cell>
        </row>
      </sheetData>
      <sheetData sheetId="5818">
        <row r="1">
          <cell r="A1" t="str">
            <v>1월 생산실적</v>
          </cell>
        </row>
      </sheetData>
      <sheetData sheetId="5819">
        <row r="1">
          <cell r="A1" t="str">
            <v>1월 생산실적</v>
          </cell>
        </row>
      </sheetData>
      <sheetData sheetId="5820">
        <row r="1">
          <cell r="A1" t="str">
            <v>1월 생산실적</v>
          </cell>
        </row>
      </sheetData>
      <sheetData sheetId="5821">
        <row r="1">
          <cell r="A1" t="str">
            <v>1월 생산실적</v>
          </cell>
        </row>
      </sheetData>
      <sheetData sheetId="5822">
        <row r="1">
          <cell r="A1" t="str">
            <v>1월 생산실적</v>
          </cell>
        </row>
      </sheetData>
      <sheetData sheetId="5823">
        <row r="1">
          <cell r="A1" t="str">
            <v>1월 생산실적</v>
          </cell>
        </row>
      </sheetData>
      <sheetData sheetId="5824">
        <row r="1">
          <cell r="A1" t="str">
            <v>1월 생산실적</v>
          </cell>
        </row>
      </sheetData>
      <sheetData sheetId="5825">
        <row r="1">
          <cell r="A1" t="str">
            <v>1월 생산실적</v>
          </cell>
        </row>
      </sheetData>
      <sheetData sheetId="5826">
        <row r="1">
          <cell r="A1" t="str">
            <v>1월 생산실적</v>
          </cell>
        </row>
      </sheetData>
      <sheetData sheetId="5827">
        <row r="1">
          <cell r="A1" t="str">
            <v>1월 생산실적</v>
          </cell>
        </row>
      </sheetData>
      <sheetData sheetId="5828">
        <row r="1">
          <cell r="A1" t="str">
            <v>1월 생산실적</v>
          </cell>
        </row>
      </sheetData>
      <sheetData sheetId="5829">
        <row r="1">
          <cell r="A1" t="str">
            <v>1월 생산실적</v>
          </cell>
        </row>
      </sheetData>
      <sheetData sheetId="5830">
        <row r="1">
          <cell r="A1" t="str">
            <v>1월 생산실적</v>
          </cell>
        </row>
      </sheetData>
      <sheetData sheetId="5831">
        <row r="1">
          <cell r="A1" t="str">
            <v>1월 생산실적</v>
          </cell>
        </row>
      </sheetData>
      <sheetData sheetId="5832">
        <row r="1">
          <cell r="A1" t="str">
            <v>1월 생산실적</v>
          </cell>
        </row>
      </sheetData>
      <sheetData sheetId="5833">
        <row r="1">
          <cell r="A1" t="str">
            <v>1월 생산실적</v>
          </cell>
        </row>
      </sheetData>
      <sheetData sheetId="5834">
        <row r="1">
          <cell r="A1" t="str">
            <v>1월 생산실적</v>
          </cell>
        </row>
      </sheetData>
      <sheetData sheetId="5835">
        <row r="1">
          <cell r="A1" t="str">
            <v>1월 생산실적</v>
          </cell>
        </row>
      </sheetData>
      <sheetData sheetId="5836">
        <row r="1">
          <cell r="A1" t="str">
            <v>1월 생산실적</v>
          </cell>
        </row>
      </sheetData>
      <sheetData sheetId="5837">
        <row r="1">
          <cell r="A1" t="str">
            <v>1월 생산실적</v>
          </cell>
        </row>
      </sheetData>
      <sheetData sheetId="5838">
        <row r="1">
          <cell r="A1" t="str">
            <v>1월 생산실적</v>
          </cell>
        </row>
      </sheetData>
      <sheetData sheetId="5839">
        <row r="1">
          <cell r="A1" t="str">
            <v>1월 생산실적</v>
          </cell>
        </row>
      </sheetData>
      <sheetData sheetId="5840">
        <row r="1">
          <cell r="A1" t="str">
            <v>1월 생산실적</v>
          </cell>
        </row>
      </sheetData>
      <sheetData sheetId="5841">
        <row r="1">
          <cell r="A1" t="str">
            <v>1월 생산실적</v>
          </cell>
        </row>
      </sheetData>
      <sheetData sheetId="5842">
        <row r="1">
          <cell r="A1" t="str">
            <v>1월 생산실적</v>
          </cell>
        </row>
      </sheetData>
      <sheetData sheetId="5843">
        <row r="1">
          <cell r="A1" t="str">
            <v>1월 생산실적</v>
          </cell>
        </row>
      </sheetData>
      <sheetData sheetId="5844">
        <row r="1">
          <cell r="A1" t="str">
            <v>1월 생산실적</v>
          </cell>
        </row>
      </sheetData>
      <sheetData sheetId="5845">
        <row r="1">
          <cell r="A1" t="str">
            <v>1월 생산실적</v>
          </cell>
        </row>
      </sheetData>
      <sheetData sheetId="5846">
        <row r="1">
          <cell r="A1" t="str">
            <v>1월 생산실적</v>
          </cell>
        </row>
      </sheetData>
      <sheetData sheetId="5847">
        <row r="1">
          <cell r="A1" t="str">
            <v>1월 생산실적</v>
          </cell>
        </row>
      </sheetData>
      <sheetData sheetId="5848">
        <row r="1">
          <cell r="A1" t="str">
            <v>1월 생산실적</v>
          </cell>
        </row>
      </sheetData>
      <sheetData sheetId="5849">
        <row r="1">
          <cell r="A1" t="str">
            <v>1월 생산실적</v>
          </cell>
        </row>
      </sheetData>
      <sheetData sheetId="5850">
        <row r="1">
          <cell r="A1" t="str">
            <v>1월 생산실적</v>
          </cell>
        </row>
      </sheetData>
      <sheetData sheetId="5851">
        <row r="1">
          <cell r="A1" t="str">
            <v>1월 생산실적</v>
          </cell>
        </row>
      </sheetData>
      <sheetData sheetId="5852">
        <row r="1">
          <cell r="A1" t="str">
            <v>1월 생산실적</v>
          </cell>
        </row>
      </sheetData>
      <sheetData sheetId="5853">
        <row r="1">
          <cell r="A1" t="str">
            <v>1월 생산실적</v>
          </cell>
        </row>
      </sheetData>
      <sheetData sheetId="5854">
        <row r="1">
          <cell r="A1" t="str">
            <v>1월 생산실적</v>
          </cell>
        </row>
      </sheetData>
      <sheetData sheetId="5855">
        <row r="1">
          <cell r="A1" t="str">
            <v>1월 생산실적</v>
          </cell>
        </row>
      </sheetData>
      <sheetData sheetId="5856">
        <row r="1">
          <cell r="A1" t="str">
            <v>1월 생산실적</v>
          </cell>
        </row>
      </sheetData>
      <sheetData sheetId="5857">
        <row r="1">
          <cell r="A1" t="str">
            <v>1월 생산실적</v>
          </cell>
        </row>
      </sheetData>
      <sheetData sheetId="5858">
        <row r="1">
          <cell r="A1" t="str">
            <v>1월 생산실적</v>
          </cell>
        </row>
      </sheetData>
      <sheetData sheetId="5859">
        <row r="1">
          <cell r="A1" t="str">
            <v>1월 생산실적</v>
          </cell>
        </row>
      </sheetData>
      <sheetData sheetId="5860">
        <row r="1">
          <cell r="A1" t="str">
            <v>1월 생산실적</v>
          </cell>
        </row>
      </sheetData>
      <sheetData sheetId="5861">
        <row r="1">
          <cell r="A1" t="str">
            <v>1월 생산실적</v>
          </cell>
        </row>
      </sheetData>
      <sheetData sheetId="5862">
        <row r="1">
          <cell r="A1" t="str">
            <v>1월 생산실적</v>
          </cell>
        </row>
      </sheetData>
      <sheetData sheetId="5863">
        <row r="1">
          <cell r="A1" t="str">
            <v>1월 생산실적</v>
          </cell>
        </row>
      </sheetData>
      <sheetData sheetId="5864">
        <row r="1">
          <cell r="A1" t="str">
            <v>1월 생산실적</v>
          </cell>
        </row>
      </sheetData>
      <sheetData sheetId="5865">
        <row r="1">
          <cell r="A1" t="str">
            <v>1월 생산실적</v>
          </cell>
        </row>
      </sheetData>
      <sheetData sheetId="5866">
        <row r="1">
          <cell r="A1" t="str">
            <v>1월 생산실적</v>
          </cell>
        </row>
      </sheetData>
      <sheetData sheetId="5867">
        <row r="1">
          <cell r="A1" t="str">
            <v>1월 생산실적</v>
          </cell>
        </row>
      </sheetData>
      <sheetData sheetId="5868">
        <row r="1">
          <cell r="A1" t="str">
            <v>1월 생산실적</v>
          </cell>
        </row>
      </sheetData>
      <sheetData sheetId="5869">
        <row r="1">
          <cell r="A1" t="str">
            <v>1월 생산실적</v>
          </cell>
        </row>
      </sheetData>
      <sheetData sheetId="5870">
        <row r="1">
          <cell r="A1" t="str">
            <v>1월 생산실적</v>
          </cell>
        </row>
      </sheetData>
      <sheetData sheetId="5871">
        <row r="1">
          <cell r="A1" t="str">
            <v>1월 생산실적</v>
          </cell>
        </row>
      </sheetData>
      <sheetData sheetId="5872">
        <row r="1">
          <cell r="A1" t="str">
            <v>1월 생산실적</v>
          </cell>
        </row>
      </sheetData>
      <sheetData sheetId="5873">
        <row r="1">
          <cell r="A1" t="str">
            <v>1월 생산실적</v>
          </cell>
        </row>
      </sheetData>
      <sheetData sheetId="5874">
        <row r="1">
          <cell r="A1" t="str">
            <v>1월 생산실적</v>
          </cell>
        </row>
      </sheetData>
      <sheetData sheetId="5875">
        <row r="1">
          <cell r="A1" t="str">
            <v>1월 생산실적</v>
          </cell>
        </row>
      </sheetData>
      <sheetData sheetId="5876">
        <row r="1">
          <cell r="A1" t="str">
            <v>1월 생산실적</v>
          </cell>
        </row>
      </sheetData>
      <sheetData sheetId="5877">
        <row r="1">
          <cell r="A1" t="str">
            <v>1월 생산실적</v>
          </cell>
        </row>
      </sheetData>
      <sheetData sheetId="5878">
        <row r="1">
          <cell r="A1" t="str">
            <v>1월 생산실적</v>
          </cell>
        </row>
      </sheetData>
      <sheetData sheetId="5879">
        <row r="1">
          <cell r="A1" t="str">
            <v>1월 생산실적</v>
          </cell>
        </row>
      </sheetData>
      <sheetData sheetId="5880">
        <row r="1">
          <cell r="A1" t="str">
            <v>1월 생산실적</v>
          </cell>
        </row>
      </sheetData>
      <sheetData sheetId="5881">
        <row r="1">
          <cell r="A1" t="str">
            <v>1월 생산실적</v>
          </cell>
        </row>
      </sheetData>
      <sheetData sheetId="5882">
        <row r="1">
          <cell r="A1" t="str">
            <v>1월 생산실적</v>
          </cell>
        </row>
      </sheetData>
      <sheetData sheetId="5883">
        <row r="1">
          <cell r="A1" t="str">
            <v>1월 생산실적</v>
          </cell>
        </row>
      </sheetData>
      <sheetData sheetId="5884">
        <row r="1">
          <cell r="A1" t="str">
            <v>1월 생산실적</v>
          </cell>
        </row>
      </sheetData>
      <sheetData sheetId="5885">
        <row r="1">
          <cell r="A1" t="str">
            <v>1월 생산실적</v>
          </cell>
        </row>
      </sheetData>
      <sheetData sheetId="5886">
        <row r="1">
          <cell r="A1" t="str">
            <v>1월 생산실적</v>
          </cell>
        </row>
      </sheetData>
      <sheetData sheetId="5887">
        <row r="1">
          <cell r="A1" t="str">
            <v>1월 생산실적</v>
          </cell>
        </row>
      </sheetData>
      <sheetData sheetId="5888">
        <row r="1">
          <cell r="A1" t="str">
            <v>1월 생산실적</v>
          </cell>
        </row>
      </sheetData>
      <sheetData sheetId="5889">
        <row r="1">
          <cell r="A1" t="str">
            <v>1월 생산실적</v>
          </cell>
        </row>
      </sheetData>
      <sheetData sheetId="5890">
        <row r="1">
          <cell r="A1" t="str">
            <v>1월 생산실적</v>
          </cell>
        </row>
      </sheetData>
      <sheetData sheetId="5891">
        <row r="1">
          <cell r="A1" t="str">
            <v>1월 생산실적</v>
          </cell>
        </row>
      </sheetData>
      <sheetData sheetId="5892">
        <row r="1">
          <cell r="A1" t="str">
            <v>1월 생산실적</v>
          </cell>
        </row>
      </sheetData>
      <sheetData sheetId="5893">
        <row r="1">
          <cell r="A1" t="str">
            <v>1월 생산실적</v>
          </cell>
        </row>
      </sheetData>
      <sheetData sheetId="5894">
        <row r="1">
          <cell r="A1" t="str">
            <v>1월 생산실적</v>
          </cell>
        </row>
      </sheetData>
      <sheetData sheetId="5895">
        <row r="1">
          <cell r="A1" t="str">
            <v>1월 생산실적</v>
          </cell>
        </row>
      </sheetData>
      <sheetData sheetId="5896">
        <row r="1">
          <cell r="A1" t="str">
            <v>1월 생산실적</v>
          </cell>
        </row>
      </sheetData>
      <sheetData sheetId="5897">
        <row r="1">
          <cell r="A1" t="str">
            <v>1월 생산실적</v>
          </cell>
        </row>
      </sheetData>
      <sheetData sheetId="5898">
        <row r="1">
          <cell r="A1" t="str">
            <v>1월 생산실적</v>
          </cell>
        </row>
      </sheetData>
      <sheetData sheetId="5899">
        <row r="1">
          <cell r="A1" t="str">
            <v>1월 생산실적</v>
          </cell>
        </row>
      </sheetData>
      <sheetData sheetId="5900">
        <row r="1">
          <cell r="A1" t="str">
            <v>1월 생산실적</v>
          </cell>
        </row>
      </sheetData>
      <sheetData sheetId="5901">
        <row r="1">
          <cell r="A1" t="str">
            <v>1월 생산실적</v>
          </cell>
        </row>
      </sheetData>
      <sheetData sheetId="5902">
        <row r="1">
          <cell r="A1" t="str">
            <v>1월 생산실적</v>
          </cell>
        </row>
      </sheetData>
      <sheetData sheetId="5903">
        <row r="1">
          <cell r="A1" t="str">
            <v>1월 생산실적</v>
          </cell>
        </row>
      </sheetData>
      <sheetData sheetId="5904">
        <row r="1">
          <cell r="A1" t="str">
            <v>1월 생산실적</v>
          </cell>
        </row>
      </sheetData>
      <sheetData sheetId="5905">
        <row r="1">
          <cell r="A1" t="str">
            <v>1월 생산실적</v>
          </cell>
        </row>
      </sheetData>
      <sheetData sheetId="5906">
        <row r="1">
          <cell r="A1" t="str">
            <v>1월 생산실적</v>
          </cell>
        </row>
      </sheetData>
      <sheetData sheetId="5907">
        <row r="1">
          <cell r="A1" t="str">
            <v>1월 생산실적</v>
          </cell>
        </row>
      </sheetData>
      <sheetData sheetId="5908">
        <row r="1">
          <cell r="A1" t="str">
            <v>1월 생산실적</v>
          </cell>
        </row>
      </sheetData>
      <sheetData sheetId="5909">
        <row r="1">
          <cell r="A1" t="str">
            <v>1월 생산실적</v>
          </cell>
        </row>
      </sheetData>
      <sheetData sheetId="5910">
        <row r="1">
          <cell r="A1" t="str">
            <v>1월 생산실적</v>
          </cell>
        </row>
      </sheetData>
      <sheetData sheetId="5911">
        <row r="1">
          <cell r="A1" t="str">
            <v>1월 생산실적</v>
          </cell>
        </row>
      </sheetData>
      <sheetData sheetId="5912">
        <row r="1">
          <cell r="A1" t="str">
            <v>1월 생산실적</v>
          </cell>
        </row>
      </sheetData>
      <sheetData sheetId="5913">
        <row r="1">
          <cell r="A1" t="str">
            <v>1월 생산실적</v>
          </cell>
        </row>
      </sheetData>
      <sheetData sheetId="5914">
        <row r="1">
          <cell r="A1" t="str">
            <v>1월 생산실적</v>
          </cell>
        </row>
      </sheetData>
      <sheetData sheetId="5915">
        <row r="1">
          <cell r="A1" t="str">
            <v>1월 생산실적</v>
          </cell>
        </row>
      </sheetData>
      <sheetData sheetId="5916">
        <row r="1">
          <cell r="A1" t="str">
            <v>1월 생산실적</v>
          </cell>
        </row>
      </sheetData>
      <sheetData sheetId="5917">
        <row r="1">
          <cell r="A1" t="str">
            <v>1월 생산실적</v>
          </cell>
        </row>
      </sheetData>
      <sheetData sheetId="5918">
        <row r="1">
          <cell r="A1" t="str">
            <v>1월 생산실적</v>
          </cell>
        </row>
      </sheetData>
      <sheetData sheetId="5919">
        <row r="1">
          <cell r="A1" t="str">
            <v>1월 생산실적</v>
          </cell>
        </row>
      </sheetData>
      <sheetData sheetId="5920">
        <row r="1">
          <cell r="A1" t="str">
            <v>1월 생산실적</v>
          </cell>
        </row>
      </sheetData>
      <sheetData sheetId="5921">
        <row r="1">
          <cell r="A1" t="str">
            <v>1월 생산실적</v>
          </cell>
        </row>
      </sheetData>
      <sheetData sheetId="5922">
        <row r="1">
          <cell r="A1" t="str">
            <v>1월 생산실적</v>
          </cell>
        </row>
      </sheetData>
      <sheetData sheetId="5923">
        <row r="1">
          <cell r="A1" t="str">
            <v>1월 생산실적</v>
          </cell>
        </row>
      </sheetData>
      <sheetData sheetId="5924">
        <row r="1">
          <cell r="A1" t="str">
            <v>1월 생산실적</v>
          </cell>
        </row>
      </sheetData>
      <sheetData sheetId="5925">
        <row r="1">
          <cell r="A1" t="str">
            <v>1월 생산실적</v>
          </cell>
        </row>
      </sheetData>
      <sheetData sheetId="5926">
        <row r="1">
          <cell r="A1" t="str">
            <v>1월 생산실적</v>
          </cell>
        </row>
      </sheetData>
      <sheetData sheetId="5927">
        <row r="1">
          <cell r="A1" t="str">
            <v>1월 생산실적</v>
          </cell>
        </row>
      </sheetData>
      <sheetData sheetId="5928">
        <row r="1">
          <cell r="A1" t="str">
            <v>1월 생산실적</v>
          </cell>
        </row>
      </sheetData>
      <sheetData sheetId="5929">
        <row r="1">
          <cell r="A1" t="str">
            <v>1월 생산실적</v>
          </cell>
        </row>
      </sheetData>
      <sheetData sheetId="5930">
        <row r="1">
          <cell r="A1" t="str">
            <v>1월 생산실적</v>
          </cell>
        </row>
      </sheetData>
      <sheetData sheetId="5931">
        <row r="1">
          <cell r="A1" t="str">
            <v>1월 생산실적</v>
          </cell>
        </row>
      </sheetData>
      <sheetData sheetId="5932">
        <row r="1">
          <cell r="A1" t="str">
            <v>1월 생산실적</v>
          </cell>
        </row>
      </sheetData>
      <sheetData sheetId="5933">
        <row r="1">
          <cell r="A1" t="str">
            <v>1월 생산실적</v>
          </cell>
        </row>
      </sheetData>
      <sheetData sheetId="5934">
        <row r="1">
          <cell r="A1" t="str">
            <v>1월 생산실적</v>
          </cell>
        </row>
      </sheetData>
      <sheetData sheetId="5935">
        <row r="1">
          <cell r="A1" t="str">
            <v>1월 생산실적</v>
          </cell>
        </row>
      </sheetData>
      <sheetData sheetId="5936">
        <row r="1">
          <cell r="A1" t="str">
            <v>1월 생산실적</v>
          </cell>
        </row>
      </sheetData>
      <sheetData sheetId="5937">
        <row r="1">
          <cell r="A1" t="str">
            <v>1월 생산실적</v>
          </cell>
        </row>
      </sheetData>
      <sheetData sheetId="5938">
        <row r="1">
          <cell r="A1" t="str">
            <v>1월 생산실적</v>
          </cell>
        </row>
      </sheetData>
      <sheetData sheetId="5939">
        <row r="1">
          <cell r="A1" t="str">
            <v>1월 생산실적</v>
          </cell>
        </row>
      </sheetData>
      <sheetData sheetId="5940">
        <row r="1">
          <cell r="A1" t="str">
            <v>1월 생산실적</v>
          </cell>
        </row>
      </sheetData>
      <sheetData sheetId="5941">
        <row r="1">
          <cell r="A1" t="str">
            <v>1월 생산실적</v>
          </cell>
        </row>
      </sheetData>
      <sheetData sheetId="5942">
        <row r="1">
          <cell r="A1" t="str">
            <v>1월 생산실적</v>
          </cell>
        </row>
      </sheetData>
      <sheetData sheetId="5943">
        <row r="1">
          <cell r="A1" t="str">
            <v>1월 생산실적</v>
          </cell>
        </row>
      </sheetData>
      <sheetData sheetId="5944">
        <row r="1">
          <cell r="A1" t="str">
            <v>1월 생산실적</v>
          </cell>
        </row>
      </sheetData>
      <sheetData sheetId="5945">
        <row r="1">
          <cell r="A1" t="str">
            <v>1월 생산실적</v>
          </cell>
        </row>
      </sheetData>
      <sheetData sheetId="5946">
        <row r="1">
          <cell r="A1" t="str">
            <v>1월 생산실적</v>
          </cell>
        </row>
      </sheetData>
      <sheetData sheetId="5947">
        <row r="1">
          <cell r="A1" t="str">
            <v>1월 생산실적</v>
          </cell>
        </row>
      </sheetData>
      <sheetData sheetId="5948">
        <row r="1">
          <cell r="A1" t="str">
            <v>1월 생산실적</v>
          </cell>
        </row>
      </sheetData>
      <sheetData sheetId="5949">
        <row r="1">
          <cell r="A1" t="str">
            <v>1월 생산실적</v>
          </cell>
        </row>
      </sheetData>
      <sheetData sheetId="5950">
        <row r="1">
          <cell r="A1" t="str">
            <v>1월 생산실적</v>
          </cell>
        </row>
      </sheetData>
      <sheetData sheetId="5951">
        <row r="1">
          <cell r="A1" t="str">
            <v>1월 생산실적</v>
          </cell>
        </row>
      </sheetData>
      <sheetData sheetId="5952">
        <row r="1">
          <cell r="A1" t="str">
            <v>1월 생산실적</v>
          </cell>
        </row>
      </sheetData>
      <sheetData sheetId="5953">
        <row r="1">
          <cell r="A1" t="str">
            <v>1월 생산실적</v>
          </cell>
        </row>
      </sheetData>
      <sheetData sheetId="5954">
        <row r="1">
          <cell r="A1" t="str">
            <v>1월 생산실적</v>
          </cell>
        </row>
      </sheetData>
      <sheetData sheetId="5955">
        <row r="1">
          <cell r="A1" t="str">
            <v>1월 생산실적</v>
          </cell>
        </row>
      </sheetData>
      <sheetData sheetId="5956">
        <row r="1">
          <cell r="A1" t="str">
            <v>1월 생산실적</v>
          </cell>
        </row>
      </sheetData>
      <sheetData sheetId="5957">
        <row r="1">
          <cell r="A1" t="str">
            <v>1월 생산실적</v>
          </cell>
        </row>
      </sheetData>
      <sheetData sheetId="5958">
        <row r="1">
          <cell r="A1" t="str">
            <v>1월 생산실적</v>
          </cell>
        </row>
      </sheetData>
      <sheetData sheetId="5959">
        <row r="1">
          <cell r="A1" t="str">
            <v>1월 생산실적</v>
          </cell>
        </row>
      </sheetData>
      <sheetData sheetId="5960">
        <row r="1">
          <cell r="A1" t="str">
            <v>1월 생산실적</v>
          </cell>
        </row>
      </sheetData>
      <sheetData sheetId="5961">
        <row r="1">
          <cell r="A1" t="str">
            <v>1월 생산실적</v>
          </cell>
        </row>
      </sheetData>
      <sheetData sheetId="5962">
        <row r="1">
          <cell r="A1" t="str">
            <v>1월 생산실적</v>
          </cell>
        </row>
      </sheetData>
      <sheetData sheetId="5963">
        <row r="1">
          <cell r="A1" t="str">
            <v>1월 생산실적</v>
          </cell>
        </row>
      </sheetData>
      <sheetData sheetId="5964">
        <row r="1">
          <cell r="A1" t="str">
            <v>1월 생산실적</v>
          </cell>
        </row>
      </sheetData>
      <sheetData sheetId="5965">
        <row r="1">
          <cell r="A1" t="str">
            <v>1월 생산실적</v>
          </cell>
        </row>
      </sheetData>
      <sheetData sheetId="5966">
        <row r="1">
          <cell r="A1" t="str">
            <v>1월 생산실적</v>
          </cell>
        </row>
      </sheetData>
      <sheetData sheetId="5967">
        <row r="1">
          <cell r="A1" t="str">
            <v>1월 생산실적</v>
          </cell>
        </row>
      </sheetData>
      <sheetData sheetId="5968">
        <row r="1">
          <cell r="A1" t="str">
            <v>1월 생산실적</v>
          </cell>
        </row>
      </sheetData>
      <sheetData sheetId="5969">
        <row r="1">
          <cell r="A1" t="str">
            <v>1월 생산실적</v>
          </cell>
        </row>
      </sheetData>
      <sheetData sheetId="5970">
        <row r="1">
          <cell r="A1" t="str">
            <v>1월 생산실적</v>
          </cell>
        </row>
      </sheetData>
      <sheetData sheetId="5971">
        <row r="1">
          <cell r="A1" t="str">
            <v>1월 생산실적</v>
          </cell>
        </row>
      </sheetData>
      <sheetData sheetId="5972">
        <row r="1">
          <cell r="A1" t="str">
            <v>1월 생산실적</v>
          </cell>
        </row>
      </sheetData>
      <sheetData sheetId="5973">
        <row r="1">
          <cell r="A1" t="str">
            <v>1월 생산실적</v>
          </cell>
        </row>
      </sheetData>
      <sheetData sheetId="5974">
        <row r="1">
          <cell r="A1" t="str">
            <v>1월 생산실적</v>
          </cell>
        </row>
      </sheetData>
      <sheetData sheetId="5975">
        <row r="1">
          <cell r="A1" t="str">
            <v>1월 생산실적</v>
          </cell>
        </row>
      </sheetData>
      <sheetData sheetId="5976">
        <row r="1">
          <cell r="A1" t="str">
            <v>1월 생산실적</v>
          </cell>
        </row>
      </sheetData>
      <sheetData sheetId="5977">
        <row r="1">
          <cell r="A1" t="str">
            <v>1월 생산실적</v>
          </cell>
        </row>
      </sheetData>
      <sheetData sheetId="5978">
        <row r="1">
          <cell r="A1" t="str">
            <v>1월 생산실적</v>
          </cell>
        </row>
      </sheetData>
      <sheetData sheetId="5979">
        <row r="1">
          <cell r="A1" t="str">
            <v>1월 생산실적</v>
          </cell>
        </row>
      </sheetData>
      <sheetData sheetId="5980">
        <row r="1">
          <cell r="A1" t="str">
            <v>1월 생산실적</v>
          </cell>
        </row>
      </sheetData>
      <sheetData sheetId="5981">
        <row r="1">
          <cell r="A1" t="str">
            <v>1월 생산실적</v>
          </cell>
        </row>
      </sheetData>
      <sheetData sheetId="5982">
        <row r="1">
          <cell r="A1" t="str">
            <v>1월 생산실적</v>
          </cell>
        </row>
      </sheetData>
      <sheetData sheetId="5983">
        <row r="1">
          <cell r="A1" t="str">
            <v>1월 생산실적</v>
          </cell>
        </row>
      </sheetData>
      <sheetData sheetId="5984">
        <row r="1">
          <cell r="A1" t="str">
            <v>1월 생산실적</v>
          </cell>
        </row>
      </sheetData>
      <sheetData sheetId="5985">
        <row r="1">
          <cell r="A1" t="str">
            <v>1월 생산실적</v>
          </cell>
        </row>
      </sheetData>
      <sheetData sheetId="5986">
        <row r="1">
          <cell r="A1" t="str">
            <v>1월 생산실적</v>
          </cell>
        </row>
      </sheetData>
      <sheetData sheetId="5987">
        <row r="1">
          <cell r="A1" t="str">
            <v>1월 생산실적</v>
          </cell>
        </row>
      </sheetData>
      <sheetData sheetId="5988">
        <row r="1">
          <cell r="A1" t="str">
            <v>1월 생산실적</v>
          </cell>
        </row>
      </sheetData>
      <sheetData sheetId="5989">
        <row r="1">
          <cell r="A1" t="str">
            <v>1월 생산실적</v>
          </cell>
        </row>
      </sheetData>
      <sheetData sheetId="5990">
        <row r="1">
          <cell r="A1" t="str">
            <v>1월 생산실적</v>
          </cell>
        </row>
      </sheetData>
      <sheetData sheetId="5991">
        <row r="1">
          <cell r="A1" t="str">
            <v>1월 생산실적</v>
          </cell>
        </row>
      </sheetData>
      <sheetData sheetId="5992">
        <row r="1">
          <cell r="A1" t="str">
            <v>1월 생산실적</v>
          </cell>
        </row>
      </sheetData>
      <sheetData sheetId="5993">
        <row r="1">
          <cell r="A1" t="str">
            <v>1월 생산실적</v>
          </cell>
        </row>
      </sheetData>
      <sheetData sheetId="5994">
        <row r="1">
          <cell r="A1" t="str">
            <v>1월 생산실적</v>
          </cell>
        </row>
      </sheetData>
      <sheetData sheetId="5995">
        <row r="1">
          <cell r="A1" t="str">
            <v>1월 생산실적</v>
          </cell>
        </row>
      </sheetData>
      <sheetData sheetId="5996">
        <row r="1">
          <cell r="A1" t="str">
            <v>1월 생산실적</v>
          </cell>
        </row>
      </sheetData>
      <sheetData sheetId="5997">
        <row r="1">
          <cell r="A1" t="str">
            <v>1월 생산실적</v>
          </cell>
        </row>
      </sheetData>
      <sheetData sheetId="5998">
        <row r="1">
          <cell r="A1" t="str">
            <v>1월 생산실적</v>
          </cell>
        </row>
      </sheetData>
      <sheetData sheetId="5999">
        <row r="1">
          <cell r="A1" t="str">
            <v>1월 생산실적</v>
          </cell>
        </row>
      </sheetData>
      <sheetData sheetId="6000">
        <row r="1">
          <cell r="A1" t="str">
            <v>1월 생산실적</v>
          </cell>
        </row>
      </sheetData>
      <sheetData sheetId="6001">
        <row r="1">
          <cell r="A1" t="str">
            <v>1월 생산실적</v>
          </cell>
        </row>
      </sheetData>
      <sheetData sheetId="6002">
        <row r="1">
          <cell r="A1" t="str">
            <v>1월 생산실적</v>
          </cell>
        </row>
      </sheetData>
      <sheetData sheetId="6003">
        <row r="1">
          <cell r="A1" t="str">
            <v>1월 생산실적</v>
          </cell>
        </row>
      </sheetData>
      <sheetData sheetId="6004">
        <row r="1">
          <cell r="A1" t="str">
            <v>1월 생산실적</v>
          </cell>
        </row>
      </sheetData>
      <sheetData sheetId="6005">
        <row r="1">
          <cell r="A1" t="str">
            <v>1월 생산실적</v>
          </cell>
        </row>
      </sheetData>
      <sheetData sheetId="6006">
        <row r="1">
          <cell r="A1" t="str">
            <v>1월 생산실적</v>
          </cell>
        </row>
      </sheetData>
      <sheetData sheetId="6007">
        <row r="1">
          <cell r="A1" t="str">
            <v>1월 생산실적</v>
          </cell>
        </row>
      </sheetData>
      <sheetData sheetId="6008">
        <row r="1">
          <cell r="A1" t="str">
            <v>1월 생산실적</v>
          </cell>
        </row>
      </sheetData>
      <sheetData sheetId="6009">
        <row r="1">
          <cell r="A1" t="str">
            <v>1월 생산실적</v>
          </cell>
        </row>
      </sheetData>
      <sheetData sheetId="6010">
        <row r="1">
          <cell r="A1" t="str">
            <v>1월 생산실적</v>
          </cell>
        </row>
      </sheetData>
      <sheetData sheetId="6011">
        <row r="1">
          <cell r="A1" t="str">
            <v>1월 생산실적</v>
          </cell>
        </row>
      </sheetData>
      <sheetData sheetId="6012">
        <row r="1">
          <cell r="A1" t="str">
            <v>1월 생산실적</v>
          </cell>
        </row>
      </sheetData>
      <sheetData sheetId="6013">
        <row r="1">
          <cell r="A1" t="str">
            <v>1월 생산실적</v>
          </cell>
        </row>
      </sheetData>
      <sheetData sheetId="6014">
        <row r="1">
          <cell r="A1" t="str">
            <v>1월 생산실적</v>
          </cell>
        </row>
      </sheetData>
      <sheetData sheetId="6015">
        <row r="1">
          <cell r="A1" t="str">
            <v>1월 생산실적</v>
          </cell>
        </row>
      </sheetData>
      <sheetData sheetId="6016">
        <row r="1">
          <cell r="A1" t="str">
            <v>1월 생산실적</v>
          </cell>
        </row>
      </sheetData>
      <sheetData sheetId="6017">
        <row r="1">
          <cell r="A1" t="str">
            <v>1월 생산실적</v>
          </cell>
        </row>
      </sheetData>
      <sheetData sheetId="6018">
        <row r="1">
          <cell r="A1" t="str">
            <v>1월 생산실적</v>
          </cell>
        </row>
      </sheetData>
      <sheetData sheetId="6019">
        <row r="1">
          <cell r="A1" t="str">
            <v>1월 생산실적</v>
          </cell>
        </row>
      </sheetData>
      <sheetData sheetId="6020">
        <row r="1">
          <cell r="A1" t="str">
            <v>1월 생산실적</v>
          </cell>
        </row>
      </sheetData>
      <sheetData sheetId="6021">
        <row r="1">
          <cell r="A1" t="str">
            <v>1월 생산실적</v>
          </cell>
        </row>
      </sheetData>
      <sheetData sheetId="6022">
        <row r="1">
          <cell r="A1" t="str">
            <v>1월 생산실적</v>
          </cell>
        </row>
      </sheetData>
      <sheetData sheetId="6023">
        <row r="1">
          <cell r="A1" t="str">
            <v>1월 생산실적</v>
          </cell>
        </row>
      </sheetData>
      <sheetData sheetId="6024">
        <row r="1">
          <cell r="A1" t="str">
            <v>1월 생산실적</v>
          </cell>
        </row>
      </sheetData>
      <sheetData sheetId="6025">
        <row r="1">
          <cell r="A1" t="str">
            <v>1월 생산실적</v>
          </cell>
        </row>
      </sheetData>
      <sheetData sheetId="6026">
        <row r="1">
          <cell r="A1" t="str">
            <v>1월 생산실적</v>
          </cell>
        </row>
      </sheetData>
      <sheetData sheetId="6027">
        <row r="1">
          <cell r="A1" t="str">
            <v>1월 생산실적</v>
          </cell>
        </row>
      </sheetData>
      <sheetData sheetId="6028">
        <row r="1">
          <cell r="A1" t="str">
            <v>1월 생산실적</v>
          </cell>
        </row>
      </sheetData>
      <sheetData sheetId="6029">
        <row r="1">
          <cell r="A1" t="str">
            <v>1월 생산실적</v>
          </cell>
        </row>
      </sheetData>
      <sheetData sheetId="6030">
        <row r="1">
          <cell r="A1" t="str">
            <v>1월 생산실적</v>
          </cell>
        </row>
      </sheetData>
      <sheetData sheetId="6031">
        <row r="1">
          <cell r="A1" t="str">
            <v>1월 생산실적</v>
          </cell>
        </row>
      </sheetData>
      <sheetData sheetId="6032">
        <row r="1">
          <cell r="A1" t="str">
            <v>1월 생산실적</v>
          </cell>
        </row>
      </sheetData>
      <sheetData sheetId="6033">
        <row r="1">
          <cell r="A1" t="str">
            <v>1월 생산실적</v>
          </cell>
        </row>
      </sheetData>
      <sheetData sheetId="6034">
        <row r="1">
          <cell r="A1" t="str">
            <v>1월 생산실적</v>
          </cell>
        </row>
      </sheetData>
      <sheetData sheetId="6035">
        <row r="1">
          <cell r="A1" t="str">
            <v>1월 생산실적</v>
          </cell>
        </row>
      </sheetData>
      <sheetData sheetId="6036">
        <row r="1">
          <cell r="A1" t="str">
            <v>1월 생산실적</v>
          </cell>
        </row>
      </sheetData>
      <sheetData sheetId="6037">
        <row r="1">
          <cell r="A1" t="str">
            <v>1월 생산실적</v>
          </cell>
        </row>
      </sheetData>
      <sheetData sheetId="6038">
        <row r="1">
          <cell r="A1" t="str">
            <v>1월 생산실적</v>
          </cell>
        </row>
      </sheetData>
      <sheetData sheetId="6039">
        <row r="1">
          <cell r="A1" t="str">
            <v>1월 생산실적</v>
          </cell>
        </row>
      </sheetData>
      <sheetData sheetId="6040">
        <row r="1">
          <cell r="A1" t="str">
            <v>1월 생산실적</v>
          </cell>
        </row>
      </sheetData>
      <sheetData sheetId="6041">
        <row r="1">
          <cell r="A1" t="str">
            <v>1월 생산실적</v>
          </cell>
        </row>
      </sheetData>
      <sheetData sheetId="6042">
        <row r="1">
          <cell r="A1" t="str">
            <v>1월 생산실적</v>
          </cell>
        </row>
      </sheetData>
      <sheetData sheetId="6043">
        <row r="1">
          <cell r="A1" t="str">
            <v>1월 생산실적</v>
          </cell>
        </row>
      </sheetData>
      <sheetData sheetId="6044">
        <row r="1">
          <cell r="A1" t="str">
            <v>1월 생산실적</v>
          </cell>
        </row>
      </sheetData>
      <sheetData sheetId="6045">
        <row r="1">
          <cell r="A1" t="str">
            <v>1월 생산실적</v>
          </cell>
        </row>
      </sheetData>
      <sheetData sheetId="6046">
        <row r="1">
          <cell r="A1" t="str">
            <v>1월 생산실적</v>
          </cell>
        </row>
      </sheetData>
      <sheetData sheetId="6047">
        <row r="1">
          <cell r="A1" t="str">
            <v>1월 생산실적</v>
          </cell>
        </row>
      </sheetData>
      <sheetData sheetId="6048">
        <row r="1">
          <cell r="A1" t="str">
            <v>1월 생산실적</v>
          </cell>
        </row>
      </sheetData>
      <sheetData sheetId="6049">
        <row r="1">
          <cell r="A1" t="str">
            <v>1월 생산실적</v>
          </cell>
        </row>
      </sheetData>
      <sheetData sheetId="6050">
        <row r="1">
          <cell r="A1" t="str">
            <v>1월 생산실적</v>
          </cell>
        </row>
      </sheetData>
      <sheetData sheetId="6051">
        <row r="1">
          <cell r="A1" t="str">
            <v>1월 생산실적</v>
          </cell>
        </row>
      </sheetData>
      <sheetData sheetId="6052">
        <row r="1">
          <cell r="A1" t="str">
            <v>1월 생산실적</v>
          </cell>
        </row>
      </sheetData>
      <sheetData sheetId="6053">
        <row r="1">
          <cell r="A1" t="str">
            <v>1월 생산실적</v>
          </cell>
        </row>
      </sheetData>
      <sheetData sheetId="6054">
        <row r="1">
          <cell r="A1" t="str">
            <v>1월 생산실적</v>
          </cell>
        </row>
      </sheetData>
      <sheetData sheetId="6055">
        <row r="1">
          <cell r="A1" t="str">
            <v>1월 생산실적</v>
          </cell>
        </row>
      </sheetData>
      <sheetData sheetId="6056">
        <row r="1">
          <cell r="A1" t="str">
            <v>1월 생산실적</v>
          </cell>
        </row>
      </sheetData>
      <sheetData sheetId="6057">
        <row r="1">
          <cell r="A1" t="str">
            <v>1월 생산실적</v>
          </cell>
        </row>
      </sheetData>
      <sheetData sheetId="6058">
        <row r="1">
          <cell r="A1" t="str">
            <v>1월 생산실적</v>
          </cell>
        </row>
      </sheetData>
      <sheetData sheetId="6059">
        <row r="1">
          <cell r="A1" t="str">
            <v>1월 생산실적</v>
          </cell>
        </row>
      </sheetData>
      <sheetData sheetId="6060">
        <row r="1">
          <cell r="A1" t="str">
            <v>1월 생산실적</v>
          </cell>
        </row>
      </sheetData>
      <sheetData sheetId="6061">
        <row r="1">
          <cell r="A1" t="str">
            <v>1월 생산실적</v>
          </cell>
        </row>
      </sheetData>
      <sheetData sheetId="6062">
        <row r="1">
          <cell r="A1" t="str">
            <v>1월 생산실적</v>
          </cell>
        </row>
      </sheetData>
      <sheetData sheetId="6063">
        <row r="1">
          <cell r="A1" t="str">
            <v>1월 생산실적</v>
          </cell>
        </row>
      </sheetData>
      <sheetData sheetId="6064">
        <row r="1">
          <cell r="A1" t="str">
            <v>1월 생산실적</v>
          </cell>
        </row>
      </sheetData>
      <sheetData sheetId="6065">
        <row r="1">
          <cell r="A1" t="str">
            <v>1월 생산실적</v>
          </cell>
        </row>
      </sheetData>
      <sheetData sheetId="6066">
        <row r="1">
          <cell r="A1" t="str">
            <v>1월 생산실적</v>
          </cell>
        </row>
      </sheetData>
      <sheetData sheetId="6067">
        <row r="1">
          <cell r="A1" t="str">
            <v>1월 생산실적</v>
          </cell>
        </row>
      </sheetData>
      <sheetData sheetId="6068">
        <row r="1">
          <cell r="A1" t="str">
            <v>1월 생산실적</v>
          </cell>
        </row>
      </sheetData>
      <sheetData sheetId="6069">
        <row r="1">
          <cell r="A1" t="str">
            <v>1월 생산실적</v>
          </cell>
        </row>
      </sheetData>
      <sheetData sheetId="6070">
        <row r="1">
          <cell r="A1" t="str">
            <v>1월 생산실적</v>
          </cell>
        </row>
      </sheetData>
      <sheetData sheetId="6071">
        <row r="1">
          <cell r="A1" t="str">
            <v>1월 생산실적</v>
          </cell>
        </row>
      </sheetData>
      <sheetData sheetId="6072">
        <row r="1">
          <cell r="A1" t="str">
            <v>1월 생산실적</v>
          </cell>
        </row>
      </sheetData>
      <sheetData sheetId="6073">
        <row r="1">
          <cell r="A1" t="str">
            <v>1월 생산실적</v>
          </cell>
        </row>
      </sheetData>
      <sheetData sheetId="6074">
        <row r="1">
          <cell r="A1" t="str">
            <v>1월 생산실적</v>
          </cell>
        </row>
      </sheetData>
      <sheetData sheetId="6075">
        <row r="1">
          <cell r="A1" t="str">
            <v>1월 생산실적</v>
          </cell>
        </row>
      </sheetData>
      <sheetData sheetId="6076">
        <row r="1">
          <cell r="A1" t="str">
            <v>1월 생산실적</v>
          </cell>
        </row>
      </sheetData>
      <sheetData sheetId="6077">
        <row r="1">
          <cell r="A1" t="str">
            <v>1월 생산실적</v>
          </cell>
        </row>
      </sheetData>
      <sheetData sheetId="6078">
        <row r="1">
          <cell r="A1" t="str">
            <v>1월 생산실적</v>
          </cell>
        </row>
      </sheetData>
      <sheetData sheetId="6079">
        <row r="1">
          <cell r="A1" t="str">
            <v>1월 생산실적</v>
          </cell>
        </row>
      </sheetData>
      <sheetData sheetId="6080">
        <row r="1">
          <cell r="A1" t="str">
            <v>1월 생산실적</v>
          </cell>
        </row>
      </sheetData>
      <sheetData sheetId="6081">
        <row r="1">
          <cell r="A1" t="str">
            <v>1월 생산실적</v>
          </cell>
        </row>
      </sheetData>
      <sheetData sheetId="6082">
        <row r="1">
          <cell r="A1" t="str">
            <v>1월 생산실적</v>
          </cell>
        </row>
      </sheetData>
      <sheetData sheetId="6083">
        <row r="1">
          <cell r="A1" t="str">
            <v>1월 생산실적</v>
          </cell>
        </row>
      </sheetData>
      <sheetData sheetId="6084">
        <row r="1">
          <cell r="A1" t="str">
            <v>1월 생산실적</v>
          </cell>
        </row>
      </sheetData>
      <sheetData sheetId="6085">
        <row r="1">
          <cell r="A1" t="str">
            <v>1월 생산실적</v>
          </cell>
        </row>
      </sheetData>
      <sheetData sheetId="6086">
        <row r="1">
          <cell r="A1" t="str">
            <v>1월 생산실적</v>
          </cell>
        </row>
      </sheetData>
      <sheetData sheetId="6087">
        <row r="1">
          <cell r="A1" t="str">
            <v>1월 생산실적</v>
          </cell>
        </row>
      </sheetData>
      <sheetData sheetId="6088">
        <row r="1">
          <cell r="A1" t="str">
            <v>1월 생산실적</v>
          </cell>
        </row>
      </sheetData>
      <sheetData sheetId="6089">
        <row r="1">
          <cell r="A1" t="str">
            <v>1월 생산실적</v>
          </cell>
        </row>
      </sheetData>
      <sheetData sheetId="6090">
        <row r="1">
          <cell r="A1" t="str">
            <v>1월 생산실적</v>
          </cell>
        </row>
      </sheetData>
      <sheetData sheetId="6091">
        <row r="1">
          <cell r="A1" t="str">
            <v>1월 생산실적</v>
          </cell>
        </row>
      </sheetData>
      <sheetData sheetId="6092">
        <row r="1">
          <cell r="A1" t="str">
            <v>1월 생산실적</v>
          </cell>
        </row>
      </sheetData>
      <sheetData sheetId="6093">
        <row r="1">
          <cell r="A1" t="str">
            <v>1월 생산실적</v>
          </cell>
        </row>
      </sheetData>
      <sheetData sheetId="6094">
        <row r="1">
          <cell r="A1" t="str">
            <v>1월 생산실적</v>
          </cell>
        </row>
      </sheetData>
      <sheetData sheetId="6095">
        <row r="1">
          <cell r="A1" t="str">
            <v>1월 생산실적</v>
          </cell>
        </row>
      </sheetData>
      <sheetData sheetId="6096">
        <row r="1">
          <cell r="A1" t="str">
            <v>1월 생산실적</v>
          </cell>
        </row>
      </sheetData>
      <sheetData sheetId="6097">
        <row r="1">
          <cell r="A1" t="str">
            <v>1월 생산실적</v>
          </cell>
        </row>
      </sheetData>
      <sheetData sheetId="6098">
        <row r="1">
          <cell r="A1" t="str">
            <v>1월 생산실적</v>
          </cell>
        </row>
      </sheetData>
      <sheetData sheetId="6099">
        <row r="1">
          <cell r="A1" t="str">
            <v>1월 생산실적</v>
          </cell>
        </row>
      </sheetData>
      <sheetData sheetId="6100">
        <row r="1">
          <cell r="A1" t="str">
            <v>1월 생산실적</v>
          </cell>
        </row>
      </sheetData>
      <sheetData sheetId="6101">
        <row r="1">
          <cell r="A1" t="str">
            <v>1월 생산실적</v>
          </cell>
        </row>
      </sheetData>
      <sheetData sheetId="6102">
        <row r="1">
          <cell r="A1" t="str">
            <v>1월 생산실적</v>
          </cell>
        </row>
      </sheetData>
      <sheetData sheetId="6103">
        <row r="1">
          <cell r="A1" t="str">
            <v>1월 생산실적</v>
          </cell>
        </row>
      </sheetData>
      <sheetData sheetId="6104">
        <row r="1">
          <cell r="A1" t="str">
            <v>1월 생산실적</v>
          </cell>
        </row>
      </sheetData>
      <sheetData sheetId="6105">
        <row r="1">
          <cell r="A1" t="str">
            <v>1월 생산실적</v>
          </cell>
        </row>
      </sheetData>
      <sheetData sheetId="6106">
        <row r="1">
          <cell r="A1" t="str">
            <v>1월 생산실적</v>
          </cell>
        </row>
      </sheetData>
      <sheetData sheetId="6107">
        <row r="1">
          <cell r="A1" t="str">
            <v>1월 생산실적</v>
          </cell>
        </row>
      </sheetData>
      <sheetData sheetId="6108">
        <row r="1">
          <cell r="A1" t="str">
            <v>1월 생산실적</v>
          </cell>
        </row>
      </sheetData>
      <sheetData sheetId="6109">
        <row r="1">
          <cell r="A1" t="str">
            <v>1월 생산실적</v>
          </cell>
        </row>
      </sheetData>
      <sheetData sheetId="6110">
        <row r="1">
          <cell r="A1" t="str">
            <v>1월 생산실적</v>
          </cell>
        </row>
      </sheetData>
      <sheetData sheetId="6111">
        <row r="1">
          <cell r="A1" t="str">
            <v>1월 생산실적</v>
          </cell>
        </row>
      </sheetData>
      <sheetData sheetId="6112">
        <row r="1">
          <cell r="A1" t="str">
            <v>1월 생산실적</v>
          </cell>
        </row>
      </sheetData>
      <sheetData sheetId="6113">
        <row r="1">
          <cell r="A1" t="str">
            <v>1월 생산실적</v>
          </cell>
        </row>
      </sheetData>
      <sheetData sheetId="6114">
        <row r="1">
          <cell r="A1" t="str">
            <v>1월 생산실적</v>
          </cell>
        </row>
      </sheetData>
      <sheetData sheetId="6115">
        <row r="1">
          <cell r="A1" t="str">
            <v>1월 생산실적</v>
          </cell>
        </row>
      </sheetData>
      <sheetData sheetId="6116">
        <row r="1">
          <cell r="A1" t="str">
            <v>1월 생산실적</v>
          </cell>
        </row>
      </sheetData>
      <sheetData sheetId="6117">
        <row r="1">
          <cell r="A1" t="str">
            <v>1월 생산실적</v>
          </cell>
        </row>
      </sheetData>
      <sheetData sheetId="6118">
        <row r="1">
          <cell r="A1" t="str">
            <v>1월 생산실적</v>
          </cell>
        </row>
      </sheetData>
      <sheetData sheetId="6119">
        <row r="1">
          <cell r="A1" t="str">
            <v>1월 생산실적</v>
          </cell>
        </row>
      </sheetData>
      <sheetData sheetId="6120">
        <row r="1">
          <cell r="A1" t="str">
            <v>1월 생산실적</v>
          </cell>
        </row>
      </sheetData>
      <sheetData sheetId="6121">
        <row r="1">
          <cell r="A1" t="str">
            <v>1월 생산실적</v>
          </cell>
        </row>
      </sheetData>
      <sheetData sheetId="6122">
        <row r="1">
          <cell r="A1" t="str">
            <v>1월 생산실적</v>
          </cell>
        </row>
      </sheetData>
      <sheetData sheetId="6123">
        <row r="1">
          <cell r="A1" t="str">
            <v>1월 생산실적</v>
          </cell>
        </row>
      </sheetData>
      <sheetData sheetId="6124">
        <row r="1">
          <cell r="A1" t="str">
            <v>1월 생산실적</v>
          </cell>
        </row>
      </sheetData>
      <sheetData sheetId="6125">
        <row r="1">
          <cell r="A1" t="str">
            <v>1월 생산실적</v>
          </cell>
        </row>
      </sheetData>
      <sheetData sheetId="6126">
        <row r="1">
          <cell r="A1" t="str">
            <v>1월 생산실적</v>
          </cell>
        </row>
      </sheetData>
      <sheetData sheetId="6127">
        <row r="1">
          <cell r="A1" t="str">
            <v>1월 생산실적</v>
          </cell>
        </row>
      </sheetData>
      <sheetData sheetId="6128">
        <row r="1">
          <cell r="A1" t="str">
            <v>1월 생산실적</v>
          </cell>
        </row>
      </sheetData>
      <sheetData sheetId="6129">
        <row r="1">
          <cell r="A1" t="str">
            <v>1월 생산실적</v>
          </cell>
        </row>
      </sheetData>
      <sheetData sheetId="6130">
        <row r="1">
          <cell r="A1" t="str">
            <v>1월 생산실적</v>
          </cell>
        </row>
      </sheetData>
      <sheetData sheetId="6131">
        <row r="1">
          <cell r="A1" t="str">
            <v>1월 생산실적</v>
          </cell>
        </row>
      </sheetData>
      <sheetData sheetId="6132">
        <row r="1">
          <cell r="A1" t="str">
            <v>1월 생산실적</v>
          </cell>
        </row>
      </sheetData>
      <sheetData sheetId="6133">
        <row r="1">
          <cell r="A1" t="str">
            <v>1월 생산실적</v>
          </cell>
        </row>
      </sheetData>
      <sheetData sheetId="6134">
        <row r="1">
          <cell r="A1" t="str">
            <v>1월 생산실적</v>
          </cell>
        </row>
      </sheetData>
      <sheetData sheetId="6135">
        <row r="1">
          <cell r="A1" t="str">
            <v>1월 생산실적</v>
          </cell>
        </row>
      </sheetData>
      <sheetData sheetId="6136">
        <row r="1">
          <cell r="A1" t="str">
            <v>1월 생산실적</v>
          </cell>
        </row>
      </sheetData>
      <sheetData sheetId="6137">
        <row r="1">
          <cell r="A1" t="str">
            <v>1월 생산실적</v>
          </cell>
        </row>
      </sheetData>
      <sheetData sheetId="6138">
        <row r="1">
          <cell r="A1" t="str">
            <v>1월 생산실적</v>
          </cell>
        </row>
      </sheetData>
      <sheetData sheetId="6139">
        <row r="1">
          <cell r="A1" t="str">
            <v>1월 생산실적</v>
          </cell>
        </row>
      </sheetData>
      <sheetData sheetId="6140">
        <row r="1">
          <cell r="A1" t="str">
            <v>1월 생산실적</v>
          </cell>
        </row>
      </sheetData>
      <sheetData sheetId="6141">
        <row r="1">
          <cell r="A1" t="str">
            <v>1월 생산실적</v>
          </cell>
        </row>
      </sheetData>
      <sheetData sheetId="6142">
        <row r="1">
          <cell r="A1" t="str">
            <v>1월 생산실적</v>
          </cell>
        </row>
      </sheetData>
      <sheetData sheetId="6143">
        <row r="1">
          <cell r="A1" t="str">
            <v>1월 생산실적</v>
          </cell>
        </row>
      </sheetData>
      <sheetData sheetId="6144">
        <row r="1">
          <cell r="A1" t="str">
            <v>1월 생산실적</v>
          </cell>
        </row>
      </sheetData>
      <sheetData sheetId="6145">
        <row r="1">
          <cell r="A1" t="str">
            <v>1월 생산실적</v>
          </cell>
        </row>
      </sheetData>
      <sheetData sheetId="6146">
        <row r="1">
          <cell r="A1" t="str">
            <v>1월 생산실적</v>
          </cell>
        </row>
      </sheetData>
      <sheetData sheetId="6147">
        <row r="1">
          <cell r="A1" t="str">
            <v>1월 생산실적</v>
          </cell>
        </row>
      </sheetData>
      <sheetData sheetId="6148">
        <row r="1">
          <cell r="A1" t="str">
            <v>1월 생산실적</v>
          </cell>
        </row>
      </sheetData>
      <sheetData sheetId="6149">
        <row r="1">
          <cell r="A1" t="str">
            <v>1월 생산실적</v>
          </cell>
        </row>
      </sheetData>
      <sheetData sheetId="6150">
        <row r="1">
          <cell r="A1" t="str">
            <v>1월 생산실적</v>
          </cell>
        </row>
      </sheetData>
      <sheetData sheetId="6151">
        <row r="1">
          <cell r="A1" t="str">
            <v>1월 생산실적</v>
          </cell>
        </row>
      </sheetData>
      <sheetData sheetId="6152">
        <row r="1">
          <cell r="A1" t="str">
            <v>1월 생산실적</v>
          </cell>
        </row>
      </sheetData>
      <sheetData sheetId="6153">
        <row r="1">
          <cell r="A1" t="str">
            <v>1월 생산실적</v>
          </cell>
        </row>
      </sheetData>
      <sheetData sheetId="6154">
        <row r="1">
          <cell r="A1" t="str">
            <v>1월 생산실적</v>
          </cell>
        </row>
      </sheetData>
      <sheetData sheetId="6155">
        <row r="1">
          <cell r="A1" t="str">
            <v>1월 생산실적</v>
          </cell>
        </row>
      </sheetData>
      <sheetData sheetId="6156">
        <row r="1">
          <cell r="A1" t="str">
            <v>1월 생산실적</v>
          </cell>
        </row>
      </sheetData>
      <sheetData sheetId="6157">
        <row r="1">
          <cell r="A1" t="str">
            <v>1월 생산실적</v>
          </cell>
        </row>
      </sheetData>
      <sheetData sheetId="6158">
        <row r="1">
          <cell r="A1" t="str">
            <v>1월 생산실적</v>
          </cell>
        </row>
      </sheetData>
      <sheetData sheetId="6159">
        <row r="1">
          <cell r="A1" t="str">
            <v>1월 생산실적</v>
          </cell>
        </row>
      </sheetData>
      <sheetData sheetId="6160">
        <row r="1">
          <cell r="A1" t="str">
            <v>1월 생산실적</v>
          </cell>
        </row>
      </sheetData>
      <sheetData sheetId="6161">
        <row r="1">
          <cell r="A1" t="str">
            <v>1월 생산실적</v>
          </cell>
        </row>
      </sheetData>
      <sheetData sheetId="6162">
        <row r="1">
          <cell r="A1" t="str">
            <v>1월 생산실적</v>
          </cell>
        </row>
      </sheetData>
      <sheetData sheetId="6163">
        <row r="1">
          <cell r="A1" t="str">
            <v>1월 생산실적</v>
          </cell>
        </row>
      </sheetData>
      <sheetData sheetId="6164">
        <row r="1">
          <cell r="A1" t="str">
            <v>1월 생산실적</v>
          </cell>
        </row>
      </sheetData>
      <sheetData sheetId="6165">
        <row r="1">
          <cell r="A1" t="str">
            <v>1월 생산실적</v>
          </cell>
        </row>
      </sheetData>
      <sheetData sheetId="6166">
        <row r="1">
          <cell r="A1" t="str">
            <v>1월 생산실적</v>
          </cell>
        </row>
      </sheetData>
      <sheetData sheetId="6167">
        <row r="1">
          <cell r="A1" t="str">
            <v>1월 생산실적</v>
          </cell>
        </row>
      </sheetData>
      <sheetData sheetId="6168">
        <row r="1">
          <cell r="A1" t="str">
            <v>1월 생산실적</v>
          </cell>
        </row>
      </sheetData>
      <sheetData sheetId="6169">
        <row r="1">
          <cell r="A1" t="str">
            <v>1월 생산실적</v>
          </cell>
        </row>
      </sheetData>
      <sheetData sheetId="6170">
        <row r="1">
          <cell r="A1" t="str">
            <v>1월 생산실적</v>
          </cell>
        </row>
      </sheetData>
      <sheetData sheetId="6171">
        <row r="1">
          <cell r="A1" t="str">
            <v>1월 생산실적</v>
          </cell>
        </row>
      </sheetData>
      <sheetData sheetId="6172">
        <row r="1">
          <cell r="A1" t="str">
            <v>1월 생산실적</v>
          </cell>
        </row>
      </sheetData>
      <sheetData sheetId="6173">
        <row r="1">
          <cell r="A1" t="str">
            <v>1월 생산실적</v>
          </cell>
        </row>
      </sheetData>
      <sheetData sheetId="6174">
        <row r="1">
          <cell r="A1" t="str">
            <v>1월 생산실적</v>
          </cell>
        </row>
      </sheetData>
      <sheetData sheetId="6175">
        <row r="1">
          <cell r="A1" t="str">
            <v>1월 생산실적</v>
          </cell>
        </row>
      </sheetData>
      <sheetData sheetId="6176">
        <row r="1">
          <cell r="A1" t="str">
            <v>1월 생산실적</v>
          </cell>
        </row>
      </sheetData>
      <sheetData sheetId="6177">
        <row r="1">
          <cell r="A1" t="str">
            <v>1월 생산실적</v>
          </cell>
        </row>
      </sheetData>
      <sheetData sheetId="6178">
        <row r="1">
          <cell r="A1" t="str">
            <v>1월 생산실적</v>
          </cell>
        </row>
      </sheetData>
      <sheetData sheetId="6179">
        <row r="1">
          <cell r="A1" t="str">
            <v>1월 생산실적</v>
          </cell>
        </row>
      </sheetData>
      <sheetData sheetId="6180">
        <row r="1">
          <cell r="A1" t="str">
            <v>1월 생산실적</v>
          </cell>
        </row>
      </sheetData>
      <sheetData sheetId="6181">
        <row r="1">
          <cell r="A1" t="str">
            <v>1월 생산실적</v>
          </cell>
        </row>
      </sheetData>
      <sheetData sheetId="6182">
        <row r="1">
          <cell r="A1" t="str">
            <v>1월 생산실적</v>
          </cell>
        </row>
      </sheetData>
      <sheetData sheetId="6183">
        <row r="1">
          <cell r="A1" t="str">
            <v>1월 생산실적</v>
          </cell>
        </row>
      </sheetData>
      <sheetData sheetId="6184">
        <row r="1">
          <cell r="A1" t="str">
            <v>1월 생산실적</v>
          </cell>
        </row>
      </sheetData>
      <sheetData sheetId="6185">
        <row r="1">
          <cell r="A1" t="str">
            <v>1월 생산실적</v>
          </cell>
        </row>
      </sheetData>
      <sheetData sheetId="6186">
        <row r="1">
          <cell r="A1" t="str">
            <v>1월 생산실적</v>
          </cell>
        </row>
      </sheetData>
      <sheetData sheetId="6187">
        <row r="1">
          <cell r="A1" t="str">
            <v>1월 생산실적</v>
          </cell>
        </row>
      </sheetData>
      <sheetData sheetId="6188">
        <row r="1">
          <cell r="A1" t="str">
            <v>1월 생산실적</v>
          </cell>
        </row>
      </sheetData>
      <sheetData sheetId="6189">
        <row r="1">
          <cell r="A1" t="str">
            <v>1월 생산실적</v>
          </cell>
        </row>
      </sheetData>
      <sheetData sheetId="6190">
        <row r="1">
          <cell r="A1" t="str">
            <v>1월 생산실적</v>
          </cell>
        </row>
      </sheetData>
      <sheetData sheetId="6191">
        <row r="1">
          <cell r="A1" t="str">
            <v>1월 생산실적</v>
          </cell>
        </row>
      </sheetData>
      <sheetData sheetId="6192">
        <row r="1">
          <cell r="A1" t="str">
            <v>1월 생산실적</v>
          </cell>
        </row>
      </sheetData>
      <sheetData sheetId="6193">
        <row r="1">
          <cell r="A1" t="str">
            <v>1월 생산실적</v>
          </cell>
        </row>
      </sheetData>
      <sheetData sheetId="6194">
        <row r="1">
          <cell r="A1" t="str">
            <v>1월 생산실적</v>
          </cell>
        </row>
      </sheetData>
      <sheetData sheetId="6195">
        <row r="1">
          <cell r="A1" t="str">
            <v>1월 생산실적</v>
          </cell>
        </row>
      </sheetData>
      <sheetData sheetId="6196">
        <row r="1">
          <cell r="A1" t="str">
            <v>1월 생산실적</v>
          </cell>
        </row>
      </sheetData>
      <sheetData sheetId="6197">
        <row r="1">
          <cell r="A1" t="str">
            <v>1월 생산실적</v>
          </cell>
        </row>
      </sheetData>
      <sheetData sheetId="6198">
        <row r="1">
          <cell r="A1" t="str">
            <v>1월 생산실적</v>
          </cell>
        </row>
      </sheetData>
      <sheetData sheetId="6199">
        <row r="1">
          <cell r="A1" t="str">
            <v>1월 생산실적</v>
          </cell>
        </row>
      </sheetData>
      <sheetData sheetId="6200">
        <row r="1">
          <cell r="A1" t="str">
            <v>1월 생산실적</v>
          </cell>
        </row>
      </sheetData>
      <sheetData sheetId="6201">
        <row r="1">
          <cell r="A1" t="str">
            <v>1월 생산실적</v>
          </cell>
        </row>
      </sheetData>
      <sheetData sheetId="6202">
        <row r="1">
          <cell r="A1" t="str">
            <v>1월 생산실적</v>
          </cell>
        </row>
      </sheetData>
      <sheetData sheetId="6203">
        <row r="1">
          <cell r="A1" t="str">
            <v>1월 생산실적</v>
          </cell>
        </row>
      </sheetData>
      <sheetData sheetId="6204">
        <row r="1">
          <cell r="A1" t="str">
            <v>1월 생산실적</v>
          </cell>
        </row>
      </sheetData>
      <sheetData sheetId="6205">
        <row r="1">
          <cell r="A1" t="str">
            <v>1월 생산실적</v>
          </cell>
        </row>
      </sheetData>
      <sheetData sheetId="6206">
        <row r="1">
          <cell r="A1" t="str">
            <v>1월 생산실적</v>
          </cell>
        </row>
      </sheetData>
      <sheetData sheetId="6207">
        <row r="1">
          <cell r="A1" t="str">
            <v>1월 생산실적</v>
          </cell>
        </row>
      </sheetData>
      <sheetData sheetId="6208">
        <row r="1">
          <cell r="A1" t="str">
            <v>1월 생산실적</v>
          </cell>
        </row>
      </sheetData>
      <sheetData sheetId="6209">
        <row r="1">
          <cell r="A1" t="str">
            <v>1월 생산실적</v>
          </cell>
        </row>
      </sheetData>
      <sheetData sheetId="6210">
        <row r="1">
          <cell r="A1" t="str">
            <v>1월 생산실적</v>
          </cell>
        </row>
      </sheetData>
      <sheetData sheetId="6211">
        <row r="1">
          <cell r="A1" t="str">
            <v>1월 생산실적</v>
          </cell>
        </row>
      </sheetData>
      <sheetData sheetId="6212">
        <row r="1">
          <cell r="A1" t="str">
            <v>1월 생산실적</v>
          </cell>
        </row>
      </sheetData>
      <sheetData sheetId="6213" refreshError="1"/>
      <sheetData sheetId="6214" refreshError="1"/>
      <sheetData sheetId="6215" refreshError="1"/>
      <sheetData sheetId="6216" refreshError="1"/>
      <sheetData sheetId="6217" refreshError="1"/>
      <sheetData sheetId="6218" refreshError="1"/>
      <sheetData sheetId="6219" refreshError="1"/>
      <sheetData sheetId="6220" refreshError="1"/>
      <sheetData sheetId="6221" refreshError="1"/>
      <sheetData sheetId="6222" refreshError="1"/>
      <sheetData sheetId="6223" refreshError="1"/>
      <sheetData sheetId="6224" refreshError="1"/>
      <sheetData sheetId="6225" refreshError="1"/>
      <sheetData sheetId="6226" refreshError="1"/>
      <sheetData sheetId="6227" refreshError="1"/>
      <sheetData sheetId="6228" refreshError="1"/>
      <sheetData sheetId="6229" refreshError="1"/>
      <sheetData sheetId="6230" refreshError="1"/>
      <sheetData sheetId="6231" refreshError="1"/>
      <sheetData sheetId="6232" refreshError="1"/>
      <sheetData sheetId="6233" refreshError="1"/>
      <sheetData sheetId="6234" refreshError="1"/>
      <sheetData sheetId="6235">
        <row r="1">
          <cell r="A1" t="str">
            <v>1월 생산실적</v>
          </cell>
        </row>
      </sheetData>
      <sheetData sheetId="6236">
        <row r="1">
          <cell r="A1" t="str">
            <v>1월 생산실적</v>
          </cell>
        </row>
      </sheetData>
      <sheetData sheetId="6237">
        <row r="1">
          <cell r="A1" t="str">
            <v>1월 생산실적</v>
          </cell>
        </row>
      </sheetData>
      <sheetData sheetId="6238">
        <row r="1">
          <cell r="A1" t="str">
            <v>1월 생산실적</v>
          </cell>
        </row>
      </sheetData>
      <sheetData sheetId="6239" refreshError="1"/>
      <sheetData sheetId="6240" refreshError="1"/>
      <sheetData sheetId="6241" refreshError="1"/>
      <sheetData sheetId="6242" refreshError="1"/>
      <sheetData sheetId="6243" refreshError="1"/>
      <sheetData sheetId="6244" refreshError="1"/>
      <sheetData sheetId="6245" refreshError="1"/>
      <sheetData sheetId="6246" refreshError="1"/>
      <sheetData sheetId="6247" refreshError="1"/>
      <sheetData sheetId="6248" refreshError="1"/>
      <sheetData sheetId="6249" refreshError="1"/>
      <sheetData sheetId="6250" refreshError="1"/>
      <sheetData sheetId="6251" refreshError="1"/>
      <sheetData sheetId="6252" refreshError="1"/>
      <sheetData sheetId="6253" refreshError="1"/>
      <sheetData sheetId="6254" refreshError="1"/>
      <sheetData sheetId="6255" refreshError="1"/>
      <sheetData sheetId="6256">
        <row r="1">
          <cell r="A1" t="str">
            <v>1월 생산실적</v>
          </cell>
        </row>
      </sheetData>
      <sheetData sheetId="6257">
        <row r="1">
          <cell r="A1" t="str">
            <v>1월 생산실적</v>
          </cell>
        </row>
      </sheetData>
      <sheetData sheetId="6258">
        <row r="1">
          <cell r="A1" t="str">
            <v>1월 생산실적</v>
          </cell>
        </row>
      </sheetData>
      <sheetData sheetId="6259" refreshError="1"/>
      <sheetData sheetId="6260" refreshError="1"/>
      <sheetData sheetId="6261" refreshError="1"/>
      <sheetData sheetId="6262" refreshError="1"/>
      <sheetData sheetId="6263" refreshError="1"/>
      <sheetData sheetId="6264" refreshError="1"/>
      <sheetData sheetId="6265" refreshError="1"/>
      <sheetData sheetId="6266" refreshError="1"/>
      <sheetData sheetId="6267" refreshError="1"/>
      <sheetData sheetId="6268">
        <row r="1">
          <cell r="A1" t="str">
            <v>1월 생산실적</v>
          </cell>
        </row>
      </sheetData>
      <sheetData sheetId="6269" refreshError="1"/>
      <sheetData sheetId="6270" refreshError="1"/>
      <sheetData sheetId="6271" refreshError="1"/>
      <sheetData sheetId="6272" refreshError="1"/>
      <sheetData sheetId="6273" refreshError="1"/>
      <sheetData sheetId="6274" refreshError="1"/>
      <sheetData sheetId="6275" refreshError="1"/>
      <sheetData sheetId="6276" refreshError="1"/>
      <sheetData sheetId="6277" refreshError="1"/>
      <sheetData sheetId="6278" refreshError="1"/>
      <sheetData sheetId="6279" refreshError="1"/>
      <sheetData sheetId="6280" refreshError="1"/>
      <sheetData sheetId="6281" refreshError="1"/>
      <sheetData sheetId="6282" refreshError="1"/>
      <sheetData sheetId="6283" refreshError="1"/>
      <sheetData sheetId="6284" refreshError="1"/>
      <sheetData sheetId="6285" refreshError="1"/>
      <sheetData sheetId="6286" refreshError="1"/>
      <sheetData sheetId="6287" refreshError="1"/>
      <sheetData sheetId="6288" refreshError="1"/>
      <sheetData sheetId="6289" refreshError="1"/>
      <sheetData sheetId="6290" refreshError="1"/>
      <sheetData sheetId="6291" refreshError="1"/>
      <sheetData sheetId="6292" refreshError="1"/>
      <sheetData sheetId="6293" refreshError="1"/>
      <sheetData sheetId="6294" refreshError="1"/>
      <sheetData sheetId="6295" refreshError="1"/>
      <sheetData sheetId="6296" refreshError="1"/>
      <sheetData sheetId="6297" refreshError="1"/>
      <sheetData sheetId="6298" refreshError="1"/>
      <sheetData sheetId="6299" refreshError="1"/>
      <sheetData sheetId="6300" refreshError="1"/>
      <sheetData sheetId="6301" refreshError="1"/>
      <sheetData sheetId="6302" refreshError="1"/>
      <sheetData sheetId="6303" refreshError="1"/>
      <sheetData sheetId="6304" refreshError="1"/>
      <sheetData sheetId="6305" refreshError="1"/>
      <sheetData sheetId="6306" refreshError="1"/>
      <sheetData sheetId="6307" refreshError="1"/>
      <sheetData sheetId="6308" refreshError="1"/>
      <sheetData sheetId="6309" refreshError="1"/>
      <sheetData sheetId="6310" refreshError="1"/>
      <sheetData sheetId="6311" refreshError="1"/>
      <sheetData sheetId="6312" refreshError="1"/>
      <sheetData sheetId="6313" refreshError="1"/>
      <sheetData sheetId="6314" refreshError="1"/>
      <sheetData sheetId="6315" refreshError="1"/>
      <sheetData sheetId="6316" refreshError="1"/>
      <sheetData sheetId="6317" refreshError="1"/>
      <sheetData sheetId="6318" refreshError="1"/>
      <sheetData sheetId="6319" refreshError="1"/>
      <sheetData sheetId="6320" refreshError="1"/>
      <sheetData sheetId="6321" refreshError="1"/>
      <sheetData sheetId="6322" refreshError="1"/>
      <sheetData sheetId="6323" refreshError="1"/>
      <sheetData sheetId="6324" refreshError="1"/>
      <sheetData sheetId="6325">
        <row r="1">
          <cell r="A1" t="str">
            <v>1월 생산실적</v>
          </cell>
        </row>
      </sheetData>
      <sheetData sheetId="6326">
        <row r="1">
          <cell r="A1" t="str">
            <v>1월 생산실적</v>
          </cell>
        </row>
      </sheetData>
      <sheetData sheetId="6327">
        <row r="1">
          <cell r="A1" t="str">
            <v>1월 생산실적</v>
          </cell>
        </row>
      </sheetData>
      <sheetData sheetId="6328">
        <row r="1">
          <cell r="A1" t="str">
            <v>1월 생산실적</v>
          </cell>
        </row>
      </sheetData>
      <sheetData sheetId="6329">
        <row r="1">
          <cell r="A1" t="str">
            <v>1월 생산실적</v>
          </cell>
        </row>
      </sheetData>
      <sheetData sheetId="6330">
        <row r="1">
          <cell r="A1" t="str">
            <v>1월 생산실적</v>
          </cell>
        </row>
      </sheetData>
      <sheetData sheetId="6331">
        <row r="1">
          <cell r="A1" t="str">
            <v>1월 생산실적</v>
          </cell>
        </row>
      </sheetData>
      <sheetData sheetId="6332">
        <row r="1">
          <cell r="A1" t="str">
            <v>1월 생산실적</v>
          </cell>
        </row>
      </sheetData>
      <sheetData sheetId="6333">
        <row r="1">
          <cell r="A1" t="str">
            <v>1월 생산실적</v>
          </cell>
        </row>
      </sheetData>
      <sheetData sheetId="6334">
        <row r="1">
          <cell r="A1" t="str">
            <v>1월 생산실적</v>
          </cell>
        </row>
      </sheetData>
      <sheetData sheetId="6335">
        <row r="1">
          <cell r="A1" t="str">
            <v>1월 생산실적</v>
          </cell>
        </row>
      </sheetData>
      <sheetData sheetId="6336">
        <row r="1">
          <cell r="A1" t="str">
            <v>1월 생산실적</v>
          </cell>
        </row>
      </sheetData>
      <sheetData sheetId="6337">
        <row r="1">
          <cell r="A1" t="str">
            <v>1월 생산실적</v>
          </cell>
        </row>
      </sheetData>
      <sheetData sheetId="6338">
        <row r="1">
          <cell r="A1" t="str">
            <v>1월 생산실적</v>
          </cell>
        </row>
      </sheetData>
      <sheetData sheetId="6339">
        <row r="1">
          <cell r="A1" t="str">
            <v>1월 생산실적</v>
          </cell>
        </row>
      </sheetData>
      <sheetData sheetId="6340">
        <row r="1">
          <cell r="A1" t="str">
            <v>1월 생산실적</v>
          </cell>
        </row>
      </sheetData>
      <sheetData sheetId="6341">
        <row r="1">
          <cell r="A1" t="str">
            <v>1월 생산실적</v>
          </cell>
        </row>
      </sheetData>
      <sheetData sheetId="6342">
        <row r="1">
          <cell r="A1" t="str">
            <v>1월 생산실적</v>
          </cell>
        </row>
      </sheetData>
      <sheetData sheetId="6343">
        <row r="1">
          <cell r="A1" t="str">
            <v>1월 생산실적</v>
          </cell>
        </row>
      </sheetData>
      <sheetData sheetId="6344">
        <row r="1">
          <cell r="A1" t="str">
            <v>1월 생산실적</v>
          </cell>
        </row>
      </sheetData>
      <sheetData sheetId="6345">
        <row r="1">
          <cell r="A1" t="str">
            <v>1월 생산실적</v>
          </cell>
        </row>
      </sheetData>
      <sheetData sheetId="6346">
        <row r="1">
          <cell r="A1" t="str">
            <v>1월 생산실적</v>
          </cell>
        </row>
      </sheetData>
      <sheetData sheetId="6347">
        <row r="1">
          <cell r="A1" t="str">
            <v>1월 생산실적</v>
          </cell>
        </row>
      </sheetData>
      <sheetData sheetId="6348">
        <row r="1">
          <cell r="A1" t="str">
            <v>1월 생산실적</v>
          </cell>
        </row>
      </sheetData>
      <sheetData sheetId="6349">
        <row r="1">
          <cell r="A1" t="str">
            <v>1월 생산실적</v>
          </cell>
        </row>
      </sheetData>
      <sheetData sheetId="6350">
        <row r="1">
          <cell r="A1" t="str">
            <v>1월 생산실적</v>
          </cell>
        </row>
      </sheetData>
      <sheetData sheetId="6351">
        <row r="1">
          <cell r="A1" t="str">
            <v>1월 생산실적</v>
          </cell>
        </row>
      </sheetData>
      <sheetData sheetId="6352">
        <row r="1">
          <cell r="A1" t="str">
            <v>1월 생산실적</v>
          </cell>
        </row>
      </sheetData>
      <sheetData sheetId="6353">
        <row r="1">
          <cell r="A1" t="str">
            <v>1월 생산실적</v>
          </cell>
        </row>
      </sheetData>
      <sheetData sheetId="6354">
        <row r="1">
          <cell r="A1" t="str">
            <v>1월 생산실적</v>
          </cell>
        </row>
      </sheetData>
      <sheetData sheetId="6355">
        <row r="1">
          <cell r="A1" t="str">
            <v>1월 생산실적</v>
          </cell>
        </row>
      </sheetData>
      <sheetData sheetId="6356">
        <row r="1">
          <cell r="A1" t="str">
            <v>1월 생산실적</v>
          </cell>
        </row>
      </sheetData>
      <sheetData sheetId="6357">
        <row r="1">
          <cell r="A1" t="str">
            <v>1월 생산실적</v>
          </cell>
        </row>
      </sheetData>
      <sheetData sheetId="6358">
        <row r="1">
          <cell r="A1" t="str">
            <v>1월 생산실적</v>
          </cell>
        </row>
      </sheetData>
      <sheetData sheetId="6359">
        <row r="1">
          <cell r="A1" t="str">
            <v>1월 생산실적</v>
          </cell>
        </row>
      </sheetData>
      <sheetData sheetId="6360">
        <row r="1">
          <cell r="A1" t="str">
            <v>1월 생산실적</v>
          </cell>
        </row>
      </sheetData>
      <sheetData sheetId="6361">
        <row r="1">
          <cell r="A1" t="str">
            <v>1월 생산실적</v>
          </cell>
        </row>
      </sheetData>
      <sheetData sheetId="6362">
        <row r="1">
          <cell r="A1" t="str">
            <v>1월 생산실적</v>
          </cell>
        </row>
      </sheetData>
      <sheetData sheetId="6363">
        <row r="1">
          <cell r="A1" t="str">
            <v>1월 생산실적</v>
          </cell>
        </row>
      </sheetData>
      <sheetData sheetId="6364">
        <row r="1">
          <cell r="A1" t="str">
            <v>1월 생산실적</v>
          </cell>
        </row>
      </sheetData>
      <sheetData sheetId="6365">
        <row r="1">
          <cell r="A1" t="str">
            <v>1월 생산실적</v>
          </cell>
        </row>
      </sheetData>
      <sheetData sheetId="6366">
        <row r="1">
          <cell r="A1" t="str">
            <v>1월 생산실적</v>
          </cell>
        </row>
      </sheetData>
      <sheetData sheetId="6367">
        <row r="1">
          <cell r="A1" t="str">
            <v>1월 생산실적</v>
          </cell>
        </row>
      </sheetData>
      <sheetData sheetId="6368">
        <row r="1">
          <cell r="A1" t="str">
            <v>1월 생산실적</v>
          </cell>
        </row>
      </sheetData>
      <sheetData sheetId="6369">
        <row r="1">
          <cell r="A1" t="str">
            <v>1월 생산실적</v>
          </cell>
        </row>
      </sheetData>
      <sheetData sheetId="6370">
        <row r="1">
          <cell r="A1" t="str">
            <v>1월 생산실적</v>
          </cell>
        </row>
      </sheetData>
      <sheetData sheetId="6371">
        <row r="1">
          <cell r="A1" t="str">
            <v>1월 생산실적</v>
          </cell>
        </row>
      </sheetData>
      <sheetData sheetId="6372">
        <row r="1">
          <cell r="A1" t="str">
            <v>1월 생산실적</v>
          </cell>
        </row>
      </sheetData>
      <sheetData sheetId="6373">
        <row r="1">
          <cell r="A1" t="str">
            <v>1월 생산실적</v>
          </cell>
        </row>
      </sheetData>
      <sheetData sheetId="6374">
        <row r="1">
          <cell r="A1" t="str">
            <v>1월 생산실적</v>
          </cell>
        </row>
      </sheetData>
      <sheetData sheetId="6375">
        <row r="1">
          <cell r="A1" t="str">
            <v>1월 생산실적</v>
          </cell>
        </row>
      </sheetData>
      <sheetData sheetId="6376">
        <row r="1">
          <cell r="A1" t="str">
            <v>1월 생산실적</v>
          </cell>
        </row>
      </sheetData>
      <sheetData sheetId="6377">
        <row r="1">
          <cell r="A1" t="str">
            <v>1월 생산실적</v>
          </cell>
        </row>
      </sheetData>
      <sheetData sheetId="6378">
        <row r="1">
          <cell r="A1" t="str">
            <v>1월 생산실적</v>
          </cell>
        </row>
      </sheetData>
      <sheetData sheetId="6379">
        <row r="1">
          <cell r="A1" t="str">
            <v>1월 생산실적</v>
          </cell>
        </row>
      </sheetData>
      <sheetData sheetId="6380">
        <row r="1">
          <cell r="A1" t="str">
            <v>1월 생산실적</v>
          </cell>
        </row>
      </sheetData>
      <sheetData sheetId="6381">
        <row r="1">
          <cell r="A1" t="str">
            <v>1월 생산실적</v>
          </cell>
        </row>
      </sheetData>
      <sheetData sheetId="6382">
        <row r="1">
          <cell r="A1" t="str">
            <v>1월 생산실적</v>
          </cell>
        </row>
      </sheetData>
      <sheetData sheetId="6383">
        <row r="1">
          <cell r="A1" t="str">
            <v>1월 생산실적</v>
          </cell>
        </row>
      </sheetData>
      <sheetData sheetId="6384">
        <row r="1">
          <cell r="A1" t="str">
            <v>1월 생산실적</v>
          </cell>
        </row>
      </sheetData>
      <sheetData sheetId="6385">
        <row r="1">
          <cell r="A1" t="str">
            <v>1월 생산실적</v>
          </cell>
        </row>
      </sheetData>
      <sheetData sheetId="6386">
        <row r="1">
          <cell r="A1" t="str">
            <v>1월 생산실적</v>
          </cell>
        </row>
      </sheetData>
      <sheetData sheetId="6387">
        <row r="1">
          <cell r="A1" t="str">
            <v>1월 생산실적</v>
          </cell>
        </row>
      </sheetData>
      <sheetData sheetId="6388">
        <row r="1">
          <cell r="A1" t="str">
            <v>1월 생산실적</v>
          </cell>
        </row>
      </sheetData>
      <sheetData sheetId="6389">
        <row r="1">
          <cell r="A1" t="str">
            <v>1월 생산실적</v>
          </cell>
        </row>
      </sheetData>
      <sheetData sheetId="6390">
        <row r="1">
          <cell r="A1" t="str">
            <v>1월 생산실적</v>
          </cell>
        </row>
      </sheetData>
      <sheetData sheetId="6391">
        <row r="1">
          <cell r="A1" t="str">
            <v>1월 생산실적</v>
          </cell>
        </row>
      </sheetData>
      <sheetData sheetId="6392">
        <row r="1">
          <cell r="A1" t="str">
            <v>1월 생산실적</v>
          </cell>
        </row>
      </sheetData>
      <sheetData sheetId="6393">
        <row r="1">
          <cell r="A1" t="str">
            <v>1월 생산실적</v>
          </cell>
        </row>
      </sheetData>
      <sheetData sheetId="6394">
        <row r="1">
          <cell r="A1" t="str">
            <v>1월 생산실적</v>
          </cell>
        </row>
      </sheetData>
      <sheetData sheetId="6395">
        <row r="1">
          <cell r="A1" t="str">
            <v>1월 생산실적</v>
          </cell>
        </row>
      </sheetData>
      <sheetData sheetId="6396">
        <row r="1">
          <cell r="A1" t="str">
            <v>1월 생산실적</v>
          </cell>
        </row>
      </sheetData>
      <sheetData sheetId="6397">
        <row r="1">
          <cell r="A1" t="str">
            <v>1월 생산실적</v>
          </cell>
        </row>
      </sheetData>
      <sheetData sheetId="6398">
        <row r="1">
          <cell r="A1" t="str">
            <v>1월 생산실적</v>
          </cell>
        </row>
      </sheetData>
      <sheetData sheetId="6399">
        <row r="1">
          <cell r="A1" t="str">
            <v>1월 생산실적</v>
          </cell>
        </row>
      </sheetData>
      <sheetData sheetId="6400">
        <row r="1">
          <cell r="A1" t="str">
            <v>1월 생산실적</v>
          </cell>
        </row>
      </sheetData>
      <sheetData sheetId="6401">
        <row r="1">
          <cell r="A1" t="str">
            <v>1월 생산실적</v>
          </cell>
        </row>
      </sheetData>
      <sheetData sheetId="6402">
        <row r="1">
          <cell r="A1" t="str">
            <v>1월 생산실적</v>
          </cell>
        </row>
      </sheetData>
      <sheetData sheetId="6403">
        <row r="1">
          <cell r="A1" t="str">
            <v>1월 생산실적</v>
          </cell>
        </row>
      </sheetData>
      <sheetData sheetId="6404">
        <row r="1">
          <cell r="A1" t="str">
            <v>1월 생산실적</v>
          </cell>
        </row>
      </sheetData>
      <sheetData sheetId="6405">
        <row r="1">
          <cell r="A1" t="str">
            <v>1월 생산실적</v>
          </cell>
        </row>
      </sheetData>
      <sheetData sheetId="6406">
        <row r="1">
          <cell r="A1" t="str">
            <v>1월 생산실적</v>
          </cell>
        </row>
      </sheetData>
      <sheetData sheetId="6407">
        <row r="1">
          <cell r="A1" t="str">
            <v>1월 생산실적</v>
          </cell>
        </row>
      </sheetData>
      <sheetData sheetId="6408">
        <row r="1">
          <cell r="A1" t="str">
            <v>1월 생산실적</v>
          </cell>
        </row>
      </sheetData>
      <sheetData sheetId="6409">
        <row r="1">
          <cell r="A1" t="str">
            <v>1월 생산실적</v>
          </cell>
        </row>
      </sheetData>
      <sheetData sheetId="6410">
        <row r="1">
          <cell r="A1" t="str">
            <v>1월 생산실적</v>
          </cell>
        </row>
      </sheetData>
      <sheetData sheetId="6411">
        <row r="1">
          <cell r="A1" t="str">
            <v>1월 생산실적</v>
          </cell>
        </row>
      </sheetData>
      <sheetData sheetId="6412">
        <row r="1">
          <cell r="A1" t="str">
            <v>1월 생산실적</v>
          </cell>
        </row>
      </sheetData>
      <sheetData sheetId="6413">
        <row r="1">
          <cell r="A1" t="str">
            <v>1월 생산실적</v>
          </cell>
        </row>
      </sheetData>
      <sheetData sheetId="6414">
        <row r="1">
          <cell r="A1" t="str">
            <v>1월 생산실적</v>
          </cell>
        </row>
      </sheetData>
      <sheetData sheetId="6415">
        <row r="1">
          <cell r="A1" t="str">
            <v>1월 생산실적</v>
          </cell>
        </row>
      </sheetData>
      <sheetData sheetId="6416">
        <row r="1">
          <cell r="A1" t="str">
            <v>1월 생산실적</v>
          </cell>
        </row>
      </sheetData>
      <sheetData sheetId="6417">
        <row r="1">
          <cell r="A1" t="str">
            <v>1월 생산실적</v>
          </cell>
        </row>
      </sheetData>
      <sheetData sheetId="6418">
        <row r="1">
          <cell r="A1" t="str">
            <v>1월 생산실적</v>
          </cell>
        </row>
      </sheetData>
      <sheetData sheetId="6419">
        <row r="1">
          <cell r="A1" t="str">
            <v>1월 생산실적</v>
          </cell>
        </row>
      </sheetData>
      <sheetData sheetId="6420">
        <row r="1">
          <cell r="A1" t="str">
            <v>1월 생산실적</v>
          </cell>
        </row>
      </sheetData>
      <sheetData sheetId="6421">
        <row r="1">
          <cell r="A1" t="str">
            <v>1월 생산실적</v>
          </cell>
        </row>
      </sheetData>
      <sheetData sheetId="6422">
        <row r="1">
          <cell r="A1" t="str">
            <v>1월 생산실적</v>
          </cell>
        </row>
      </sheetData>
      <sheetData sheetId="6423">
        <row r="1">
          <cell r="A1" t="str">
            <v>1월 생산실적</v>
          </cell>
        </row>
      </sheetData>
      <sheetData sheetId="6424">
        <row r="1">
          <cell r="A1" t="str">
            <v>1월 생산실적</v>
          </cell>
        </row>
      </sheetData>
      <sheetData sheetId="6425">
        <row r="1">
          <cell r="A1" t="str">
            <v>1월 생산실적</v>
          </cell>
        </row>
      </sheetData>
      <sheetData sheetId="6426">
        <row r="1">
          <cell r="A1" t="str">
            <v>1월 생산실적</v>
          </cell>
        </row>
      </sheetData>
      <sheetData sheetId="6427">
        <row r="1">
          <cell r="A1" t="str">
            <v>1월 생산실적</v>
          </cell>
        </row>
      </sheetData>
      <sheetData sheetId="6428">
        <row r="1">
          <cell r="A1" t="str">
            <v>1월 생산실적</v>
          </cell>
        </row>
      </sheetData>
      <sheetData sheetId="6429">
        <row r="1">
          <cell r="A1" t="str">
            <v>1월 생산실적</v>
          </cell>
        </row>
      </sheetData>
      <sheetData sheetId="6430">
        <row r="1">
          <cell r="A1" t="str">
            <v>1월 생산실적</v>
          </cell>
        </row>
      </sheetData>
      <sheetData sheetId="6431">
        <row r="1">
          <cell r="A1" t="str">
            <v>1월 생산실적</v>
          </cell>
        </row>
      </sheetData>
      <sheetData sheetId="6432">
        <row r="1">
          <cell r="A1" t="str">
            <v>1월 생산실적</v>
          </cell>
        </row>
      </sheetData>
      <sheetData sheetId="6433">
        <row r="1">
          <cell r="A1" t="str">
            <v>1월 생산실적</v>
          </cell>
        </row>
      </sheetData>
      <sheetData sheetId="6434">
        <row r="1">
          <cell r="A1" t="str">
            <v>1월 생산실적</v>
          </cell>
        </row>
      </sheetData>
      <sheetData sheetId="6435">
        <row r="1">
          <cell r="A1" t="str">
            <v>1월 생산실적</v>
          </cell>
        </row>
      </sheetData>
      <sheetData sheetId="6436">
        <row r="1">
          <cell r="A1" t="str">
            <v>1월 생산실적</v>
          </cell>
        </row>
      </sheetData>
      <sheetData sheetId="6437">
        <row r="1">
          <cell r="A1" t="str">
            <v>1월 생산실적</v>
          </cell>
        </row>
      </sheetData>
      <sheetData sheetId="6438">
        <row r="1">
          <cell r="A1" t="str">
            <v>1월 생산실적</v>
          </cell>
        </row>
      </sheetData>
      <sheetData sheetId="6439">
        <row r="1">
          <cell r="A1" t="str">
            <v>1월 생산실적</v>
          </cell>
        </row>
      </sheetData>
      <sheetData sheetId="6440">
        <row r="1">
          <cell r="A1" t="str">
            <v>1월 생산실적</v>
          </cell>
        </row>
      </sheetData>
      <sheetData sheetId="6441">
        <row r="1">
          <cell r="A1" t="str">
            <v>1월 생산실적</v>
          </cell>
        </row>
      </sheetData>
      <sheetData sheetId="6442">
        <row r="1">
          <cell r="A1" t="str">
            <v>1월 생산실적</v>
          </cell>
        </row>
      </sheetData>
      <sheetData sheetId="6443">
        <row r="1">
          <cell r="A1" t="str">
            <v>1월 생산실적</v>
          </cell>
        </row>
      </sheetData>
      <sheetData sheetId="6444">
        <row r="1">
          <cell r="A1" t="str">
            <v>1월 생산실적</v>
          </cell>
        </row>
      </sheetData>
      <sheetData sheetId="6445">
        <row r="1">
          <cell r="A1" t="str">
            <v>1월 생산실적</v>
          </cell>
        </row>
      </sheetData>
      <sheetData sheetId="6446">
        <row r="1">
          <cell r="A1" t="str">
            <v>1월 생산실적</v>
          </cell>
        </row>
      </sheetData>
      <sheetData sheetId="6447">
        <row r="1">
          <cell r="A1" t="str">
            <v>1월 생산실적</v>
          </cell>
        </row>
      </sheetData>
      <sheetData sheetId="6448">
        <row r="1">
          <cell r="A1" t="str">
            <v>1월 생산실적</v>
          </cell>
        </row>
      </sheetData>
      <sheetData sheetId="6449">
        <row r="1">
          <cell r="A1" t="str">
            <v>1월 생산실적</v>
          </cell>
        </row>
      </sheetData>
      <sheetData sheetId="6450">
        <row r="1">
          <cell r="A1" t="str">
            <v>1월 생산실적</v>
          </cell>
        </row>
      </sheetData>
      <sheetData sheetId="6451">
        <row r="1">
          <cell r="A1" t="str">
            <v>1월 생산실적</v>
          </cell>
        </row>
      </sheetData>
      <sheetData sheetId="6452">
        <row r="1">
          <cell r="A1" t="str">
            <v>1월 생산실적</v>
          </cell>
        </row>
      </sheetData>
      <sheetData sheetId="6453">
        <row r="1">
          <cell r="A1" t="str">
            <v>1월 생산실적</v>
          </cell>
        </row>
      </sheetData>
      <sheetData sheetId="6454">
        <row r="1">
          <cell r="A1" t="str">
            <v>1월 생산실적</v>
          </cell>
        </row>
      </sheetData>
      <sheetData sheetId="6455">
        <row r="1">
          <cell r="A1" t="str">
            <v>1월 생산실적</v>
          </cell>
        </row>
      </sheetData>
      <sheetData sheetId="6456">
        <row r="1">
          <cell r="A1" t="str">
            <v>1월 생산실적</v>
          </cell>
        </row>
      </sheetData>
      <sheetData sheetId="6457">
        <row r="1">
          <cell r="A1" t="str">
            <v>1월 생산실적</v>
          </cell>
        </row>
      </sheetData>
      <sheetData sheetId="6458">
        <row r="1">
          <cell r="A1" t="str">
            <v>1월 생산실적</v>
          </cell>
        </row>
      </sheetData>
      <sheetData sheetId="6459">
        <row r="1">
          <cell r="A1" t="str">
            <v>1월 생산실적</v>
          </cell>
        </row>
      </sheetData>
      <sheetData sheetId="6460">
        <row r="1">
          <cell r="A1" t="str">
            <v>1월 생산실적</v>
          </cell>
        </row>
      </sheetData>
      <sheetData sheetId="6461">
        <row r="1">
          <cell r="A1" t="str">
            <v>1월 생산실적</v>
          </cell>
        </row>
      </sheetData>
      <sheetData sheetId="6462">
        <row r="1">
          <cell r="A1" t="str">
            <v>1월 생산실적</v>
          </cell>
        </row>
      </sheetData>
      <sheetData sheetId="6463">
        <row r="1">
          <cell r="A1" t="str">
            <v>1월 생산실적</v>
          </cell>
        </row>
      </sheetData>
      <sheetData sheetId="6464">
        <row r="1">
          <cell r="A1" t="str">
            <v>1월 생산실적</v>
          </cell>
        </row>
      </sheetData>
      <sheetData sheetId="6465">
        <row r="1">
          <cell r="A1" t="str">
            <v>1월 생산실적</v>
          </cell>
        </row>
      </sheetData>
      <sheetData sheetId="6466">
        <row r="1">
          <cell r="A1" t="str">
            <v>1월 생산실적</v>
          </cell>
        </row>
      </sheetData>
      <sheetData sheetId="6467">
        <row r="1">
          <cell r="A1" t="str">
            <v>1월 생산실적</v>
          </cell>
        </row>
      </sheetData>
      <sheetData sheetId="6468">
        <row r="1">
          <cell r="A1" t="str">
            <v>1월 생산실적</v>
          </cell>
        </row>
      </sheetData>
      <sheetData sheetId="6469">
        <row r="1">
          <cell r="A1" t="str">
            <v>1월 생산실적</v>
          </cell>
        </row>
      </sheetData>
      <sheetData sheetId="6470">
        <row r="1">
          <cell r="A1" t="str">
            <v>1월 생산실적</v>
          </cell>
        </row>
      </sheetData>
      <sheetData sheetId="6471">
        <row r="1">
          <cell r="A1" t="str">
            <v>1월 생산실적</v>
          </cell>
        </row>
      </sheetData>
      <sheetData sheetId="6472">
        <row r="1">
          <cell r="A1" t="str">
            <v>1월 생산실적</v>
          </cell>
        </row>
      </sheetData>
      <sheetData sheetId="6473">
        <row r="1">
          <cell r="A1" t="str">
            <v>1월 생산실적</v>
          </cell>
        </row>
      </sheetData>
      <sheetData sheetId="6474">
        <row r="1">
          <cell r="A1" t="str">
            <v>1월 생산실적</v>
          </cell>
        </row>
      </sheetData>
      <sheetData sheetId="6475">
        <row r="1">
          <cell r="A1" t="str">
            <v>1월 생산실적</v>
          </cell>
        </row>
      </sheetData>
      <sheetData sheetId="6476">
        <row r="1">
          <cell r="A1" t="str">
            <v>1월 생산실적</v>
          </cell>
        </row>
      </sheetData>
      <sheetData sheetId="6477">
        <row r="1">
          <cell r="A1" t="str">
            <v>1월 생산실적</v>
          </cell>
        </row>
      </sheetData>
      <sheetData sheetId="6478">
        <row r="1">
          <cell r="A1" t="str">
            <v>1월 생산실적</v>
          </cell>
        </row>
      </sheetData>
      <sheetData sheetId="6479">
        <row r="1">
          <cell r="A1" t="str">
            <v>1월 생산실적</v>
          </cell>
        </row>
      </sheetData>
      <sheetData sheetId="6480">
        <row r="1">
          <cell r="A1" t="str">
            <v>1월 생산실적</v>
          </cell>
        </row>
      </sheetData>
      <sheetData sheetId="6481">
        <row r="1">
          <cell r="A1" t="str">
            <v>1월 생산실적</v>
          </cell>
        </row>
      </sheetData>
      <sheetData sheetId="6482">
        <row r="1">
          <cell r="A1" t="str">
            <v>1월 생산실적</v>
          </cell>
        </row>
      </sheetData>
      <sheetData sheetId="6483">
        <row r="1">
          <cell r="A1" t="str">
            <v>1월 생산실적</v>
          </cell>
        </row>
      </sheetData>
      <sheetData sheetId="6484">
        <row r="1">
          <cell r="A1" t="str">
            <v>1월 생산실적</v>
          </cell>
        </row>
      </sheetData>
      <sheetData sheetId="6485">
        <row r="1">
          <cell r="A1" t="str">
            <v>1월 생산실적</v>
          </cell>
        </row>
      </sheetData>
      <sheetData sheetId="6486">
        <row r="1">
          <cell r="A1" t="str">
            <v>1월 생산실적</v>
          </cell>
        </row>
      </sheetData>
      <sheetData sheetId="6487">
        <row r="1">
          <cell r="A1" t="str">
            <v>1월 생산실적</v>
          </cell>
        </row>
      </sheetData>
      <sheetData sheetId="6488">
        <row r="1">
          <cell r="A1" t="str">
            <v>1월 생산실적</v>
          </cell>
        </row>
      </sheetData>
      <sheetData sheetId="6489">
        <row r="1">
          <cell r="A1" t="str">
            <v>1월 생산실적</v>
          </cell>
        </row>
      </sheetData>
      <sheetData sheetId="6490">
        <row r="1">
          <cell r="A1" t="str">
            <v>1월 생산실적</v>
          </cell>
        </row>
      </sheetData>
      <sheetData sheetId="6491">
        <row r="1">
          <cell r="A1" t="str">
            <v>1월 생산실적</v>
          </cell>
        </row>
      </sheetData>
      <sheetData sheetId="6492">
        <row r="1">
          <cell r="A1" t="str">
            <v>1월 생산실적</v>
          </cell>
        </row>
      </sheetData>
      <sheetData sheetId="6493">
        <row r="1">
          <cell r="A1" t="str">
            <v>1월 생산실적</v>
          </cell>
        </row>
      </sheetData>
      <sheetData sheetId="6494">
        <row r="1">
          <cell r="A1" t="str">
            <v>1월 생산실적</v>
          </cell>
        </row>
      </sheetData>
      <sheetData sheetId="6495">
        <row r="1">
          <cell r="A1" t="str">
            <v>1월 생산실적</v>
          </cell>
        </row>
      </sheetData>
      <sheetData sheetId="6496">
        <row r="1">
          <cell r="A1" t="str">
            <v>1월 생산실적</v>
          </cell>
        </row>
      </sheetData>
      <sheetData sheetId="6497">
        <row r="1">
          <cell r="A1" t="str">
            <v>1월 생산실적</v>
          </cell>
        </row>
      </sheetData>
      <sheetData sheetId="6498">
        <row r="1">
          <cell r="A1" t="str">
            <v>1월 생산실적</v>
          </cell>
        </row>
      </sheetData>
      <sheetData sheetId="6499">
        <row r="1">
          <cell r="A1" t="str">
            <v>1월 생산실적</v>
          </cell>
        </row>
      </sheetData>
      <sheetData sheetId="6500">
        <row r="1">
          <cell r="A1" t="str">
            <v>1월 생산실적</v>
          </cell>
        </row>
      </sheetData>
      <sheetData sheetId="6501">
        <row r="1">
          <cell r="A1" t="str">
            <v>1월 생산실적</v>
          </cell>
        </row>
      </sheetData>
      <sheetData sheetId="6502">
        <row r="1">
          <cell r="A1" t="str">
            <v>1월 생산실적</v>
          </cell>
        </row>
      </sheetData>
      <sheetData sheetId="6503">
        <row r="1">
          <cell r="A1" t="str">
            <v>1월 생산실적</v>
          </cell>
        </row>
      </sheetData>
      <sheetData sheetId="6504">
        <row r="1">
          <cell r="A1" t="str">
            <v>1월 생산실적</v>
          </cell>
        </row>
      </sheetData>
      <sheetData sheetId="6505">
        <row r="1">
          <cell r="A1" t="str">
            <v>1월 생산실적</v>
          </cell>
        </row>
      </sheetData>
      <sheetData sheetId="6506">
        <row r="1">
          <cell r="A1" t="str">
            <v>1월 생산실적</v>
          </cell>
        </row>
      </sheetData>
      <sheetData sheetId="6507">
        <row r="1">
          <cell r="A1" t="str">
            <v>1월 생산실적</v>
          </cell>
        </row>
      </sheetData>
      <sheetData sheetId="6508">
        <row r="1">
          <cell r="A1" t="str">
            <v>1월 생산실적</v>
          </cell>
        </row>
      </sheetData>
      <sheetData sheetId="6509">
        <row r="1">
          <cell r="A1" t="str">
            <v>1월 생산실적</v>
          </cell>
        </row>
      </sheetData>
      <sheetData sheetId="6510">
        <row r="1">
          <cell r="A1" t="str">
            <v>1월 생산실적</v>
          </cell>
        </row>
      </sheetData>
      <sheetData sheetId="6511">
        <row r="1">
          <cell r="A1" t="str">
            <v>1월 생산실적</v>
          </cell>
        </row>
      </sheetData>
      <sheetData sheetId="6512">
        <row r="1">
          <cell r="A1" t="str">
            <v>1월 생산실적</v>
          </cell>
        </row>
      </sheetData>
      <sheetData sheetId="6513">
        <row r="1">
          <cell r="A1" t="str">
            <v>1월 생산실적</v>
          </cell>
        </row>
      </sheetData>
      <sheetData sheetId="6514">
        <row r="1">
          <cell r="A1" t="str">
            <v>1월 생산실적</v>
          </cell>
        </row>
      </sheetData>
      <sheetData sheetId="6515">
        <row r="1">
          <cell r="A1" t="str">
            <v>1월 생산실적</v>
          </cell>
        </row>
      </sheetData>
      <sheetData sheetId="6516">
        <row r="1">
          <cell r="A1" t="str">
            <v>1월 생산실적</v>
          </cell>
        </row>
      </sheetData>
      <sheetData sheetId="6517">
        <row r="1">
          <cell r="A1" t="str">
            <v>1월 생산실적</v>
          </cell>
        </row>
      </sheetData>
      <sheetData sheetId="6518">
        <row r="1">
          <cell r="A1" t="str">
            <v>1월 생산실적</v>
          </cell>
        </row>
      </sheetData>
      <sheetData sheetId="6519">
        <row r="1">
          <cell r="A1" t="str">
            <v>1월 생산실적</v>
          </cell>
        </row>
      </sheetData>
      <sheetData sheetId="6520">
        <row r="1">
          <cell r="A1" t="str">
            <v>1월 생산실적</v>
          </cell>
        </row>
      </sheetData>
      <sheetData sheetId="6521">
        <row r="1">
          <cell r="A1" t="str">
            <v>1월 생산실적</v>
          </cell>
        </row>
      </sheetData>
      <sheetData sheetId="6522">
        <row r="1">
          <cell r="A1" t="str">
            <v>1월 생산실적</v>
          </cell>
        </row>
      </sheetData>
      <sheetData sheetId="6523">
        <row r="1">
          <cell r="A1" t="str">
            <v>1월 생산실적</v>
          </cell>
        </row>
      </sheetData>
      <sheetData sheetId="6524">
        <row r="1">
          <cell r="A1" t="str">
            <v>1월 생산실적</v>
          </cell>
        </row>
      </sheetData>
      <sheetData sheetId="6525">
        <row r="1">
          <cell r="A1" t="str">
            <v>1월 생산실적</v>
          </cell>
        </row>
      </sheetData>
      <sheetData sheetId="6526">
        <row r="1">
          <cell r="A1" t="str">
            <v>1월 생산실적</v>
          </cell>
        </row>
      </sheetData>
      <sheetData sheetId="6527">
        <row r="1">
          <cell r="A1" t="str">
            <v>1월 생산실적</v>
          </cell>
        </row>
      </sheetData>
      <sheetData sheetId="6528">
        <row r="1">
          <cell r="A1" t="str">
            <v>1월 생산실적</v>
          </cell>
        </row>
      </sheetData>
      <sheetData sheetId="6529">
        <row r="1">
          <cell r="A1" t="str">
            <v>1월 생산실적</v>
          </cell>
        </row>
      </sheetData>
      <sheetData sheetId="6530">
        <row r="1">
          <cell r="A1" t="str">
            <v>1월 생산실적</v>
          </cell>
        </row>
      </sheetData>
      <sheetData sheetId="6531">
        <row r="1">
          <cell r="A1" t="str">
            <v>1월 생산실적</v>
          </cell>
        </row>
      </sheetData>
      <sheetData sheetId="6532">
        <row r="1">
          <cell r="A1" t="str">
            <v>1월 생산실적</v>
          </cell>
        </row>
      </sheetData>
      <sheetData sheetId="6533">
        <row r="1">
          <cell r="A1" t="str">
            <v>1월 생산실적</v>
          </cell>
        </row>
      </sheetData>
      <sheetData sheetId="6534">
        <row r="1">
          <cell r="A1" t="str">
            <v>1월 생산실적</v>
          </cell>
        </row>
      </sheetData>
      <sheetData sheetId="6535">
        <row r="1">
          <cell r="A1" t="str">
            <v>1월 생산실적</v>
          </cell>
        </row>
      </sheetData>
      <sheetData sheetId="6536">
        <row r="1">
          <cell r="A1" t="str">
            <v>1월 생산실적</v>
          </cell>
        </row>
      </sheetData>
      <sheetData sheetId="6537">
        <row r="1">
          <cell r="A1" t="str">
            <v>1월 생산실적</v>
          </cell>
        </row>
      </sheetData>
      <sheetData sheetId="6538">
        <row r="1">
          <cell r="A1" t="str">
            <v>1월 생산실적</v>
          </cell>
        </row>
      </sheetData>
      <sheetData sheetId="6539">
        <row r="1">
          <cell r="A1" t="str">
            <v>1월 생산실적</v>
          </cell>
        </row>
      </sheetData>
      <sheetData sheetId="6540">
        <row r="1">
          <cell r="A1" t="str">
            <v>1월 생산실적</v>
          </cell>
        </row>
      </sheetData>
      <sheetData sheetId="6541">
        <row r="1">
          <cell r="A1" t="str">
            <v>1월 생산실적</v>
          </cell>
        </row>
      </sheetData>
      <sheetData sheetId="6542">
        <row r="1">
          <cell r="A1" t="str">
            <v>1월 생산실적</v>
          </cell>
        </row>
      </sheetData>
      <sheetData sheetId="6543">
        <row r="1">
          <cell r="A1" t="str">
            <v>1월 생산실적</v>
          </cell>
        </row>
      </sheetData>
      <sheetData sheetId="6544">
        <row r="1">
          <cell r="A1" t="str">
            <v>1월 생산실적</v>
          </cell>
        </row>
      </sheetData>
      <sheetData sheetId="6545">
        <row r="1">
          <cell r="A1" t="str">
            <v>1월 생산실적</v>
          </cell>
        </row>
      </sheetData>
      <sheetData sheetId="6546">
        <row r="1">
          <cell r="A1" t="str">
            <v>1월 생산실적</v>
          </cell>
        </row>
      </sheetData>
      <sheetData sheetId="6547">
        <row r="1">
          <cell r="A1" t="str">
            <v>1월 생산실적</v>
          </cell>
        </row>
      </sheetData>
      <sheetData sheetId="6548">
        <row r="1">
          <cell r="A1" t="str">
            <v>1월 생산실적</v>
          </cell>
        </row>
      </sheetData>
      <sheetData sheetId="6549">
        <row r="1">
          <cell r="A1" t="str">
            <v>1월 생산실적</v>
          </cell>
        </row>
      </sheetData>
      <sheetData sheetId="6550">
        <row r="1">
          <cell r="A1" t="str">
            <v>1월 생산실적</v>
          </cell>
        </row>
      </sheetData>
      <sheetData sheetId="6551">
        <row r="1">
          <cell r="A1" t="str">
            <v>1월 생산실적</v>
          </cell>
        </row>
      </sheetData>
      <sheetData sheetId="6552">
        <row r="1">
          <cell r="A1" t="str">
            <v>1월 생산실적</v>
          </cell>
        </row>
      </sheetData>
      <sheetData sheetId="6553">
        <row r="1">
          <cell r="A1" t="str">
            <v>1월 생산실적</v>
          </cell>
        </row>
      </sheetData>
      <sheetData sheetId="6554">
        <row r="1">
          <cell r="A1" t="str">
            <v>1월 생산실적</v>
          </cell>
        </row>
      </sheetData>
      <sheetData sheetId="6555">
        <row r="1">
          <cell r="A1" t="str">
            <v>1월 생산실적</v>
          </cell>
        </row>
      </sheetData>
      <sheetData sheetId="6556">
        <row r="1">
          <cell r="A1" t="str">
            <v>1월 생산실적</v>
          </cell>
        </row>
      </sheetData>
      <sheetData sheetId="6557">
        <row r="1">
          <cell r="A1" t="str">
            <v>1월 생산실적</v>
          </cell>
        </row>
      </sheetData>
      <sheetData sheetId="6558">
        <row r="1">
          <cell r="A1" t="str">
            <v>1월 생산실적</v>
          </cell>
        </row>
      </sheetData>
      <sheetData sheetId="6559">
        <row r="1">
          <cell r="A1" t="str">
            <v>1월 생산실적</v>
          </cell>
        </row>
      </sheetData>
      <sheetData sheetId="6560">
        <row r="1">
          <cell r="A1" t="str">
            <v>1월 생산실적</v>
          </cell>
        </row>
      </sheetData>
      <sheetData sheetId="6561">
        <row r="1">
          <cell r="A1" t="str">
            <v>1월 생산실적</v>
          </cell>
        </row>
      </sheetData>
      <sheetData sheetId="6562">
        <row r="1">
          <cell r="A1" t="str">
            <v>1월 생산실적</v>
          </cell>
        </row>
      </sheetData>
      <sheetData sheetId="6563">
        <row r="1">
          <cell r="A1" t="str">
            <v>1월 생산실적</v>
          </cell>
        </row>
      </sheetData>
      <sheetData sheetId="6564">
        <row r="1">
          <cell r="A1" t="str">
            <v>1월 생산실적</v>
          </cell>
        </row>
      </sheetData>
      <sheetData sheetId="6565">
        <row r="1">
          <cell r="A1" t="str">
            <v>1월 생산실적</v>
          </cell>
        </row>
      </sheetData>
      <sheetData sheetId="6566">
        <row r="1">
          <cell r="A1" t="str">
            <v>1월 생산실적</v>
          </cell>
        </row>
      </sheetData>
      <sheetData sheetId="6567">
        <row r="1">
          <cell r="A1" t="str">
            <v>1월 생산실적</v>
          </cell>
        </row>
      </sheetData>
      <sheetData sheetId="6568">
        <row r="1">
          <cell r="A1" t="str">
            <v>1월 생산실적</v>
          </cell>
        </row>
      </sheetData>
      <sheetData sheetId="6569">
        <row r="1">
          <cell r="A1" t="str">
            <v>1월 생산실적</v>
          </cell>
        </row>
      </sheetData>
      <sheetData sheetId="6570">
        <row r="1">
          <cell r="A1" t="str">
            <v>1월 생산실적</v>
          </cell>
        </row>
      </sheetData>
      <sheetData sheetId="6571">
        <row r="1">
          <cell r="A1" t="str">
            <v>1월 생산실적</v>
          </cell>
        </row>
      </sheetData>
      <sheetData sheetId="6572">
        <row r="1">
          <cell r="A1" t="str">
            <v>1월 생산실적</v>
          </cell>
        </row>
      </sheetData>
      <sheetData sheetId="6573">
        <row r="1">
          <cell r="A1" t="str">
            <v>1월 생산실적</v>
          </cell>
        </row>
      </sheetData>
      <sheetData sheetId="6574">
        <row r="1">
          <cell r="A1" t="str">
            <v>1월 생산실적</v>
          </cell>
        </row>
      </sheetData>
      <sheetData sheetId="6575">
        <row r="1">
          <cell r="A1" t="str">
            <v>1월 생산실적</v>
          </cell>
        </row>
      </sheetData>
      <sheetData sheetId="6576">
        <row r="1">
          <cell r="A1" t="str">
            <v>1월 생산실적</v>
          </cell>
        </row>
      </sheetData>
      <sheetData sheetId="6577">
        <row r="1">
          <cell r="A1" t="str">
            <v>1월 생산실적</v>
          </cell>
        </row>
      </sheetData>
      <sheetData sheetId="6578">
        <row r="1">
          <cell r="A1" t="str">
            <v>1월 생산실적</v>
          </cell>
        </row>
      </sheetData>
      <sheetData sheetId="6579">
        <row r="1">
          <cell r="A1" t="str">
            <v>1월 생산실적</v>
          </cell>
        </row>
      </sheetData>
      <sheetData sheetId="6580">
        <row r="1">
          <cell r="A1" t="str">
            <v>1월 생산실적</v>
          </cell>
        </row>
      </sheetData>
      <sheetData sheetId="6581">
        <row r="1">
          <cell r="A1" t="str">
            <v>1월 생산실적</v>
          </cell>
        </row>
      </sheetData>
      <sheetData sheetId="6582">
        <row r="1">
          <cell r="A1" t="str">
            <v>1월 생산실적</v>
          </cell>
        </row>
      </sheetData>
      <sheetData sheetId="6583">
        <row r="1">
          <cell r="A1" t="str">
            <v>1월 생산실적</v>
          </cell>
        </row>
      </sheetData>
      <sheetData sheetId="6584">
        <row r="1">
          <cell r="A1" t="str">
            <v>1월 생산실적</v>
          </cell>
        </row>
      </sheetData>
      <sheetData sheetId="6585">
        <row r="1">
          <cell r="A1" t="str">
            <v>1월 생산실적</v>
          </cell>
        </row>
      </sheetData>
      <sheetData sheetId="6586">
        <row r="1">
          <cell r="A1" t="str">
            <v>1월 생산실적</v>
          </cell>
        </row>
      </sheetData>
      <sheetData sheetId="6587">
        <row r="1">
          <cell r="A1" t="str">
            <v>1월 생산실적</v>
          </cell>
        </row>
      </sheetData>
      <sheetData sheetId="6588">
        <row r="1">
          <cell r="A1" t="str">
            <v>1월 생산실적</v>
          </cell>
        </row>
      </sheetData>
      <sheetData sheetId="6589">
        <row r="1">
          <cell r="A1" t="str">
            <v>1월 생산실적</v>
          </cell>
        </row>
      </sheetData>
      <sheetData sheetId="6590">
        <row r="1">
          <cell r="A1" t="str">
            <v>1월 생산실적</v>
          </cell>
        </row>
      </sheetData>
      <sheetData sheetId="6591">
        <row r="1">
          <cell r="A1" t="str">
            <v>1월 생산실적</v>
          </cell>
        </row>
      </sheetData>
      <sheetData sheetId="6592">
        <row r="1">
          <cell r="A1" t="str">
            <v>1월 생산실적</v>
          </cell>
        </row>
      </sheetData>
      <sheetData sheetId="6593">
        <row r="1">
          <cell r="A1" t="str">
            <v>1월 생산실적</v>
          </cell>
        </row>
      </sheetData>
      <sheetData sheetId="6594">
        <row r="1">
          <cell r="A1" t="str">
            <v>1월 생산실적</v>
          </cell>
        </row>
      </sheetData>
      <sheetData sheetId="6595">
        <row r="1">
          <cell r="A1" t="str">
            <v>1월 생산실적</v>
          </cell>
        </row>
      </sheetData>
      <sheetData sheetId="6596">
        <row r="1">
          <cell r="A1" t="str">
            <v>1월 생산실적</v>
          </cell>
        </row>
      </sheetData>
      <sheetData sheetId="6597">
        <row r="1">
          <cell r="A1" t="str">
            <v>1월 생산실적</v>
          </cell>
        </row>
      </sheetData>
      <sheetData sheetId="6598">
        <row r="1">
          <cell r="A1" t="str">
            <v>1월 생산실적</v>
          </cell>
        </row>
      </sheetData>
      <sheetData sheetId="6599">
        <row r="1">
          <cell r="A1" t="str">
            <v>1월 생산실적</v>
          </cell>
        </row>
      </sheetData>
      <sheetData sheetId="6600">
        <row r="1">
          <cell r="A1" t="str">
            <v>1월 생산실적</v>
          </cell>
        </row>
      </sheetData>
      <sheetData sheetId="6601">
        <row r="1">
          <cell r="A1" t="str">
            <v>1월 생산실적</v>
          </cell>
        </row>
      </sheetData>
      <sheetData sheetId="6602">
        <row r="1">
          <cell r="A1" t="str">
            <v>1월 생산실적</v>
          </cell>
        </row>
      </sheetData>
      <sheetData sheetId="6603">
        <row r="1">
          <cell r="A1" t="str">
            <v>1월 생산실적</v>
          </cell>
        </row>
      </sheetData>
      <sheetData sheetId="6604">
        <row r="1">
          <cell r="A1" t="str">
            <v>1월 생산실적</v>
          </cell>
        </row>
      </sheetData>
      <sheetData sheetId="6605">
        <row r="1">
          <cell r="A1" t="str">
            <v>1월 생산실적</v>
          </cell>
        </row>
      </sheetData>
      <sheetData sheetId="6606">
        <row r="1">
          <cell r="A1" t="str">
            <v>1월 생산실적</v>
          </cell>
        </row>
      </sheetData>
      <sheetData sheetId="6607">
        <row r="1">
          <cell r="A1" t="str">
            <v>1월 생산실적</v>
          </cell>
        </row>
      </sheetData>
      <sheetData sheetId="6608">
        <row r="1">
          <cell r="A1" t="str">
            <v>1월 생산실적</v>
          </cell>
        </row>
      </sheetData>
      <sheetData sheetId="6609">
        <row r="1">
          <cell r="A1" t="str">
            <v>1월 생산실적</v>
          </cell>
        </row>
      </sheetData>
      <sheetData sheetId="6610">
        <row r="1">
          <cell r="A1" t="str">
            <v>1월 생산실적</v>
          </cell>
        </row>
      </sheetData>
      <sheetData sheetId="6611">
        <row r="1">
          <cell r="A1" t="str">
            <v>1월 생산실적</v>
          </cell>
        </row>
      </sheetData>
      <sheetData sheetId="6612">
        <row r="1">
          <cell r="A1" t="str">
            <v>1월 생산실적</v>
          </cell>
        </row>
      </sheetData>
      <sheetData sheetId="6613">
        <row r="1">
          <cell r="A1" t="str">
            <v>1월 생산실적</v>
          </cell>
        </row>
      </sheetData>
      <sheetData sheetId="6614">
        <row r="1">
          <cell r="A1" t="str">
            <v>1월 생산실적</v>
          </cell>
        </row>
      </sheetData>
      <sheetData sheetId="6615">
        <row r="1">
          <cell r="A1" t="str">
            <v>1월 생산실적</v>
          </cell>
        </row>
      </sheetData>
      <sheetData sheetId="6616">
        <row r="1">
          <cell r="A1" t="str">
            <v>1월 생산실적</v>
          </cell>
        </row>
      </sheetData>
      <sheetData sheetId="6617">
        <row r="1">
          <cell r="A1" t="str">
            <v>1월 생산실적</v>
          </cell>
        </row>
      </sheetData>
      <sheetData sheetId="6618">
        <row r="1">
          <cell r="A1" t="str">
            <v>1월 생산실적</v>
          </cell>
        </row>
      </sheetData>
      <sheetData sheetId="6619">
        <row r="1">
          <cell r="A1" t="str">
            <v>1월 생산실적</v>
          </cell>
        </row>
      </sheetData>
      <sheetData sheetId="6620">
        <row r="1">
          <cell r="A1" t="str">
            <v>1월 생산실적</v>
          </cell>
        </row>
      </sheetData>
      <sheetData sheetId="6621">
        <row r="1">
          <cell r="A1" t="str">
            <v>1월 생산실적</v>
          </cell>
        </row>
      </sheetData>
      <sheetData sheetId="6622">
        <row r="1">
          <cell r="A1" t="str">
            <v>1월 생산실적</v>
          </cell>
        </row>
      </sheetData>
      <sheetData sheetId="6623">
        <row r="1">
          <cell r="A1" t="str">
            <v>1월 생산실적</v>
          </cell>
        </row>
      </sheetData>
      <sheetData sheetId="6624">
        <row r="1">
          <cell r="A1" t="str">
            <v>1월 생산실적</v>
          </cell>
        </row>
      </sheetData>
      <sheetData sheetId="6625">
        <row r="1">
          <cell r="A1" t="str">
            <v>1월 생산실적</v>
          </cell>
        </row>
      </sheetData>
      <sheetData sheetId="6626">
        <row r="1">
          <cell r="A1" t="str">
            <v>1월 생산실적</v>
          </cell>
        </row>
      </sheetData>
      <sheetData sheetId="6627">
        <row r="1">
          <cell r="A1" t="str">
            <v>1월 생산실적</v>
          </cell>
        </row>
      </sheetData>
      <sheetData sheetId="6628">
        <row r="1">
          <cell r="A1" t="str">
            <v>1월 생산실적</v>
          </cell>
        </row>
      </sheetData>
      <sheetData sheetId="6629">
        <row r="1">
          <cell r="A1" t="str">
            <v>1월 생산실적</v>
          </cell>
        </row>
      </sheetData>
      <sheetData sheetId="6630">
        <row r="1">
          <cell r="A1" t="str">
            <v>1월 생산실적</v>
          </cell>
        </row>
      </sheetData>
      <sheetData sheetId="6631">
        <row r="1">
          <cell r="A1" t="str">
            <v>1월 생산실적</v>
          </cell>
        </row>
      </sheetData>
      <sheetData sheetId="6632">
        <row r="1">
          <cell r="A1" t="str">
            <v>1월 생산실적</v>
          </cell>
        </row>
      </sheetData>
      <sheetData sheetId="6633">
        <row r="1">
          <cell r="A1" t="str">
            <v>1월 생산실적</v>
          </cell>
        </row>
      </sheetData>
      <sheetData sheetId="6634">
        <row r="1">
          <cell r="A1" t="str">
            <v>1월 생산실적</v>
          </cell>
        </row>
      </sheetData>
      <sheetData sheetId="6635">
        <row r="1">
          <cell r="A1" t="str">
            <v>1월 생산실적</v>
          </cell>
        </row>
      </sheetData>
      <sheetData sheetId="6636">
        <row r="1">
          <cell r="A1" t="str">
            <v>1월 생산실적</v>
          </cell>
        </row>
      </sheetData>
      <sheetData sheetId="6637">
        <row r="1">
          <cell r="A1" t="str">
            <v>1월 생산실적</v>
          </cell>
        </row>
      </sheetData>
      <sheetData sheetId="6638">
        <row r="1">
          <cell r="A1" t="str">
            <v>1월 생산실적</v>
          </cell>
        </row>
      </sheetData>
      <sheetData sheetId="6639">
        <row r="1">
          <cell r="A1" t="str">
            <v>1월 생산실적</v>
          </cell>
        </row>
      </sheetData>
      <sheetData sheetId="6640">
        <row r="1">
          <cell r="A1" t="str">
            <v>1월 생산실적</v>
          </cell>
        </row>
      </sheetData>
      <sheetData sheetId="6641">
        <row r="1">
          <cell r="A1" t="str">
            <v>1월 생산실적</v>
          </cell>
        </row>
      </sheetData>
      <sheetData sheetId="6642">
        <row r="1">
          <cell r="A1" t="str">
            <v>1월 생산실적</v>
          </cell>
        </row>
      </sheetData>
      <sheetData sheetId="6643">
        <row r="1">
          <cell r="A1" t="str">
            <v>1월 생산실적</v>
          </cell>
        </row>
      </sheetData>
      <sheetData sheetId="6644">
        <row r="1">
          <cell r="A1" t="str">
            <v>1월 생산실적</v>
          </cell>
        </row>
      </sheetData>
      <sheetData sheetId="6645">
        <row r="1">
          <cell r="A1" t="str">
            <v>1월 생산실적</v>
          </cell>
        </row>
      </sheetData>
      <sheetData sheetId="6646">
        <row r="1">
          <cell r="A1" t="str">
            <v>1월 생산실적</v>
          </cell>
        </row>
      </sheetData>
      <sheetData sheetId="6647">
        <row r="1">
          <cell r="A1" t="str">
            <v>1월 생산실적</v>
          </cell>
        </row>
      </sheetData>
      <sheetData sheetId="6648">
        <row r="1">
          <cell r="A1" t="str">
            <v>1월 생산실적</v>
          </cell>
        </row>
      </sheetData>
      <sheetData sheetId="6649">
        <row r="1">
          <cell r="A1" t="str">
            <v>1월 생산실적</v>
          </cell>
        </row>
      </sheetData>
      <sheetData sheetId="6650">
        <row r="1">
          <cell r="A1" t="str">
            <v>1월 생산실적</v>
          </cell>
        </row>
      </sheetData>
      <sheetData sheetId="6651">
        <row r="1">
          <cell r="A1" t="str">
            <v>1월 생산실적</v>
          </cell>
        </row>
      </sheetData>
      <sheetData sheetId="6652">
        <row r="1">
          <cell r="A1" t="str">
            <v>1월 생산실적</v>
          </cell>
        </row>
      </sheetData>
      <sheetData sheetId="6653">
        <row r="1">
          <cell r="A1" t="str">
            <v>1월 생산실적</v>
          </cell>
        </row>
      </sheetData>
      <sheetData sheetId="6654">
        <row r="1">
          <cell r="A1" t="str">
            <v>1월 생산실적</v>
          </cell>
        </row>
      </sheetData>
      <sheetData sheetId="6655">
        <row r="1">
          <cell r="A1" t="str">
            <v>1월 생산실적</v>
          </cell>
        </row>
      </sheetData>
      <sheetData sheetId="6656">
        <row r="1">
          <cell r="A1" t="str">
            <v>1월 생산실적</v>
          </cell>
        </row>
      </sheetData>
      <sheetData sheetId="6657">
        <row r="1">
          <cell r="A1" t="str">
            <v>1월 생산실적</v>
          </cell>
        </row>
      </sheetData>
      <sheetData sheetId="6658">
        <row r="1">
          <cell r="A1" t="str">
            <v>1월 생산실적</v>
          </cell>
        </row>
      </sheetData>
      <sheetData sheetId="6659">
        <row r="1">
          <cell r="A1" t="str">
            <v>1월 생산실적</v>
          </cell>
        </row>
      </sheetData>
      <sheetData sheetId="6660">
        <row r="1">
          <cell r="A1" t="str">
            <v>1월 생산실적</v>
          </cell>
        </row>
      </sheetData>
      <sheetData sheetId="6661">
        <row r="1">
          <cell r="A1" t="str">
            <v>1월 생산실적</v>
          </cell>
        </row>
      </sheetData>
      <sheetData sheetId="6662">
        <row r="1">
          <cell r="A1" t="str">
            <v>1월 생산실적</v>
          </cell>
        </row>
      </sheetData>
      <sheetData sheetId="6663">
        <row r="1">
          <cell r="A1" t="str">
            <v>1월 생산실적</v>
          </cell>
        </row>
      </sheetData>
      <sheetData sheetId="6664">
        <row r="1">
          <cell r="A1" t="str">
            <v>1월 생산실적</v>
          </cell>
        </row>
      </sheetData>
      <sheetData sheetId="6665">
        <row r="1">
          <cell r="A1" t="str">
            <v>1월 생산실적</v>
          </cell>
        </row>
      </sheetData>
      <sheetData sheetId="6666">
        <row r="1">
          <cell r="A1" t="str">
            <v>1월 생산실적</v>
          </cell>
        </row>
      </sheetData>
      <sheetData sheetId="6667">
        <row r="1">
          <cell r="A1" t="str">
            <v>1월 생산실적</v>
          </cell>
        </row>
      </sheetData>
      <sheetData sheetId="6668">
        <row r="1">
          <cell r="A1" t="str">
            <v>1월 생산실적</v>
          </cell>
        </row>
      </sheetData>
      <sheetData sheetId="6669">
        <row r="1">
          <cell r="A1" t="str">
            <v>1월 생산실적</v>
          </cell>
        </row>
      </sheetData>
      <sheetData sheetId="6670">
        <row r="1">
          <cell r="A1" t="str">
            <v>1월 생산실적</v>
          </cell>
        </row>
      </sheetData>
      <sheetData sheetId="6671">
        <row r="1">
          <cell r="A1" t="str">
            <v>1월 생산실적</v>
          </cell>
        </row>
      </sheetData>
      <sheetData sheetId="6672">
        <row r="1">
          <cell r="A1" t="str">
            <v>1월 생산실적</v>
          </cell>
        </row>
      </sheetData>
      <sheetData sheetId="6673">
        <row r="1">
          <cell r="A1" t="str">
            <v>1월 생산실적</v>
          </cell>
        </row>
      </sheetData>
      <sheetData sheetId="6674">
        <row r="1">
          <cell r="A1" t="str">
            <v>1월 생산실적</v>
          </cell>
        </row>
      </sheetData>
      <sheetData sheetId="6675">
        <row r="1">
          <cell r="A1" t="str">
            <v>1월 생산실적</v>
          </cell>
        </row>
      </sheetData>
      <sheetData sheetId="6676">
        <row r="1">
          <cell r="A1" t="str">
            <v>1월 생산실적</v>
          </cell>
        </row>
      </sheetData>
      <sheetData sheetId="6677">
        <row r="1">
          <cell r="A1" t="str">
            <v>1월 생산실적</v>
          </cell>
        </row>
      </sheetData>
      <sheetData sheetId="6678">
        <row r="1">
          <cell r="A1" t="str">
            <v>1월 생산실적</v>
          </cell>
        </row>
      </sheetData>
      <sheetData sheetId="6679">
        <row r="1">
          <cell r="A1" t="str">
            <v>1월 생산실적</v>
          </cell>
        </row>
      </sheetData>
      <sheetData sheetId="6680">
        <row r="1">
          <cell r="A1" t="str">
            <v>1월 생산실적</v>
          </cell>
        </row>
      </sheetData>
      <sheetData sheetId="6681">
        <row r="1">
          <cell r="A1" t="str">
            <v>1월 생산실적</v>
          </cell>
        </row>
      </sheetData>
      <sheetData sheetId="6682">
        <row r="1">
          <cell r="A1" t="str">
            <v>1월 생산실적</v>
          </cell>
        </row>
      </sheetData>
      <sheetData sheetId="6683">
        <row r="1">
          <cell r="A1" t="str">
            <v>1월 생산실적</v>
          </cell>
        </row>
      </sheetData>
      <sheetData sheetId="6684">
        <row r="1">
          <cell r="A1" t="str">
            <v>1월 생산실적</v>
          </cell>
        </row>
      </sheetData>
      <sheetData sheetId="6685">
        <row r="1">
          <cell r="A1" t="str">
            <v>1월 생산실적</v>
          </cell>
        </row>
      </sheetData>
      <sheetData sheetId="6686">
        <row r="1">
          <cell r="A1" t="str">
            <v>1월 생산실적</v>
          </cell>
        </row>
      </sheetData>
      <sheetData sheetId="6687">
        <row r="1">
          <cell r="A1" t="str">
            <v>1월 생산실적</v>
          </cell>
        </row>
      </sheetData>
      <sheetData sheetId="6688">
        <row r="1">
          <cell r="A1" t="str">
            <v>1월 생산실적</v>
          </cell>
        </row>
      </sheetData>
      <sheetData sheetId="6689">
        <row r="1">
          <cell r="A1" t="str">
            <v>1월 생산실적</v>
          </cell>
        </row>
      </sheetData>
      <sheetData sheetId="6690">
        <row r="1">
          <cell r="A1" t="str">
            <v>1월 생산실적</v>
          </cell>
        </row>
      </sheetData>
      <sheetData sheetId="6691">
        <row r="1">
          <cell r="A1" t="str">
            <v>1월 생산실적</v>
          </cell>
        </row>
      </sheetData>
      <sheetData sheetId="6692">
        <row r="1">
          <cell r="A1" t="str">
            <v>1월 생산실적</v>
          </cell>
        </row>
      </sheetData>
      <sheetData sheetId="6693">
        <row r="1">
          <cell r="A1" t="str">
            <v>1월 생산실적</v>
          </cell>
        </row>
      </sheetData>
      <sheetData sheetId="6694">
        <row r="1">
          <cell r="A1" t="str">
            <v>1월 생산실적</v>
          </cell>
        </row>
      </sheetData>
      <sheetData sheetId="6695">
        <row r="1">
          <cell r="A1" t="str">
            <v>1월 생산실적</v>
          </cell>
        </row>
      </sheetData>
      <sheetData sheetId="6696">
        <row r="1">
          <cell r="A1" t="str">
            <v>1월 생산실적</v>
          </cell>
        </row>
      </sheetData>
      <sheetData sheetId="6697">
        <row r="1">
          <cell r="A1" t="str">
            <v>1월 생산실적</v>
          </cell>
        </row>
      </sheetData>
      <sheetData sheetId="6698">
        <row r="1">
          <cell r="A1" t="str">
            <v>1월 생산실적</v>
          </cell>
        </row>
      </sheetData>
      <sheetData sheetId="6699">
        <row r="1">
          <cell r="A1" t="str">
            <v>1월 생산실적</v>
          </cell>
        </row>
      </sheetData>
      <sheetData sheetId="6700">
        <row r="1">
          <cell r="A1" t="str">
            <v>1월 생산실적</v>
          </cell>
        </row>
      </sheetData>
      <sheetData sheetId="6701">
        <row r="1">
          <cell r="A1" t="str">
            <v>1월 생산실적</v>
          </cell>
        </row>
      </sheetData>
      <sheetData sheetId="6702">
        <row r="1">
          <cell r="A1" t="str">
            <v>1월 생산실적</v>
          </cell>
        </row>
      </sheetData>
      <sheetData sheetId="6703">
        <row r="1">
          <cell r="A1" t="str">
            <v>1월 생산실적</v>
          </cell>
        </row>
      </sheetData>
      <sheetData sheetId="6704">
        <row r="1">
          <cell r="A1" t="str">
            <v>1월 생산실적</v>
          </cell>
        </row>
      </sheetData>
      <sheetData sheetId="6705">
        <row r="1">
          <cell r="A1" t="str">
            <v>1월 생산실적</v>
          </cell>
        </row>
      </sheetData>
      <sheetData sheetId="6706">
        <row r="1">
          <cell r="A1" t="str">
            <v>1월 생산실적</v>
          </cell>
        </row>
      </sheetData>
      <sheetData sheetId="6707">
        <row r="1">
          <cell r="A1" t="str">
            <v>1월 생산실적</v>
          </cell>
        </row>
      </sheetData>
      <sheetData sheetId="6708">
        <row r="1">
          <cell r="A1" t="str">
            <v>1월 생산실적</v>
          </cell>
        </row>
      </sheetData>
      <sheetData sheetId="6709">
        <row r="1">
          <cell r="A1" t="str">
            <v>1월 생산실적</v>
          </cell>
        </row>
      </sheetData>
      <sheetData sheetId="6710">
        <row r="1">
          <cell r="A1" t="str">
            <v>1월 생산실적</v>
          </cell>
        </row>
      </sheetData>
      <sheetData sheetId="6711">
        <row r="1">
          <cell r="A1" t="str">
            <v>1월 생산실적</v>
          </cell>
        </row>
      </sheetData>
      <sheetData sheetId="6712">
        <row r="1">
          <cell r="A1" t="str">
            <v>1월 생산실적</v>
          </cell>
        </row>
      </sheetData>
      <sheetData sheetId="6713">
        <row r="1">
          <cell r="A1" t="str">
            <v>1월 생산실적</v>
          </cell>
        </row>
      </sheetData>
      <sheetData sheetId="6714">
        <row r="1">
          <cell r="A1" t="str">
            <v>1월 생산실적</v>
          </cell>
        </row>
      </sheetData>
      <sheetData sheetId="6715">
        <row r="1">
          <cell r="A1" t="str">
            <v>1월 생산실적</v>
          </cell>
        </row>
      </sheetData>
      <sheetData sheetId="6716">
        <row r="1">
          <cell r="A1" t="str">
            <v>1월 생산실적</v>
          </cell>
        </row>
      </sheetData>
      <sheetData sheetId="6717">
        <row r="1">
          <cell r="A1" t="str">
            <v>1월 생산실적</v>
          </cell>
        </row>
      </sheetData>
      <sheetData sheetId="6718">
        <row r="1">
          <cell r="A1" t="str">
            <v>1월 생산실적</v>
          </cell>
        </row>
      </sheetData>
      <sheetData sheetId="6719">
        <row r="1">
          <cell r="A1" t="str">
            <v>1월 생산실적</v>
          </cell>
        </row>
      </sheetData>
      <sheetData sheetId="6720">
        <row r="1">
          <cell r="A1" t="str">
            <v>1월 생산실적</v>
          </cell>
        </row>
      </sheetData>
      <sheetData sheetId="6721">
        <row r="1">
          <cell r="A1" t="str">
            <v>1월 생산실적</v>
          </cell>
        </row>
      </sheetData>
      <sheetData sheetId="6722">
        <row r="1">
          <cell r="A1" t="str">
            <v>1월 생산실적</v>
          </cell>
        </row>
      </sheetData>
      <sheetData sheetId="6723">
        <row r="1">
          <cell r="A1" t="str">
            <v>1월 생산실적</v>
          </cell>
        </row>
      </sheetData>
      <sheetData sheetId="6724">
        <row r="1">
          <cell r="A1" t="str">
            <v>1월 생산실적</v>
          </cell>
        </row>
      </sheetData>
      <sheetData sheetId="6725">
        <row r="1">
          <cell r="A1" t="str">
            <v>1월 생산실적</v>
          </cell>
        </row>
      </sheetData>
      <sheetData sheetId="6726">
        <row r="1">
          <cell r="A1" t="str">
            <v>1월 생산실적</v>
          </cell>
        </row>
      </sheetData>
      <sheetData sheetId="6727">
        <row r="1">
          <cell r="A1" t="str">
            <v>1월 생산실적</v>
          </cell>
        </row>
      </sheetData>
      <sheetData sheetId="6728">
        <row r="1">
          <cell r="A1" t="str">
            <v>1월 생산실적</v>
          </cell>
        </row>
      </sheetData>
      <sheetData sheetId="6729">
        <row r="1">
          <cell r="A1" t="str">
            <v>1월 생산실적</v>
          </cell>
        </row>
      </sheetData>
      <sheetData sheetId="6730">
        <row r="1">
          <cell r="A1" t="str">
            <v>1월 생산실적</v>
          </cell>
        </row>
      </sheetData>
      <sheetData sheetId="6731">
        <row r="1">
          <cell r="A1" t="str">
            <v>1월 생산실적</v>
          </cell>
        </row>
      </sheetData>
      <sheetData sheetId="6732">
        <row r="1">
          <cell r="A1" t="str">
            <v>1월 생산실적</v>
          </cell>
        </row>
      </sheetData>
      <sheetData sheetId="6733">
        <row r="1">
          <cell r="A1" t="str">
            <v>1월 생산실적</v>
          </cell>
        </row>
      </sheetData>
      <sheetData sheetId="6734">
        <row r="1">
          <cell r="A1" t="str">
            <v>1월 생산실적</v>
          </cell>
        </row>
      </sheetData>
      <sheetData sheetId="6735">
        <row r="1">
          <cell r="A1" t="str">
            <v>1월 생산실적</v>
          </cell>
        </row>
      </sheetData>
      <sheetData sheetId="6736">
        <row r="1">
          <cell r="A1" t="str">
            <v>1월 생산실적</v>
          </cell>
        </row>
      </sheetData>
      <sheetData sheetId="6737">
        <row r="1">
          <cell r="A1" t="str">
            <v>1월 생산실적</v>
          </cell>
        </row>
      </sheetData>
      <sheetData sheetId="6738">
        <row r="1">
          <cell r="A1" t="str">
            <v>1월 생산실적</v>
          </cell>
        </row>
      </sheetData>
      <sheetData sheetId="6739">
        <row r="1">
          <cell r="A1" t="str">
            <v>1월 생산실적</v>
          </cell>
        </row>
      </sheetData>
      <sheetData sheetId="6740">
        <row r="1">
          <cell r="A1" t="str">
            <v>1월 생산실적</v>
          </cell>
        </row>
      </sheetData>
      <sheetData sheetId="6741">
        <row r="1">
          <cell r="A1" t="str">
            <v>1월 생산실적</v>
          </cell>
        </row>
      </sheetData>
      <sheetData sheetId="6742">
        <row r="1">
          <cell r="A1" t="str">
            <v>1월 생산실적</v>
          </cell>
        </row>
      </sheetData>
      <sheetData sheetId="6743">
        <row r="1">
          <cell r="A1" t="str">
            <v>1월 생산실적</v>
          </cell>
        </row>
      </sheetData>
      <sheetData sheetId="6744">
        <row r="1">
          <cell r="A1" t="str">
            <v>1월 생산실적</v>
          </cell>
        </row>
      </sheetData>
      <sheetData sheetId="6745">
        <row r="1">
          <cell r="A1" t="str">
            <v>1월 생산실적</v>
          </cell>
        </row>
      </sheetData>
      <sheetData sheetId="6746">
        <row r="1">
          <cell r="A1" t="str">
            <v>1월 생산실적</v>
          </cell>
        </row>
      </sheetData>
      <sheetData sheetId="6747">
        <row r="1">
          <cell r="A1" t="str">
            <v>1월 생산실적</v>
          </cell>
        </row>
      </sheetData>
      <sheetData sheetId="6748">
        <row r="1">
          <cell r="A1" t="str">
            <v>1월 생산실적</v>
          </cell>
        </row>
      </sheetData>
      <sheetData sheetId="6749">
        <row r="1">
          <cell r="A1" t="str">
            <v>1월 생산실적</v>
          </cell>
        </row>
      </sheetData>
      <sheetData sheetId="6750">
        <row r="1">
          <cell r="A1" t="str">
            <v>1월 생산실적</v>
          </cell>
        </row>
      </sheetData>
      <sheetData sheetId="6751">
        <row r="1">
          <cell r="A1" t="str">
            <v>1월 생산실적</v>
          </cell>
        </row>
      </sheetData>
      <sheetData sheetId="6752">
        <row r="1">
          <cell r="A1" t="str">
            <v>1월 생산실적</v>
          </cell>
        </row>
      </sheetData>
      <sheetData sheetId="6753">
        <row r="1">
          <cell r="A1" t="str">
            <v>1월 생산실적</v>
          </cell>
        </row>
      </sheetData>
      <sheetData sheetId="6754">
        <row r="1">
          <cell r="A1" t="str">
            <v>1월 생산실적</v>
          </cell>
        </row>
      </sheetData>
      <sheetData sheetId="6755">
        <row r="1">
          <cell r="A1" t="str">
            <v>1월 생산실적</v>
          </cell>
        </row>
      </sheetData>
      <sheetData sheetId="6756">
        <row r="1">
          <cell r="A1" t="str">
            <v>1월 생산실적</v>
          </cell>
        </row>
      </sheetData>
      <sheetData sheetId="6757">
        <row r="1">
          <cell r="A1" t="str">
            <v>1월 생산실적</v>
          </cell>
        </row>
      </sheetData>
      <sheetData sheetId="6758">
        <row r="1">
          <cell r="A1" t="str">
            <v>1월 생산실적</v>
          </cell>
        </row>
      </sheetData>
      <sheetData sheetId="6759">
        <row r="1">
          <cell r="A1" t="str">
            <v>1월 생산실적</v>
          </cell>
        </row>
      </sheetData>
      <sheetData sheetId="6760">
        <row r="1">
          <cell r="A1" t="str">
            <v>1월 생산실적</v>
          </cell>
        </row>
      </sheetData>
      <sheetData sheetId="6761">
        <row r="1">
          <cell r="A1" t="str">
            <v>1월 생산실적</v>
          </cell>
        </row>
      </sheetData>
      <sheetData sheetId="6762">
        <row r="1">
          <cell r="A1" t="str">
            <v>1월 생산실적</v>
          </cell>
        </row>
      </sheetData>
      <sheetData sheetId="6763">
        <row r="1">
          <cell r="A1" t="str">
            <v>1월 생산실적</v>
          </cell>
        </row>
      </sheetData>
      <sheetData sheetId="6764">
        <row r="1">
          <cell r="A1" t="str">
            <v>1월 생산실적</v>
          </cell>
        </row>
      </sheetData>
      <sheetData sheetId="6765">
        <row r="1">
          <cell r="A1" t="str">
            <v>1월 생산실적</v>
          </cell>
        </row>
      </sheetData>
      <sheetData sheetId="6766">
        <row r="1">
          <cell r="A1" t="str">
            <v>1월 생산실적</v>
          </cell>
        </row>
      </sheetData>
      <sheetData sheetId="6767">
        <row r="1">
          <cell r="A1" t="str">
            <v>1월 생산실적</v>
          </cell>
        </row>
      </sheetData>
      <sheetData sheetId="6768">
        <row r="1">
          <cell r="A1" t="str">
            <v>1월 생산실적</v>
          </cell>
        </row>
      </sheetData>
      <sheetData sheetId="6769">
        <row r="1">
          <cell r="A1" t="str">
            <v>1월 생산실적</v>
          </cell>
        </row>
      </sheetData>
      <sheetData sheetId="6770">
        <row r="1">
          <cell r="A1" t="str">
            <v>1월 생산실적</v>
          </cell>
        </row>
      </sheetData>
      <sheetData sheetId="6771">
        <row r="1">
          <cell r="A1" t="str">
            <v>1월 생산실적</v>
          </cell>
        </row>
      </sheetData>
      <sheetData sheetId="6772">
        <row r="1">
          <cell r="A1" t="str">
            <v>1월 생산실적</v>
          </cell>
        </row>
      </sheetData>
      <sheetData sheetId="6773">
        <row r="1">
          <cell r="A1" t="str">
            <v>1월 생산실적</v>
          </cell>
        </row>
      </sheetData>
      <sheetData sheetId="6774">
        <row r="1">
          <cell r="A1" t="str">
            <v>1월 생산실적</v>
          </cell>
        </row>
      </sheetData>
      <sheetData sheetId="6775">
        <row r="1">
          <cell r="A1" t="str">
            <v>1월 생산실적</v>
          </cell>
        </row>
      </sheetData>
      <sheetData sheetId="6776">
        <row r="1">
          <cell r="A1" t="str">
            <v>1월 생산실적</v>
          </cell>
        </row>
      </sheetData>
      <sheetData sheetId="6777">
        <row r="1">
          <cell r="A1" t="str">
            <v>1월 생산실적</v>
          </cell>
        </row>
      </sheetData>
      <sheetData sheetId="6778">
        <row r="1">
          <cell r="A1" t="str">
            <v>1월 생산실적</v>
          </cell>
        </row>
      </sheetData>
      <sheetData sheetId="6779">
        <row r="1">
          <cell r="A1" t="str">
            <v>1월 생산실적</v>
          </cell>
        </row>
      </sheetData>
      <sheetData sheetId="6780">
        <row r="1">
          <cell r="A1" t="str">
            <v>1월 생산실적</v>
          </cell>
        </row>
      </sheetData>
      <sheetData sheetId="6781">
        <row r="1">
          <cell r="A1" t="str">
            <v>1월 생산실적</v>
          </cell>
        </row>
      </sheetData>
      <sheetData sheetId="6782">
        <row r="1">
          <cell r="A1" t="str">
            <v>1월 생산실적</v>
          </cell>
        </row>
      </sheetData>
      <sheetData sheetId="6783">
        <row r="1">
          <cell r="A1" t="str">
            <v>1월 생산실적</v>
          </cell>
        </row>
      </sheetData>
      <sheetData sheetId="6784">
        <row r="1">
          <cell r="A1" t="str">
            <v>1월 생산실적</v>
          </cell>
        </row>
      </sheetData>
      <sheetData sheetId="6785">
        <row r="1">
          <cell r="A1" t="str">
            <v>1월 생산실적</v>
          </cell>
        </row>
      </sheetData>
      <sheetData sheetId="6786">
        <row r="1">
          <cell r="A1" t="str">
            <v>1월 생산실적</v>
          </cell>
        </row>
      </sheetData>
      <sheetData sheetId="6787">
        <row r="1">
          <cell r="A1" t="str">
            <v>1월 생산실적</v>
          </cell>
        </row>
      </sheetData>
      <sheetData sheetId="6788">
        <row r="1">
          <cell r="A1" t="str">
            <v>1월 생산실적</v>
          </cell>
        </row>
      </sheetData>
      <sheetData sheetId="6789">
        <row r="1">
          <cell r="A1" t="str">
            <v>1월 생산실적</v>
          </cell>
        </row>
      </sheetData>
      <sheetData sheetId="6790">
        <row r="1">
          <cell r="A1" t="str">
            <v>1월 생산실적</v>
          </cell>
        </row>
      </sheetData>
      <sheetData sheetId="6791">
        <row r="1">
          <cell r="A1" t="str">
            <v>1월 생산실적</v>
          </cell>
        </row>
      </sheetData>
      <sheetData sheetId="6792">
        <row r="1">
          <cell r="A1" t="str">
            <v>1월 생산실적</v>
          </cell>
        </row>
      </sheetData>
      <sheetData sheetId="6793">
        <row r="1">
          <cell r="A1" t="str">
            <v>1월 생산실적</v>
          </cell>
        </row>
      </sheetData>
      <sheetData sheetId="6794">
        <row r="1">
          <cell r="A1" t="str">
            <v>1월 생산실적</v>
          </cell>
        </row>
      </sheetData>
      <sheetData sheetId="6795">
        <row r="1">
          <cell r="A1" t="str">
            <v>1월 생산실적</v>
          </cell>
        </row>
      </sheetData>
      <sheetData sheetId="6796">
        <row r="1">
          <cell r="A1" t="str">
            <v>1월 생산실적</v>
          </cell>
        </row>
      </sheetData>
      <sheetData sheetId="6797">
        <row r="1">
          <cell r="A1" t="str">
            <v>1월 생산실적</v>
          </cell>
        </row>
      </sheetData>
      <sheetData sheetId="6798">
        <row r="1">
          <cell r="A1" t="str">
            <v>1월 생산실적</v>
          </cell>
        </row>
      </sheetData>
      <sheetData sheetId="6799">
        <row r="1">
          <cell r="A1" t="str">
            <v>1월 생산실적</v>
          </cell>
        </row>
      </sheetData>
      <sheetData sheetId="6800">
        <row r="1">
          <cell r="A1" t="str">
            <v>1월 생산실적</v>
          </cell>
        </row>
      </sheetData>
      <sheetData sheetId="6801">
        <row r="1">
          <cell r="A1" t="str">
            <v>1월 생산실적</v>
          </cell>
        </row>
      </sheetData>
      <sheetData sheetId="6802">
        <row r="1">
          <cell r="A1" t="str">
            <v>1월 생산실적</v>
          </cell>
        </row>
      </sheetData>
      <sheetData sheetId="6803">
        <row r="1">
          <cell r="A1" t="str">
            <v>1월 생산실적</v>
          </cell>
        </row>
      </sheetData>
      <sheetData sheetId="6804">
        <row r="1">
          <cell r="A1" t="str">
            <v>1월 생산실적</v>
          </cell>
        </row>
      </sheetData>
      <sheetData sheetId="6805">
        <row r="1">
          <cell r="A1" t="str">
            <v>1월 생산실적</v>
          </cell>
        </row>
      </sheetData>
      <sheetData sheetId="6806">
        <row r="1">
          <cell r="A1" t="str">
            <v>1월 생산실적</v>
          </cell>
        </row>
      </sheetData>
      <sheetData sheetId="6807">
        <row r="1">
          <cell r="A1" t="str">
            <v>1월 생산실적</v>
          </cell>
        </row>
      </sheetData>
      <sheetData sheetId="6808">
        <row r="1">
          <cell r="A1" t="str">
            <v>1월 생산실적</v>
          </cell>
        </row>
      </sheetData>
      <sheetData sheetId="6809">
        <row r="1">
          <cell r="A1" t="str">
            <v>1월 생산실적</v>
          </cell>
        </row>
      </sheetData>
      <sheetData sheetId="6810">
        <row r="1">
          <cell r="A1" t="str">
            <v>1월 생산실적</v>
          </cell>
        </row>
      </sheetData>
      <sheetData sheetId="6811">
        <row r="1">
          <cell r="A1" t="str">
            <v>1월 생산실적</v>
          </cell>
        </row>
      </sheetData>
      <sheetData sheetId="6812">
        <row r="1">
          <cell r="A1" t="str">
            <v>1월 생산실적</v>
          </cell>
        </row>
      </sheetData>
      <sheetData sheetId="6813">
        <row r="1">
          <cell r="A1" t="str">
            <v>1월 생산실적</v>
          </cell>
        </row>
      </sheetData>
      <sheetData sheetId="6814">
        <row r="1">
          <cell r="A1" t="str">
            <v>1월 생산실적</v>
          </cell>
        </row>
      </sheetData>
      <sheetData sheetId="6815">
        <row r="1">
          <cell r="A1" t="str">
            <v>1월 생산실적</v>
          </cell>
        </row>
      </sheetData>
      <sheetData sheetId="6816">
        <row r="1">
          <cell r="A1" t="str">
            <v>1월 생산실적</v>
          </cell>
        </row>
      </sheetData>
      <sheetData sheetId="6817">
        <row r="1">
          <cell r="A1" t="str">
            <v>1월 생산실적</v>
          </cell>
        </row>
      </sheetData>
      <sheetData sheetId="6818">
        <row r="1">
          <cell r="A1" t="str">
            <v>1월 생산실적</v>
          </cell>
        </row>
      </sheetData>
      <sheetData sheetId="6819">
        <row r="1">
          <cell r="A1" t="str">
            <v>1월 생산실적</v>
          </cell>
        </row>
      </sheetData>
      <sheetData sheetId="6820">
        <row r="1">
          <cell r="A1" t="str">
            <v>1월 생산실적</v>
          </cell>
        </row>
      </sheetData>
      <sheetData sheetId="6821">
        <row r="1">
          <cell r="A1" t="str">
            <v>1월 생산실적</v>
          </cell>
        </row>
      </sheetData>
      <sheetData sheetId="6822">
        <row r="1">
          <cell r="A1" t="str">
            <v>1월 생산실적</v>
          </cell>
        </row>
      </sheetData>
      <sheetData sheetId="6823">
        <row r="1">
          <cell r="A1" t="str">
            <v>1월 생산실적</v>
          </cell>
        </row>
      </sheetData>
      <sheetData sheetId="6824">
        <row r="1">
          <cell r="A1" t="str">
            <v>1월 생산실적</v>
          </cell>
        </row>
      </sheetData>
      <sheetData sheetId="6825">
        <row r="1">
          <cell r="A1" t="str">
            <v>1월 생산실적</v>
          </cell>
        </row>
      </sheetData>
      <sheetData sheetId="6826">
        <row r="1">
          <cell r="A1" t="str">
            <v>1월 생산실적</v>
          </cell>
        </row>
      </sheetData>
      <sheetData sheetId="6827">
        <row r="1">
          <cell r="A1" t="str">
            <v>1월 생산실적</v>
          </cell>
        </row>
      </sheetData>
      <sheetData sheetId="6828">
        <row r="1">
          <cell r="A1" t="str">
            <v>1월 생산실적</v>
          </cell>
        </row>
      </sheetData>
      <sheetData sheetId="6829">
        <row r="1">
          <cell r="A1" t="str">
            <v>1월 생산실적</v>
          </cell>
        </row>
      </sheetData>
      <sheetData sheetId="6830">
        <row r="1">
          <cell r="A1" t="str">
            <v>1월 생산실적</v>
          </cell>
        </row>
      </sheetData>
      <sheetData sheetId="6831">
        <row r="1">
          <cell r="A1" t="str">
            <v>1월 생산실적</v>
          </cell>
        </row>
      </sheetData>
      <sheetData sheetId="6832">
        <row r="1">
          <cell r="A1" t="str">
            <v>1월 생산실적</v>
          </cell>
        </row>
      </sheetData>
      <sheetData sheetId="6833">
        <row r="1">
          <cell r="A1" t="str">
            <v>1월 생산실적</v>
          </cell>
        </row>
      </sheetData>
      <sheetData sheetId="6834">
        <row r="1">
          <cell r="A1" t="str">
            <v>1월 생산실적</v>
          </cell>
        </row>
      </sheetData>
      <sheetData sheetId="6835">
        <row r="1">
          <cell r="A1" t="str">
            <v>1월 생산실적</v>
          </cell>
        </row>
      </sheetData>
      <sheetData sheetId="6836">
        <row r="1">
          <cell r="A1" t="str">
            <v>1월 생산실적</v>
          </cell>
        </row>
      </sheetData>
      <sheetData sheetId="6837">
        <row r="1">
          <cell r="A1" t="str">
            <v>1월 생산실적</v>
          </cell>
        </row>
      </sheetData>
      <sheetData sheetId="6838">
        <row r="1">
          <cell r="A1" t="str">
            <v>1월 생산실적</v>
          </cell>
        </row>
      </sheetData>
      <sheetData sheetId="6839">
        <row r="1">
          <cell r="A1" t="str">
            <v>1월 생산실적</v>
          </cell>
        </row>
      </sheetData>
      <sheetData sheetId="6840">
        <row r="1">
          <cell r="A1" t="str">
            <v>1월 생산실적</v>
          </cell>
        </row>
      </sheetData>
      <sheetData sheetId="6841">
        <row r="1">
          <cell r="A1" t="str">
            <v>1월 생산실적</v>
          </cell>
        </row>
      </sheetData>
      <sheetData sheetId="6842">
        <row r="1">
          <cell r="A1" t="str">
            <v>1월 생산실적</v>
          </cell>
        </row>
      </sheetData>
      <sheetData sheetId="6843">
        <row r="1">
          <cell r="A1" t="str">
            <v>1월 생산실적</v>
          </cell>
        </row>
      </sheetData>
      <sheetData sheetId="6844">
        <row r="1">
          <cell r="A1" t="str">
            <v>1월 생산실적</v>
          </cell>
        </row>
      </sheetData>
      <sheetData sheetId="6845">
        <row r="1">
          <cell r="A1" t="str">
            <v>1월 생산실적</v>
          </cell>
        </row>
      </sheetData>
      <sheetData sheetId="6846">
        <row r="1">
          <cell r="A1" t="str">
            <v>1월 생산실적</v>
          </cell>
        </row>
      </sheetData>
      <sheetData sheetId="6847">
        <row r="1">
          <cell r="A1" t="str">
            <v>1월 생산실적</v>
          </cell>
        </row>
      </sheetData>
      <sheetData sheetId="6848">
        <row r="1">
          <cell r="A1" t="str">
            <v>1월 생산실적</v>
          </cell>
        </row>
      </sheetData>
      <sheetData sheetId="6849">
        <row r="1">
          <cell r="A1" t="str">
            <v>1월 생산실적</v>
          </cell>
        </row>
      </sheetData>
      <sheetData sheetId="6850">
        <row r="1">
          <cell r="A1" t="str">
            <v>1월 생산실적</v>
          </cell>
        </row>
      </sheetData>
      <sheetData sheetId="6851">
        <row r="1">
          <cell r="A1" t="str">
            <v>1월 생산실적</v>
          </cell>
        </row>
      </sheetData>
      <sheetData sheetId="6852">
        <row r="1">
          <cell r="A1" t="str">
            <v>1월 생산실적</v>
          </cell>
        </row>
      </sheetData>
      <sheetData sheetId="6853">
        <row r="1">
          <cell r="A1" t="str">
            <v>1월 생산실적</v>
          </cell>
        </row>
      </sheetData>
      <sheetData sheetId="6854">
        <row r="1">
          <cell r="A1" t="str">
            <v>1월 생산실적</v>
          </cell>
        </row>
      </sheetData>
      <sheetData sheetId="6855">
        <row r="1">
          <cell r="A1" t="str">
            <v>1월 생산실적</v>
          </cell>
        </row>
      </sheetData>
      <sheetData sheetId="6856">
        <row r="1">
          <cell r="A1" t="str">
            <v>1월 생산실적</v>
          </cell>
        </row>
      </sheetData>
      <sheetData sheetId="6857">
        <row r="1">
          <cell r="A1" t="str">
            <v>1월 생산실적</v>
          </cell>
        </row>
      </sheetData>
      <sheetData sheetId="6858">
        <row r="1">
          <cell r="A1" t="str">
            <v>1월 생산실적</v>
          </cell>
        </row>
      </sheetData>
      <sheetData sheetId="6859">
        <row r="1">
          <cell r="A1" t="str">
            <v>1월 생산실적</v>
          </cell>
        </row>
      </sheetData>
      <sheetData sheetId="6860">
        <row r="1">
          <cell r="A1" t="str">
            <v>1월 생산실적</v>
          </cell>
        </row>
      </sheetData>
      <sheetData sheetId="6861">
        <row r="1">
          <cell r="A1" t="str">
            <v>1월 생산실적</v>
          </cell>
        </row>
      </sheetData>
      <sheetData sheetId="6862">
        <row r="1">
          <cell r="A1" t="str">
            <v>1월 생산실적</v>
          </cell>
        </row>
      </sheetData>
      <sheetData sheetId="6863">
        <row r="1">
          <cell r="A1" t="str">
            <v>1월 생산실적</v>
          </cell>
        </row>
      </sheetData>
      <sheetData sheetId="6864">
        <row r="1">
          <cell r="A1" t="str">
            <v>1월 생산실적</v>
          </cell>
        </row>
      </sheetData>
      <sheetData sheetId="6865">
        <row r="1">
          <cell r="A1" t="str">
            <v>1월 생산실적</v>
          </cell>
        </row>
      </sheetData>
      <sheetData sheetId="6866">
        <row r="1">
          <cell r="A1" t="str">
            <v>1월 생산실적</v>
          </cell>
        </row>
      </sheetData>
      <sheetData sheetId="6867">
        <row r="1">
          <cell r="A1" t="str">
            <v>1월 생산실적</v>
          </cell>
        </row>
      </sheetData>
      <sheetData sheetId="6868">
        <row r="1">
          <cell r="A1" t="str">
            <v>1월 생산실적</v>
          </cell>
        </row>
      </sheetData>
      <sheetData sheetId="6869">
        <row r="1">
          <cell r="A1" t="str">
            <v>1월 생산실적</v>
          </cell>
        </row>
      </sheetData>
      <sheetData sheetId="6870">
        <row r="1">
          <cell r="A1" t="str">
            <v>1월 생산실적</v>
          </cell>
        </row>
      </sheetData>
      <sheetData sheetId="6871">
        <row r="1">
          <cell r="A1" t="str">
            <v>1월 생산실적</v>
          </cell>
        </row>
      </sheetData>
      <sheetData sheetId="6872">
        <row r="1">
          <cell r="A1" t="str">
            <v>1월 생산실적</v>
          </cell>
        </row>
      </sheetData>
      <sheetData sheetId="6873">
        <row r="1">
          <cell r="A1" t="str">
            <v>1월 생산실적</v>
          </cell>
        </row>
      </sheetData>
      <sheetData sheetId="6874">
        <row r="1">
          <cell r="A1" t="str">
            <v>1월 생산실적</v>
          </cell>
        </row>
      </sheetData>
      <sheetData sheetId="6875">
        <row r="1">
          <cell r="A1" t="str">
            <v>1월 생산실적</v>
          </cell>
        </row>
      </sheetData>
      <sheetData sheetId="6876">
        <row r="1">
          <cell r="A1" t="str">
            <v>1월 생산실적</v>
          </cell>
        </row>
      </sheetData>
      <sheetData sheetId="6877">
        <row r="1">
          <cell r="A1" t="str">
            <v>1월 생산실적</v>
          </cell>
        </row>
      </sheetData>
      <sheetData sheetId="6878">
        <row r="1">
          <cell r="A1" t="str">
            <v>1월 생산실적</v>
          </cell>
        </row>
      </sheetData>
      <sheetData sheetId="6879">
        <row r="1">
          <cell r="A1" t="str">
            <v>1월 생산실적</v>
          </cell>
        </row>
      </sheetData>
      <sheetData sheetId="6880">
        <row r="1">
          <cell r="A1" t="str">
            <v>1월 생산실적</v>
          </cell>
        </row>
      </sheetData>
      <sheetData sheetId="6881">
        <row r="1">
          <cell r="A1" t="str">
            <v>1월 생산실적</v>
          </cell>
        </row>
      </sheetData>
      <sheetData sheetId="6882">
        <row r="1">
          <cell r="A1" t="str">
            <v>1월 생산실적</v>
          </cell>
        </row>
      </sheetData>
      <sheetData sheetId="6883">
        <row r="1">
          <cell r="A1" t="str">
            <v>1월 생산실적</v>
          </cell>
        </row>
      </sheetData>
      <sheetData sheetId="6884">
        <row r="1">
          <cell r="A1" t="str">
            <v>1월 생산실적</v>
          </cell>
        </row>
      </sheetData>
      <sheetData sheetId="6885">
        <row r="1">
          <cell r="A1" t="str">
            <v>1월 생산실적</v>
          </cell>
        </row>
      </sheetData>
      <sheetData sheetId="6886">
        <row r="1">
          <cell r="A1" t="str">
            <v>1월 생산실적</v>
          </cell>
        </row>
      </sheetData>
      <sheetData sheetId="6887">
        <row r="1">
          <cell r="A1" t="str">
            <v>1월 생산실적</v>
          </cell>
        </row>
      </sheetData>
      <sheetData sheetId="6888">
        <row r="1">
          <cell r="A1" t="str">
            <v>1월 생산실적</v>
          </cell>
        </row>
      </sheetData>
      <sheetData sheetId="6889">
        <row r="1">
          <cell r="A1" t="str">
            <v>1월 생산실적</v>
          </cell>
        </row>
      </sheetData>
      <sheetData sheetId="6890">
        <row r="1">
          <cell r="A1" t="str">
            <v>1월 생산실적</v>
          </cell>
        </row>
      </sheetData>
      <sheetData sheetId="6891">
        <row r="1">
          <cell r="A1" t="str">
            <v>1월 생산실적</v>
          </cell>
        </row>
      </sheetData>
      <sheetData sheetId="6892">
        <row r="1">
          <cell r="A1" t="str">
            <v>1월 생산실적</v>
          </cell>
        </row>
      </sheetData>
      <sheetData sheetId="6893">
        <row r="1">
          <cell r="A1" t="str">
            <v>1월 생산실적</v>
          </cell>
        </row>
      </sheetData>
      <sheetData sheetId="6894">
        <row r="1">
          <cell r="A1" t="str">
            <v>1월 생산실적</v>
          </cell>
        </row>
      </sheetData>
      <sheetData sheetId="6895">
        <row r="1">
          <cell r="A1" t="str">
            <v>1월 생산실적</v>
          </cell>
        </row>
      </sheetData>
      <sheetData sheetId="6896">
        <row r="1">
          <cell r="A1" t="str">
            <v>1월 생산실적</v>
          </cell>
        </row>
      </sheetData>
      <sheetData sheetId="6897">
        <row r="1">
          <cell r="A1" t="str">
            <v>1월 생산실적</v>
          </cell>
        </row>
      </sheetData>
      <sheetData sheetId="6898">
        <row r="1">
          <cell r="A1" t="str">
            <v>1월 생산실적</v>
          </cell>
        </row>
      </sheetData>
      <sheetData sheetId="6899">
        <row r="1">
          <cell r="A1" t="str">
            <v>1월 생산실적</v>
          </cell>
        </row>
      </sheetData>
      <sheetData sheetId="6900">
        <row r="1">
          <cell r="A1" t="str">
            <v>1월 생산실적</v>
          </cell>
        </row>
      </sheetData>
      <sheetData sheetId="6901">
        <row r="1">
          <cell r="A1" t="str">
            <v>1월 생산실적</v>
          </cell>
        </row>
      </sheetData>
      <sheetData sheetId="6902">
        <row r="1">
          <cell r="A1" t="str">
            <v>1월 생산실적</v>
          </cell>
        </row>
      </sheetData>
      <sheetData sheetId="6903">
        <row r="1">
          <cell r="A1" t="str">
            <v>1월 생산실적</v>
          </cell>
        </row>
      </sheetData>
      <sheetData sheetId="6904">
        <row r="1">
          <cell r="A1" t="str">
            <v>1월 생산실적</v>
          </cell>
        </row>
      </sheetData>
      <sheetData sheetId="6905">
        <row r="1">
          <cell r="A1" t="str">
            <v>1월 생산실적</v>
          </cell>
        </row>
      </sheetData>
      <sheetData sheetId="6906">
        <row r="1">
          <cell r="A1" t="str">
            <v>1월 생산실적</v>
          </cell>
        </row>
      </sheetData>
      <sheetData sheetId="6907">
        <row r="1">
          <cell r="A1" t="str">
            <v>1월 생산실적</v>
          </cell>
        </row>
      </sheetData>
      <sheetData sheetId="6908">
        <row r="1">
          <cell r="A1" t="str">
            <v>1월 생산실적</v>
          </cell>
        </row>
      </sheetData>
      <sheetData sheetId="6909">
        <row r="1">
          <cell r="A1" t="str">
            <v>1월 생산실적</v>
          </cell>
        </row>
      </sheetData>
      <sheetData sheetId="6910">
        <row r="1">
          <cell r="A1" t="str">
            <v>1월 생산실적</v>
          </cell>
        </row>
      </sheetData>
      <sheetData sheetId="6911">
        <row r="1">
          <cell r="A1" t="str">
            <v>1월 생산실적</v>
          </cell>
        </row>
      </sheetData>
      <sheetData sheetId="6912">
        <row r="1">
          <cell r="A1" t="str">
            <v>1월 생산실적</v>
          </cell>
        </row>
      </sheetData>
      <sheetData sheetId="6913">
        <row r="1">
          <cell r="A1" t="str">
            <v>1월 생산실적</v>
          </cell>
        </row>
      </sheetData>
      <sheetData sheetId="6914">
        <row r="1">
          <cell r="A1" t="str">
            <v>1월 생산실적</v>
          </cell>
        </row>
      </sheetData>
      <sheetData sheetId="6915">
        <row r="1">
          <cell r="A1" t="str">
            <v>1월 생산실적</v>
          </cell>
        </row>
      </sheetData>
      <sheetData sheetId="6916">
        <row r="1">
          <cell r="A1" t="str">
            <v>1월 생산실적</v>
          </cell>
        </row>
      </sheetData>
      <sheetData sheetId="6917">
        <row r="1">
          <cell r="A1" t="str">
            <v>1월 생산실적</v>
          </cell>
        </row>
      </sheetData>
      <sheetData sheetId="6918">
        <row r="1">
          <cell r="A1" t="str">
            <v>1월 생산실적</v>
          </cell>
        </row>
      </sheetData>
      <sheetData sheetId="6919">
        <row r="1">
          <cell r="A1" t="str">
            <v>1월 생산실적</v>
          </cell>
        </row>
      </sheetData>
      <sheetData sheetId="6920">
        <row r="1">
          <cell r="A1" t="str">
            <v>1월 생산실적</v>
          </cell>
        </row>
      </sheetData>
      <sheetData sheetId="6921">
        <row r="1">
          <cell r="A1" t="str">
            <v>1월 생산실적</v>
          </cell>
        </row>
      </sheetData>
      <sheetData sheetId="6922">
        <row r="1">
          <cell r="A1" t="str">
            <v>1월 생산실적</v>
          </cell>
        </row>
      </sheetData>
      <sheetData sheetId="6923">
        <row r="1">
          <cell r="A1" t="str">
            <v>1월 생산실적</v>
          </cell>
        </row>
      </sheetData>
      <sheetData sheetId="6924">
        <row r="1">
          <cell r="A1" t="str">
            <v>1월 생산실적</v>
          </cell>
        </row>
      </sheetData>
      <sheetData sheetId="6925">
        <row r="1">
          <cell r="A1" t="str">
            <v>1월 생산실적</v>
          </cell>
        </row>
      </sheetData>
      <sheetData sheetId="6926">
        <row r="1">
          <cell r="A1" t="str">
            <v>1월 생산실적</v>
          </cell>
        </row>
      </sheetData>
      <sheetData sheetId="6927">
        <row r="1">
          <cell r="A1" t="str">
            <v>1월 생산실적</v>
          </cell>
        </row>
      </sheetData>
      <sheetData sheetId="6928">
        <row r="1">
          <cell r="A1" t="str">
            <v>1월 생산실적</v>
          </cell>
        </row>
      </sheetData>
      <sheetData sheetId="6929">
        <row r="1">
          <cell r="A1" t="str">
            <v>1월 생산실적</v>
          </cell>
        </row>
      </sheetData>
      <sheetData sheetId="6930">
        <row r="1">
          <cell r="A1" t="str">
            <v>1월 생산실적</v>
          </cell>
        </row>
      </sheetData>
      <sheetData sheetId="6931">
        <row r="1">
          <cell r="A1" t="str">
            <v>1월 생산실적</v>
          </cell>
        </row>
      </sheetData>
      <sheetData sheetId="6932">
        <row r="1">
          <cell r="A1" t="str">
            <v>1월 생산실적</v>
          </cell>
        </row>
      </sheetData>
      <sheetData sheetId="6933">
        <row r="1">
          <cell r="A1" t="str">
            <v>1월 생산실적</v>
          </cell>
        </row>
      </sheetData>
      <sheetData sheetId="6934">
        <row r="1">
          <cell r="A1" t="str">
            <v>1월 생산실적</v>
          </cell>
        </row>
      </sheetData>
      <sheetData sheetId="6935">
        <row r="1">
          <cell r="A1" t="str">
            <v>1월 생산실적</v>
          </cell>
        </row>
      </sheetData>
      <sheetData sheetId="6936">
        <row r="1">
          <cell r="A1" t="str">
            <v>1월 생산실적</v>
          </cell>
        </row>
      </sheetData>
      <sheetData sheetId="6937">
        <row r="1">
          <cell r="A1" t="str">
            <v>1월 생산실적</v>
          </cell>
        </row>
      </sheetData>
      <sheetData sheetId="6938">
        <row r="1">
          <cell r="A1" t="str">
            <v>1월 생산실적</v>
          </cell>
        </row>
      </sheetData>
      <sheetData sheetId="6939">
        <row r="1">
          <cell r="A1" t="str">
            <v>1월 생산실적</v>
          </cell>
        </row>
      </sheetData>
      <sheetData sheetId="6940">
        <row r="1">
          <cell r="A1" t="str">
            <v>1월 생산실적</v>
          </cell>
        </row>
      </sheetData>
      <sheetData sheetId="6941">
        <row r="1">
          <cell r="A1" t="str">
            <v>1월 생산실적</v>
          </cell>
        </row>
      </sheetData>
      <sheetData sheetId="6942">
        <row r="1">
          <cell r="A1" t="str">
            <v>1월 생산실적</v>
          </cell>
        </row>
      </sheetData>
      <sheetData sheetId="6943">
        <row r="1">
          <cell r="A1" t="str">
            <v>1월 생산실적</v>
          </cell>
        </row>
      </sheetData>
      <sheetData sheetId="6944">
        <row r="1">
          <cell r="A1" t="str">
            <v>1월 생산실적</v>
          </cell>
        </row>
      </sheetData>
      <sheetData sheetId="6945">
        <row r="1">
          <cell r="A1" t="str">
            <v>1월 생산실적</v>
          </cell>
        </row>
      </sheetData>
      <sheetData sheetId="6946">
        <row r="1">
          <cell r="A1" t="str">
            <v>1월 생산실적</v>
          </cell>
        </row>
      </sheetData>
      <sheetData sheetId="6947">
        <row r="1">
          <cell r="A1" t="str">
            <v>1월 생산실적</v>
          </cell>
        </row>
      </sheetData>
      <sheetData sheetId="6948">
        <row r="1">
          <cell r="A1" t="str">
            <v>1월 생산실적</v>
          </cell>
        </row>
      </sheetData>
      <sheetData sheetId="6949">
        <row r="1">
          <cell r="A1" t="str">
            <v>1월 생산실적</v>
          </cell>
        </row>
      </sheetData>
      <sheetData sheetId="6950">
        <row r="1">
          <cell r="A1" t="str">
            <v>1월 생산실적</v>
          </cell>
        </row>
      </sheetData>
      <sheetData sheetId="6951">
        <row r="1">
          <cell r="A1" t="str">
            <v>1월 생산실적</v>
          </cell>
        </row>
      </sheetData>
      <sheetData sheetId="6952">
        <row r="1">
          <cell r="A1" t="str">
            <v>1월 생산실적</v>
          </cell>
        </row>
      </sheetData>
      <sheetData sheetId="6953">
        <row r="1">
          <cell r="A1" t="str">
            <v>1월 생산실적</v>
          </cell>
        </row>
      </sheetData>
      <sheetData sheetId="6954">
        <row r="1">
          <cell r="A1" t="str">
            <v>1월 생산실적</v>
          </cell>
        </row>
      </sheetData>
      <sheetData sheetId="6955">
        <row r="1">
          <cell r="A1" t="str">
            <v>1월 생산실적</v>
          </cell>
        </row>
      </sheetData>
      <sheetData sheetId="6956">
        <row r="1">
          <cell r="A1" t="str">
            <v>1월 생산실적</v>
          </cell>
        </row>
      </sheetData>
      <sheetData sheetId="6957">
        <row r="1">
          <cell r="A1" t="str">
            <v>1월 생산실적</v>
          </cell>
        </row>
      </sheetData>
      <sheetData sheetId="6958">
        <row r="1">
          <cell r="A1" t="str">
            <v>1월 생산실적</v>
          </cell>
        </row>
      </sheetData>
      <sheetData sheetId="6959">
        <row r="1">
          <cell r="A1" t="str">
            <v>1월 생산실적</v>
          </cell>
        </row>
      </sheetData>
      <sheetData sheetId="6960">
        <row r="1">
          <cell r="A1" t="str">
            <v>1월 생산실적</v>
          </cell>
        </row>
      </sheetData>
      <sheetData sheetId="6961">
        <row r="1">
          <cell r="A1" t="str">
            <v>1월 생산실적</v>
          </cell>
        </row>
      </sheetData>
      <sheetData sheetId="6962">
        <row r="1">
          <cell r="A1" t="str">
            <v>1월 생산실적</v>
          </cell>
        </row>
      </sheetData>
      <sheetData sheetId="6963">
        <row r="1">
          <cell r="A1" t="str">
            <v>1월 생산실적</v>
          </cell>
        </row>
      </sheetData>
      <sheetData sheetId="6964">
        <row r="1">
          <cell r="A1" t="str">
            <v>1월 생산실적</v>
          </cell>
        </row>
      </sheetData>
      <sheetData sheetId="6965">
        <row r="1">
          <cell r="A1" t="str">
            <v>1월 생산실적</v>
          </cell>
        </row>
      </sheetData>
      <sheetData sheetId="6966">
        <row r="1">
          <cell r="A1" t="str">
            <v>1월 생산실적</v>
          </cell>
        </row>
      </sheetData>
      <sheetData sheetId="6967">
        <row r="1">
          <cell r="A1" t="str">
            <v>1월 생산실적</v>
          </cell>
        </row>
      </sheetData>
      <sheetData sheetId="6968">
        <row r="1">
          <cell r="A1" t="str">
            <v>1월 생산실적</v>
          </cell>
        </row>
      </sheetData>
      <sheetData sheetId="6969">
        <row r="1">
          <cell r="A1" t="str">
            <v>1월 생산실적</v>
          </cell>
        </row>
      </sheetData>
      <sheetData sheetId="6970">
        <row r="1">
          <cell r="A1" t="str">
            <v>1월 생산실적</v>
          </cell>
        </row>
      </sheetData>
      <sheetData sheetId="6971">
        <row r="1">
          <cell r="A1" t="str">
            <v>1월 생산실적</v>
          </cell>
        </row>
      </sheetData>
      <sheetData sheetId="6972">
        <row r="1">
          <cell r="A1" t="str">
            <v>1월 생산실적</v>
          </cell>
        </row>
      </sheetData>
      <sheetData sheetId="6973">
        <row r="1">
          <cell r="A1" t="str">
            <v>1월 생산실적</v>
          </cell>
        </row>
      </sheetData>
      <sheetData sheetId="6974">
        <row r="1">
          <cell r="A1" t="str">
            <v>1월 생산실적</v>
          </cell>
        </row>
      </sheetData>
      <sheetData sheetId="6975">
        <row r="1">
          <cell r="A1" t="str">
            <v>1월 생산실적</v>
          </cell>
        </row>
      </sheetData>
      <sheetData sheetId="6976">
        <row r="1">
          <cell r="A1" t="str">
            <v>1월 생산실적</v>
          </cell>
        </row>
      </sheetData>
      <sheetData sheetId="6977">
        <row r="1">
          <cell r="A1" t="str">
            <v>1월 생산실적</v>
          </cell>
        </row>
      </sheetData>
      <sheetData sheetId="6978">
        <row r="1">
          <cell r="A1" t="str">
            <v>1월 생산실적</v>
          </cell>
        </row>
      </sheetData>
      <sheetData sheetId="6979">
        <row r="1">
          <cell r="A1" t="str">
            <v>1월 생산실적</v>
          </cell>
        </row>
      </sheetData>
      <sheetData sheetId="6980">
        <row r="1">
          <cell r="A1" t="str">
            <v>1월 생산실적</v>
          </cell>
        </row>
      </sheetData>
      <sheetData sheetId="6981">
        <row r="1">
          <cell r="A1" t="str">
            <v>1월 생산실적</v>
          </cell>
        </row>
      </sheetData>
      <sheetData sheetId="6982">
        <row r="1">
          <cell r="A1" t="str">
            <v>1월 생산실적</v>
          </cell>
        </row>
      </sheetData>
      <sheetData sheetId="6983">
        <row r="1">
          <cell r="A1" t="str">
            <v>1월 생산실적</v>
          </cell>
        </row>
      </sheetData>
      <sheetData sheetId="6984">
        <row r="1">
          <cell r="A1" t="str">
            <v>1월 생산실적</v>
          </cell>
        </row>
      </sheetData>
      <sheetData sheetId="6985">
        <row r="1">
          <cell r="A1" t="str">
            <v>1월 생산실적</v>
          </cell>
        </row>
      </sheetData>
      <sheetData sheetId="6986">
        <row r="1">
          <cell r="A1" t="str">
            <v>1월 생산실적</v>
          </cell>
        </row>
      </sheetData>
      <sheetData sheetId="6987">
        <row r="1">
          <cell r="A1" t="str">
            <v>1월 생산실적</v>
          </cell>
        </row>
      </sheetData>
      <sheetData sheetId="6988">
        <row r="1">
          <cell r="A1" t="str">
            <v>1월 생산실적</v>
          </cell>
        </row>
      </sheetData>
      <sheetData sheetId="6989">
        <row r="1">
          <cell r="A1" t="str">
            <v>1월 생산실적</v>
          </cell>
        </row>
      </sheetData>
      <sheetData sheetId="6990">
        <row r="1">
          <cell r="A1" t="str">
            <v>1월 생산실적</v>
          </cell>
        </row>
      </sheetData>
      <sheetData sheetId="6991">
        <row r="1">
          <cell r="A1" t="str">
            <v>1월 생산실적</v>
          </cell>
        </row>
      </sheetData>
      <sheetData sheetId="6992">
        <row r="1">
          <cell r="A1" t="str">
            <v>1월 생산실적</v>
          </cell>
        </row>
      </sheetData>
      <sheetData sheetId="6993">
        <row r="1">
          <cell r="A1" t="str">
            <v>1월 생산실적</v>
          </cell>
        </row>
      </sheetData>
      <sheetData sheetId="6994">
        <row r="1">
          <cell r="A1" t="str">
            <v>1월 생산실적</v>
          </cell>
        </row>
      </sheetData>
      <sheetData sheetId="6995">
        <row r="1">
          <cell r="A1" t="str">
            <v>1월 생산실적</v>
          </cell>
        </row>
      </sheetData>
      <sheetData sheetId="6996">
        <row r="1">
          <cell r="A1" t="str">
            <v>1월 생산실적</v>
          </cell>
        </row>
      </sheetData>
      <sheetData sheetId="6997">
        <row r="1">
          <cell r="A1" t="str">
            <v>1월 생산실적</v>
          </cell>
        </row>
      </sheetData>
      <sheetData sheetId="6998">
        <row r="1">
          <cell r="A1" t="str">
            <v>1월 생산실적</v>
          </cell>
        </row>
      </sheetData>
      <sheetData sheetId="6999">
        <row r="1">
          <cell r="A1" t="str">
            <v>1월 생산실적</v>
          </cell>
        </row>
      </sheetData>
      <sheetData sheetId="7000">
        <row r="1">
          <cell r="A1" t="str">
            <v>1월 생산실적</v>
          </cell>
        </row>
      </sheetData>
      <sheetData sheetId="7001">
        <row r="1">
          <cell r="A1" t="str">
            <v>1월 생산실적</v>
          </cell>
        </row>
      </sheetData>
      <sheetData sheetId="7002">
        <row r="1">
          <cell r="A1" t="str">
            <v>1월 생산실적</v>
          </cell>
        </row>
      </sheetData>
      <sheetData sheetId="7003">
        <row r="1">
          <cell r="A1" t="str">
            <v>1월 생산실적</v>
          </cell>
        </row>
      </sheetData>
      <sheetData sheetId="7004">
        <row r="1">
          <cell r="A1" t="str">
            <v>1월 생산실적</v>
          </cell>
        </row>
      </sheetData>
      <sheetData sheetId="7005">
        <row r="1">
          <cell r="A1" t="str">
            <v>1월 생산실적</v>
          </cell>
        </row>
      </sheetData>
      <sheetData sheetId="7006">
        <row r="1">
          <cell r="A1" t="str">
            <v>1월 생산실적</v>
          </cell>
        </row>
      </sheetData>
      <sheetData sheetId="7007">
        <row r="1">
          <cell r="A1" t="str">
            <v>1월 생산실적</v>
          </cell>
        </row>
      </sheetData>
      <sheetData sheetId="7008">
        <row r="1">
          <cell r="A1" t="str">
            <v>1월 생산실적</v>
          </cell>
        </row>
      </sheetData>
      <sheetData sheetId="7009">
        <row r="1">
          <cell r="A1" t="str">
            <v>1월 생산실적</v>
          </cell>
        </row>
      </sheetData>
      <sheetData sheetId="7010">
        <row r="1">
          <cell r="A1" t="str">
            <v>1월 생산실적</v>
          </cell>
        </row>
      </sheetData>
      <sheetData sheetId="7011">
        <row r="1">
          <cell r="A1" t="str">
            <v>1월 생산실적</v>
          </cell>
        </row>
      </sheetData>
      <sheetData sheetId="7012">
        <row r="1">
          <cell r="A1" t="str">
            <v>1월 생산실적</v>
          </cell>
        </row>
      </sheetData>
      <sheetData sheetId="7013">
        <row r="1">
          <cell r="A1" t="str">
            <v>1월 생산실적</v>
          </cell>
        </row>
      </sheetData>
      <sheetData sheetId="7014">
        <row r="1">
          <cell r="A1" t="str">
            <v>1월 생산실적</v>
          </cell>
        </row>
      </sheetData>
      <sheetData sheetId="7015">
        <row r="1">
          <cell r="A1" t="str">
            <v>1월 생산실적</v>
          </cell>
        </row>
      </sheetData>
      <sheetData sheetId="7016">
        <row r="1">
          <cell r="A1" t="str">
            <v>1월 생산실적</v>
          </cell>
        </row>
      </sheetData>
      <sheetData sheetId="7017">
        <row r="1">
          <cell r="A1" t="str">
            <v>1월 생산실적</v>
          </cell>
        </row>
      </sheetData>
      <sheetData sheetId="7018">
        <row r="1">
          <cell r="A1" t="str">
            <v>1월 생산실적</v>
          </cell>
        </row>
      </sheetData>
      <sheetData sheetId="7019">
        <row r="1">
          <cell r="A1" t="str">
            <v>1월 생산실적</v>
          </cell>
        </row>
      </sheetData>
      <sheetData sheetId="7020">
        <row r="1">
          <cell r="A1" t="str">
            <v>1월 생산실적</v>
          </cell>
        </row>
      </sheetData>
      <sheetData sheetId="7021">
        <row r="1">
          <cell r="A1" t="str">
            <v>1월 생산실적</v>
          </cell>
        </row>
      </sheetData>
      <sheetData sheetId="7022">
        <row r="1">
          <cell r="A1" t="str">
            <v>1월 생산실적</v>
          </cell>
        </row>
      </sheetData>
      <sheetData sheetId="7023">
        <row r="1">
          <cell r="A1" t="str">
            <v>1월 생산실적</v>
          </cell>
        </row>
      </sheetData>
      <sheetData sheetId="7024">
        <row r="1">
          <cell r="A1" t="str">
            <v>1월 생산실적</v>
          </cell>
        </row>
      </sheetData>
      <sheetData sheetId="7025">
        <row r="1">
          <cell r="A1" t="str">
            <v>1월 생산실적</v>
          </cell>
        </row>
      </sheetData>
      <sheetData sheetId="7026">
        <row r="1">
          <cell r="A1" t="str">
            <v>1월 생산실적</v>
          </cell>
        </row>
      </sheetData>
      <sheetData sheetId="7027">
        <row r="1">
          <cell r="A1" t="str">
            <v>1월 생산실적</v>
          </cell>
        </row>
      </sheetData>
      <sheetData sheetId="7028" refreshError="1"/>
      <sheetData sheetId="7029" refreshError="1"/>
      <sheetData sheetId="7030" refreshError="1"/>
      <sheetData sheetId="7031" refreshError="1"/>
      <sheetData sheetId="7032" refreshError="1"/>
      <sheetData sheetId="7033" refreshError="1"/>
      <sheetData sheetId="7034" refreshError="1"/>
      <sheetData sheetId="7035" refreshError="1"/>
      <sheetData sheetId="7036" refreshError="1"/>
      <sheetData sheetId="7037" refreshError="1"/>
      <sheetData sheetId="7038" refreshError="1"/>
      <sheetData sheetId="7039" refreshError="1"/>
      <sheetData sheetId="7040" refreshError="1"/>
      <sheetData sheetId="7041" refreshError="1"/>
      <sheetData sheetId="7042" refreshError="1"/>
      <sheetData sheetId="7043" refreshError="1"/>
      <sheetData sheetId="7044" refreshError="1"/>
      <sheetData sheetId="7045" refreshError="1"/>
      <sheetData sheetId="7046" refreshError="1"/>
      <sheetData sheetId="7047" refreshError="1"/>
      <sheetData sheetId="7048">
        <row r="1">
          <cell r="A1" t="str">
            <v>1월 생산실적</v>
          </cell>
        </row>
      </sheetData>
      <sheetData sheetId="7049" refreshError="1"/>
      <sheetData sheetId="7050" refreshError="1"/>
      <sheetData sheetId="7051" refreshError="1"/>
      <sheetData sheetId="7052" refreshError="1"/>
      <sheetData sheetId="7053" refreshError="1"/>
      <sheetData sheetId="7054" refreshError="1"/>
      <sheetData sheetId="7055" refreshError="1"/>
      <sheetData sheetId="7056" refreshError="1"/>
      <sheetData sheetId="7057" refreshError="1"/>
      <sheetData sheetId="7058" refreshError="1"/>
      <sheetData sheetId="7059" refreshError="1"/>
      <sheetData sheetId="7060" refreshError="1"/>
      <sheetData sheetId="7061" refreshError="1"/>
      <sheetData sheetId="7062" refreshError="1"/>
      <sheetData sheetId="7063" refreshError="1"/>
      <sheetData sheetId="7064" refreshError="1"/>
      <sheetData sheetId="7065" refreshError="1"/>
      <sheetData sheetId="7066">
        <row r="1">
          <cell r="A1" t="str">
            <v>1월 생산실적</v>
          </cell>
        </row>
      </sheetData>
      <sheetData sheetId="7067">
        <row r="1">
          <cell r="A1" t="str">
            <v>1월 생산실적</v>
          </cell>
        </row>
      </sheetData>
      <sheetData sheetId="7068">
        <row r="1">
          <cell r="A1" t="str">
            <v>1월 생산실적</v>
          </cell>
        </row>
      </sheetData>
      <sheetData sheetId="7069" refreshError="1"/>
      <sheetData sheetId="7070" refreshError="1"/>
      <sheetData sheetId="7071" refreshError="1"/>
      <sheetData sheetId="7072" refreshError="1"/>
      <sheetData sheetId="7073" refreshError="1"/>
      <sheetData sheetId="7074" refreshError="1"/>
      <sheetData sheetId="7075" refreshError="1"/>
      <sheetData sheetId="7076" refreshError="1"/>
      <sheetData sheetId="7077" refreshError="1"/>
      <sheetData sheetId="7078" refreshError="1"/>
      <sheetData sheetId="7079" refreshError="1"/>
      <sheetData sheetId="7080" refreshError="1"/>
      <sheetData sheetId="7081" refreshError="1"/>
      <sheetData sheetId="7082" refreshError="1"/>
      <sheetData sheetId="7083" refreshError="1"/>
      <sheetData sheetId="7084" refreshError="1"/>
      <sheetData sheetId="7085" refreshError="1"/>
      <sheetData sheetId="7086" refreshError="1"/>
      <sheetData sheetId="7087" refreshError="1"/>
      <sheetData sheetId="7088" refreshError="1"/>
      <sheetData sheetId="7089" refreshError="1"/>
      <sheetData sheetId="7090" refreshError="1"/>
      <sheetData sheetId="7091" refreshError="1"/>
      <sheetData sheetId="7092" refreshError="1"/>
      <sheetData sheetId="7093" refreshError="1"/>
      <sheetData sheetId="7094" refreshError="1"/>
      <sheetData sheetId="7095" refreshError="1"/>
      <sheetData sheetId="7096" refreshError="1"/>
      <sheetData sheetId="7097" refreshError="1"/>
      <sheetData sheetId="7098" refreshError="1"/>
      <sheetData sheetId="7099" refreshError="1"/>
      <sheetData sheetId="7100" refreshError="1"/>
      <sheetData sheetId="7101" refreshError="1"/>
      <sheetData sheetId="7102" refreshError="1"/>
      <sheetData sheetId="7103" refreshError="1"/>
      <sheetData sheetId="7104" refreshError="1"/>
      <sheetData sheetId="7105" refreshError="1"/>
      <sheetData sheetId="7106" refreshError="1"/>
      <sheetData sheetId="7107" refreshError="1"/>
      <sheetData sheetId="7108" refreshError="1"/>
      <sheetData sheetId="7109" refreshError="1"/>
      <sheetData sheetId="7110" refreshError="1"/>
      <sheetData sheetId="7111" refreshError="1"/>
      <sheetData sheetId="7112" refreshError="1"/>
      <sheetData sheetId="7113" refreshError="1"/>
      <sheetData sheetId="7114" refreshError="1"/>
      <sheetData sheetId="7115">
        <row r="1">
          <cell r="A1" t="str">
            <v>1월 생산실적</v>
          </cell>
        </row>
      </sheetData>
      <sheetData sheetId="7116" refreshError="1"/>
      <sheetData sheetId="7117" refreshError="1"/>
      <sheetData sheetId="7118" refreshError="1"/>
      <sheetData sheetId="7119" refreshError="1"/>
      <sheetData sheetId="7120" refreshError="1"/>
      <sheetData sheetId="7121" refreshError="1"/>
      <sheetData sheetId="7122" refreshError="1"/>
      <sheetData sheetId="7123" refreshError="1"/>
      <sheetData sheetId="7124" refreshError="1"/>
      <sheetData sheetId="7125" refreshError="1"/>
      <sheetData sheetId="7126" refreshError="1"/>
      <sheetData sheetId="7127">
        <row r="1">
          <cell r="A1" t="str">
            <v>1월 생산실적</v>
          </cell>
        </row>
      </sheetData>
      <sheetData sheetId="7128">
        <row r="1">
          <cell r="A1" t="str">
            <v>1월 생산실적</v>
          </cell>
        </row>
      </sheetData>
      <sheetData sheetId="7129" refreshError="1"/>
      <sheetData sheetId="7130" refreshError="1"/>
      <sheetData sheetId="7131" refreshError="1"/>
      <sheetData sheetId="7132" refreshError="1"/>
      <sheetData sheetId="7133" refreshError="1"/>
      <sheetData sheetId="7134" refreshError="1"/>
      <sheetData sheetId="7135" refreshError="1"/>
      <sheetData sheetId="7136" refreshError="1"/>
      <sheetData sheetId="7137" refreshError="1"/>
      <sheetData sheetId="7138" refreshError="1"/>
      <sheetData sheetId="7139" refreshError="1"/>
      <sheetData sheetId="7140" refreshError="1"/>
      <sheetData sheetId="7141" refreshError="1"/>
      <sheetData sheetId="7142" refreshError="1"/>
      <sheetData sheetId="7143" refreshError="1"/>
      <sheetData sheetId="7144" refreshError="1"/>
      <sheetData sheetId="7145" refreshError="1"/>
      <sheetData sheetId="7146" refreshError="1"/>
      <sheetData sheetId="7147" refreshError="1"/>
      <sheetData sheetId="7148" refreshError="1"/>
      <sheetData sheetId="7149" refreshError="1"/>
      <sheetData sheetId="7150" refreshError="1"/>
      <sheetData sheetId="7151" refreshError="1"/>
      <sheetData sheetId="7152" refreshError="1"/>
      <sheetData sheetId="7153" refreshError="1"/>
      <sheetData sheetId="7154" refreshError="1"/>
      <sheetData sheetId="7155" refreshError="1"/>
      <sheetData sheetId="7156" refreshError="1"/>
      <sheetData sheetId="7157" refreshError="1"/>
      <sheetData sheetId="7158" refreshError="1"/>
      <sheetData sheetId="7159" refreshError="1"/>
      <sheetData sheetId="7160" refreshError="1"/>
      <sheetData sheetId="7161" refreshError="1"/>
      <sheetData sheetId="7162" refreshError="1"/>
      <sheetData sheetId="7163" refreshError="1"/>
      <sheetData sheetId="7164" refreshError="1"/>
      <sheetData sheetId="7165" refreshError="1"/>
      <sheetData sheetId="7166">
        <row r="1">
          <cell r="A1" t="str">
            <v>1월 생산실적</v>
          </cell>
        </row>
      </sheetData>
      <sheetData sheetId="7167">
        <row r="1">
          <cell r="A1" t="str">
            <v>1월 생산실적</v>
          </cell>
        </row>
      </sheetData>
      <sheetData sheetId="7168">
        <row r="1">
          <cell r="A1" t="str">
            <v>1월 생산실적</v>
          </cell>
        </row>
      </sheetData>
      <sheetData sheetId="7169" refreshError="1"/>
      <sheetData sheetId="7170" refreshError="1"/>
      <sheetData sheetId="7171" refreshError="1"/>
      <sheetData sheetId="7172" refreshError="1"/>
      <sheetData sheetId="7173" refreshError="1"/>
      <sheetData sheetId="7174" refreshError="1"/>
      <sheetData sheetId="7175" refreshError="1"/>
      <sheetData sheetId="7176" refreshError="1"/>
      <sheetData sheetId="7177" refreshError="1"/>
      <sheetData sheetId="7178" refreshError="1"/>
      <sheetData sheetId="7179" refreshError="1"/>
      <sheetData sheetId="7180" refreshError="1"/>
      <sheetData sheetId="7181" refreshError="1"/>
      <sheetData sheetId="7182" refreshError="1"/>
      <sheetData sheetId="7183" refreshError="1"/>
      <sheetData sheetId="7184" refreshError="1"/>
      <sheetData sheetId="7185" refreshError="1"/>
      <sheetData sheetId="7186" refreshError="1"/>
      <sheetData sheetId="7187" refreshError="1"/>
      <sheetData sheetId="7188" refreshError="1"/>
      <sheetData sheetId="7189" refreshError="1"/>
      <sheetData sheetId="7190" refreshError="1"/>
      <sheetData sheetId="7191" refreshError="1"/>
      <sheetData sheetId="7192">
        <row r="1">
          <cell r="A1" t="str">
            <v>1월 생산실적</v>
          </cell>
        </row>
      </sheetData>
      <sheetData sheetId="7193" refreshError="1"/>
      <sheetData sheetId="7194" refreshError="1"/>
      <sheetData sheetId="7195" refreshError="1"/>
      <sheetData sheetId="7196" refreshError="1"/>
      <sheetData sheetId="7197" refreshError="1"/>
      <sheetData sheetId="7198" refreshError="1"/>
      <sheetData sheetId="7199" refreshError="1"/>
      <sheetData sheetId="7200" refreshError="1"/>
      <sheetData sheetId="7201" refreshError="1"/>
      <sheetData sheetId="7202" refreshError="1"/>
      <sheetData sheetId="7203" refreshError="1"/>
      <sheetData sheetId="7204" refreshError="1"/>
      <sheetData sheetId="7205" refreshError="1"/>
      <sheetData sheetId="7206" refreshError="1"/>
      <sheetData sheetId="7207" refreshError="1"/>
      <sheetData sheetId="7208">
        <row r="1">
          <cell r="A1" t="str">
            <v>1월 생산실적</v>
          </cell>
        </row>
      </sheetData>
      <sheetData sheetId="7209">
        <row r="1">
          <cell r="A1" t="str">
            <v>1월 생산실적</v>
          </cell>
        </row>
      </sheetData>
      <sheetData sheetId="7210">
        <row r="1">
          <cell r="A1" t="str">
            <v>1월 생산실적</v>
          </cell>
        </row>
      </sheetData>
      <sheetData sheetId="7211">
        <row r="1">
          <cell r="A1" t="str">
            <v>1월 생산실적</v>
          </cell>
        </row>
      </sheetData>
      <sheetData sheetId="7212">
        <row r="1">
          <cell r="A1" t="str">
            <v>1월 생산실적</v>
          </cell>
        </row>
      </sheetData>
      <sheetData sheetId="7213">
        <row r="1">
          <cell r="A1" t="str">
            <v>1월 생산실적</v>
          </cell>
        </row>
      </sheetData>
      <sheetData sheetId="7214">
        <row r="1">
          <cell r="A1" t="str">
            <v>1월 생산실적</v>
          </cell>
        </row>
      </sheetData>
      <sheetData sheetId="7215">
        <row r="1">
          <cell r="A1" t="str">
            <v>1월 생산실적</v>
          </cell>
        </row>
      </sheetData>
      <sheetData sheetId="7216">
        <row r="1">
          <cell r="A1" t="str">
            <v>1월 생산실적</v>
          </cell>
        </row>
      </sheetData>
      <sheetData sheetId="7217">
        <row r="1">
          <cell r="A1" t="str">
            <v>1월 생산실적</v>
          </cell>
        </row>
      </sheetData>
      <sheetData sheetId="7218">
        <row r="1">
          <cell r="A1" t="str">
            <v>1월 생산실적</v>
          </cell>
        </row>
      </sheetData>
      <sheetData sheetId="7219">
        <row r="1">
          <cell r="A1" t="str">
            <v>1월 생산실적</v>
          </cell>
        </row>
      </sheetData>
      <sheetData sheetId="7220">
        <row r="1">
          <cell r="A1" t="str">
            <v>1월 생산실적</v>
          </cell>
        </row>
      </sheetData>
      <sheetData sheetId="7221">
        <row r="1">
          <cell r="A1" t="str">
            <v>1월 생산실적</v>
          </cell>
        </row>
      </sheetData>
      <sheetData sheetId="7222">
        <row r="1">
          <cell r="A1" t="str">
            <v>1월 생산실적</v>
          </cell>
        </row>
      </sheetData>
      <sheetData sheetId="7223">
        <row r="1">
          <cell r="A1" t="str">
            <v>1월 생산실적</v>
          </cell>
        </row>
      </sheetData>
      <sheetData sheetId="7224">
        <row r="1">
          <cell r="A1" t="str">
            <v>1월 생산실적</v>
          </cell>
        </row>
      </sheetData>
      <sheetData sheetId="7225">
        <row r="1">
          <cell r="A1" t="str">
            <v>1월 생산실적</v>
          </cell>
        </row>
      </sheetData>
      <sheetData sheetId="7226">
        <row r="1">
          <cell r="A1" t="str">
            <v>1월 생산실적</v>
          </cell>
        </row>
      </sheetData>
      <sheetData sheetId="7227">
        <row r="1">
          <cell r="A1" t="str">
            <v>1월 생산실적</v>
          </cell>
        </row>
      </sheetData>
      <sheetData sheetId="7228">
        <row r="1">
          <cell r="A1" t="str">
            <v>1월 생산실적</v>
          </cell>
        </row>
      </sheetData>
      <sheetData sheetId="7229">
        <row r="1">
          <cell r="A1" t="str">
            <v>1월 생산실적</v>
          </cell>
        </row>
      </sheetData>
      <sheetData sheetId="7230">
        <row r="1">
          <cell r="A1" t="str">
            <v>1월 생산실적</v>
          </cell>
        </row>
      </sheetData>
      <sheetData sheetId="7231">
        <row r="1">
          <cell r="A1" t="str">
            <v>1월 생산실적</v>
          </cell>
        </row>
      </sheetData>
      <sheetData sheetId="7232">
        <row r="1">
          <cell r="A1" t="str">
            <v>1월 생산실적</v>
          </cell>
        </row>
      </sheetData>
      <sheetData sheetId="7233">
        <row r="1">
          <cell r="A1" t="str">
            <v>1월 생산실적</v>
          </cell>
        </row>
      </sheetData>
      <sheetData sheetId="7234">
        <row r="1">
          <cell r="A1" t="str">
            <v>1월 생산실적</v>
          </cell>
        </row>
      </sheetData>
      <sheetData sheetId="7235">
        <row r="1">
          <cell r="A1" t="str">
            <v>1월 생산실적</v>
          </cell>
        </row>
      </sheetData>
      <sheetData sheetId="7236">
        <row r="1">
          <cell r="A1" t="str">
            <v>1월 생산실적</v>
          </cell>
        </row>
      </sheetData>
      <sheetData sheetId="7237">
        <row r="1">
          <cell r="A1" t="str">
            <v>1월 생산실적</v>
          </cell>
        </row>
      </sheetData>
      <sheetData sheetId="7238">
        <row r="1">
          <cell r="A1" t="str">
            <v>1월 생산실적</v>
          </cell>
        </row>
      </sheetData>
      <sheetData sheetId="7239">
        <row r="1">
          <cell r="A1" t="str">
            <v>1월 생산실적</v>
          </cell>
        </row>
      </sheetData>
      <sheetData sheetId="7240">
        <row r="1">
          <cell r="A1" t="str">
            <v>1월 생산실적</v>
          </cell>
        </row>
      </sheetData>
      <sheetData sheetId="7241">
        <row r="1">
          <cell r="A1" t="str">
            <v>1월 생산실적</v>
          </cell>
        </row>
      </sheetData>
      <sheetData sheetId="7242">
        <row r="1">
          <cell r="A1" t="str">
            <v>1월 생산실적</v>
          </cell>
        </row>
      </sheetData>
      <sheetData sheetId="7243">
        <row r="1">
          <cell r="A1" t="str">
            <v>1월 생산실적</v>
          </cell>
        </row>
      </sheetData>
      <sheetData sheetId="7244">
        <row r="1">
          <cell r="A1" t="str">
            <v>1월 생산실적</v>
          </cell>
        </row>
      </sheetData>
      <sheetData sheetId="7245">
        <row r="1">
          <cell r="A1" t="str">
            <v>1월 생산실적</v>
          </cell>
        </row>
      </sheetData>
      <sheetData sheetId="7246">
        <row r="1">
          <cell r="A1" t="str">
            <v>1월 생산실적</v>
          </cell>
        </row>
      </sheetData>
      <sheetData sheetId="7247">
        <row r="1">
          <cell r="A1" t="str">
            <v>1월 생산실적</v>
          </cell>
        </row>
      </sheetData>
      <sheetData sheetId="7248">
        <row r="1">
          <cell r="A1" t="str">
            <v>1월 생산실적</v>
          </cell>
        </row>
      </sheetData>
      <sheetData sheetId="7249">
        <row r="1">
          <cell r="A1" t="str">
            <v>1월 생산실적</v>
          </cell>
        </row>
      </sheetData>
      <sheetData sheetId="7250">
        <row r="1">
          <cell r="A1" t="str">
            <v>1월 생산실적</v>
          </cell>
        </row>
      </sheetData>
      <sheetData sheetId="7251">
        <row r="1">
          <cell r="A1" t="str">
            <v>1월 생산실적</v>
          </cell>
        </row>
      </sheetData>
      <sheetData sheetId="7252">
        <row r="1">
          <cell r="A1" t="str">
            <v>1월 생산실적</v>
          </cell>
        </row>
      </sheetData>
      <sheetData sheetId="7253">
        <row r="1">
          <cell r="A1" t="str">
            <v>1월 생산실적</v>
          </cell>
        </row>
      </sheetData>
      <sheetData sheetId="7254">
        <row r="1">
          <cell r="A1" t="str">
            <v>1월 생산실적</v>
          </cell>
        </row>
      </sheetData>
      <sheetData sheetId="7255">
        <row r="1">
          <cell r="A1" t="str">
            <v>1월 생산실적</v>
          </cell>
        </row>
      </sheetData>
      <sheetData sheetId="7256">
        <row r="1">
          <cell r="A1" t="str">
            <v>1월 생산실적</v>
          </cell>
        </row>
      </sheetData>
      <sheetData sheetId="7257">
        <row r="1">
          <cell r="A1" t="str">
            <v>1월 생산실적</v>
          </cell>
        </row>
      </sheetData>
      <sheetData sheetId="7258">
        <row r="1">
          <cell r="A1" t="str">
            <v>1월 생산실적</v>
          </cell>
        </row>
      </sheetData>
      <sheetData sheetId="7259">
        <row r="1">
          <cell r="A1" t="str">
            <v>1월 생산실적</v>
          </cell>
        </row>
      </sheetData>
      <sheetData sheetId="7260">
        <row r="1">
          <cell r="A1" t="str">
            <v>1월 생산실적</v>
          </cell>
        </row>
      </sheetData>
      <sheetData sheetId="7261">
        <row r="1">
          <cell r="A1" t="str">
            <v>1월 생산실적</v>
          </cell>
        </row>
      </sheetData>
      <sheetData sheetId="7262">
        <row r="1">
          <cell r="A1" t="str">
            <v>1월 생산실적</v>
          </cell>
        </row>
      </sheetData>
      <sheetData sheetId="7263">
        <row r="1">
          <cell r="A1" t="str">
            <v>1월 생산실적</v>
          </cell>
        </row>
      </sheetData>
      <sheetData sheetId="7264">
        <row r="1">
          <cell r="A1" t="str">
            <v>1월 생산실적</v>
          </cell>
        </row>
      </sheetData>
      <sheetData sheetId="7265">
        <row r="1">
          <cell r="A1" t="str">
            <v>1월 생산실적</v>
          </cell>
        </row>
      </sheetData>
      <sheetData sheetId="7266">
        <row r="1">
          <cell r="A1" t="str">
            <v>1월 생산실적</v>
          </cell>
        </row>
      </sheetData>
      <sheetData sheetId="7267">
        <row r="1">
          <cell r="A1" t="str">
            <v>1월 생산실적</v>
          </cell>
        </row>
      </sheetData>
      <sheetData sheetId="7268">
        <row r="1">
          <cell r="A1" t="str">
            <v>1월 생산실적</v>
          </cell>
        </row>
      </sheetData>
      <sheetData sheetId="7269">
        <row r="1">
          <cell r="A1" t="str">
            <v>1월 생산실적</v>
          </cell>
        </row>
      </sheetData>
      <sheetData sheetId="7270">
        <row r="1">
          <cell r="A1" t="str">
            <v>1월 생산실적</v>
          </cell>
        </row>
      </sheetData>
      <sheetData sheetId="7271">
        <row r="1">
          <cell r="A1" t="str">
            <v>1월 생산실적</v>
          </cell>
        </row>
      </sheetData>
      <sheetData sheetId="7272">
        <row r="1">
          <cell r="A1" t="str">
            <v>1월 생산실적</v>
          </cell>
        </row>
      </sheetData>
      <sheetData sheetId="7273">
        <row r="1">
          <cell r="A1" t="str">
            <v>1월 생산실적</v>
          </cell>
        </row>
      </sheetData>
      <sheetData sheetId="7274">
        <row r="1">
          <cell r="A1" t="str">
            <v>1월 생산실적</v>
          </cell>
        </row>
      </sheetData>
      <sheetData sheetId="7275">
        <row r="1">
          <cell r="A1" t="str">
            <v>1월 생산실적</v>
          </cell>
        </row>
      </sheetData>
      <sheetData sheetId="7276">
        <row r="1">
          <cell r="A1" t="str">
            <v>1월 생산실적</v>
          </cell>
        </row>
      </sheetData>
      <sheetData sheetId="7277">
        <row r="1">
          <cell r="A1" t="str">
            <v>1월 생산실적</v>
          </cell>
        </row>
      </sheetData>
      <sheetData sheetId="7278">
        <row r="1">
          <cell r="A1" t="str">
            <v>1월 생산실적</v>
          </cell>
        </row>
      </sheetData>
      <sheetData sheetId="7279">
        <row r="1">
          <cell r="A1" t="str">
            <v>1월 생산실적</v>
          </cell>
        </row>
      </sheetData>
      <sheetData sheetId="7280">
        <row r="1">
          <cell r="A1" t="str">
            <v>1월 생산실적</v>
          </cell>
        </row>
      </sheetData>
      <sheetData sheetId="7281">
        <row r="1">
          <cell r="A1" t="str">
            <v>1월 생산실적</v>
          </cell>
        </row>
      </sheetData>
      <sheetData sheetId="7282">
        <row r="1">
          <cell r="A1" t="str">
            <v>1월 생산실적</v>
          </cell>
        </row>
      </sheetData>
      <sheetData sheetId="7283">
        <row r="1">
          <cell r="A1" t="str">
            <v>1월 생산실적</v>
          </cell>
        </row>
      </sheetData>
      <sheetData sheetId="7284">
        <row r="1">
          <cell r="A1" t="str">
            <v>1월 생산실적</v>
          </cell>
        </row>
      </sheetData>
      <sheetData sheetId="7285">
        <row r="1">
          <cell r="A1" t="str">
            <v>1월 생산실적</v>
          </cell>
        </row>
      </sheetData>
      <sheetData sheetId="7286">
        <row r="1">
          <cell r="A1" t="str">
            <v>1월 생산실적</v>
          </cell>
        </row>
      </sheetData>
      <sheetData sheetId="7287">
        <row r="1">
          <cell r="A1" t="str">
            <v>1월 생산실적</v>
          </cell>
        </row>
      </sheetData>
      <sheetData sheetId="7288">
        <row r="1">
          <cell r="A1" t="str">
            <v>1월 생산실적</v>
          </cell>
        </row>
      </sheetData>
      <sheetData sheetId="7289">
        <row r="1">
          <cell r="A1" t="str">
            <v>1월 생산실적</v>
          </cell>
        </row>
      </sheetData>
      <sheetData sheetId="7290">
        <row r="1">
          <cell r="A1" t="str">
            <v>1월 생산실적</v>
          </cell>
        </row>
      </sheetData>
      <sheetData sheetId="7291">
        <row r="1">
          <cell r="A1" t="str">
            <v>1월 생산실적</v>
          </cell>
        </row>
      </sheetData>
      <sheetData sheetId="7292">
        <row r="1">
          <cell r="A1" t="str">
            <v>1월 생산실적</v>
          </cell>
        </row>
      </sheetData>
      <sheetData sheetId="7293">
        <row r="1">
          <cell r="A1" t="str">
            <v>1월 생산실적</v>
          </cell>
        </row>
      </sheetData>
      <sheetData sheetId="7294">
        <row r="1">
          <cell r="A1" t="str">
            <v>1월 생산실적</v>
          </cell>
        </row>
      </sheetData>
      <sheetData sheetId="7295">
        <row r="1">
          <cell r="A1" t="str">
            <v>1월 생산실적</v>
          </cell>
        </row>
      </sheetData>
      <sheetData sheetId="7296">
        <row r="1">
          <cell r="A1" t="str">
            <v>1월 생산실적</v>
          </cell>
        </row>
      </sheetData>
      <sheetData sheetId="7297">
        <row r="1">
          <cell r="A1" t="str">
            <v>1월 생산실적</v>
          </cell>
        </row>
      </sheetData>
      <sheetData sheetId="7298">
        <row r="1">
          <cell r="A1" t="str">
            <v>1월 생산실적</v>
          </cell>
        </row>
      </sheetData>
      <sheetData sheetId="7299">
        <row r="1">
          <cell r="A1" t="str">
            <v>1월 생산실적</v>
          </cell>
        </row>
      </sheetData>
      <sheetData sheetId="7300">
        <row r="1">
          <cell r="A1" t="str">
            <v>1월 생산실적</v>
          </cell>
        </row>
      </sheetData>
      <sheetData sheetId="7301">
        <row r="1">
          <cell r="A1" t="str">
            <v>1월 생산실적</v>
          </cell>
        </row>
      </sheetData>
      <sheetData sheetId="7302">
        <row r="1">
          <cell r="A1" t="str">
            <v>1월 생산실적</v>
          </cell>
        </row>
      </sheetData>
      <sheetData sheetId="7303">
        <row r="1">
          <cell r="A1" t="str">
            <v>1월 생산실적</v>
          </cell>
        </row>
      </sheetData>
      <sheetData sheetId="7304">
        <row r="1">
          <cell r="A1" t="str">
            <v>1월 생산실적</v>
          </cell>
        </row>
      </sheetData>
      <sheetData sheetId="7305">
        <row r="1">
          <cell r="A1" t="str">
            <v>1월 생산실적</v>
          </cell>
        </row>
      </sheetData>
      <sheetData sheetId="7306">
        <row r="1">
          <cell r="A1" t="str">
            <v>1월 생산실적</v>
          </cell>
        </row>
      </sheetData>
      <sheetData sheetId="7307">
        <row r="1">
          <cell r="A1" t="str">
            <v>1월 생산실적</v>
          </cell>
        </row>
      </sheetData>
      <sheetData sheetId="7308">
        <row r="1">
          <cell r="A1" t="str">
            <v>1월 생산실적</v>
          </cell>
        </row>
      </sheetData>
      <sheetData sheetId="7309">
        <row r="1">
          <cell r="A1" t="str">
            <v>1월 생산실적</v>
          </cell>
        </row>
      </sheetData>
      <sheetData sheetId="7310">
        <row r="1">
          <cell r="A1" t="str">
            <v>1월 생산실적</v>
          </cell>
        </row>
      </sheetData>
      <sheetData sheetId="7311">
        <row r="1">
          <cell r="A1" t="str">
            <v>1월 생산실적</v>
          </cell>
        </row>
      </sheetData>
      <sheetData sheetId="7312">
        <row r="1">
          <cell r="A1" t="str">
            <v>1월 생산실적</v>
          </cell>
        </row>
      </sheetData>
      <sheetData sheetId="7313">
        <row r="1">
          <cell r="A1" t="str">
            <v>1월 생산실적</v>
          </cell>
        </row>
      </sheetData>
      <sheetData sheetId="7314">
        <row r="1">
          <cell r="A1" t="str">
            <v>1월 생산실적</v>
          </cell>
        </row>
      </sheetData>
      <sheetData sheetId="7315">
        <row r="1">
          <cell r="A1" t="str">
            <v>1월 생산실적</v>
          </cell>
        </row>
      </sheetData>
      <sheetData sheetId="7316">
        <row r="1">
          <cell r="A1" t="str">
            <v>1월 생산실적</v>
          </cell>
        </row>
      </sheetData>
      <sheetData sheetId="7317">
        <row r="1">
          <cell r="A1" t="str">
            <v>1월 생산실적</v>
          </cell>
        </row>
      </sheetData>
      <sheetData sheetId="7318">
        <row r="1">
          <cell r="A1" t="str">
            <v>1월 생산실적</v>
          </cell>
        </row>
      </sheetData>
      <sheetData sheetId="7319">
        <row r="1">
          <cell r="A1" t="str">
            <v>1월 생산실적</v>
          </cell>
        </row>
      </sheetData>
      <sheetData sheetId="7320">
        <row r="1">
          <cell r="A1" t="str">
            <v>1월 생산실적</v>
          </cell>
        </row>
      </sheetData>
      <sheetData sheetId="7321">
        <row r="1">
          <cell r="A1" t="str">
            <v>1월 생산실적</v>
          </cell>
        </row>
      </sheetData>
      <sheetData sheetId="7322">
        <row r="1">
          <cell r="A1" t="str">
            <v>1월 생산실적</v>
          </cell>
        </row>
      </sheetData>
      <sheetData sheetId="7323">
        <row r="1">
          <cell r="A1" t="str">
            <v>1월 생산실적</v>
          </cell>
        </row>
      </sheetData>
      <sheetData sheetId="7324">
        <row r="1">
          <cell r="A1" t="str">
            <v>1월 생산실적</v>
          </cell>
        </row>
      </sheetData>
      <sheetData sheetId="7325">
        <row r="1">
          <cell r="A1" t="str">
            <v>1월 생산실적</v>
          </cell>
        </row>
      </sheetData>
      <sheetData sheetId="7326">
        <row r="1">
          <cell r="A1" t="str">
            <v>1월 생산실적</v>
          </cell>
        </row>
      </sheetData>
      <sheetData sheetId="7327">
        <row r="1">
          <cell r="A1" t="str">
            <v>1월 생산실적</v>
          </cell>
        </row>
      </sheetData>
      <sheetData sheetId="7328">
        <row r="1">
          <cell r="A1" t="str">
            <v>1월 생산실적</v>
          </cell>
        </row>
      </sheetData>
      <sheetData sheetId="7329">
        <row r="1">
          <cell r="A1" t="str">
            <v>1월 생산실적</v>
          </cell>
        </row>
      </sheetData>
      <sheetData sheetId="7330">
        <row r="1">
          <cell r="A1" t="str">
            <v>1월 생산실적</v>
          </cell>
        </row>
      </sheetData>
      <sheetData sheetId="7331">
        <row r="1">
          <cell r="A1" t="str">
            <v>1월 생산실적</v>
          </cell>
        </row>
      </sheetData>
      <sheetData sheetId="7332">
        <row r="1">
          <cell r="A1" t="str">
            <v>1월 생산실적</v>
          </cell>
        </row>
      </sheetData>
      <sheetData sheetId="7333">
        <row r="1">
          <cell r="A1" t="str">
            <v>1월 생산실적</v>
          </cell>
        </row>
      </sheetData>
      <sheetData sheetId="7334">
        <row r="1">
          <cell r="A1" t="str">
            <v>1월 생산실적</v>
          </cell>
        </row>
      </sheetData>
      <sheetData sheetId="7335">
        <row r="1">
          <cell r="A1" t="str">
            <v>1월 생산실적</v>
          </cell>
        </row>
      </sheetData>
      <sheetData sheetId="7336">
        <row r="1">
          <cell r="A1" t="str">
            <v>1월 생산실적</v>
          </cell>
        </row>
      </sheetData>
      <sheetData sheetId="7337">
        <row r="1">
          <cell r="A1" t="str">
            <v>1월 생산실적</v>
          </cell>
        </row>
      </sheetData>
      <sheetData sheetId="7338">
        <row r="1">
          <cell r="A1" t="str">
            <v>1월 생산실적</v>
          </cell>
        </row>
      </sheetData>
      <sheetData sheetId="7339">
        <row r="1">
          <cell r="A1" t="str">
            <v>1월 생산실적</v>
          </cell>
        </row>
      </sheetData>
      <sheetData sheetId="7340">
        <row r="1">
          <cell r="A1" t="str">
            <v>1월 생산실적</v>
          </cell>
        </row>
      </sheetData>
      <sheetData sheetId="7341">
        <row r="1">
          <cell r="A1" t="str">
            <v>1월 생산실적</v>
          </cell>
        </row>
      </sheetData>
      <sheetData sheetId="7342">
        <row r="1">
          <cell r="A1" t="str">
            <v>1월 생산실적</v>
          </cell>
        </row>
      </sheetData>
      <sheetData sheetId="7343">
        <row r="1">
          <cell r="A1" t="str">
            <v>1월 생산실적</v>
          </cell>
        </row>
      </sheetData>
      <sheetData sheetId="7344">
        <row r="1">
          <cell r="A1" t="str">
            <v>1월 생산실적</v>
          </cell>
        </row>
      </sheetData>
      <sheetData sheetId="7345">
        <row r="1">
          <cell r="A1" t="str">
            <v>1월 생산실적</v>
          </cell>
        </row>
      </sheetData>
      <sheetData sheetId="7346">
        <row r="1">
          <cell r="A1" t="str">
            <v>1월 생산실적</v>
          </cell>
        </row>
      </sheetData>
      <sheetData sheetId="7347">
        <row r="1">
          <cell r="A1" t="str">
            <v>1월 생산실적</v>
          </cell>
        </row>
      </sheetData>
      <sheetData sheetId="7348">
        <row r="1">
          <cell r="A1" t="str">
            <v>1월 생산실적</v>
          </cell>
        </row>
      </sheetData>
      <sheetData sheetId="7349">
        <row r="1">
          <cell r="A1" t="str">
            <v>1월 생산실적</v>
          </cell>
        </row>
      </sheetData>
      <sheetData sheetId="7350">
        <row r="1">
          <cell r="A1" t="str">
            <v>1월 생산실적</v>
          </cell>
        </row>
      </sheetData>
      <sheetData sheetId="7351">
        <row r="1">
          <cell r="A1" t="str">
            <v>1월 생산실적</v>
          </cell>
        </row>
      </sheetData>
      <sheetData sheetId="7352">
        <row r="1">
          <cell r="A1" t="str">
            <v>1월 생산실적</v>
          </cell>
        </row>
      </sheetData>
      <sheetData sheetId="7353">
        <row r="1">
          <cell r="A1" t="str">
            <v>1월 생산실적</v>
          </cell>
        </row>
      </sheetData>
      <sheetData sheetId="7354">
        <row r="1">
          <cell r="A1" t="str">
            <v>1월 생산실적</v>
          </cell>
        </row>
      </sheetData>
      <sheetData sheetId="7355">
        <row r="1">
          <cell r="A1" t="str">
            <v>1월 생산실적</v>
          </cell>
        </row>
      </sheetData>
      <sheetData sheetId="7356">
        <row r="1">
          <cell r="A1" t="str">
            <v>1월 생산실적</v>
          </cell>
        </row>
      </sheetData>
      <sheetData sheetId="7357">
        <row r="1">
          <cell r="A1" t="str">
            <v>1월 생산실적</v>
          </cell>
        </row>
      </sheetData>
      <sheetData sheetId="7358">
        <row r="1">
          <cell r="A1" t="str">
            <v>1월 생산실적</v>
          </cell>
        </row>
      </sheetData>
      <sheetData sheetId="7359">
        <row r="1">
          <cell r="A1" t="str">
            <v>1월 생산실적</v>
          </cell>
        </row>
      </sheetData>
      <sheetData sheetId="7360">
        <row r="1">
          <cell r="A1" t="str">
            <v>1월 생산실적</v>
          </cell>
        </row>
      </sheetData>
      <sheetData sheetId="7361">
        <row r="1">
          <cell r="A1" t="str">
            <v>1월 생산실적</v>
          </cell>
        </row>
      </sheetData>
      <sheetData sheetId="7362">
        <row r="1">
          <cell r="A1" t="str">
            <v>1월 생산실적</v>
          </cell>
        </row>
      </sheetData>
      <sheetData sheetId="7363">
        <row r="1">
          <cell r="A1" t="str">
            <v>1월 생산실적</v>
          </cell>
        </row>
      </sheetData>
      <sheetData sheetId="7364">
        <row r="1">
          <cell r="A1" t="str">
            <v>1월 생산실적</v>
          </cell>
        </row>
      </sheetData>
      <sheetData sheetId="7365">
        <row r="1">
          <cell r="A1" t="str">
            <v>1월 생산실적</v>
          </cell>
        </row>
      </sheetData>
      <sheetData sheetId="7366">
        <row r="1">
          <cell r="A1" t="str">
            <v>1월 생산실적</v>
          </cell>
        </row>
      </sheetData>
      <sheetData sheetId="7367">
        <row r="1">
          <cell r="A1" t="str">
            <v>1월 생산실적</v>
          </cell>
        </row>
      </sheetData>
      <sheetData sheetId="7368">
        <row r="1">
          <cell r="A1" t="str">
            <v>1월 생산실적</v>
          </cell>
        </row>
      </sheetData>
      <sheetData sheetId="7369">
        <row r="1">
          <cell r="A1" t="str">
            <v>1월 생산실적</v>
          </cell>
        </row>
      </sheetData>
      <sheetData sheetId="7370">
        <row r="1">
          <cell r="A1" t="str">
            <v>1월 생산실적</v>
          </cell>
        </row>
      </sheetData>
      <sheetData sheetId="7371">
        <row r="1">
          <cell r="A1" t="str">
            <v>1월 생산실적</v>
          </cell>
        </row>
      </sheetData>
      <sheetData sheetId="7372">
        <row r="1">
          <cell r="A1" t="str">
            <v>1월 생산실적</v>
          </cell>
        </row>
      </sheetData>
      <sheetData sheetId="7373">
        <row r="1">
          <cell r="A1" t="str">
            <v>1월 생산실적</v>
          </cell>
        </row>
      </sheetData>
      <sheetData sheetId="7374">
        <row r="1">
          <cell r="A1" t="str">
            <v>1월 생산실적</v>
          </cell>
        </row>
      </sheetData>
      <sheetData sheetId="7375">
        <row r="1">
          <cell r="A1" t="str">
            <v>1월 생산실적</v>
          </cell>
        </row>
      </sheetData>
      <sheetData sheetId="7376">
        <row r="1">
          <cell r="A1" t="str">
            <v>1월 생산실적</v>
          </cell>
        </row>
      </sheetData>
      <sheetData sheetId="7377">
        <row r="1">
          <cell r="A1" t="str">
            <v>1월 생산실적</v>
          </cell>
        </row>
      </sheetData>
      <sheetData sheetId="7378">
        <row r="1">
          <cell r="A1" t="str">
            <v>1월 생산실적</v>
          </cell>
        </row>
      </sheetData>
      <sheetData sheetId="7379">
        <row r="1">
          <cell r="A1" t="str">
            <v>1월 생산실적</v>
          </cell>
        </row>
      </sheetData>
      <sheetData sheetId="7380">
        <row r="1">
          <cell r="A1" t="str">
            <v>1월 생산실적</v>
          </cell>
        </row>
      </sheetData>
      <sheetData sheetId="7381">
        <row r="1">
          <cell r="A1" t="str">
            <v>1월 생산실적</v>
          </cell>
        </row>
      </sheetData>
      <sheetData sheetId="7382">
        <row r="1">
          <cell r="A1" t="str">
            <v>1월 생산실적</v>
          </cell>
        </row>
      </sheetData>
      <sheetData sheetId="7383">
        <row r="1">
          <cell r="A1" t="str">
            <v>1월 생산실적</v>
          </cell>
        </row>
      </sheetData>
      <sheetData sheetId="7384">
        <row r="1">
          <cell r="A1" t="str">
            <v>1월 생산실적</v>
          </cell>
        </row>
      </sheetData>
      <sheetData sheetId="7385">
        <row r="1">
          <cell r="A1" t="str">
            <v>1월 생산실적</v>
          </cell>
        </row>
      </sheetData>
      <sheetData sheetId="7386">
        <row r="1">
          <cell r="A1" t="str">
            <v>1월 생산실적</v>
          </cell>
        </row>
      </sheetData>
      <sheetData sheetId="7387">
        <row r="1">
          <cell r="A1" t="str">
            <v>1월 생산실적</v>
          </cell>
        </row>
      </sheetData>
      <sheetData sheetId="7388">
        <row r="1">
          <cell r="A1" t="str">
            <v>1월 생산실적</v>
          </cell>
        </row>
      </sheetData>
      <sheetData sheetId="7389">
        <row r="1">
          <cell r="A1" t="str">
            <v>1월 생산실적</v>
          </cell>
        </row>
      </sheetData>
      <sheetData sheetId="7390">
        <row r="1">
          <cell r="A1" t="str">
            <v>1월 생산실적</v>
          </cell>
        </row>
      </sheetData>
      <sheetData sheetId="7391">
        <row r="1">
          <cell r="A1" t="str">
            <v>1월 생산실적</v>
          </cell>
        </row>
      </sheetData>
      <sheetData sheetId="7392">
        <row r="1">
          <cell r="A1" t="str">
            <v>1월 생산실적</v>
          </cell>
        </row>
      </sheetData>
      <sheetData sheetId="7393">
        <row r="1">
          <cell r="A1" t="str">
            <v>1월 생산실적</v>
          </cell>
        </row>
      </sheetData>
      <sheetData sheetId="7394">
        <row r="1">
          <cell r="A1" t="str">
            <v>1월 생산실적</v>
          </cell>
        </row>
      </sheetData>
      <sheetData sheetId="7395">
        <row r="1">
          <cell r="A1" t="str">
            <v>1월 생산실적</v>
          </cell>
        </row>
      </sheetData>
      <sheetData sheetId="7396">
        <row r="1">
          <cell r="A1" t="str">
            <v>1월 생산실적</v>
          </cell>
        </row>
      </sheetData>
      <sheetData sheetId="7397">
        <row r="1">
          <cell r="A1" t="str">
            <v>1월 생산실적</v>
          </cell>
        </row>
      </sheetData>
      <sheetData sheetId="7398">
        <row r="1">
          <cell r="A1" t="str">
            <v>1월 생산실적</v>
          </cell>
        </row>
      </sheetData>
      <sheetData sheetId="7399">
        <row r="1">
          <cell r="A1" t="str">
            <v>1월 생산실적</v>
          </cell>
        </row>
      </sheetData>
      <sheetData sheetId="7400">
        <row r="1">
          <cell r="A1" t="str">
            <v>1월 생산실적</v>
          </cell>
        </row>
      </sheetData>
      <sheetData sheetId="7401">
        <row r="1">
          <cell r="A1" t="str">
            <v>1월 생산실적</v>
          </cell>
        </row>
      </sheetData>
      <sheetData sheetId="7402">
        <row r="1">
          <cell r="A1" t="str">
            <v>1월 생산실적</v>
          </cell>
        </row>
      </sheetData>
      <sheetData sheetId="7403">
        <row r="1">
          <cell r="A1" t="str">
            <v>1월 생산실적</v>
          </cell>
        </row>
      </sheetData>
      <sheetData sheetId="7404">
        <row r="1">
          <cell r="A1" t="str">
            <v>1월 생산실적</v>
          </cell>
        </row>
      </sheetData>
      <sheetData sheetId="7405">
        <row r="1">
          <cell r="A1" t="str">
            <v>1월 생산실적</v>
          </cell>
        </row>
      </sheetData>
      <sheetData sheetId="7406">
        <row r="1">
          <cell r="A1" t="str">
            <v>1월 생산실적</v>
          </cell>
        </row>
      </sheetData>
      <sheetData sheetId="7407">
        <row r="1">
          <cell r="A1" t="str">
            <v>1월 생산실적</v>
          </cell>
        </row>
      </sheetData>
      <sheetData sheetId="7408">
        <row r="1">
          <cell r="A1" t="str">
            <v>1월 생산실적</v>
          </cell>
        </row>
      </sheetData>
      <sheetData sheetId="7409">
        <row r="1">
          <cell r="A1" t="str">
            <v>1월 생산실적</v>
          </cell>
        </row>
      </sheetData>
      <sheetData sheetId="7410">
        <row r="1">
          <cell r="A1" t="str">
            <v>1월 생산실적</v>
          </cell>
        </row>
      </sheetData>
      <sheetData sheetId="7411">
        <row r="1">
          <cell r="A1" t="str">
            <v>1월 생산실적</v>
          </cell>
        </row>
      </sheetData>
      <sheetData sheetId="7412">
        <row r="1">
          <cell r="A1" t="str">
            <v>1월 생산실적</v>
          </cell>
        </row>
      </sheetData>
      <sheetData sheetId="7413">
        <row r="1">
          <cell r="A1" t="str">
            <v>1월 생산실적</v>
          </cell>
        </row>
      </sheetData>
      <sheetData sheetId="7414">
        <row r="1">
          <cell r="A1" t="str">
            <v>1월 생산실적</v>
          </cell>
        </row>
      </sheetData>
      <sheetData sheetId="7415">
        <row r="1">
          <cell r="A1" t="str">
            <v>1월 생산실적</v>
          </cell>
        </row>
      </sheetData>
      <sheetData sheetId="7416">
        <row r="1">
          <cell r="A1" t="str">
            <v>1월 생산실적</v>
          </cell>
        </row>
      </sheetData>
      <sheetData sheetId="7417">
        <row r="1">
          <cell r="A1" t="str">
            <v>1월 생산실적</v>
          </cell>
        </row>
      </sheetData>
      <sheetData sheetId="7418">
        <row r="1">
          <cell r="A1" t="str">
            <v>1월 생산실적</v>
          </cell>
        </row>
      </sheetData>
      <sheetData sheetId="7419">
        <row r="1">
          <cell r="A1" t="str">
            <v>1월 생산실적</v>
          </cell>
        </row>
      </sheetData>
      <sheetData sheetId="7420">
        <row r="1">
          <cell r="A1" t="str">
            <v>1월 생산실적</v>
          </cell>
        </row>
      </sheetData>
      <sheetData sheetId="7421">
        <row r="1">
          <cell r="A1" t="str">
            <v>1월 생산실적</v>
          </cell>
        </row>
      </sheetData>
      <sheetData sheetId="7422">
        <row r="1">
          <cell r="A1" t="str">
            <v>1월 생산실적</v>
          </cell>
        </row>
      </sheetData>
      <sheetData sheetId="7423">
        <row r="1">
          <cell r="A1" t="str">
            <v>1월 생산실적</v>
          </cell>
        </row>
      </sheetData>
      <sheetData sheetId="7424">
        <row r="1">
          <cell r="A1" t="str">
            <v>1월 생산실적</v>
          </cell>
        </row>
      </sheetData>
      <sheetData sheetId="7425">
        <row r="1">
          <cell r="A1" t="str">
            <v>1월 생산실적</v>
          </cell>
        </row>
      </sheetData>
      <sheetData sheetId="7426">
        <row r="1">
          <cell r="A1" t="str">
            <v>1월 생산실적</v>
          </cell>
        </row>
      </sheetData>
      <sheetData sheetId="7427">
        <row r="1">
          <cell r="A1" t="str">
            <v>1월 생산실적</v>
          </cell>
        </row>
      </sheetData>
      <sheetData sheetId="7428">
        <row r="1">
          <cell r="A1" t="str">
            <v>1월 생산실적</v>
          </cell>
        </row>
      </sheetData>
      <sheetData sheetId="7429">
        <row r="1">
          <cell r="A1" t="str">
            <v>1월 생산실적</v>
          </cell>
        </row>
      </sheetData>
      <sheetData sheetId="7430">
        <row r="1">
          <cell r="A1" t="str">
            <v>1월 생산실적</v>
          </cell>
        </row>
      </sheetData>
      <sheetData sheetId="7431">
        <row r="1">
          <cell r="A1" t="str">
            <v>1월 생산실적</v>
          </cell>
        </row>
      </sheetData>
      <sheetData sheetId="7432">
        <row r="1">
          <cell r="A1" t="str">
            <v>1월 생산실적</v>
          </cell>
        </row>
      </sheetData>
      <sheetData sheetId="7433">
        <row r="1">
          <cell r="A1" t="str">
            <v>1월 생산실적</v>
          </cell>
        </row>
      </sheetData>
      <sheetData sheetId="7434">
        <row r="1">
          <cell r="A1" t="str">
            <v>1월 생산실적</v>
          </cell>
        </row>
      </sheetData>
      <sheetData sheetId="7435">
        <row r="1">
          <cell r="A1" t="str">
            <v>1월 생산실적</v>
          </cell>
        </row>
      </sheetData>
      <sheetData sheetId="7436">
        <row r="1">
          <cell r="A1" t="str">
            <v>1월 생산실적</v>
          </cell>
        </row>
      </sheetData>
      <sheetData sheetId="7437">
        <row r="1">
          <cell r="A1" t="str">
            <v>1월 생산실적</v>
          </cell>
        </row>
      </sheetData>
      <sheetData sheetId="7438">
        <row r="1">
          <cell r="A1" t="str">
            <v>1월 생산실적</v>
          </cell>
        </row>
      </sheetData>
      <sheetData sheetId="7439">
        <row r="1">
          <cell r="A1" t="str">
            <v>1월 생산실적</v>
          </cell>
        </row>
      </sheetData>
      <sheetData sheetId="7440">
        <row r="1">
          <cell r="A1" t="str">
            <v>1월 생산실적</v>
          </cell>
        </row>
      </sheetData>
      <sheetData sheetId="7441">
        <row r="1">
          <cell r="A1" t="str">
            <v>1월 생산실적</v>
          </cell>
        </row>
      </sheetData>
      <sheetData sheetId="7442">
        <row r="1">
          <cell r="A1" t="str">
            <v>1월 생산실적</v>
          </cell>
        </row>
      </sheetData>
      <sheetData sheetId="7443">
        <row r="1">
          <cell r="A1" t="str">
            <v>1월 생산실적</v>
          </cell>
        </row>
      </sheetData>
      <sheetData sheetId="7444">
        <row r="1">
          <cell r="A1" t="str">
            <v>1월 생산실적</v>
          </cell>
        </row>
      </sheetData>
      <sheetData sheetId="7445">
        <row r="1">
          <cell r="A1" t="str">
            <v>1월 생산실적</v>
          </cell>
        </row>
      </sheetData>
      <sheetData sheetId="7446">
        <row r="1">
          <cell r="A1" t="str">
            <v>1월 생산실적</v>
          </cell>
        </row>
      </sheetData>
      <sheetData sheetId="7447">
        <row r="1">
          <cell r="A1" t="str">
            <v>1월 생산실적</v>
          </cell>
        </row>
      </sheetData>
      <sheetData sheetId="7448">
        <row r="1">
          <cell r="A1" t="str">
            <v>1월 생산실적</v>
          </cell>
        </row>
      </sheetData>
      <sheetData sheetId="7449">
        <row r="1">
          <cell r="A1" t="str">
            <v>1월 생산실적</v>
          </cell>
        </row>
      </sheetData>
      <sheetData sheetId="7450">
        <row r="1">
          <cell r="A1" t="str">
            <v>1월 생산실적</v>
          </cell>
        </row>
      </sheetData>
      <sheetData sheetId="7451">
        <row r="1">
          <cell r="A1" t="str">
            <v>1월 생산실적</v>
          </cell>
        </row>
      </sheetData>
      <sheetData sheetId="7452">
        <row r="1">
          <cell r="A1" t="str">
            <v>1월 생산실적</v>
          </cell>
        </row>
      </sheetData>
      <sheetData sheetId="7453">
        <row r="1">
          <cell r="A1" t="str">
            <v>1월 생산실적</v>
          </cell>
        </row>
      </sheetData>
      <sheetData sheetId="7454">
        <row r="1">
          <cell r="A1" t="str">
            <v>1월 생산실적</v>
          </cell>
        </row>
      </sheetData>
      <sheetData sheetId="7455">
        <row r="1">
          <cell r="A1" t="str">
            <v>1월 생산실적</v>
          </cell>
        </row>
      </sheetData>
      <sheetData sheetId="7456">
        <row r="1">
          <cell r="A1" t="str">
            <v>1월 생산실적</v>
          </cell>
        </row>
      </sheetData>
      <sheetData sheetId="7457">
        <row r="1">
          <cell r="A1" t="str">
            <v>1월 생산실적</v>
          </cell>
        </row>
      </sheetData>
      <sheetData sheetId="7458">
        <row r="1">
          <cell r="A1" t="str">
            <v>1월 생산실적</v>
          </cell>
        </row>
      </sheetData>
      <sheetData sheetId="7459">
        <row r="1">
          <cell r="A1" t="str">
            <v>1월 생산실적</v>
          </cell>
        </row>
      </sheetData>
      <sheetData sheetId="7460">
        <row r="1">
          <cell r="A1" t="str">
            <v>1월 생산실적</v>
          </cell>
        </row>
      </sheetData>
      <sheetData sheetId="7461">
        <row r="1">
          <cell r="A1" t="str">
            <v>1월 생산실적</v>
          </cell>
        </row>
      </sheetData>
      <sheetData sheetId="7462">
        <row r="1">
          <cell r="A1" t="str">
            <v>1월 생산실적</v>
          </cell>
        </row>
      </sheetData>
      <sheetData sheetId="7463">
        <row r="1">
          <cell r="A1" t="str">
            <v>1월 생산실적</v>
          </cell>
        </row>
      </sheetData>
      <sheetData sheetId="7464">
        <row r="1">
          <cell r="A1" t="str">
            <v>1월 생산실적</v>
          </cell>
        </row>
      </sheetData>
      <sheetData sheetId="7465">
        <row r="1">
          <cell r="A1" t="str">
            <v>1월 생산실적</v>
          </cell>
        </row>
      </sheetData>
      <sheetData sheetId="7466">
        <row r="1">
          <cell r="A1" t="str">
            <v>1월 생산실적</v>
          </cell>
        </row>
      </sheetData>
      <sheetData sheetId="7467">
        <row r="1">
          <cell r="A1" t="str">
            <v>1월 생산실적</v>
          </cell>
        </row>
      </sheetData>
      <sheetData sheetId="7468">
        <row r="1">
          <cell r="A1" t="str">
            <v>1월 생산실적</v>
          </cell>
        </row>
      </sheetData>
      <sheetData sheetId="7469">
        <row r="1">
          <cell r="A1" t="str">
            <v>1월 생산실적</v>
          </cell>
        </row>
      </sheetData>
      <sheetData sheetId="7470">
        <row r="1">
          <cell r="A1" t="str">
            <v>1월 생산실적</v>
          </cell>
        </row>
      </sheetData>
      <sheetData sheetId="7471">
        <row r="1">
          <cell r="A1" t="str">
            <v>1월 생산실적</v>
          </cell>
        </row>
      </sheetData>
      <sheetData sheetId="7472">
        <row r="1">
          <cell r="A1" t="str">
            <v>1월 생산실적</v>
          </cell>
        </row>
      </sheetData>
      <sheetData sheetId="7473">
        <row r="1">
          <cell r="A1" t="str">
            <v>1월 생산실적</v>
          </cell>
        </row>
      </sheetData>
      <sheetData sheetId="7474">
        <row r="1">
          <cell r="A1" t="str">
            <v>1월 생산실적</v>
          </cell>
        </row>
      </sheetData>
      <sheetData sheetId="7475">
        <row r="1">
          <cell r="A1" t="str">
            <v>1월 생산실적</v>
          </cell>
        </row>
      </sheetData>
      <sheetData sheetId="7476">
        <row r="1">
          <cell r="A1" t="str">
            <v>1월 생산실적</v>
          </cell>
        </row>
      </sheetData>
      <sheetData sheetId="7477">
        <row r="1">
          <cell r="A1" t="str">
            <v>1월 생산실적</v>
          </cell>
        </row>
      </sheetData>
      <sheetData sheetId="7478">
        <row r="1">
          <cell r="A1" t="str">
            <v>1월 생산실적</v>
          </cell>
        </row>
      </sheetData>
      <sheetData sheetId="7479">
        <row r="1">
          <cell r="A1" t="str">
            <v>1월 생산실적</v>
          </cell>
        </row>
      </sheetData>
      <sheetData sheetId="7480">
        <row r="1">
          <cell r="A1" t="str">
            <v>1월 생산실적</v>
          </cell>
        </row>
      </sheetData>
      <sheetData sheetId="7481">
        <row r="1">
          <cell r="A1" t="str">
            <v>1월 생산실적</v>
          </cell>
        </row>
      </sheetData>
      <sheetData sheetId="7482">
        <row r="1">
          <cell r="A1" t="str">
            <v>1월 생산실적</v>
          </cell>
        </row>
      </sheetData>
      <sheetData sheetId="7483">
        <row r="1">
          <cell r="A1" t="str">
            <v>1월 생산실적</v>
          </cell>
        </row>
      </sheetData>
      <sheetData sheetId="7484">
        <row r="1">
          <cell r="A1" t="str">
            <v>1월 생산실적</v>
          </cell>
        </row>
      </sheetData>
      <sheetData sheetId="7485">
        <row r="1">
          <cell r="A1" t="str">
            <v>1월 생산실적</v>
          </cell>
        </row>
      </sheetData>
      <sheetData sheetId="7486">
        <row r="1">
          <cell r="A1" t="str">
            <v>1월 생산실적</v>
          </cell>
        </row>
      </sheetData>
      <sheetData sheetId="7487">
        <row r="1">
          <cell r="A1" t="str">
            <v>1월 생산실적</v>
          </cell>
        </row>
      </sheetData>
      <sheetData sheetId="7488">
        <row r="1">
          <cell r="A1" t="str">
            <v>1월 생산실적</v>
          </cell>
        </row>
      </sheetData>
      <sheetData sheetId="7489">
        <row r="1">
          <cell r="A1" t="str">
            <v>1월 생산실적</v>
          </cell>
        </row>
      </sheetData>
      <sheetData sheetId="7490">
        <row r="1">
          <cell r="A1" t="str">
            <v>1월 생산실적</v>
          </cell>
        </row>
      </sheetData>
      <sheetData sheetId="7491">
        <row r="1">
          <cell r="A1" t="str">
            <v>1월 생산실적</v>
          </cell>
        </row>
      </sheetData>
      <sheetData sheetId="7492">
        <row r="1">
          <cell r="A1" t="str">
            <v>1월 생산실적</v>
          </cell>
        </row>
      </sheetData>
      <sheetData sheetId="7493">
        <row r="1">
          <cell r="A1" t="str">
            <v>1월 생산실적</v>
          </cell>
        </row>
      </sheetData>
      <sheetData sheetId="7494">
        <row r="1">
          <cell r="A1" t="str">
            <v>1월 생산실적</v>
          </cell>
        </row>
      </sheetData>
      <sheetData sheetId="7495">
        <row r="1">
          <cell r="A1" t="str">
            <v>1월 생산실적</v>
          </cell>
        </row>
      </sheetData>
      <sheetData sheetId="7496">
        <row r="1">
          <cell r="A1" t="str">
            <v>1월 생산실적</v>
          </cell>
        </row>
      </sheetData>
      <sheetData sheetId="7497">
        <row r="1">
          <cell r="A1" t="str">
            <v>1월 생산실적</v>
          </cell>
        </row>
      </sheetData>
      <sheetData sheetId="7498">
        <row r="1">
          <cell r="A1" t="str">
            <v>1월 생산실적</v>
          </cell>
        </row>
      </sheetData>
      <sheetData sheetId="7499">
        <row r="1">
          <cell r="A1" t="str">
            <v>1월 생산실적</v>
          </cell>
        </row>
      </sheetData>
      <sheetData sheetId="7500">
        <row r="1">
          <cell r="A1" t="str">
            <v>1월 생산실적</v>
          </cell>
        </row>
      </sheetData>
      <sheetData sheetId="7501">
        <row r="1">
          <cell r="A1" t="str">
            <v>1월 생산실적</v>
          </cell>
        </row>
      </sheetData>
      <sheetData sheetId="7502">
        <row r="1">
          <cell r="A1" t="str">
            <v>1월 생산실적</v>
          </cell>
        </row>
      </sheetData>
      <sheetData sheetId="7503">
        <row r="1">
          <cell r="A1" t="str">
            <v>1월 생산실적</v>
          </cell>
        </row>
      </sheetData>
      <sheetData sheetId="7504">
        <row r="1">
          <cell r="A1" t="str">
            <v>1월 생산실적</v>
          </cell>
        </row>
      </sheetData>
      <sheetData sheetId="7505">
        <row r="1">
          <cell r="A1" t="str">
            <v>1월 생산실적</v>
          </cell>
        </row>
      </sheetData>
      <sheetData sheetId="7506">
        <row r="1">
          <cell r="A1" t="str">
            <v>1월 생산실적</v>
          </cell>
        </row>
      </sheetData>
      <sheetData sheetId="7507">
        <row r="1">
          <cell r="A1" t="str">
            <v>1월 생산실적</v>
          </cell>
        </row>
      </sheetData>
      <sheetData sheetId="7508">
        <row r="1">
          <cell r="A1" t="str">
            <v>1월 생산실적</v>
          </cell>
        </row>
      </sheetData>
      <sheetData sheetId="7509">
        <row r="1">
          <cell r="A1" t="str">
            <v>1월 생산실적</v>
          </cell>
        </row>
      </sheetData>
      <sheetData sheetId="7510">
        <row r="1">
          <cell r="A1" t="str">
            <v>1월 생산실적</v>
          </cell>
        </row>
      </sheetData>
      <sheetData sheetId="7511">
        <row r="1">
          <cell r="A1" t="str">
            <v>1월 생산실적</v>
          </cell>
        </row>
      </sheetData>
      <sheetData sheetId="7512">
        <row r="1">
          <cell r="A1" t="str">
            <v>1월 생산실적</v>
          </cell>
        </row>
      </sheetData>
      <sheetData sheetId="7513">
        <row r="1">
          <cell r="A1" t="str">
            <v>1월 생산실적</v>
          </cell>
        </row>
      </sheetData>
      <sheetData sheetId="7514">
        <row r="1">
          <cell r="A1" t="str">
            <v>1월 생산실적</v>
          </cell>
        </row>
      </sheetData>
      <sheetData sheetId="7515">
        <row r="1">
          <cell r="A1" t="str">
            <v>1월 생산실적</v>
          </cell>
        </row>
      </sheetData>
      <sheetData sheetId="7516">
        <row r="1">
          <cell r="A1" t="str">
            <v>1월 생산실적</v>
          </cell>
        </row>
      </sheetData>
      <sheetData sheetId="7517">
        <row r="1">
          <cell r="A1" t="str">
            <v>1월 생산실적</v>
          </cell>
        </row>
      </sheetData>
      <sheetData sheetId="7518">
        <row r="1">
          <cell r="A1" t="str">
            <v>1월 생산실적</v>
          </cell>
        </row>
      </sheetData>
      <sheetData sheetId="7519">
        <row r="1">
          <cell r="A1" t="str">
            <v>1월 생산실적</v>
          </cell>
        </row>
      </sheetData>
      <sheetData sheetId="7520">
        <row r="1">
          <cell r="A1" t="str">
            <v>1월 생산실적</v>
          </cell>
        </row>
      </sheetData>
      <sheetData sheetId="7521">
        <row r="1">
          <cell r="A1" t="str">
            <v>1월 생산실적</v>
          </cell>
        </row>
      </sheetData>
      <sheetData sheetId="7522">
        <row r="1">
          <cell r="A1" t="str">
            <v>1월 생산실적</v>
          </cell>
        </row>
      </sheetData>
      <sheetData sheetId="7523">
        <row r="1">
          <cell r="A1" t="str">
            <v>1월 생산실적</v>
          </cell>
        </row>
      </sheetData>
      <sheetData sheetId="7524">
        <row r="1">
          <cell r="A1" t="str">
            <v>1월 생산실적</v>
          </cell>
        </row>
      </sheetData>
      <sheetData sheetId="7525">
        <row r="1">
          <cell r="A1" t="str">
            <v>1월 생산실적</v>
          </cell>
        </row>
      </sheetData>
      <sheetData sheetId="7526">
        <row r="1">
          <cell r="A1" t="str">
            <v>1월 생산실적</v>
          </cell>
        </row>
      </sheetData>
      <sheetData sheetId="7527">
        <row r="1">
          <cell r="A1" t="str">
            <v>1월 생산실적</v>
          </cell>
        </row>
      </sheetData>
      <sheetData sheetId="7528">
        <row r="1">
          <cell r="A1" t="str">
            <v>1월 생산실적</v>
          </cell>
        </row>
      </sheetData>
      <sheetData sheetId="7529">
        <row r="1">
          <cell r="A1" t="str">
            <v>1월 생산실적</v>
          </cell>
        </row>
      </sheetData>
      <sheetData sheetId="7530">
        <row r="1">
          <cell r="A1" t="str">
            <v>1월 생산실적</v>
          </cell>
        </row>
      </sheetData>
      <sheetData sheetId="7531">
        <row r="1">
          <cell r="A1" t="str">
            <v>1월 생산실적</v>
          </cell>
        </row>
      </sheetData>
      <sheetData sheetId="7532">
        <row r="1">
          <cell r="A1" t="str">
            <v>1월 생산실적</v>
          </cell>
        </row>
      </sheetData>
      <sheetData sheetId="7533">
        <row r="1">
          <cell r="A1" t="str">
            <v>1월 생산실적</v>
          </cell>
        </row>
      </sheetData>
      <sheetData sheetId="7534">
        <row r="1">
          <cell r="A1" t="str">
            <v>1월 생산실적</v>
          </cell>
        </row>
      </sheetData>
      <sheetData sheetId="7535">
        <row r="1">
          <cell r="A1" t="str">
            <v>1월 생산실적</v>
          </cell>
        </row>
      </sheetData>
      <sheetData sheetId="7536">
        <row r="1">
          <cell r="A1" t="str">
            <v>1월 생산실적</v>
          </cell>
        </row>
      </sheetData>
      <sheetData sheetId="7537">
        <row r="1">
          <cell r="A1" t="str">
            <v>1월 생산실적</v>
          </cell>
        </row>
      </sheetData>
      <sheetData sheetId="7538">
        <row r="1">
          <cell r="A1" t="str">
            <v>1월 생산실적</v>
          </cell>
        </row>
      </sheetData>
      <sheetData sheetId="7539">
        <row r="1">
          <cell r="A1" t="str">
            <v>1월 생산실적</v>
          </cell>
        </row>
      </sheetData>
      <sheetData sheetId="7540">
        <row r="1">
          <cell r="A1" t="str">
            <v>1월 생산실적</v>
          </cell>
        </row>
      </sheetData>
      <sheetData sheetId="7541">
        <row r="1">
          <cell r="A1" t="str">
            <v>1월 생산실적</v>
          </cell>
        </row>
      </sheetData>
      <sheetData sheetId="7542">
        <row r="1">
          <cell r="A1" t="str">
            <v>1월 생산실적</v>
          </cell>
        </row>
      </sheetData>
      <sheetData sheetId="7543">
        <row r="1">
          <cell r="A1" t="str">
            <v>1월 생산실적</v>
          </cell>
        </row>
      </sheetData>
      <sheetData sheetId="7544">
        <row r="1">
          <cell r="A1" t="str">
            <v>1월 생산실적</v>
          </cell>
        </row>
      </sheetData>
      <sheetData sheetId="7545">
        <row r="1">
          <cell r="A1" t="str">
            <v>1월 생산실적</v>
          </cell>
        </row>
      </sheetData>
      <sheetData sheetId="7546">
        <row r="1">
          <cell r="A1" t="str">
            <v>1월 생산실적</v>
          </cell>
        </row>
      </sheetData>
      <sheetData sheetId="7547">
        <row r="1">
          <cell r="A1" t="str">
            <v>1월 생산실적</v>
          </cell>
        </row>
      </sheetData>
      <sheetData sheetId="7548">
        <row r="1">
          <cell r="A1" t="str">
            <v>1월 생산실적</v>
          </cell>
        </row>
      </sheetData>
      <sheetData sheetId="7549">
        <row r="1">
          <cell r="A1" t="str">
            <v>1월 생산실적</v>
          </cell>
        </row>
      </sheetData>
      <sheetData sheetId="7550">
        <row r="1">
          <cell r="A1" t="str">
            <v>1월 생산실적</v>
          </cell>
        </row>
      </sheetData>
      <sheetData sheetId="7551">
        <row r="1">
          <cell r="A1" t="str">
            <v>1월 생산실적</v>
          </cell>
        </row>
      </sheetData>
      <sheetData sheetId="7552">
        <row r="1">
          <cell r="A1" t="str">
            <v>1월 생산실적</v>
          </cell>
        </row>
      </sheetData>
      <sheetData sheetId="7553">
        <row r="1">
          <cell r="A1" t="str">
            <v>1월 생산실적</v>
          </cell>
        </row>
      </sheetData>
      <sheetData sheetId="7554">
        <row r="1">
          <cell r="A1" t="str">
            <v>1월 생산실적</v>
          </cell>
        </row>
      </sheetData>
      <sheetData sheetId="7555">
        <row r="1">
          <cell r="A1" t="str">
            <v>1월 생산실적</v>
          </cell>
        </row>
      </sheetData>
      <sheetData sheetId="7556">
        <row r="1">
          <cell r="A1" t="str">
            <v>1월 생산실적</v>
          </cell>
        </row>
      </sheetData>
      <sheetData sheetId="7557" refreshError="1"/>
      <sheetData sheetId="7558" refreshError="1"/>
      <sheetData sheetId="7559" refreshError="1"/>
      <sheetData sheetId="7560" refreshError="1"/>
      <sheetData sheetId="7561" refreshError="1"/>
      <sheetData sheetId="7562" refreshError="1"/>
      <sheetData sheetId="7563" refreshError="1"/>
      <sheetData sheetId="7564" refreshError="1"/>
      <sheetData sheetId="7565" refreshError="1"/>
      <sheetData sheetId="7566" refreshError="1"/>
      <sheetData sheetId="7567" refreshError="1"/>
      <sheetData sheetId="7568" refreshError="1"/>
      <sheetData sheetId="7569" refreshError="1"/>
      <sheetData sheetId="7570" refreshError="1"/>
      <sheetData sheetId="7571" refreshError="1"/>
      <sheetData sheetId="7572" refreshError="1"/>
      <sheetData sheetId="7573" refreshError="1"/>
      <sheetData sheetId="7574" refreshError="1"/>
      <sheetData sheetId="7575" refreshError="1"/>
      <sheetData sheetId="7576" refreshError="1"/>
      <sheetData sheetId="7577" refreshError="1"/>
      <sheetData sheetId="7578" refreshError="1"/>
      <sheetData sheetId="7579" refreshError="1"/>
      <sheetData sheetId="7580" refreshError="1"/>
      <sheetData sheetId="7581" refreshError="1"/>
      <sheetData sheetId="7582" refreshError="1"/>
      <sheetData sheetId="7583" refreshError="1"/>
      <sheetData sheetId="7584" refreshError="1"/>
      <sheetData sheetId="7585" refreshError="1"/>
      <sheetData sheetId="7586" refreshError="1"/>
      <sheetData sheetId="7587" refreshError="1"/>
      <sheetData sheetId="7588" refreshError="1"/>
      <sheetData sheetId="7589" refreshError="1"/>
      <sheetData sheetId="7590" refreshError="1"/>
      <sheetData sheetId="7591" refreshError="1"/>
      <sheetData sheetId="7592" refreshError="1"/>
      <sheetData sheetId="7593" refreshError="1"/>
      <sheetData sheetId="7594" refreshError="1"/>
      <sheetData sheetId="7595">
        <row r="1">
          <cell r="A1" t="str">
            <v>1월 생산실적</v>
          </cell>
        </row>
      </sheetData>
      <sheetData sheetId="7596">
        <row r="1">
          <cell r="A1" t="str">
            <v>1월 생산실적</v>
          </cell>
        </row>
      </sheetData>
      <sheetData sheetId="7597" refreshError="1"/>
      <sheetData sheetId="7598" refreshError="1"/>
      <sheetData sheetId="7599" refreshError="1"/>
      <sheetData sheetId="7600">
        <row r="1">
          <cell r="A1" t="str">
            <v>1월 생산실적</v>
          </cell>
        </row>
      </sheetData>
      <sheetData sheetId="7601" refreshError="1"/>
      <sheetData sheetId="7602" refreshError="1"/>
      <sheetData sheetId="7603" refreshError="1"/>
      <sheetData sheetId="7604" refreshError="1"/>
      <sheetData sheetId="7605" refreshError="1"/>
      <sheetData sheetId="7606" refreshError="1"/>
      <sheetData sheetId="7607" refreshError="1"/>
      <sheetData sheetId="7608" refreshError="1"/>
      <sheetData sheetId="7609" refreshError="1"/>
      <sheetData sheetId="7610" refreshError="1"/>
      <sheetData sheetId="7611" refreshError="1"/>
      <sheetData sheetId="7612" refreshError="1"/>
      <sheetData sheetId="7613" refreshError="1"/>
      <sheetData sheetId="7614" refreshError="1"/>
      <sheetData sheetId="7615" refreshError="1"/>
      <sheetData sheetId="7616" refreshError="1"/>
      <sheetData sheetId="7617" refreshError="1"/>
      <sheetData sheetId="7618" refreshError="1"/>
      <sheetData sheetId="7619" refreshError="1"/>
      <sheetData sheetId="7620" refreshError="1"/>
      <sheetData sheetId="7621" refreshError="1"/>
      <sheetData sheetId="7622" refreshError="1"/>
      <sheetData sheetId="7623" refreshError="1"/>
      <sheetData sheetId="7624" refreshError="1"/>
      <sheetData sheetId="7625" refreshError="1"/>
      <sheetData sheetId="7626" refreshError="1"/>
      <sheetData sheetId="7627" refreshError="1"/>
      <sheetData sheetId="7628" refreshError="1"/>
      <sheetData sheetId="7629" refreshError="1"/>
      <sheetData sheetId="7630" refreshError="1"/>
      <sheetData sheetId="7631" refreshError="1"/>
      <sheetData sheetId="7632" refreshError="1"/>
      <sheetData sheetId="7633" refreshError="1"/>
      <sheetData sheetId="7634" refreshError="1"/>
      <sheetData sheetId="7635" refreshError="1"/>
      <sheetData sheetId="7636" refreshError="1"/>
      <sheetData sheetId="7637" refreshError="1"/>
      <sheetData sheetId="7638">
        <row r="1">
          <cell r="A1" t="str">
            <v>1월 생산실적</v>
          </cell>
        </row>
      </sheetData>
      <sheetData sheetId="7639">
        <row r="1">
          <cell r="A1" t="str">
            <v>1월 생산실적</v>
          </cell>
        </row>
      </sheetData>
      <sheetData sheetId="7640">
        <row r="1">
          <cell r="A1" t="str">
            <v>1월 생산실적</v>
          </cell>
        </row>
      </sheetData>
      <sheetData sheetId="7641">
        <row r="1">
          <cell r="A1" t="str">
            <v>1월 생산실적</v>
          </cell>
        </row>
      </sheetData>
      <sheetData sheetId="7642">
        <row r="1">
          <cell r="A1" t="str">
            <v>1월 생산실적</v>
          </cell>
        </row>
      </sheetData>
      <sheetData sheetId="7643">
        <row r="1">
          <cell r="A1" t="str">
            <v>1월 생산실적</v>
          </cell>
        </row>
      </sheetData>
      <sheetData sheetId="7644">
        <row r="1">
          <cell r="A1" t="str">
            <v>1월 생산실적</v>
          </cell>
        </row>
      </sheetData>
      <sheetData sheetId="7645">
        <row r="1">
          <cell r="A1" t="str">
            <v>1월 생산실적</v>
          </cell>
        </row>
      </sheetData>
      <sheetData sheetId="7646">
        <row r="1">
          <cell r="A1" t="str">
            <v>1월 생산실적</v>
          </cell>
        </row>
      </sheetData>
      <sheetData sheetId="7647" refreshError="1"/>
      <sheetData sheetId="7648" refreshError="1"/>
      <sheetData sheetId="7649">
        <row r="1">
          <cell r="A1" t="str">
            <v>1월 생산실적</v>
          </cell>
        </row>
      </sheetData>
      <sheetData sheetId="7650">
        <row r="1">
          <cell r="A1" t="str">
            <v>1월 생산실적</v>
          </cell>
        </row>
      </sheetData>
      <sheetData sheetId="7651">
        <row r="1">
          <cell r="A1" t="str">
            <v>1월 생산실적</v>
          </cell>
        </row>
      </sheetData>
      <sheetData sheetId="7652">
        <row r="1">
          <cell r="A1" t="str">
            <v>1월 생산실적</v>
          </cell>
        </row>
      </sheetData>
      <sheetData sheetId="7653">
        <row r="1">
          <cell r="A1" t="str">
            <v>1월 생산실적</v>
          </cell>
        </row>
      </sheetData>
      <sheetData sheetId="7654">
        <row r="1">
          <cell r="A1" t="str">
            <v>1월 생산실적</v>
          </cell>
        </row>
      </sheetData>
      <sheetData sheetId="7655">
        <row r="1">
          <cell r="A1" t="str">
            <v>1월 생산실적</v>
          </cell>
        </row>
      </sheetData>
      <sheetData sheetId="7656">
        <row r="1">
          <cell r="A1" t="str">
            <v>1월 생산실적</v>
          </cell>
        </row>
      </sheetData>
      <sheetData sheetId="7657">
        <row r="1">
          <cell r="A1" t="str">
            <v>1월 생산실적</v>
          </cell>
        </row>
      </sheetData>
      <sheetData sheetId="7658">
        <row r="1">
          <cell r="A1" t="str">
            <v>1월 생산실적</v>
          </cell>
        </row>
      </sheetData>
      <sheetData sheetId="7659">
        <row r="1">
          <cell r="A1" t="str">
            <v>1월 생산실적</v>
          </cell>
        </row>
      </sheetData>
      <sheetData sheetId="7660">
        <row r="1">
          <cell r="A1" t="str">
            <v>1월 생산실적</v>
          </cell>
        </row>
      </sheetData>
      <sheetData sheetId="7661">
        <row r="1">
          <cell r="A1" t="str">
            <v>1월 생산실적</v>
          </cell>
        </row>
      </sheetData>
      <sheetData sheetId="7662">
        <row r="1">
          <cell r="A1" t="str">
            <v>1월 생산실적</v>
          </cell>
        </row>
      </sheetData>
      <sheetData sheetId="7663">
        <row r="1">
          <cell r="A1" t="str">
            <v>1월 생산실적</v>
          </cell>
        </row>
      </sheetData>
      <sheetData sheetId="7664">
        <row r="1">
          <cell r="A1" t="str">
            <v>1월 생산실적</v>
          </cell>
        </row>
      </sheetData>
      <sheetData sheetId="7665">
        <row r="1">
          <cell r="A1" t="str">
            <v>1월 생산실적</v>
          </cell>
        </row>
      </sheetData>
      <sheetData sheetId="7666">
        <row r="1">
          <cell r="A1" t="str">
            <v>1월 생산실적</v>
          </cell>
        </row>
      </sheetData>
      <sheetData sheetId="7667">
        <row r="1">
          <cell r="A1" t="str">
            <v>1월 생산실적</v>
          </cell>
        </row>
      </sheetData>
      <sheetData sheetId="7668">
        <row r="1">
          <cell r="A1" t="str">
            <v>1월 생산실적</v>
          </cell>
        </row>
      </sheetData>
      <sheetData sheetId="7669">
        <row r="1">
          <cell r="A1" t="str">
            <v>1월 생산실적</v>
          </cell>
        </row>
      </sheetData>
      <sheetData sheetId="7670">
        <row r="1">
          <cell r="A1" t="str">
            <v>1월 생산실적</v>
          </cell>
        </row>
      </sheetData>
      <sheetData sheetId="7671">
        <row r="1">
          <cell r="A1" t="str">
            <v>1월 생산실적</v>
          </cell>
        </row>
      </sheetData>
      <sheetData sheetId="7672">
        <row r="1">
          <cell r="A1" t="str">
            <v>1월 생산실적</v>
          </cell>
        </row>
      </sheetData>
      <sheetData sheetId="7673">
        <row r="1">
          <cell r="A1" t="str">
            <v>1월 생산실적</v>
          </cell>
        </row>
      </sheetData>
      <sheetData sheetId="7674">
        <row r="1">
          <cell r="A1" t="str">
            <v>1월 생산실적</v>
          </cell>
        </row>
      </sheetData>
      <sheetData sheetId="7675">
        <row r="1">
          <cell r="A1" t="str">
            <v>1월 생산실적</v>
          </cell>
        </row>
      </sheetData>
      <sheetData sheetId="7676">
        <row r="1">
          <cell r="A1" t="str">
            <v>1월 생산실적</v>
          </cell>
        </row>
      </sheetData>
      <sheetData sheetId="7677">
        <row r="1">
          <cell r="A1" t="str">
            <v>1월 생산실적</v>
          </cell>
        </row>
      </sheetData>
      <sheetData sheetId="7678">
        <row r="1">
          <cell r="A1" t="str">
            <v>1월 생산실적</v>
          </cell>
        </row>
      </sheetData>
      <sheetData sheetId="7679">
        <row r="1">
          <cell r="A1" t="str">
            <v>1월 생산실적</v>
          </cell>
        </row>
      </sheetData>
      <sheetData sheetId="7680">
        <row r="1">
          <cell r="A1" t="str">
            <v>1월 생산실적</v>
          </cell>
        </row>
      </sheetData>
      <sheetData sheetId="7681">
        <row r="1">
          <cell r="A1" t="str">
            <v>1월 생산실적</v>
          </cell>
        </row>
      </sheetData>
      <sheetData sheetId="7682">
        <row r="1">
          <cell r="A1" t="str">
            <v>1월 생산실적</v>
          </cell>
        </row>
      </sheetData>
      <sheetData sheetId="7683">
        <row r="1">
          <cell r="A1" t="str">
            <v>1월 생산실적</v>
          </cell>
        </row>
      </sheetData>
      <sheetData sheetId="7684">
        <row r="1">
          <cell r="A1" t="str">
            <v>1월 생산실적</v>
          </cell>
        </row>
      </sheetData>
      <sheetData sheetId="7685">
        <row r="1">
          <cell r="A1" t="str">
            <v>1월 생산실적</v>
          </cell>
        </row>
      </sheetData>
      <sheetData sheetId="7686">
        <row r="1">
          <cell r="A1" t="str">
            <v>1월 생산실적</v>
          </cell>
        </row>
      </sheetData>
      <sheetData sheetId="7687">
        <row r="1">
          <cell r="A1" t="str">
            <v>1월 생산실적</v>
          </cell>
        </row>
      </sheetData>
      <sheetData sheetId="7688">
        <row r="1">
          <cell r="A1" t="str">
            <v>1월 생산실적</v>
          </cell>
        </row>
      </sheetData>
      <sheetData sheetId="7689">
        <row r="1">
          <cell r="A1" t="str">
            <v>1월 생산실적</v>
          </cell>
        </row>
      </sheetData>
      <sheetData sheetId="7690">
        <row r="1">
          <cell r="A1" t="str">
            <v>1월 생산실적</v>
          </cell>
        </row>
      </sheetData>
      <sheetData sheetId="7691">
        <row r="1">
          <cell r="A1" t="str">
            <v>1월 생산실적</v>
          </cell>
        </row>
      </sheetData>
      <sheetData sheetId="7692">
        <row r="1">
          <cell r="A1" t="str">
            <v>1월 생산실적</v>
          </cell>
        </row>
      </sheetData>
      <sheetData sheetId="7693">
        <row r="1">
          <cell r="A1" t="str">
            <v>1월 생산실적</v>
          </cell>
        </row>
      </sheetData>
      <sheetData sheetId="7694">
        <row r="1">
          <cell r="A1" t="str">
            <v>1월 생산실적</v>
          </cell>
        </row>
      </sheetData>
      <sheetData sheetId="7695">
        <row r="1">
          <cell r="A1" t="str">
            <v>1월 생산실적</v>
          </cell>
        </row>
      </sheetData>
      <sheetData sheetId="7696">
        <row r="1">
          <cell r="A1" t="str">
            <v>1월 생산실적</v>
          </cell>
        </row>
      </sheetData>
      <sheetData sheetId="7697">
        <row r="1">
          <cell r="A1" t="str">
            <v>1월 생산실적</v>
          </cell>
        </row>
      </sheetData>
      <sheetData sheetId="7698">
        <row r="1">
          <cell r="A1" t="str">
            <v>1월 생산실적</v>
          </cell>
        </row>
      </sheetData>
      <sheetData sheetId="7699">
        <row r="1">
          <cell r="A1" t="str">
            <v>1월 생산실적</v>
          </cell>
        </row>
      </sheetData>
      <sheetData sheetId="7700">
        <row r="1">
          <cell r="A1" t="str">
            <v>1월 생산실적</v>
          </cell>
        </row>
      </sheetData>
      <sheetData sheetId="7701">
        <row r="1">
          <cell r="A1" t="str">
            <v>1월 생산실적</v>
          </cell>
        </row>
      </sheetData>
      <sheetData sheetId="7702">
        <row r="1">
          <cell r="A1" t="str">
            <v>1월 생산실적</v>
          </cell>
        </row>
      </sheetData>
      <sheetData sheetId="7703">
        <row r="1">
          <cell r="A1" t="str">
            <v>1월 생산실적</v>
          </cell>
        </row>
      </sheetData>
      <sheetData sheetId="7704">
        <row r="1">
          <cell r="A1" t="str">
            <v>1월 생산실적</v>
          </cell>
        </row>
      </sheetData>
      <sheetData sheetId="7705">
        <row r="1">
          <cell r="A1" t="str">
            <v>1월 생산실적</v>
          </cell>
        </row>
      </sheetData>
      <sheetData sheetId="7706">
        <row r="1">
          <cell r="A1" t="str">
            <v>1월 생산실적</v>
          </cell>
        </row>
      </sheetData>
      <sheetData sheetId="7707">
        <row r="1">
          <cell r="A1" t="str">
            <v>1월 생산실적</v>
          </cell>
        </row>
      </sheetData>
      <sheetData sheetId="7708">
        <row r="1">
          <cell r="A1" t="str">
            <v>1월 생산실적</v>
          </cell>
        </row>
      </sheetData>
      <sheetData sheetId="7709">
        <row r="1">
          <cell r="A1" t="str">
            <v>1월 생산실적</v>
          </cell>
        </row>
      </sheetData>
      <sheetData sheetId="7710">
        <row r="1">
          <cell r="A1" t="str">
            <v>1월 생산실적</v>
          </cell>
        </row>
      </sheetData>
      <sheetData sheetId="7711">
        <row r="1">
          <cell r="A1" t="str">
            <v>1월 생산실적</v>
          </cell>
        </row>
      </sheetData>
      <sheetData sheetId="7712">
        <row r="1">
          <cell r="A1" t="str">
            <v>1월 생산실적</v>
          </cell>
        </row>
      </sheetData>
      <sheetData sheetId="7713">
        <row r="1">
          <cell r="A1" t="str">
            <v>1월 생산실적</v>
          </cell>
        </row>
      </sheetData>
      <sheetData sheetId="7714">
        <row r="1">
          <cell r="A1" t="str">
            <v>1월 생산실적</v>
          </cell>
        </row>
      </sheetData>
      <sheetData sheetId="7715">
        <row r="1">
          <cell r="A1" t="str">
            <v>1월 생산실적</v>
          </cell>
        </row>
      </sheetData>
      <sheetData sheetId="7716">
        <row r="1">
          <cell r="A1" t="str">
            <v>1월 생산실적</v>
          </cell>
        </row>
      </sheetData>
      <sheetData sheetId="7717">
        <row r="1">
          <cell r="A1" t="str">
            <v>1월 생산실적</v>
          </cell>
        </row>
      </sheetData>
      <sheetData sheetId="7718">
        <row r="1">
          <cell r="A1" t="str">
            <v>1월 생산실적</v>
          </cell>
        </row>
      </sheetData>
      <sheetData sheetId="7719">
        <row r="1">
          <cell r="A1" t="str">
            <v>1월 생산실적</v>
          </cell>
        </row>
      </sheetData>
      <sheetData sheetId="7720">
        <row r="1">
          <cell r="A1" t="str">
            <v>1월 생산실적</v>
          </cell>
        </row>
      </sheetData>
      <sheetData sheetId="7721">
        <row r="1">
          <cell r="A1" t="str">
            <v>1월 생산실적</v>
          </cell>
        </row>
      </sheetData>
      <sheetData sheetId="7722">
        <row r="1">
          <cell r="A1" t="str">
            <v>1월 생산실적</v>
          </cell>
        </row>
      </sheetData>
      <sheetData sheetId="7723">
        <row r="1">
          <cell r="A1" t="str">
            <v>1월 생산실적</v>
          </cell>
        </row>
      </sheetData>
      <sheetData sheetId="7724">
        <row r="1">
          <cell r="A1" t="str">
            <v>1월 생산실적</v>
          </cell>
        </row>
      </sheetData>
      <sheetData sheetId="7725">
        <row r="1">
          <cell r="A1" t="str">
            <v>1월 생산실적</v>
          </cell>
        </row>
      </sheetData>
      <sheetData sheetId="7726">
        <row r="1">
          <cell r="A1" t="str">
            <v>1월 생산실적</v>
          </cell>
        </row>
      </sheetData>
      <sheetData sheetId="7727">
        <row r="1">
          <cell r="A1" t="str">
            <v>1월 생산실적</v>
          </cell>
        </row>
      </sheetData>
      <sheetData sheetId="7728">
        <row r="1">
          <cell r="A1" t="str">
            <v>1월 생산실적</v>
          </cell>
        </row>
      </sheetData>
      <sheetData sheetId="7729">
        <row r="1">
          <cell r="A1" t="str">
            <v>1월 생산실적</v>
          </cell>
        </row>
      </sheetData>
      <sheetData sheetId="7730">
        <row r="1">
          <cell r="A1" t="str">
            <v>1월 생산실적</v>
          </cell>
        </row>
      </sheetData>
      <sheetData sheetId="7731">
        <row r="1">
          <cell r="A1" t="str">
            <v>1월 생산실적</v>
          </cell>
        </row>
      </sheetData>
      <sheetData sheetId="7732">
        <row r="1">
          <cell r="A1" t="str">
            <v>1월 생산실적</v>
          </cell>
        </row>
      </sheetData>
      <sheetData sheetId="7733">
        <row r="1">
          <cell r="A1" t="str">
            <v>1월 생산실적</v>
          </cell>
        </row>
      </sheetData>
      <sheetData sheetId="7734">
        <row r="1">
          <cell r="A1" t="str">
            <v>1월 생산실적</v>
          </cell>
        </row>
      </sheetData>
      <sheetData sheetId="7735">
        <row r="1">
          <cell r="A1" t="str">
            <v>1월 생산실적</v>
          </cell>
        </row>
      </sheetData>
      <sheetData sheetId="7736">
        <row r="1">
          <cell r="A1" t="str">
            <v>1월 생산실적</v>
          </cell>
        </row>
      </sheetData>
      <sheetData sheetId="7737">
        <row r="1">
          <cell r="A1" t="str">
            <v>1월 생산실적</v>
          </cell>
        </row>
      </sheetData>
      <sheetData sheetId="7738">
        <row r="1">
          <cell r="A1" t="str">
            <v>1월 생산실적</v>
          </cell>
        </row>
      </sheetData>
      <sheetData sheetId="7739">
        <row r="1">
          <cell r="A1" t="str">
            <v>1월 생산실적</v>
          </cell>
        </row>
      </sheetData>
      <sheetData sheetId="7740">
        <row r="1">
          <cell r="A1" t="str">
            <v>1월 생산실적</v>
          </cell>
        </row>
      </sheetData>
      <sheetData sheetId="7741">
        <row r="1">
          <cell r="A1" t="str">
            <v>1월 생산실적</v>
          </cell>
        </row>
      </sheetData>
      <sheetData sheetId="7742">
        <row r="1">
          <cell r="A1" t="str">
            <v>1월 생산실적</v>
          </cell>
        </row>
      </sheetData>
      <sheetData sheetId="7743">
        <row r="1">
          <cell r="A1" t="str">
            <v>1월 생산실적</v>
          </cell>
        </row>
      </sheetData>
      <sheetData sheetId="7744">
        <row r="1">
          <cell r="A1" t="str">
            <v>1월 생산실적</v>
          </cell>
        </row>
      </sheetData>
      <sheetData sheetId="7745">
        <row r="1">
          <cell r="A1" t="str">
            <v>1월 생산실적</v>
          </cell>
        </row>
      </sheetData>
      <sheetData sheetId="7746">
        <row r="1">
          <cell r="A1" t="str">
            <v>1월 생산실적</v>
          </cell>
        </row>
      </sheetData>
      <sheetData sheetId="7747">
        <row r="1">
          <cell r="A1" t="str">
            <v>1월 생산실적</v>
          </cell>
        </row>
      </sheetData>
      <sheetData sheetId="7748">
        <row r="1">
          <cell r="A1" t="str">
            <v>1월 생산실적</v>
          </cell>
        </row>
      </sheetData>
      <sheetData sheetId="7749">
        <row r="1">
          <cell r="A1" t="str">
            <v>1월 생산실적</v>
          </cell>
        </row>
      </sheetData>
      <sheetData sheetId="7750">
        <row r="1">
          <cell r="A1" t="str">
            <v>1월 생산실적</v>
          </cell>
        </row>
      </sheetData>
      <sheetData sheetId="7751">
        <row r="1">
          <cell r="A1" t="str">
            <v>1월 생산실적</v>
          </cell>
        </row>
      </sheetData>
      <sheetData sheetId="7752">
        <row r="1">
          <cell r="A1" t="str">
            <v>1월 생산실적</v>
          </cell>
        </row>
      </sheetData>
      <sheetData sheetId="7753">
        <row r="1">
          <cell r="A1" t="str">
            <v>1월 생산실적</v>
          </cell>
        </row>
      </sheetData>
      <sheetData sheetId="7754">
        <row r="1">
          <cell r="A1" t="str">
            <v>1월 생산실적</v>
          </cell>
        </row>
      </sheetData>
      <sheetData sheetId="7755">
        <row r="1">
          <cell r="A1" t="str">
            <v>1월 생산실적</v>
          </cell>
        </row>
      </sheetData>
      <sheetData sheetId="7756">
        <row r="1">
          <cell r="A1" t="str">
            <v>1월 생산실적</v>
          </cell>
        </row>
      </sheetData>
      <sheetData sheetId="7757">
        <row r="1">
          <cell r="A1" t="str">
            <v>1월 생산실적</v>
          </cell>
        </row>
      </sheetData>
      <sheetData sheetId="7758">
        <row r="1">
          <cell r="A1" t="str">
            <v>1월 생산실적</v>
          </cell>
        </row>
      </sheetData>
      <sheetData sheetId="7759">
        <row r="1">
          <cell r="A1" t="str">
            <v>1월 생산실적</v>
          </cell>
        </row>
      </sheetData>
      <sheetData sheetId="7760">
        <row r="1">
          <cell r="A1" t="str">
            <v>1월 생산실적</v>
          </cell>
        </row>
      </sheetData>
      <sheetData sheetId="7761">
        <row r="1">
          <cell r="A1" t="str">
            <v>1월 생산실적</v>
          </cell>
        </row>
      </sheetData>
      <sheetData sheetId="7762">
        <row r="1">
          <cell r="A1" t="str">
            <v>1월 생산실적</v>
          </cell>
        </row>
      </sheetData>
      <sheetData sheetId="7763">
        <row r="1">
          <cell r="A1" t="str">
            <v>1월 생산실적</v>
          </cell>
        </row>
      </sheetData>
      <sheetData sheetId="7764">
        <row r="1">
          <cell r="A1" t="str">
            <v>1월 생산실적</v>
          </cell>
        </row>
      </sheetData>
      <sheetData sheetId="7765">
        <row r="1">
          <cell r="A1" t="str">
            <v>1월 생산실적</v>
          </cell>
        </row>
      </sheetData>
      <sheetData sheetId="7766">
        <row r="1">
          <cell r="A1" t="str">
            <v>1월 생산실적</v>
          </cell>
        </row>
      </sheetData>
      <sheetData sheetId="7767">
        <row r="1">
          <cell r="A1" t="str">
            <v>1월 생산실적</v>
          </cell>
        </row>
      </sheetData>
      <sheetData sheetId="7768">
        <row r="1">
          <cell r="A1" t="str">
            <v>1월 생산실적</v>
          </cell>
        </row>
      </sheetData>
      <sheetData sheetId="7769">
        <row r="1">
          <cell r="A1" t="str">
            <v>1월 생산실적</v>
          </cell>
        </row>
      </sheetData>
      <sheetData sheetId="7770">
        <row r="1">
          <cell r="A1" t="str">
            <v>1월 생산실적</v>
          </cell>
        </row>
      </sheetData>
      <sheetData sheetId="7771">
        <row r="1">
          <cell r="A1" t="str">
            <v>1월 생산실적</v>
          </cell>
        </row>
      </sheetData>
      <sheetData sheetId="7772">
        <row r="1">
          <cell r="A1" t="str">
            <v>1월 생산실적</v>
          </cell>
        </row>
      </sheetData>
      <sheetData sheetId="7773">
        <row r="1">
          <cell r="A1" t="str">
            <v>1월 생산실적</v>
          </cell>
        </row>
      </sheetData>
      <sheetData sheetId="7774">
        <row r="1">
          <cell r="A1" t="str">
            <v>1월 생산실적</v>
          </cell>
        </row>
      </sheetData>
      <sheetData sheetId="7775">
        <row r="1">
          <cell r="A1" t="str">
            <v>1월 생산실적</v>
          </cell>
        </row>
      </sheetData>
      <sheetData sheetId="7776">
        <row r="1">
          <cell r="A1" t="str">
            <v>1월 생산실적</v>
          </cell>
        </row>
      </sheetData>
      <sheetData sheetId="7777">
        <row r="1">
          <cell r="A1" t="str">
            <v>1월 생산실적</v>
          </cell>
        </row>
      </sheetData>
      <sheetData sheetId="7778">
        <row r="1">
          <cell r="A1" t="str">
            <v>1월 생산실적</v>
          </cell>
        </row>
      </sheetData>
      <sheetData sheetId="7779">
        <row r="1">
          <cell r="A1" t="str">
            <v>1월 생산실적</v>
          </cell>
        </row>
      </sheetData>
      <sheetData sheetId="7780">
        <row r="1">
          <cell r="A1" t="str">
            <v>1월 생산실적</v>
          </cell>
        </row>
      </sheetData>
      <sheetData sheetId="7781">
        <row r="1">
          <cell r="A1" t="str">
            <v>1월 생산실적</v>
          </cell>
        </row>
      </sheetData>
      <sheetData sheetId="7782">
        <row r="1">
          <cell r="A1" t="str">
            <v>1월 생산실적</v>
          </cell>
        </row>
      </sheetData>
      <sheetData sheetId="7783">
        <row r="1">
          <cell r="A1" t="str">
            <v>1월 생산실적</v>
          </cell>
        </row>
      </sheetData>
      <sheetData sheetId="7784">
        <row r="1">
          <cell r="A1" t="str">
            <v>1월 생산실적</v>
          </cell>
        </row>
      </sheetData>
      <sheetData sheetId="7785">
        <row r="1">
          <cell r="A1" t="str">
            <v>1월 생산실적</v>
          </cell>
        </row>
      </sheetData>
      <sheetData sheetId="7786">
        <row r="1">
          <cell r="A1" t="str">
            <v>1월 생산실적</v>
          </cell>
        </row>
      </sheetData>
      <sheetData sheetId="7787">
        <row r="1">
          <cell r="A1" t="str">
            <v>1월 생산실적</v>
          </cell>
        </row>
      </sheetData>
      <sheetData sheetId="7788">
        <row r="1">
          <cell r="A1" t="str">
            <v>1월 생산실적</v>
          </cell>
        </row>
      </sheetData>
      <sheetData sheetId="7789">
        <row r="1">
          <cell r="A1" t="str">
            <v>1월 생산실적</v>
          </cell>
        </row>
      </sheetData>
      <sheetData sheetId="7790">
        <row r="1">
          <cell r="A1" t="str">
            <v>1월 생산실적</v>
          </cell>
        </row>
      </sheetData>
      <sheetData sheetId="7791">
        <row r="1">
          <cell r="A1" t="str">
            <v>1월 생산실적</v>
          </cell>
        </row>
      </sheetData>
      <sheetData sheetId="7792">
        <row r="1">
          <cell r="A1" t="str">
            <v>1월 생산실적</v>
          </cell>
        </row>
      </sheetData>
      <sheetData sheetId="7793">
        <row r="1">
          <cell r="A1" t="str">
            <v>1월 생산실적</v>
          </cell>
        </row>
      </sheetData>
      <sheetData sheetId="7794">
        <row r="1">
          <cell r="A1" t="str">
            <v>1월 생산실적</v>
          </cell>
        </row>
      </sheetData>
      <sheetData sheetId="7795">
        <row r="1">
          <cell r="A1" t="str">
            <v>1월 생산실적</v>
          </cell>
        </row>
      </sheetData>
      <sheetData sheetId="7796">
        <row r="1">
          <cell r="A1" t="str">
            <v>1월 생산실적</v>
          </cell>
        </row>
      </sheetData>
      <sheetData sheetId="7797">
        <row r="1">
          <cell r="A1" t="str">
            <v>1월 생산실적</v>
          </cell>
        </row>
      </sheetData>
      <sheetData sheetId="7798">
        <row r="1">
          <cell r="A1" t="str">
            <v>1월 생산실적</v>
          </cell>
        </row>
      </sheetData>
      <sheetData sheetId="7799">
        <row r="1">
          <cell r="A1" t="str">
            <v>1월 생산실적</v>
          </cell>
        </row>
      </sheetData>
      <sheetData sheetId="7800">
        <row r="1">
          <cell r="A1" t="str">
            <v>1월 생산실적</v>
          </cell>
        </row>
      </sheetData>
      <sheetData sheetId="7801">
        <row r="1">
          <cell r="A1" t="str">
            <v>1월 생산실적</v>
          </cell>
        </row>
      </sheetData>
      <sheetData sheetId="7802">
        <row r="1">
          <cell r="A1" t="str">
            <v>1월 생산실적</v>
          </cell>
        </row>
      </sheetData>
      <sheetData sheetId="7803">
        <row r="1">
          <cell r="A1" t="str">
            <v>1월 생산실적</v>
          </cell>
        </row>
      </sheetData>
      <sheetData sheetId="7804">
        <row r="1">
          <cell r="A1" t="str">
            <v>1월 생산실적</v>
          </cell>
        </row>
      </sheetData>
      <sheetData sheetId="7805">
        <row r="1">
          <cell r="A1" t="str">
            <v>1월 생산실적</v>
          </cell>
        </row>
      </sheetData>
      <sheetData sheetId="7806">
        <row r="1">
          <cell r="A1" t="str">
            <v>1월 생산실적</v>
          </cell>
        </row>
      </sheetData>
      <sheetData sheetId="7807">
        <row r="1">
          <cell r="A1" t="str">
            <v>1월 생산실적</v>
          </cell>
        </row>
      </sheetData>
      <sheetData sheetId="7808">
        <row r="1">
          <cell r="A1" t="str">
            <v>1월 생산실적</v>
          </cell>
        </row>
      </sheetData>
      <sheetData sheetId="7809">
        <row r="1">
          <cell r="A1" t="str">
            <v>1월 생산실적</v>
          </cell>
        </row>
      </sheetData>
      <sheetData sheetId="7810">
        <row r="1">
          <cell r="A1" t="str">
            <v>1월 생산실적</v>
          </cell>
        </row>
      </sheetData>
      <sheetData sheetId="7811">
        <row r="1">
          <cell r="A1" t="str">
            <v>1월 생산실적</v>
          </cell>
        </row>
      </sheetData>
      <sheetData sheetId="7812">
        <row r="1">
          <cell r="A1" t="str">
            <v>1월 생산실적</v>
          </cell>
        </row>
      </sheetData>
      <sheetData sheetId="7813">
        <row r="1">
          <cell r="A1" t="str">
            <v>1월 생산실적</v>
          </cell>
        </row>
      </sheetData>
      <sheetData sheetId="7814">
        <row r="1">
          <cell r="A1" t="str">
            <v>1월 생산실적</v>
          </cell>
        </row>
      </sheetData>
      <sheetData sheetId="7815">
        <row r="1">
          <cell r="A1" t="str">
            <v>1월 생산실적</v>
          </cell>
        </row>
      </sheetData>
      <sheetData sheetId="7816">
        <row r="1">
          <cell r="A1" t="str">
            <v>1월 생산실적</v>
          </cell>
        </row>
      </sheetData>
      <sheetData sheetId="7817">
        <row r="1">
          <cell r="A1" t="str">
            <v>1월 생산실적</v>
          </cell>
        </row>
      </sheetData>
      <sheetData sheetId="7818">
        <row r="1">
          <cell r="A1" t="str">
            <v>1월 생산실적</v>
          </cell>
        </row>
      </sheetData>
      <sheetData sheetId="7819">
        <row r="1">
          <cell r="A1" t="str">
            <v>1월 생산실적</v>
          </cell>
        </row>
      </sheetData>
      <sheetData sheetId="7820">
        <row r="1">
          <cell r="A1" t="str">
            <v>1월 생산실적</v>
          </cell>
        </row>
      </sheetData>
      <sheetData sheetId="7821">
        <row r="1">
          <cell r="A1" t="str">
            <v>1월 생산실적</v>
          </cell>
        </row>
      </sheetData>
      <sheetData sheetId="7822">
        <row r="1">
          <cell r="A1" t="str">
            <v>1월 생산실적</v>
          </cell>
        </row>
      </sheetData>
      <sheetData sheetId="7823">
        <row r="1">
          <cell r="A1" t="str">
            <v>1월 생산실적</v>
          </cell>
        </row>
      </sheetData>
      <sheetData sheetId="7824">
        <row r="1">
          <cell r="A1" t="str">
            <v>1월 생산실적</v>
          </cell>
        </row>
      </sheetData>
      <sheetData sheetId="7825">
        <row r="1">
          <cell r="A1" t="str">
            <v>1월 생산실적</v>
          </cell>
        </row>
      </sheetData>
      <sheetData sheetId="7826">
        <row r="1">
          <cell r="A1" t="str">
            <v>1월 생산실적</v>
          </cell>
        </row>
      </sheetData>
      <sheetData sheetId="7827">
        <row r="1">
          <cell r="A1" t="str">
            <v>1월 생산실적</v>
          </cell>
        </row>
      </sheetData>
      <sheetData sheetId="7828">
        <row r="1">
          <cell r="A1" t="str">
            <v>1월 생산실적</v>
          </cell>
        </row>
      </sheetData>
      <sheetData sheetId="7829">
        <row r="1">
          <cell r="A1" t="str">
            <v>1월 생산실적</v>
          </cell>
        </row>
      </sheetData>
      <sheetData sheetId="7830">
        <row r="1">
          <cell r="A1" t="str">
            <v>1월 생산실적</v>
          </cell>
        </row>
      </sheetData>
      <sheetData sheetId="7831">
        <row r="1">
          <cell r="A1" t="str">
            <v>1월 생산실적</v>
          </cell>
        </row>
      </sheetData>
      <sheetData sheetId="7832">
        <row r="1">
          <cell r="A1" t="str">
            <v>1월 생산실적</v>
          </cell>
        </row>
      </sheetData>
      <sheetData sheetId="7833">
        <row r="1">
          <cell r="A1" t="str">
            <v>1월 생산실적</v>
          </cell>
        </row>
      </sheetData>
      <sheetData sheetId="7834">
        <row r="1">
          <cell r="A1" t="str">
            <v>1월 생산실적</v>
          </cell>
        </row>
      </sheetData>
      <sheetData sheetId="7835">
        <row r="1">
          <cell r="A1" t="str">
            <v>1월 생산실적</v>
          </cell>
        </row>
      </sheetData>
      <sheetData sheetId="7836">
        <row r="1">
          <cell r="A1" t="str">
            <v>1월 생산실적</v>
          </cell>
        </row>
      </sheetData>
      <sheetData sheetId="7837">
        <row r="1">
          <cell r="A1" t="str">
            <v>1월 생산실적</v>
          </cell>
        </row>
      </sheetData>
      <sheetData sheetId="7838">
        <row r="1">
          <cell r="A1" t="str">
            <v>1월 생산실적</v>
          </cell>
        </row>
      </sheetData>
      <sheetData sheetId="7839">
        <row r="1">
          <cell r="A1" t="str">
            <v>1월 생산실적</v>
          </cell>
        </row>
      </sheetData>
      <sheetData sheetId="7840">
        <row r="1">
          <cell r="A1" t="str">
            <v>1월 생산실적</v>
          </cell>
        </row>
      </sheetData>
      <sheetData sheetId="7841">
        <row r="1">
          <cell r="A1" t="str">
            <v>1월 생산실적</v>
          </cell>
        </row>
      </sheetData>
      <sheetData sheetId="7842">
        <row r="1">
          <cell r="A1" t="str">
            <v>1월 생산실적</v>
          </cell>
        </row>
      </sheetData>
      <sheetData sheetId="7843">
        <row r="1">
          <cell r="A1" t="str">
            <v>1월 생산실적</v>
          </cell>
        </row>
      </sheetData>
      <sheetData sheetId="7844">
        <row r="1">
          <cell r="A1" t="str">
            <v>1월 생산실적</v>
          </cell>
        </row>
      </sheetData>
      <sheetData sheetId="7845">
        <row r="1">
          <cell r="A1" t="str">
            <v>1월 생산실적</v>
          </cell>
        </row>
      </sheetData>
      <sheetData sheetId="7846">
        <row r="1">
          <cell r="A1" t="str">
            <v>1월 생산실적</v>
          </cell>
        </row>
      </sheetData>
      <sheetData sheetId="7847">
        <row r="1">
          <cell r="A1" t="str">
            <v>1월 생산실적</v>
          </cell>
        </row>
      </sheetData>
      <sheetData sheetId="7848">
        <row r="1">
          <cell r="A1" t="str">
            <v>1월 생산실적</v>
          </cell>
        </row>
      </sheetData>
      <sheetData sheetId="7849">
        <row r="1">
          <cell r="A1" t="str">
            <v>1월 생산실적</v>
          </cell>
        </row>
      </sheetData>
      <sheetData sheetId="7850">
        <row r="1">
          <cell r="A1" t="str">
            <v>1월 생산실적</v>
          </cell>
        </row>
      </sheetData>
      <sheetData sheetId="7851">
        <row r="1">
          <cell r="A1" t="str">
            <v>1월 생산실적</v>
          </cell>
        </row>
      </sheetData>
      <sheetData sheetId="7852">
        <row r="1">
          <cell r="A1" t="str">
            <v>1월 생산실적</v>
          </cell>
        </row>
      </sheetData>
      <sheetData sheetId="7853">
        <row r="1">
          <cell r="A1" t="str">
            <v>1월 생산실적</v>
          </cell>
        </row>
      </sheetData>
      <sheetData sheetId="7854">
        <row r="1">
          <cell r="A1" t="str">
            <v>1월 생산실적</v>
          </cell>
        </row>
      </sheetData>
      <sheetData sheetId="7855">
        <row r="1">
          <cell r="A1" t="str">
            <v>1월 생산실적</v>
          </cell>
        </row>
      </sheetData>
      <sheetData sheetId="7856">
        <row r="1">
          <cell r="A1" t="str">
            <v>1월 생산실적</v>
          </cell>
        </row>
      </sheetData>
      <sheetData sheetId="7857">
        <row r="1">
          <cell r="A1" t="str">
            <v>1월 생산실적</v>
          </cell>
        </row>
      </sheetData>
      <sheetData sheetId="7858">
        <row r="1">
          <cell r="A1" t="str">
            <v>1월 생산실적</v>
          </cell>
        </row>
      </sheetData>
      <sheetData sheetId="7859">
        <row r="1">
          <cell r="A1" t="str">
            <v>1월 생산실적</v>
          </cell>
        </row>
      </sheetData>
      <sheetData sheetId="7860">
        <row r="1">
          <cell r="A1" t="str">
            <v>1월 생산실적</v>
          </cell>
        </row>
      </sheetData>
      <sheetData sheetId="7861">
        <row r="1">
          <cell r="A1" t="str">
            <v>1월 생산실적</v>
          </cell>
        </row>
      </sheetData>
      <sheetData sheetId="7862">
        <row r="1">
          <cell r="A1" t="str">
            <v>1월 생산실적</v>
          </cell>
        </row>
      </sheetData>
      <sheetData sheetId="7863">
        <row r="1">
          <cell r="A1" t="str">
            <v>1월 생산실적</v>
          </cell>
        </row>
      </sheetData>
      <sheetData sheetId="7864">
        <row r="1">
          <cell r="A1" t="str">
            <v>1월 생산실적</v>
          </cell>
        </row>
      </sheetData>
      <sheetData sheetId="7865">
        <row r="1">
          <cell r="A1" t="str">
            <v>1월 생산실적</v>
          </cell>
        </row>
      </sheetData>
      <sheetData sheetId="7866">
        <row r="1">
          <cell r="A1" t="str">
            <v>1월 생산실적</v>
          </cell>
        </row>
      </sheetData>
      <sheetData sheetId="7867">
        <row r="1">
          <cell r="A1" t="str">
            <v>1월 생산실적</v>
          </cell>
        </row>
      </sheetData>
      <sheetData sheetId="7868">
        <row r="1">
          <cell r="A1" t="str">
            <v>1월 생산실적</v>
          </cell>
        </row>
      </sheetData>
      <sheetData sheetId="7869">
        <row r="1">
          <cell r="A1" t="str">
            <v>1월 생산실적</v>
          </cell>
        </row>
      </sheetData>
      <sheetData sheetId="7870">
        <row r="1">
          <cell r="A1" t="str">
            <v>1월 생산실적</v>
          </cell>
        </row>
      </sheetData>
      <sheetData sheetId="7871">
        <row r="1">
          <cell r="A1" t="str">
            <v>1월 생산실적</v>
          </cell>
        </row>
      </sheetData>
      <sheetData sheetId="7872">
        <row r="1">
          <cell r="A1" t="str">
            <v>1월 생산실적</v>
          </cell>
        </row>
      </sheetData>
      <sheetData sheetId="7873">
        <row r="1">
          <cell r="A1" t="str">
            <v>1월 생산실적</v>
          </cell>
        </row>
      </sheetData>
      <sheetData sheetId="7874">
        <row r="1">
          <cell r="A1" t="str">
            <v>1월 생산실적</v>
          </cell>
        </row>
      </sheetData>
      <sheetData sheetId="7875">
        <row r="1">
          <cell r="A1" t="str">
            <v>1월 생산실적</v>
          </cell>
        </row>
      </sheetData>
      <sheetData sheetId="7876">
        <row r="1">
          <cell r="A1" t="str">
            <v>1월 생산실적</v>
          </cell>
        </row>
      </sheetData>
      <sheetData sheetId="7877">
        <row r="1">
          <cell r="A1" t="str">
            <v>1월 생산실적</v>
          </cell>
        </row>
      </sheetData>
      <sheetData sheetId="7878">
        <row r="1">
          <cell r="A1" t="str">
            <v>1월 생산실적</v>
          </cell>
        </row>
      </sheetData>
      <sheetData sheetId="7879">
        <row r="1">
          <cell r="A1" t="str">
            <v>1월 생산실적</v>
          </cell>
        </row>
      </sheetData>
      <sheetData sheetId="7880">
        <row r="1">
          <cell r="A1" t="str">
            <v>1월 생산실적</v>
          </cell>
        </row>
      </sheetData>
      <sheetData sheetId="7881">
        <row r="1">
          <cell r="A1" t="str">
            <v>1월 생산실적</v>
          </cell>
        </row>
      </sheetData>
      <sheetData sheetId="7882">
        <row r="1">
          <cell r="A1" t="str">
            <v>1월 생산실적</v>
          </cell>
        </row>
      </sheetData>
      <sheetData sheetId="7883">
        <row r="1">
          <cell r="A1" t="str">
            <v>1월 생산실적</v>
          </cell>
        </row>
      </sheetData>
      <sheetData sheetId="7884">
        <row r="1">
          <cell r="A1" t="str">
            <v>1월 생산실적</v>
          </cell>
        </row>
      </sheetData>
      <sheetData sheetId="7885">
        <row r="1">
          <cell r="A1" t="str">
            <v>1월 생산실적</v>
          </cell>
        </row>
      </sheetData>
      <sheetData sheetId="7886">
        <row r="1">
          <cell r="A1" t="str">
            <v>1월 생산실적</v>
          </cell>
        </row>
      </sheetData>
      <sheetData sheetId="7887">
        <row r="1">
          <cell r="A1" t="str">
            <v>1월 생산실적</v>
          </cell>
        </row>
      </sheetData>
      <sheetData sheetId="7888">
        <row r="1">
          <cell r="A1" t="str">
            <v>1월 생산실적</v>
          </cell>
        </row>
      </sheetData>
      <sheetData sheetId="7889">
        <row r="1">
          <cell r="A1" t="str">
            <v>1월 생산실적</v>
          </cell>
        </row>
      </sheetData>
      <sheetData sheetId="7890">
        <row r="1">
          <cell r="A1" t="str">
            <v>1월 생산실적</v>
          </cell>
        </row>
      </sheetData>
      <sheetData sheetId="7891">
        <row r="1">
          <cell r="A1" t="str">
            <v>1월 생산실적</v>
          </cell>
        </row>
      </sheetData>
      <sheetData sheetId="7892">
        <row r="1">
          <cell r="A1" t="str">
            <v>1월 생산실적</v>
          </cell>
        </row>
      </sheetData>
      <sheetData sheetId="7893">
        <row r="1">
          <cell r="A1" t="str">
            <v>1월 생산실적</v>
          </cell>
        </row>
      </sheetData>
      <sheetData sheetId="7894">
        <row r="1">
          <cell r="A1" t="str">
            <v>1월 생산실적</v>
          </cell>
        </row>
      </sheetData>
      <sheetData sheetId="7895">
        <row r="1">
          <cell r="A1" t="str">
            <v>1월 생산실적</v>
          </cell>
        </row>
      </sheetData>
      <sheetData sheetId="7896">
        <row r="1">
          <cell r="A1" t="str">
            <v>1월 생산실적</v>
          </cell>
        </row>
      </sheetData>
      <sheetData sheetId="7897">
        <row r="1">
          <cell r="A1" t="str">
            <v>1월 생산실적</v>
          </cell>
        </row>
      </sheetData>
      <sheetData sheetId="7898">
        <row r="1">
          <cell r="A1" t="str">
            <v>1월 생산실적</v>
          </cell>
        </row>
      </sheetData>
      <sheetData sheetId="7899">
        <row r="1">
          <cell r="A1" t="str">
            <v>1월 생산실적</v>
          </cell>
        </row>
      </sheetData>
      <sheetData sheetId="7900">
        <row r="1">
          <cell r="A1" t="str">
            <v>1월 생산실적</v>
          </cell>
        </row>
      </sheetData>
      <sheetData sheetId="7901">
        <row r="1">
          <cell r="A1" t="str">
            <v>1월 생산실적</v>
          </cell>
        </row>
      </sheetData>
      <sheetData sheetId="7902">
        <row r="1">
          <cell r="A1" t="str">
            <v>1월 생산실적</v>
          </cell>
        </row>
      </sheetData>
      <sheetData sheetId="7903">
        <row r="1">
          <cell r="A1" t="str">
            <v>1월 생산실적</v>
          </cell>
        </row>
      </sheetData>
      <sheetData sheetId="7904">
        <row r="1">
          <cell r="A1" t="str">
            <v>1월 생산실적</v>
          </cell>
        </row>
      </sheetData>
      <sheetData sheetId="7905">
        <row r="1">
          <cell r="A1" t="str">
            <v>1월 생산실적</v>
          </cell>
        </row>
      </sheetData>
      <sheetData sheetId="7906">
        <row r="1">
          <cell r="A1" t="str">
            <v>1월 생산실적</v>
          </cell>
        </row>
      </sheetData>
      <sheetData sheetId="7907">
        <row r="1">
          <cell r="A1" t="str">
            <v>1월 생산실적</v>
          </cell>
        </row>
      </sheetData>
      <sheetData sheetId="7908">
        <row r="1">
          <cell r="A1" t="str">
            <v>1월 생산실적</v>
          </cell>
        </row>
      </sheetData>
      <sheetData sheetId="7909">
        <row r="1">
          <cell r="A1" t="str">
            <v>1월 생산실적</v>
          </cell>
        </row>
      </sheetData>
      <sheetData sheetId="7910">
        <row r="1">
          <cell r="A1" t="str">
            <v>1월 생산실적</v>
          </cell>
        </row>
      </sheetData>
      <sheetData sheetId="7911">
        <row r="1">
          <cell r="A1" t="str">
            <v>1월 생산실적</v>
          </cell>
        </row>
      </sheetData>
      <sheetData sheetId="7912">
        <row r="1">
          <cell r="A1" t="str">
            <v>1월 생산실적</v>
          </cell>
        </row>
      </sheetData>
      <sheetData sheetId="7913">
        <row r="1">
          <cell r="A1" t="str">
            <v>1월 생산실적</v>
          </cell>
        </row>
      </sheetData>
      <sheetData sheetId="7914">
        <row r="1">
          <cell r="A1" t="str">
            <v>1월 생산실적</v>
          </cell>
        </row>
      </sheetData>
      <sheetData sheetId="7915">
        <row r="1">
          <cell r="A1" t="str">
            <v>1월 생산실적</v>
          </cell>
        </row>
      </sheetData>
      <sheetData sheetId="7916">
        <row r="1">
          <cell r="A1" t="str">
            <v>1월 생산실적</v>
          </cell>
        </row>
      </sheetData>
      <sheetData sheetId="7917">
        <row r="1">
          <cell r="A1" t="str">
            <v>1월 생산실적</v>
          </cell>
        </row>
      </sheetData>
      <sheetData sheetId="7918">
        <row r="1">
          <cell r="A1" t="str">
            <v>1월 생산실적</v>
          </cell>
        </row>
      </sheetData>
      <sheetData sheetId="7919">
        <row r="1">
          <cell r="A1" t="str">
            <v>1월 생산실적</v>
          </cell>
        </row>
      </sheetData>
      <sheetData sheetId="7920">
        <row r="1">
          <cell r="A1" t="str">
            <v>1월 생산실적</v>
          </cell>
        </row>
      </sheetData>
      <sheetData sheetId="7921">
        <row r="1">
          <cell r="A1" t="str">
            <v>1월 생산실적</v>
          </cell>
        </row>
      </sheetData>
      <sheetData sheetId="7922">
        <row r="1">
          <cell r="A1" t="str">
            <v>1월 생산실적</v>
          </cell>
        </row>
      </sheetData>
      <sheetData sheetId="7923">
        <row r="1">
          <cell r="A1" t="str">
            <v>1월 생산실적</v>
          </cell>
        </row>
      </sheetData>
      <sheetData sheetId="7924">
        <row r="1">
          <cell r="A1" t="str">
            <v>1월 생산실적</v>
          </cell>
        </row>
      </sheetData>
      <sheetData sheetId="7925">
        <row r="1">
          <cell r="A1" t="str">
            <v>1월 생산실적</v>
          </cell>
        </row>
      </sheetData>
      <sheetData sheetId="7926">
        <row r="1">
          <cell r="A1" t="str">
            <v>1월 생산실적</v>
          </cell>
        </row>
      </sheetData>
      <sheetData sheetId="7927">
        <row r="1">
          <cell r="A1" t="str">
            <v>1월 생산실적</v>
          </cell>
        </row>
      </sheetData>
      <sheetData sheetId="7928">
        <row r="1">
          <cell r="A1" t="str">
            <v>1월 생산실적</v>
          </cell>
        </row>
      </sheetData>
      <sheetData sheetId="7929">
        <row r="1">
          <cell r="A1" t="str">
            <v>1월 생산실적</v>
          </cell>
        </row>
      </sheetData>
      <sheetData sheetId="7930">
        <row r="1">
          <cell r="A1" t="str">
            <v>1월 생산실적</v>
          </cell>
        </row>
      </sheetData>
      <sheetData sheetId="7931">
        <row r="1">
          <cell r="A1" t="str">
            <v>1월 생산실적</v>
          </cell>
        </row>
      </sheetData>
      <sheetData sheetId="7932">
        <row r="1">
          <cell r="A1" t="str">
            <v>1월 생산실적</v>
          </cell>
        </row>
      </sheetData>
      <sheetData sheetId="7933">
        <row r="1">
          <cell r="A1" t="str">
            <v>1월 생산실적</v>
          </cell>
        </row>
      </sheetData>
      <sheetData sheetId="7934">
        <row r="1">
          <cell r="A1" t="str">
            <v>1월 생산실적</v>
          </cell>
        </row>
      </sheetData>
      <sheetData sheetId="7935">
        <row r="1">
          <cell r="A1" t="str">
            <v>1월 생산실적</v>
          </cell>
        </row>
      </sheetData>
      <sheetData sheetId="7936">
        <row r="1">
          <cell r="A1" t="str">
            <v>1월 생산실적</v>
          </cell>
        </row>
      </sheetData>
      <sheetData sheetId="7937">
        <row r="1">
          <cell r="A1" t="str">
            <v>1월 생산실적</v>
          </cell>
        </row>
      </sheetData>
      <sheetData sheetId="7938">
        <row r="1">
          <cell r="A1" t="str">
            <v>1월 생산실적</v>
          </cell>
        </row>
      </sheetData>
      <sheetData sheetId="7939">
        <row r="1">
          <cell r="A1" t="str">
            <v>1월 생산실적</v>
          </cell>
        </row>
      </sheetData>
      <sheetData sheetId="7940">
        <row r="1">
          <cell r="A1" t="str">
            <v>1월 생산실적</v>
          </cell>
        </row>
      </sheetData>
      <sheetData sheetId="7941">
        <row r="1">
          <cell r="A1" t="str">
            <v>1월 생산실적</v>
          </cell>
        </row>
      </sheetData>
      <sheetData sheetId="7942">
        <row r="1">
          <cell r="A1" t="str">
            <v>1월 생산실적</v>
          </cell>
        </row>
      </sheetData>
      <sheetData sheetId="7943">
        <row r="1">
          <cell r="A1" t="str">
            <v>1월 생산실적</v>
          </cell>
        </row>
      </sheetData>
      <sheetData sheetId="7944">
        <row r="1">
          <cell r="A1" t="str">
            <v>1월 생산실적</v>
          </cell>
        </row>
      </sheetData>
      <sheetData sheetId="7945">
        <row r="1">
          <cell r="A1" t="str">
            <v>1월 생산실적</v>
          </cell>
        </row>
      </sheetData>
      <sheetData sheetId="7946">
        <row r="1">
          <cell r="A1" t="str">
            <v>1월 생산실적</v>
          </cell>
        </row>
      </sheetData>
      <sheetData sheetId="7947">
        <row r="1">
          <cell r="A1" t="str">
            <v>1월 생산실적</v>
          </cell>
        </row>
      </sheetData>
      <sheetData sheetId="7948">
        <row r="1">
          <cell r="A1" t="str">
            <v>1월 생산실적</v>
          </cell>
        </row>
      </sheetData>
      <sheetData sheetId="7949">
        <row r="1">
          <cell r="A1" t="str">
            <v>1월 생산실적</v>
          </cell>
        </row>
      </sheetData>
      <sheetData sheetId="7950">
        <row r="1">
          <cell r="A1" t="str">
            <v>1월 생산실적</v>
          </cell>
        </row>
      </sheetData>
      <sheetData sheetId="7951">
        <row r="1">
          <cell r="A1" t="str">
            <v>1월 생산실적</v>
          </cell>
        </row>
      </sheetData>
      <sheetData sheetId="7952">
        <row r="1">
          <cell r="A1" t="str">
            <v>1월 생산실적</v>
          </cell>
        </row>
      </sheetData>
      <sheetData sheetId="7953">
        <row r="1">
          <cell r="A1" t="str">
            <v>1월 생산실적</v>
          </cell>
        </row>
      </sheetData>
      <sheetData sheetId="7954">
        <row r="1">
          <cell r="A1" t="str">
            <v>1월 생산실적</v>
          </cell>
        </row>
      </sheetData>
      <sheetData sheetId="7955">
        <row r="1">
          <cell r="A1" t="str">
            <v>1월 생산실적</v>
          </cell>
        </row>
      </sheetData>
      <sheetData sheetId="7956">
        <row r="1">
          <cell r="A1" t="str">
            <v>1월 생산실적</v>
          </cell>
        </row>
      </sheetData>
      <sheetData sheetId="7957">
        <row r="1">
          <cell r="A1" t="str">
            <v>1월 생산실적</v>
          </cell>
        </row>
      </sheetData>
      <sheetData sheetId="7958">
        <row r="1">
          <cell r="A1" t="str">
            <v>1월 생산실적</v>
          </cell>
        </row>
      </sheetData>
      <sheetData sheetId="7959">
        <row r="1">
          <cell r="A1" t="str">
            <v>1월 생산실적</v>
          </cell>
        </row>
      </sheetData>
      <sheetData sheetId="7960">
        <row r="1">
          <cell r="A1" t="str">
            <v>1월 생산실적</v>
          </cell>
        </row>
      </sheetData>
      <sheetData sheetId="7961">
        <row r="1">
          <cell r="A1" t="str">
            <v>1월 생산실적</v>
          </cell>
        </row>
      </sheetData>
      <sheetData sheetId="7962">
        <row r="1">
          <cell r="A1" t="str">
            <v>1월 생산실적</v>
          </cell>
        </row>
      </sheetData>
      <sheetData sheetId="7963">
        <row r="1">
          <cell r="A1" t="str">
            <v>1월 생산실적</v>
          </cell>
        </row>
      </sheetData>
      <sheetData sheetId="7964">
        <row r="1">
          <cell r="A1" t="str">
            <v>1월 생산실적</v>
          </cell>
        </row>
      </sheetData>
      <sheetData sheetId="7965">
        <row r="1">
          <cell r="A1" t="str">
            <v>1월 생산실적</v>
          </cell>
        </row>
      </sheetData>
      <sheetData sheetId="7966">
        <row r="1">
          <cell r="A1" t="str">
            <v>1월 생산실적</v>
          </cell>
        </row>
      </sheetData>
      <sheetData sheetId="7967">
        <row r="1">
          <cell r="A1" t="str">
            <v>1월 생산실적</v>
          </cell>
        </row>
      </sheetData>
      <sheetData sheetId="7968">
        <row r="1">
          <cell r="A1" t="str">
            <v>1월 생산실적</v>
          </cell>
        </row>
      </sheetData>
      <sheetData sheetId="7969">
        <row r="1">
          <cell r="A1" t="str">
            <v>1월 생산실적</v>
          </cell>
        </row>
      </sheetData>
      <sheetData sheetId="7970">
        <row r="1">
          <cell r="A1" t="str">
            <v>1월 생산실적</v>
          </cell>
        </row>
      </sheetData>
      <sheetData sheetId="7971">
        <row r="1">
          <cell r="A1" t="str">
            <v>1월 생산실적</v>
          </cell>
        </row>
      </sheetData>
      <sheetData sheetId="7972">
        <row r="1">
          <cell r="A1" t="str">
            <v>1월 생산실적</v>
          </cell>
        </row>
      </sheetData>
      <sheetData sheetId="7973">
        <row r="1">
          <cell r="A1" t="str">
            <v>1월 생산실적</v>
          </cell>
        </row>
      </sheetData>
      <sheetData sheetId="7974">
        <row r="1">
          <cell r="A1" t="str">
            <v>1월 생산실적</v>
          </cell>
        </row>
      </sheetData>
      <sheetData sheetId="7975">
        <row r="1">
          <cell r="A1" t="str">
            <v>1월 생산실적</v>
          </cell>
        </row>
      </sheetData>
      <sheetData sheetId="7976">
        <row r="1">
          <cell r="A1" t="str">
            <v>1월 생산실적</v>
          </cell>
        </row>
      </sheetData>
      <sheetData sheetId="7977">
        <row r="1">
          <cell r="A1" t="str">
            <v>1월 생산실적</v>
          </cell>
        </row>
      </sheetData>
      <sheetData sheetId="7978">
        <row r="1">
          <cell r="A1" t="str">
            <v>1월 생산실적</v>
          </cell>
        </row>
      </sheetData>
      <sheetData sheetId="7979">
        <row r="1">
          <cell r="A1" t="str">
            <v>1월 생산실적</v>
          </cell>
        </row>
      </sheetData>
      <sheetData sheetId="7980">
        <row r="1">
          <cell r="A1" t="str">
            <v>1월 생산실적</v>
          </cell>
        </row>
      </sheetData>
      <sheetData sheetId="7981">
        <row r="1">
          <cell r="A1" t="str">
            <v>1월 생산실적</v>
          </cell>
        </row>
      </sheetData>
      <sheetData sheetId="7982">
        <row r="1">
          <cell r="A1" t="str">
            <v>1월 생산실적</v>
          </cell>
        </row>
      </sheetData>
      <sheetData sheetId="7983">
        <row r="1">
          <cell r="A1" t="str">
            <v>1월 생산실적</v>
          </cell>
        </row>
      </sheetData>
      <sheetData sheetId="7984">
        <row r="1">
          <cell r="A1" t="str">
            <v>1월 생산실적</v>
          </cell>
        </row>
      </sheetData>
      <sheetData sheetId="7985">
        <row r="1">
          <cell r="A1" t="str">
            <v>1월 생산실적</v>
          </cell>
        </row>
      </sheetData>
      <sheetData sheetId="7986">
        <row r="1">
          <cell r="A1" t="str">
            <v>1월 생산실적</v>
          </cell>
        </row>
      </sheetData>
      <sheetData sheetId="7987">
        <row r="1">
          <cell r="A1" t="str">
            <v>1월 생산실적</v>
          </cell>
        </row>
      </sheetData>
      <sheetData sheetId="7988">
        <row r="1">
          <cell r="A1" t="str">
            <v>1월 생산실적</v>
          </cell>
        </row>
      </sheetData>
      <sheetData sheetId="7989">
        <row r="1">
          <cell r="A1" t="str">
            <v>1월 생산실적</v>
          </cell>
        </row>
      </sheetData>
      <sheetData sheetId="7990">
        <row r="1">
          <cell r="A1" t="str">
            <v>1월 생산실적</v>
          </cell>
        </row>
      </sheetData>
      <sheetData sheetId="7991">
        <row r="1">
          <cell r="A1" t="str">
            <v>1월 생산실적</v>
          </cell>
        </row>
      </sheetData>
      <sheetData sheetId="7992">
        <row r="1">
          <cell r="A1" t="str">
            <v>1월 생산실적</v>
          </cell>
        </row>
      </sheetData>
      <sheetData sheetId="7993">
        <row r="1">
          <cell r="A1" t="str">
            <v>1월 생산실적</v>
          </cell>
        </row>
      </sheetData>
      <sheetData sheetId="7994">
        <row r="1">
          <cell r="A1" t="str">
            <v>1월 생산실적</v>
          </cell>
        </row>
      </sheetData>
      <sheetData sheetId="7995">
        <row r="1">
          <cell r="A1" t="str">
            <v>1월 생산실적</v>
          </cell>
        </row>
      </sheetData>
      <sheetData sheetId="7996">
        <row r="1">
          <cell r="A1" t="str">
            <v>1월 생산실적</v>
          </cell>
        </row>
      </sheetData>
      <sheetData sheetId="7997">
        <row r="1">
          <cell r="A1" t="str">
            <v>1월 생산실적</v>
          </cell>
        </row>
      </sheetData>
      <sheetData sheetId="7998">
        <row r="1">
          <cell r="A1" t="str">
            <v>1월 생산실적</v>
          </cell>
        </row>
      </sheetData>
      <sheetData sheetId="7999">
        <row r="1">
          <cell r="A1" t="str">
            <v>1월 생산실적</v>
          </cell>
        </row>
      </sheetData>
      <sheetData sheetId="8000">
        <row r="1">
          <cell r="A1" t="str">
            <v>1월 생산실적</v>
          </cell>
        </row>
      </sheetData>
      <sheetData sheetId="8001">
        <row r="1">
          <cell r="A1" t="str">
            <v>1월 생산실적</v>
          </cell>
        </row>
      </sheetData>
      <sheetData sheetId="8002">
        <row r="1">
          <cell r="A1" t="str">
            <v>1월 생산실적</v>
          </cell>
        </row>
      </sheetData>
      <sheetData sheetId="8003">
        <row r="1">
          <cell r="A1" t="str">
            <v>1월 생산실적</v>
          </cell>
        </row>
      </sheetData>
      <sheetData sheetId="8004">
        <row r="1">
          <cell r="A1" t="str">
            <v>1월 생산실적</v>
          </cell>
        </row>
      </sheetData>
      <sheetData sheetId="8005">
        <row r="1">
          <cell r="A1" t="str">
            <v>1월 생산실적</v>
          </cell>
        </row>
      </sheetData>
      <sheetData sheetId="8006">
        <row r="1">
          <cell r="A1" t="str">
            <v>1월 생산실적</v>
          </cell>
        </row>
      </sheetData>
      <sheetData sheetId="8007">
        <row r="1">
          <cell r="A1" t="str">
            <v>1월 생산실적</v>
          </cell>
        </row>
      </sheetData>
      <sheetData sheetId="8008">
        <row r="1">
          <cell r="A1" t="str">
            <v>1월 생산실적</v>
          </cell>
        </row>
      </sheetData>
      <sheetData sheetId="8009">
        <row r="1">
          <cell r="A1" t="str">
            <v>1월 생산실적</v>
          </cell>
        </row>
      </sheetData>
      <sheetData sheetId="8010">
        <row r="1">
          <cell r="A1" t="str">
            <v>1월 생산실적</v>
          </cell>
        </row>
      </sheetData>
      <sheetData sheetId="8011">
        <row r="1">
          <cell r="A1" t="str">
            <v>1월 생산실적</v>
          </cell>
        </row>
      </sheetData>
      <sheetData sheetId="8012">
        <row r="1">
          <cell r="A1" t="str">
            <v>1월 생산실적</v>
          </cell>
        </row>
      </sheetData>
      <sheetData sheetId="8013">
        <row r="1">
          <cell r="A1" t="str">
            <v>1월 생산실적</v>
          </cell>
        </row>
      </sheetData>
      <sheetData sheetId="8014">
        <row r="1">
          <cell r="A1" t="str">
            <v>1월 생산실적</v>
          </cell>
        </row>
      </sheetData>
      <sheetData sheetId="8015">
        <row r="1">
          <cell r="A1" t="str">
            <v>1월 생산실적</v>
          </cell>
        </row>
      </sheetData>
      <sheetData sheetId="8016">
        <row r="1">
          <cell r="A1" t="str">
            <v>1월 생산실적</v>
          </cell>
        </row>
      </sheetData>
      <sheetData sheetId="8017">
        <row r="1">
          <cell r="A1" t="str">
            <v>1월 생산실적</v>
          </cell>
        </row>
      </sheetData>
      <sheetData sheetId="8018">
        <row r="1">
          <cell r="A1" t="str">
            <v>1월 생산실적</v>
          </cell>
        </row>
      </sheetData>
      <sheetData sheetId="8019">
        <row r="1">
          <cell r="A1" t="str">
            <v>1월 생산실적</v>
          </cell>
        </row>
      </sheetData>
      <sheetData sheetId="8020">
        <row r="1">
          <cell r="A1" t="str">
            <v>1월 생산실적</v>
          </cell>
        </row>
      </sheetData>
      <sheetData sheetId="8021">
        <row r="1">
          <cell r="A1" t="str">
            <v>1월 생산실적</v>
          </cell>
        </row>
      </sheetData>
      <sheetData sheetId="8022">
        <row r="1">
          <cell r="A1" t="str">
            <v>1월 생산실적</v>
          </cell>
        </row>
      </sheetData>
      <sheetData sheetId="8023">
        <row r="1">
          <cell r="A1" t="str">
            <v>1월 생산실적</v>
          </cell>
        </row>
      </sheetData>
      <sheetData sheetId="8024">
        <row r="1">
          <cell r="A1" t="str">
            <v>1월 생산실적</v>
          </cell>
        </row>
      </sheetData>
      <sheetData sheetId="8025">
        <row r="1">
          <cell r="A1" t="str">
            <v>1월 생산실적</v>
          </cell>
        </row>
      </sheetData>
      <sheetData sheetId="8026">
        <row r="1">
          <cell r="A1" t="str">
            <v>1월 생산실적</v>
          </cell>
        </row>
      </sheetData>
      <sheetData sheetId="8027">
        <row r="1">
          <cell r="A1" t="str">
            <v>1월 생산실적</v>
          </cell>
        </row>
      </sheetData>
      <sheetData sheetId="8028">
        <row r="1">
          <cell r="A1" t="str">
            <v>1월 생산실적</v>
          </cell>
        </row>
      </sheetData>
      <sheetData sheetId="8029">
        <row r="1">
          <cell r="A1" t="str">
            <v>1월 생산실적</v>
          </cell>
        </row>
      </sheetData>
      <sheetData sheetId="8030">
        <row r="1">
          <cell r="A1" t="str">
            <v>1월 생산실적</v>
          </cell>
        </row>
      </sheetData>
      <sheetData sheetId="8031">
        <row r="1">
          <cell r="A1" t="str">
            <v>1월 생산실적</v>
          </cell>
        </row>
      </sheetData>
      <sheetData sheetId="8032">
        <row r="1">
          <cell r="A1" t="str">
            <v>1월 생산실적</v>
          </cell>
        </row>
      </sheetData>
      <sheetData sheetId="8033">
        <row r="1">
          <cell r="A1" t="str">
            <v>1월 생산실적</v>
          </cell>
        </row>
      </sheetData>
      <sheetData sheetId="8034">
        <row r="1">
          <cell r="A1" t="str">
            <v>1월 생산실적</v>
          </cell>
        </row>
      </sheetData>
      <sheetData sheetId="8035">
        <row r="1">
          <cell r="A1" t="str">
            <v>1월 생산실적</v>
          </cell>
        </row>
      </sheetData>
      <sheetData sheetId="8036">
        <row r="1">
          <cell r="A1" t="str">
            <v>1월 생산실적</v>
          </cell>
        </row>
      </sheetData>
      <sheetData sheetId="8037">
        <row r="1">
          <cell r="A1" t="str">
            <v>1월 생산실적</v>
          </cell>
        </row>
      </sheetData>
      <sheetData sheetId="8038">
        <row r="1">
          <cell r="A1" t="str">
            <v>1월 생산실적</v>
          </cell>
        </row>
      </sheetData>
      <sheetData sheetId="8039">
        <row r="1">
          <cell r="A1" t="str">
            <v>1월 생산실적</v>
          </cell>
        </row>
      </sheetData>
      <sheetData sheetId="8040">
        <row r="1">
          <cell r="A1" t="str">
            <v>1월 생산실적</v>
          </cell>
        </row>
      </sheetData>
      <sheetData sheetId="8041">
        <row r="1">
          <cell r="A1" t="str">
            <v>1월 생산실적</v>
          </cell>
        </row>
      </sheetData>
      <sheetData sheetId="8042">
        <row r="1">
          <cell r="A1" t="str">
            <v>1월 생산실적</v>
          </cell>
        </row>
      </sheetData>
      <sheetData sheetId="8043">
        <row r="1">
          <cell r="A1" t="str">
            <v>1월 생산실적</v>
          </cell>
        </row>
      </sheetData>
      <sheetData sheetId="8044">
        <row r="1">
          <cell r="A1" t="str">
            <v>1월 생산실적</v>
          </cell>
        </row>
      </sheetData>
      <sheetData sheetId="8045">
        <row r="1">
          <cell r="A1" t="str">
            <v>1월 생산실적</v>
          </cell>
        </row>
      </sheetData>
      <sheetData sheetId="8046">
        <row r="1">
          <cell r="A1" t="str">
            <v>1월 생산실적</v>
          </cell>
        </row>
      </sheetData>
      <sheetData sheetId="8047">
        <row r="1">
          <cell r="A1" t="str">
            <v>1월 생산실적</v>
          </cell>
        </row>
      </sheetData>
      <sheetData sheetId="8048">
        <row r="1">
          <cell r="A1" t="str">
            <v>1월 생산실적</v>
          </cell>
        </row>
      </sheetData>
      <sheetData sheetId="8049">
        <row r="1">
          <cell r="A1" t="str">
            <v>1월 생산실적</v>
          </cell>
        </row>
      </sheetData>
      <sheetData sheetId="8050">
        <row r="1">
          <cell r="A1" t="str">
            <v>1월 생산실적</v>
          </cell>
        </row>
      </sheetData>
      <sheetData sheetId="8051">
        <row r="1">
          <cell r="A1" t="str">
            <v>1월 생산실적</v>
          </cell>
        </row>
      </sheetData>
      <sheetData sheetId="8052">
        <row r="1">
          <cell r="A1" t="str">
            <v>1월 생산실적</v>
          </cell>
        </row>
      </sheetData>
      <sheetData sheetId="8053">
        <row r="1">
          <cell r="A1" t="str">
            <v>1월 생산실적</v>
          </cell>
        </row>
      </sheetData>
      <sheetData sheetId="8054">
        <row r="1">
          <cell r="A1" t="str">
            <v>1월 생산실적</v>
          </cell>
        </row>
      </sheetData>
      <sheetData sheetId="8055">
        <row r="1">
          <cell r="A1" t="str">
            <v>1월 생산실적</v>
          </cell>
        </row>
      </sheetData>
      <sheetData sheetId="8056">
        <row r="1">
          <cell r="A1" t="str">
            <v>1월 생산실적</v>
          </cell>
        </row>
      </sheetData>
      <sheetData sheetId="8057">
        <row r="1">
          <cell r="A1" t="str">
            <v>1월 생산실적</v>
          </cell>
        </row>
      </sheetData>
      <sheetData sheetId="8058">
        <row r="1">
          <cell r="A1" t="str">
            <v>1월 생산실적</v>
          </cell>
        </row>
      </sheetData>
      <sheetData sheetId="8059">
        <row r="1">
          <cell r="A1" t="str">
            <v>1월 생산실적</v>
          </cell>
        </row>
      </sheetData>
      <sheetData sheetId="8060">
        <row r="1">
          <cell r="A1" t="str">
            <v>1월 생산실적</v>
          </cell>
        </row>
      </sheetData>
      <sheetData sheetId="8061">
        <row r="1">
          <cell r="A1" t="str">
            <v>1월 생산실적</v>
          </cell>
        </row>
      </sheetData>
      <sheetData sheetId="8062">
        <row r="1">
          <cell r="A1" t="str">
            <v>1월 생산실적</v>
          </cell>
        </row>
      </sheetData>
      <sheetData sheetId="8063">
        <row r="1">
          <cell r="A1" t="str">
            <v>1월 생산실적</v>
          </cell>
        </row>
      </sheetData>
      <sheetData sheetId="8064">
        <row r="1">
          <cell r="A1" t="str">
            <v>1월 생산실적</v>
          </cell>
        </row>
      </sheetData>
      <sheetData sheetId="8065">
        <row r="1">
          <cell r="A1" t="str">
            <v>1월 생산실적</v>
          </cell>
        </row>
      </sheetData>
      <sheetData sheetId="8066">
        <row r="1">
          <cell r="A1" t="str">
            <v>1월 생산실적</v>
          </cell>
        </row>
      </sheetData>
      <sheetData sheetId="8067">
        <row r="1">
          <cell r="A1" t="str">
            <v>1월 생산실적</v>
          </cell>
        </row>
      </sheetData>
      <sheetData sheetId="8068">
        <row r="1">
          <cell r="A1" t="str">
            <v>1월 생산실적</v>
          </cell>
        </row>
      </sheetData>
      <sheetData sheetId="8069">
        <row r="1">
          <cell r="A1" t="str">
            <v>1월 생산실적</v>
          </cell>
        </row>
      </sheetData>
      <sheetData sheetId="8070">
        <row r="1">
          <cell r="A1" t="str">
            <v>1월 생산실적</v>
          </cell>
        </row>
      </sheetData>
      <sheetData sheetId="8071">
        <row r="1">
          <cell r="A1" t="str">
            <v>1월 생산실적</v>
          </cell>
        </row>
      </sheetData>
      <sheetData sheetId="8072">
        <row r="1">
          <cell r="A1" t="str">
            <v>1월 생산실적</v>
          </cell>
        </row>
      </sheetData>
      <sheetData sheetId="8073">
        <row r="1">
          <cell r="A1" t="str">
            <v>1월 생산실적</v>
          </cell>
        </row>
      </sheetData>
      <sheetData sheetId="8074">
        <row r="1">
          <cell r="A1" t="str">
            <v>1월 생산실적</v>
          </cell>
        </row>
      </sheetData>
      <sheetData sheetId="8075">
        <row r="1">
          <cell r="A1" t="str">
            <v>1월 생산실적</v>
          </cell>
        </row>
      </sheetData>
      <sheetData sheetId="8076">
        <row r="1">
          <cell r="A1" t="str">
            <v>1월 생산실적</v>
          </cell>
        </row>
      </sheetData>
      <sheetData sheetId="8077">
        <row r="1">
          <cell r="A1" t="str">
            <v>1월 생산실적</v>
          </cell>
        </row>
      </sheetData>
      <sheetData sheetId="8078">
        <row r="1">
          <cell r="A1" t="str">
            <v>1월 생산실적</v>
          </cell>
        </row>
      </sheetData>
      <sheetData sheetId="8079">
        <row r="1">
          <cell r="A1" t="str">
            <v>1월 생산실적</v>
          </cell>
        </row>
      </sheetData>
      <sheetData sheetId="8080">
        <row r="1">
          <cell r="A1" t="str">
            <v>1월 생산실적</v>
          </cell>
        </row>
      </sheetData>
      <sheetData sheetId="8081">
        <row r="1">
          <cell r="A1" t="str">
            <v>1월 생산실적</v>
          </cell>
        </row>
      </sheetData>
      <sheetData sheetId="8082">
        <row r="1">
          <cell r="A1" t="str">
            <v>1월 생산실적</v>
          </cell>
        </row>
      </sheetData>
      <sheetData sheetId="8083">
        <row r="1">
          <cell r="A1" t="str">
            <v>1월 생산실적</v>
          </cell>
        </row>
      </sheetData>
      <sheetData sheetId="8084">
        <row r="1">
          <cell r="A1" t="str">
            <v>1월 생산실적</v>
          </cell>
        </row>
      </sheetData>
      <sheetData sheetId="8085">
        <row r="1">
          <cell r="A1" t="str">
            <v>1월 생산실적</v>
          </cell>
        </row>
      </sheetData>
      <sheetData sheetId="8086">
        <row r="1">
          <cell r="A1" t="str">
            <v>1월 생산실적</v>
          </cell>
        </row>
      </sheetData>
      <sheetData sheetId="8087">
        <row r="1">
          <cell r="A1" t="str">
            <v>1월 생산실적</v>
          </cell>
        </row>
      </sheetData>
      <sheetData sheetId="8088">
        <row r="1">
          <cell r="A1" t="str">
            <v>1월 생산실적</v>
          </cell>
        </row>
      </sheetData>
      <sheetData sheetId="8089">
        <row r="1">
          <cell r="A1" t="str">
            <v>1월 생산실적</v>
          </cell>
        </row>
      </sheetData>
      <sheetData sheetId="8090">
        <row r="1">
          <cell r="A1" t="str">
            <v>1월 생산실적</v>
          </cell>
        </row>
      </sheetData>
      <sheetData sheetId="8091">
        <row r="1">
          <cell r="A1" t="str">
            <v>1월 생산실적</v>
          </cell>
        </row>
      </sheetData>
      <sheetData sheetId="8092">
        <row r="1">
          <cell r="A1" t="str">
            <v>1월 생산실적</v>
          </cell>
        </row>
      </sheetData>
      <sheetData sheetId="8093">
        <row r="1">
          <cell r="A1" t="str">
            <v>1월 생산실적</v>
          </cell>
        </row>
      </sheetData>
      <sheetData sheetId="8094">
        <row r="1">
          <cell r="A1" t="str">
            <v>1월 생산실적</v>
          </cell>
        </row>
      </sheetData>
      <sheetData sheetId="8095">
        <row r="1">
          <cell r="A1" t="str">
            <v>1월 생산실적</v>
          </cell>
        </row>
      </sheetData>
      <sheetData sheetId="8096">
        <row r="1">
          <cell r="A1" t="str">
            <v>1월 생산실적</v>
          </cell>
        </row>
      </sheetData>
      <sheetData sheetId="8097">
        <row r="1">
          <cell r="A1" t="str">
            <v>1월 생산실적</v>
          </cell>
        </row>
      </sheetData>
      <sheetData sheetId="8098">
        <row r="1">
          <cell r="A1" t="str">
            <v>1월 생산실적</v>
          </cell>
        </row>
      </sheetData>
      <sheetData sheetId="8099">
        <row r="1">
          <cell r="A1" t="str">
            <v>1월 생산실적</v>
          </cell>
        </row>
      </sheetData>
      <sheetData sheetId="8100">
        <row r="1">
          <cell r="A1" t="str">
            <v>1월 생산실적</v>
          </cell>
        </row>
      </sheetData>
      <sheetData sheetId="8101">
        <row r="1">
          <cell r="A1" t="str">
            <v>1월 생산실적</v>
          </cell>
        </row>
      </sheetData>
      <sheetData sheetId="8102">
        <row r="1">
          <cell r="A1" t="str">
            <v>1월 생산실적</v>
          </cell>
        </row>
      </sheetData>
      <sheetData sheetId="8103">
        <row r="1">
          <cell r="A1" t="str">
            <v>1월 생산실적</v>
          </cell>
        </row>
      </sheetData>
      <sheetData sheetId="8104">
        <row r="1">
          <cell r="A1" t="str">
            <v>1월 생산실적</v>
          </cell>
        </row>
      </sheetData>
      <sheetData sheetId="8105">
        <row r="1">
          <cell r="A1" t="str">
            <v>1월 생산실적</v>
          </cell>
        </row>
      </sheetData>
      <sheetData sheetId="8106">
        <row r="1">
          <cell r="A1" t="str">
            <v>1월 생산실적</v>
          </cell>
        </row>
      </sheetData>
      <sheetData sheetId="8107">
        <row r="1">
          <cell r="A1" t="str">
            <v>1월 생산실적</v>
          </cell>
        </row>
      </sheetData>
      <sheetData sheetId="8108">
        <row r="1">
          <cell r="A1" t="str">
            <v>1월 생산실적</v>
          </cell>
        </row>
      </sheetData>
      <sheetData sheetId="8109">
        <row r="1">
          <cell r="A1" t="str">
            <v>1월 생산실적</v>
          </cell>
        </row>
      </sheetData>
      <sheetData sheetId="8110">
        <row r="1">
          <cell r="A1" t="str">
            <v>1월 생산실적</v>
          </cell>
        </row>
      </sheetData>
      <sheetData sheetId="8111">
        <row r="1">
          <cell r="A1" t="str">
            <v>1월 생산실적</v>
          </cell>
        </row>
      </sheetData>
      <sheetData sheetId="8112">
        <row r="1">
          <cell r="A1" t="str">
            <v>1월 생산실적</v>
          </cell>
        </row>
      </sheetData>
      <sheetData sheetId="8113">
        <row r="1">
          <cell r="A1" t="str">
            <v>1월 생산실적</v>
          </cell>
        </row>
      </sheetData>
      <sheetData sheetId="8114">
        <row r="1">
          <cell r="A1" t="str">
            <v>1월 생산실적</v>
          </cell>
        </row>
      </sheetData>
      <sheetData sheetId="8115">
        <row r="1">
          <cell r="A1" t="str">
            <v>1월 생산실적</v>
          </cell>
        </row>
      </sheetData>
      <sheetData sheetId="8116">
        <row r="1">
          <cell r="A1" t="str">
            <v>1월 생산실적</v>
          </cell>
        </row>
      </sheetData>
      <sheetData sheetId="8117">
        <row r="1">
          <cell r="A1" t="str">
            <v>1월 생산실적</v>
          </cell>
        </row>
      </sheetData>
      <sheetData sheetId="8118">
        <row r="1">
          <cell r="A1" t="str">
            <v>1월 생산실적</v>
          </cell>
        </row>
      </sheetData>
      <sheetData sheetId="8119">
        <row r="1">
          <cell r="A1" t="str">
            <v>1월 생산실적</v>
          </cell>
        </row>
      </sheetData>
      <sheetData sheetId="8120">
        <row r="1">
          <cell r="A1" t="str">
            <v>1월 생산실적</v>
          </cell>
        </row>
      </sheetData>
      <sheetData sheetId="8121">
        <row r="1">
          <cell r="A1" t="str">
            <v>1월 생산실적</v>
          </cell>
        </row>
      </sheetData>
      <sheetData sheetId="8122">
        <row r="1">
          <cell r="A1" t="str">
            <v>1월 생산실적</v>
          </cell>
        </row>
      </sheetData>
      <sheetData sheetId="8123">
        <row r="1">
          <cell r="A1" t="str">
            <v>1월 생산실적</v>
          </cell>
        </row>
      </sheetData>
      <sheetData sheetId="8124">
        <row r="1">
          <cell r="A1" t="str">
            <v>1월 생산실적</v>
          </cell>
        </row>
      </sheetData>
      <sheetData sheetId="8125">
        <row r="1">
          <cell r="A1" t="str">
            <v>1월 생산실적</v>
          </cell>
        </row>
      </sheetData>
      <sheetData sheetId="8126">
        <row r="1">
          <cell r="A1" t="str">
            <v>1월 생산실적</v>
          </cell>
        </row>
      </sheetData>
      <sheetData sheetId="8127">
        <row r="1">
          <cell r="A1" t="str">
            <v>1월 생산실적</v>
          </cell>
        </row>
      </sheetData>
      <sheetData sheetId="8128">
        <row r="1">
          <cell r="A1" t="str">
            <v>1월 생산실적</v>
          </cell>
        </row>
      </sheetData>
      <sheetData sheetId="8129">
        <row r="1">
          <cell r="A1" t="str">
            <v>1월 생산실적</v>
          </cell>
        </row>
      </sheetData>
      <sheetData sheetId="8130">
        <row r="1">
          <cell r="A1" t="str">
            <v>1월 생산실적</v>
          </cell>
        </row>
      </sheetData>
      <sheetData sheetId="8131">
        <row r="1">
          <cell r="A1" t="str">
            <v>1월 생산실적</v>
          </cell>
        </row>
      </sheetData>
      <sheetData sheetId="8132">
        <row r="1">
          <cell r="A1" t="str">
            <v>1월 생산실적</v>
          </cell>
        </row>
      </sheetData>
      <sheetData sheetId="8133">
        <row r="1">
          <cell r="A1" t="str">
            <v>1월 생산실적</v>
          </cell>
        </row>
      </sheetData>
      <sheetData sheetId="8134">
        <row r="1">
          <cell r="A1" t="str">
            <v>1월 생산실적</v>
          </cell>
        </row>
      </sheetData>
      <sheetData sheetId="8135">
        <row r="1">
          <cell r="A1" t="str">
            <v>1월 생산실적</v>
          </cell>
        </row>
      </sheetData>
      <sheetData sheetId="8136">
        <row r="1">
          <cell r="A1" t="str">
            <v>1월 생산실적</v>
          </cell>
        </row>
      </sheetData>
      <sheetData sheetId="8137">
        <row r="1">
          <cell r="A1" t="str">
            <v>1월 생산실적</v>
          </cell>
        </row>
      </sheetData>
      <sheetData sheetId="8138">
        <row r="1">
          <cell r="A1" t="str">
            <v>1월 생산실적</v>
          </cell>
        </row>
      </sheetData>
      <sheetData sheetId="8139">
        <row r="1">
          <cell r="A1" t="str">
            <v>1월 생산실적</v>
          </cell>
        </row>
      </sheetData>
      <sheetData sheetId="8140">
        <row r="1">
          <cell r="A1" t="str">
            <v>1월 생산실적</v>
          </cell>
        </row>
      </sheetData>
      <sheetData sheetId="8141">
        <row r="1">
          <cell r="A1" t="str">
            <v>1월 생산실적</v>
          </cell>
        </row>
      </sheetData>
      <sheetData sheetId="8142">
        <row r="1">
          <cell r="A1" t="str">
            <v>1월 생산실적</v>
          </cell>
        </row>
      </sheetData>
      <sheetData sheetId="8143">
        <row r="1">
          <cell r="A1" t="str">
            <v>1월 생산실적</v>
          </cell>
        </row>
      </sheetData>
      <sheetData sheetId="8144">
        <row r="1">
          <cell r="A1" t="str">
            <v>1월 생산실적</v>
          </cell>
        </row>
      </sheetData>
      <sheetData sheetId="8145">
        <row r="1">
          <cell r="A1" t="str">
            <v>1월 생산실적</v>
          </cell>
        </row>
      </sheetData>
      <sheetData sheetId="8146">
        <row r="1">
          <cell r="A1" t="str">
            <v>1월 생산실적</v>
          </cell>
        </row>
      </sheetData>
      <sheetData sheetId="8147">
        <row r="1">
          <cell r="A1" t="str">
            <v>1월 생산실적</v>
          </cell>
        </row>
      </sheetData>
      <sheetData sheetId="8148">
        <row r="1">
          <cell r="A1" t="str">
            <v>1월 생산실적</v>
          </cell>
        </row>
      </sheetData>
      <sheetData sheetId="8149">
        <row r="1">
          <cell r="A1" t="str">
            <v>1월 생산실적</v>
          </cell>
        </row>
      </sheetData>
      <sheetData sheetId="8150">
        <row r="1">
          <cell r="A1" t="str">
            <v>1월 생산실적</v>
          </cell>
        </row>
      </sheetData>
      <sheetData sheetId="8151">
        <row r="1">
          <cell r="A1" t="str">
            <v>1월 생산실적</v>
          </cell>
        </row>
      </sheetData>
      <sheetData sheetId="8152">
        <row r="1">
          <cell r="A1" t="str">
            <v>1월 생산실적</v>
          </cell>
        </row>
      </sheetData>
      <sheetData sheetId="8153">
        <row r="1">
          <cell r="A1" t="str">
            <v>1월 생산실적</v>
          </cell>
        </row>
      </sheetData>
      <sheetData sheetId="8154">
        <row r="1">
          <cell r="A1" t="str">
            <v>1월 생산실적</v>
          </cell>
        </row>
      </sheetData>
      <sheetData sheetId="8155">
        <row r="1">
          <cell r="A1" t="str">
            <v>1월 생산실적</v>
          </cell>
        </row>
      </sheetData>
      <sheetData sheetId="8156">
        <row r="1">
          <cell r="A1" t="str">
            <v>1월 생산실적</v>
          </cell>
        </row>
      </sheetData>
      <sheetData sheetId="8157">
        <row r="1">
          <cell r="A1" t="str">
            <v>1월 생산실적</v>
          </cell>
        </row>
      </sheetData>
      <sheetData sheetId="8158">
        <row r="1">
          <cell r="A1" t="str">
            <v>1월 생산실적</v>
          </cell>
        </row>
      </sheetData>
      <sheetData sheetId="8159">
        <row r="1">
          <cell r="A1" t="str">
            <v>1월 생산실적</v>
          </cell>
        </row>
      </sheetData>
      <sheetData sheetId="8160">
        <row r="1">
          <cell r="A1" t="str">
            <v>1월 생산실적</v>
          </cell>
        </row>
      </sheetData>
      <sheetData sheetId="8161">
        <row r="1">
          <cell r="A1" t="str">
            <v>1월 생산실적</v>
          </cell>
        </row>
      </sheetData>
      <sheetData sheetId="8162">
        <row r="1">
          <cell r="A1" t="str">
            <v>1월 생산실적</v>
          </cell>
        </row>
      </sheetData>
      <sheetData sheetId="8163">
        <row r="1">
          <cell r="A1" t="str">
            <v>1월 생산실적</v>
          </cell>
        </row>
      </sheetData>
      <sheetData sheetId="8164">
        <row r="1">
          <cell r="A1" t="str">
            <v>1월 생산실적</v>
          </cell>
        </row>
      </sheetData>
      <sheetData sheetId="8165">
        <row r="1">
          <cell r="A1" t="str">
            <v>1월 생산실적</v>
          </cell>
        </row>
      </sheetData>
      <sheetData sheetId="8166">
        <row r="1">
          <cell r="A1" t="str">
            <v>1월 생산실적</v>
          </cell>
        </row>
      </sheetData>
      <sheetData sheetId="8167">
        <row r="1">
          <cell r="A1" t="str">
            <v>1월 생산실적</v>
          </cell>
        </row>
      </sheetData>
      <sheetData sheetId="8168">
        <row r="1">
          <cell r="A1" t="str">
            <v>1월 생산실적</v>
          </cell>
        </row>
      </sheetData>
      <sheetData sheetId="8169">
        <row r="1">
          <cell r="A1" t="str">
            <v>1월 생산실적</v>
          </cell>
        </row>
      </sheetData>
      <sheetData sheetId="8170">
        <row r="1">
          <cell r="A1" t="str">
            <v>1월 생산실적</v>
          </cell>
        </row>
      </sheetData>
      <sheetData sheetId="8171">
        <row r="1">
          <cell r="A1" t="str">
            <v>1월 생산실적</v>
          </cell>
        </row>
      </sheetData>
      <sheetData sheetId="8172">
        <row r="1">
          <cell r="A1" t="str">
            <v>1월 생산실적</v>
          </cell>
        </row>
      </sheetData>
      <sheetData sheetId="8173">
        <row r="1">
          <cell r="A1" t="str">
            <v>1월 생산실적</v>
          </cell>
        </row>
      </sheetData>
      <sheetData sheetId="8174">
        <row r="1">
          <cell r="A1" t="str">
            <v>1월 생산실적</v>
          </cell>
        </row>
      </sheetData>
      <sheetData sheetId="8175">
        <row r="1">
          <cell r="A1" t="str">
            <v>1월 생산실적</v>
          </cell>
        </row>
      </sheetData>
      <sheetData sheetId="8176">
        <row r="1">
          <cell r="A1" t="str">
            <v>1월 생산실적</v>
          </cell>
        </row>
      </sheetData>
      <sheetData sheetId="8177">
        <row r="1">
          <cell r="A1" t="str">
            <v>1월 생산실적</v>
          </cell>
        </row>
      </sheetData>
      <sheetData sheetId="8178">
        <row r="1">
          <cell r="A1" t="str">
            <v>1월 생산실적</v>
          </cell>
        </row>
      </sheetData>
      <sheetData sheetId="8179">
        <row r="1">
          <cell r="A1" t="str">
            <v>1월 생산실적</v>
          </cell>
        </row>
      </sheetData>
      <sheetData sheetId="8180">
        <row r="1">
          <cell r="A1" t="str">
            <v>1월 생산실적</v>
          </cell>
        </row>
      </sheetData>
      <sheetData sheetId="8181">
        <row r="1">
          <cell r="A1" t="str">
            <v>1월 생산실적</v>
          </cell>
        </row>
      </sheetData>
      <sheetData sheetId="8182">
        <row r="1">
          <cell r="A1" t="str">
            <v>1월 생산실적</v>
          </cell>
        </row>
      </sheetData>
      <sheetData sheetId="8183">
        <row r="1">
          <cell r="A1" t="str">
            <v>1월 생산실적</v>
          </cell>
        </row>
      </sheetData>
      <sheetData sheetId="8184">
        <row r="1">
          <cell r="A1" t="str">
            <v>1월 생산실적</v>
          </cell>
        </row>
      </sheetData>
      <sheetData sheetId="8185">
        <row r="1">
          <cell r="A1" t="str">
            <v>1월 생산실적</v>
          </cell>
        </row>
      </sheetData>
      <sheetData sheetId="8186">
        <row r="1">
          <cell r="A1" t="str">
            <v>1월 생산실적</v>
          </cell>
        </row>
      </sheetData>
      <sheetData sheetId="8187">
        <row r="1">
          <cell r="A1" t="str">
            <v>1월 생산실적</v>
          </cell>
        </row>
      </sheetData>
      <sheetData sheetId="8188">
        <row r="1">
          <cell r="A1" t="str">
            <v>1월 생산실적</v>
          </cell>
        </row>
      </sheetData>
      <sheetData sheetId="8189">
        <row r="1">
          <cell r="A1" t="str">
            <v>1월 생산실적</v>
          </cell>
        </row>
      </sheetData>
      <sheetData sheetId="8190">
        <row r="1">
          <cell r="A1" t="str">
            <v>1월 생산실적</v>
          </cell>
        </row>
      </sheetData>
      <sheetData sheetId="8191">
        <row r="1">
          <cell r="A1" t="str">
            <v>1월 생산실적</v>
          </cell>
        </row>
      </sheetData>
      <sheetData sheetId="8192">
        <row r="1">
          <cell r="A1" t="str">
            <v>1월 생산실적</v>
          </cell>
        </row>
      </sheetData>
      <sheetData sheetId="8193">
        <row r="1">
          <cell r="A1" t="str">
            <v>1월 생산실적</v>
          </cell>
        </row>
      </sheetData>
      <sheetData sheetId="8194">
        <row r="1">
          <cell r="A1" t="str">
            <v>1월 생산실적</v>
          </cell>
        </row>
      </sheetData>
      <sheetData sheetId="8195">
        <row r="1">
          <cell r="A1" t="str">
            <v>1월 생산실적</v>
          </cell>
        </row>
      </sheetData>
      <sheetData sheetId="8196">
        <row r="1">
          <cell r="A1" t="str">
            <v>1월 생산실적</v>
          </cell>
        </row>
      </sheetData>
      <sheetData sheetId="8197">
        <row r="1">
          <cell r="A1" t="str">
            <v>1월 생산실적</v>
          </cell>
        </row>
      </sheetData>
      <sheetData sheetId="8198">
        <row r="1">
          <cell r="A1" t="str">
            <v>1월 생산실적</v>
          </cell>
        </row>
      </sheetData>
      <sheetData sheetId="8199">
        <row r="1">
          <cell r="A1" t="str">
            <v>1월 생산실적</v>
          </cell>
        </row>
      </sheetData>
      <sheetData sheetId="8200">
        <row r="1">
          <cell r="A1" t="str">
            <v>1월 생산실적</v>
          </cell>
        </row>
      </sheetData>
      <sheetData sheetId="8201">
        <row r="1">
          <cell r="A1" t="str">
            <v>1월 생산실적</v>
          </cell>
        </row>
      </sheetData>
      <sheetData sheetId="8202">
        <row r="1">
          <cell r="A1" t="str">
            <v>1월 생산실적</v>
          </cell>
        </row>
      </sheetData>
      <sheetData sheetId="8203">
        <row r="1">
          <cell r="A1" t="str">
            <v>1월 생산실적</v>
          </cell>
        </row>
      </sheetData>
      <sheetData sheetId="8204">
        <row r="1">
          <cell r="A1" t="str">
            <v>1월 생산실적</v>
          </cell>
        </row>
      </sheetData>
      <sheetData sheetId="8205">
        <row r="1">
          <cell r="A1" t="str">
            <v>1월 생산실적</v>
          </cell>
        </row>
      </sheetData>
      <sheetData sheetId="8206">
        <row r="1">
          <cell r="A1" t="str">
            <v>1월 생산실적</v>
          </cell>
        </row>
      </sheetData>
      <sheetData sheetId="8207">
        <row r="1">
          <cell r="A1" t="str">
            <v>1월 생산실적</v>
          </cell>
        </row>
      </sheetData>
      <sheetData sheetId="8208">
        <row r="1">
          <cell r="A1" t="str">
            <v>1월 생산실적</v>
          </cell>
        </row>
      </sheetData>
      <sheetData sheetId="8209">
        <row r="1">
          <cell r="A1" t="str">
            <v>1월 생산실적</v>
          </cell>
        </row>
      </sheetData>
      <sheetData sheetId="8210">
        <row r="1">
          <cell r="A1" t="str">
            <v>1월 생산실적</v>
          </cell>
        </row>
      </sheetData>
      <sheetData sheetId="8211">
        <row r="1">
          <cell r="A1" t="str">
            <v>1월 생산실적</v>
          </cell>
        </row>
      </sheetData>
      <sheetData sheetId="8212">
        <row r="1">
          <cell r="A1" t="str">
            <v>1월 생산실적</v>
          </cell>
        </row>
      </sheetData>
      <sheetData sheetId="8213">
        <row r="1">
          <cell r="A1" t="str">
            <v>1월 생산실적</v>
          </cell>
        </row>
      </sheetData>
      <sheetData sheetId="8214">
        <row r="1">
          <cell r="A1" t="str">
            <v>1월 생산실적</v>
          </cell>
        </row>
      </sheetData>
      <sheetData sheetId="8215">
        <row r="1">
          <cell r="A1" t="str">
            <v>1월 생산실적</v>
          </cell>
        </row>
      </sheetData>
      <sheetData sheetId="8216">
        <row r="1">
          <cell r="A1" t="str">
            <v>1월 생산실적</v>
          </cell>
        </row>
      </sheetData>
      <sheetData sheetId="8217">
        <row r="1">
          <cell r="A1" t="str">
            <v>1월 생산실적</v>
          </cell>
        </row>
      </sheetData>
      <sheetData sheetId="8218">
        <row r="1">
          <cell r="A1" t="str">
            <v>1월 생산실적</v>
          </cell>
        </row>
      </sheetData>
      <sheetData sheetId="8219">
        <row r="1">
          <cell r="A1" t="str">
            <v>1월 생산실적</v>
          </cell>
        </row>
      </sheetData>
      <sheetData sheetId="8220">
        <row r="1">
          <cell r="A1" t="str">
            <v>1월 생산실적</v>
          </cell>
        </row>
      </sheetData>
      <sheetData sheetId="8221">
        <row r="1">
          <cell r="A1" t="str">
            <v>1월 생산실적</v>
          </cell>
        </row>
      </sheetData>
      <sheetData sheetId="8222">
        <row r="1">
          <cell r="A1" t="str">
            <v>1월 생산실적</v>
          </cell>
        </row>
      </sheetData>
      <sheetData sheetId="8223">
        <row r="1">
          <cell r="A1" t="str">
            <v>1월 생산실적</v>
          </cell>
        </row>
      </sheetData>
      <sheetData sheetId="8224">
        <row r="1">
          <cell r="A1" t="str">
            <v>1월 생산실적</v>
          </cell>
        </row>
      </sheetData>
      <sheetData sheetId="8225">
        <row r="1">
          <cell r="A1" t="str">
            <v>1월 생산실적</v>
          </cell>
        </row>
      </sheetData>
      <sheetData sheetId="8226">
        <row r="1">
          <cell r="A1" t="str">
            <v>1월 생산실적</v>
          </cell>
        </row>
      </sheetData>
      <sheetData sheetId="8227">
        <row r="1">
          <cell r="A1" t="str">
            <v>1월 생산실적</v>
          </cell>
        </row>
      </sheetData>
      <sheetData sheetId="8228">
        <row r="1">
          <cell r="A1" t="str">
            <v>1월 생산실적</v>
          </cell>
        </row>
      </sheetData>
      <sheetData sheetId="8229">
        <row r="1">
          <cell r="A1" t="str">
            <v>1월 생산실적</v>
          </cell>
        </row>
      </sheetData>
      <sheetData sheetId="8230">
        <row r="1">
          <cell r="A1" t="str">
            <v>1월 생산실적</v>
          </cell>
        </row>
      </sheetData>
      <sheetData sheetId="8231">
        <row r="1">
          <cell r="A1" t="str">
            <v>1월 생산실적</v>
          </cell>
        </row>
      </sheetData>
      <sheetData sheetId="8232">
        <row r="1">
          <cell r="A1" t="str">
            <v>1월 생산실적</v>
          </cell>
        </row>
      </sheetData>
      <sheetData sheetId="8233">
        <row r="1">
          <cell r="A1" t="str">
            <v>1월 생산실적</v>
          </cell>
        </row>
      </sheetData>
      <sheetData sheetId="8234">
        <row r="1">
          <cell r="A1" t="str">
            <v>1월 생산실적</v>
          </cell>
        </row>
      </sheetData>
      <sheetData sheetId="8235">
        <row r="1">
          <cell r="A1" t="str">
            <v>1월 생산실적</v>
          </cell>
        </row>
      </sheetData>
      <sheetData sheetId="8236">
        <row r="1">
          <cell r="A1" t="str">
            <v>1월 생산실적</v>
          </cell>
        </row>
      </sheetData>
      <sheetData sheetId="8237">
        <row r="1">
          <cell r="A1" t="str">
            <v>1월 생산실적</v>
          </cell>
        </row>
      </sheetData>
      <sheetData sheetId="8238">
        <row r="1">
          <cell r="A1" t="str">
            <v>1월 생산실적</v>
          </cell>
        </row>
      </sheetData>
      <sheetData sheetId="8239">
        <row r="1">
          <cell r="A1" t="str">
            <v>1월 생산실적</v>
          </cell>
        </row>
      </sheetData>
      <sheetData sheetId="8240">
        <row r="1">
          <cell r="A1" t="str">
            <v>1월 생산실적</v>
          </cell>
        </row>
      </sheetData>
      <sheetData sheetId="8241">
        <row r="1">
          <cell r="A1" t="str">
            <v>1월 생산실적</v>
          </cell>
        </row>
      </sheetData>
      <sheetData sheetId="8242">
        <row r="1">
          <cell r="A1" t="str">
            <v>1월 생산실적</v>
          </cell>
        </row>
      </sheetData>
      <sheetData sheetId="8243">
        <row r="1">
          <cell r="A1" t="str">
            <v>1월 생산실적</v>
          </cell>
        </row>
      </sheetData>
      <sheetData sheetId="8244">
        <row r="1">
          <cell r="A1" t="str">
            <v>1월 생산실적</v>
          </cell>
        </row>
      </sheetData>
      <sheetData sheetId="8245">
        <row r="1">
          <cell r="A1" t="str">
            <v>1월 생산실적</v>
          </cell>
        </row>
      </sheetData>
      <sheetData sheetId="8246">
        <row r="1">
          <cell r="A1" t="str">
            <v>1월 생산실적</v>
          </cell>
        </row>
      </sheetData>
      <sheetData sheetId="8247">
        <row r="1">
          <cell r="A1" t="str">
            <v>1월 생산실적</v>
          </cell>
        </row>
      </sheetData>
      <sheetData sheetId="8248">
        <row r="1">
          <cell r="A1" t="str">
            <v>1월 생산실적</v>
          </cell>
        </row>
      </sheetData>
      <sheetData sheetId="8249">
        <row r="1">
          <cell r="A1" t="str">
            <v>1월 생산실적</v>
          </cell>
        </row>
      </sheetData>
      <sheetData sheetId="8250">
        <row r="1">
          <cell r="A1" t="str">
            <v>1월 생산실적</v>
          </cell>
        </row>
      </sheetData>
      <sheetData sheetId="8251">
        <row r="1">
          <cell r="A1" t="str">
            <v>1월 생산실적</v>
          </cell>
        </row>
      </sheetData>
      <sheetData sheetId="8252">
        <row r="1">
          <cell r="A1" t="str">
            <v>1월 생산실적</v>
          </cell>
        </row>
      </sheetData>
      <sheetData sheetId="8253">
        <row r="1">
          <cell r="A1" t="str">
            <v>1월 생산실적</v>
          </cell>
        </row>
      </sheetData>
      <sheetData sheetId="8254">
        <row r="1">
          <cell r="A1" t="str">
            <v>1월 생산실적</v>
          </cell>
        </row>
      </sheetData>
      <sheetData sheetId="8255">
        <row r="1">
          <cell r="A1" t="str">
            <v>1월 생산실적</v>
          </cell>
        </row>
      </sheetData>
      <sheetData sheetId="8256">
        <row r="1">
          <cell r="A1" t="str">
            <v>1월 생산실적</v>
          </cell>
        </row>
      </sheetData>
      <sheetData sheetId="8257">
        <row r="1">
          <cell r="A1" t="str">
            <v>1월 생산실적</v>
          </cell>
        </row>
      </sheetData>
      <sheetData sheetId="8258">
        <row r="1">
          <cell r="A1" t="str">
            <v>1월 생산실적</v>
          </cell>
        </row>
      </sheetData>
      <sheetData sheetId="8259">
        <row r="1">
          <cell r="A1" t="str">
            <v>1월 생산실적</v>
          </cell>
        </row>
      </sheetData>
      <sheetData sheetId="8260">
        <row r="1">
          <cell r="A1" t="str">
            <v>1월 생산실적</v>
          </cell>
        </row>
      </sheetData>
      <sheetData sheetId="8261">
        <row r="1">
          <cell r="A1" t="str">
            <v>1월 생산실적</v>
          </cell>
        </row>
      </sheetData>
      <sheetData sheetId="8262">
        <row r="1">
          <cell r="A1" t="str">
            <v>1월 생산실적</v>
          </cell>
        </row>
      </sheetData>
      <sheetData sheetId="8263">
        <row r="1">
          <cell r="A1" t="str">
            <v>1월 생산실적</v>
          </cell>
        </row>
      </sheetData>
      <sheetData sheetId="8264">
        <row r="1">
          <cell r="A1" t="str">
            <v>1월 생산실적</v>
          </cell>
        </row>
      </sheetData>
      <sheetData sheetId="8265">
        <row r="1">
          <cell r="A1" t="str">
            <v>1월 생산실적</v>
          </cell>
        </row>
      </sheetData>
      <sheetData sheetId="8266">
        <row r="1">
          <cell r="A1" t="str">
            <v>1월 생산실적</v>
          </cell>
        </row>
      </sheetData>
      <sheetData sheetId="8267">
        <row r="1">
          <cell r="A1" t="str">
            <v>1월 생산실적</v>
          </cell>
        </row>
      </sheetData>
      <sheetData sheetId="8268">
        <row r="1">
          <cell r="A1" t="str">
            <v>1월 생산실적</v>
          </cell>
        </row>
      </sheetData>
      <sheetData sheetId="8269">
        <row r="1">
          <cell r="A1" t="str">
            <v>1월 생산실적</v>
          </cell>
        </row>
      </sheetData>
      <sheetData sheetId="8270">
        <row r="1">
          <cell r="A1" t="str">
            <v>1월 생산실적</v>
          </cell>
        </row>
      </sheetData>
      <sheetData sheetId="8271">
        <row r="1">
          <cell r="A1" t="str">
            <v>1월 생산실적</v>
          </cell>
        </row>
      </sheetData>
      <sheetData sheetId="8272">
        <row r="1">
          <cell r="A1" t="str">
            <v>1월 생산실적</v>
          </cell>
        </row>
      </sheetData>
      <sheetData sheetId="8273">
        <row r="1">
          <cell r="A1" t="str">
            <v>1월 생산실적</v>
          </cell>
        </row>
      </sheetData>
      <sheetData sheetId="8274">
        <row r="1">
          <cell r="A1" t="str">
            <v>1월 생산실적</v>
          </cell>
        </row>
      </sheetData>
      <sheetData sheetId="8275">
        <row r="1">
          <cell r="A1" t="str">
            <v>1월 생산실적</v>
          </cell>
        </row>
      </sheetData>
      <sheetData sheetId="8276">
        <row r="1">
          <cell r="A1" t="str">
            <v>1월 생산실적</v>
          </cell>
        </row>
      </sheetData>
      <sheetData sheetId="8277">
        <row r="1">
          <cell r="A1" t="str">
            <v>1월 생산실적</v>
          </cell>
        </row>
      </sheetData>
      <sheetData sheetId="8278">
        <row r="1">
          <cell r="A1" t="str">
            <v>1월 생산실적</v>
          </cell>
        </row>
      </sheetData>
      <sheetData sheetId="8279">
        <row r="1">
          <cell r="A1" t="str">
            <v>1월 생산실적</v>
          </cell>
        </row>
      </sheetData>
      <sheetData sheetId="8280">
        <row r="1">
          <cell r="A1" t="str">
            <v>1월 생산실적</v>
          </cell>
        </row>
      </sheetData>
      <sheetData sheetId="8281">
        <row r="1">
          <cell r="A1" t="str">
            <v>1월 생산실적</v>
          </cell>
        </row>
      </sheetData>
      <sheetData sheetId="8282">
        <row r="1">
          <cell r="A1" t="str">
            <v>1월 생산실적</v>
          </cell>
        </row>
      </sheetData>
      <sheetData sheetId="8283">
        <row r="1">
          <cell r="A1" t="str">
            <v>1월 생산실적</v>
          </cell>
        </row>
      </sheetData>
      <sheetData sheetId="8284">
        <row r="1">
          <cell r="A1" t="str">
            <v>1월 생산실적</v>
          </cell>
        </row>
      </sheetData>
      <sheetData sheetId="8285">
        <row r="1">
          <cell r="A1" t="str">
            <v>1월 생산실적</v>
          </cell>
        </row>
      </sheetData>
      <sheetData sheetId="8286">
        <row r="1">
          <cell r="A1" t="str">
            <v>1월 생산실적</v>
          </cell>
        </row>
      </sheetData>
      <sheetData sheetId="8287">
        <row r="1">
          <cell r="A1" t="str">
            <v>1월 생산실적</v>
          </cell>
        </row>
      </sheetData>
      <sheetData sheetId="8288">
        <row r="1">
          <cell r="A1" t="str">
            <v>1월 생산실적</v>
          </cell>
        </row>
      </sheetData>
      <sheetData sheetId="8289">
        <row r="1">
          <cell r="A1" t="str">
            <v>1월 생산실적</v>
          </cell>
        </row>
      </sheetData>
      <sheetData sheetId="8290">
        <row r="1">
          <cell r="A1" t="str">
            <v>1월 생산실적</v>
          </cell>
        </row>
      </sheetData>
      <sheetData sheetId="8291">
        <row r="1">
          <cell r="A1" t="str">
            <v>1월 생산실적</v>
          </cell>
        </row>
      </sheetData>
      <sheetData sheetId="8292">
        <row r="1">
          <cell r="A1" t="str">
            <v>1월 생산실적</v>
          </cell>
        </row>
      </sheetData>
      <sheetData sheetId="8293">
        <row r="1">
          <cell r="A1" t="str">
            <v>1월 생산실적</v>
          </cell>
        </row>
      </sheetData>
      <sheetData sheetId="8294">
        <row r="1">
          <cell r="A1" t="str">
            <v>1월 생산실적</v>
          </cell>
        </row>
      </sheetData>
      <sheetData sheetId="8295">
        <row r="1">
          <cell r="A1" t="str">
            <v>1월 생산실적</v>
          </cell>
        </row>
      </sheetData>
      <sheetData sheetId="8296">
        <row r="1">
          <cell r="A1" t="str">
            <v>1월 생산실적</v>
          </cell>
        </row>
      </sheetData>
      <sheetData sheetId="8297">
        <row r="1">
          <cell r="A1" t="str">
            <v>1월 생산실적</v>
          </cell>
        </row>
      </sheetData>
      <sheetData sheetId="8298">
        <row r="1">
          <cell r="A1" t="str">
            <v>1월 생산실적</v>
          </cell>
        </row>
      </sheetData>
      <sheetData sheetId="8299">
        <row r="1">
          <cell r="A1" t="str">
            <v>1월 생산실적</v>
          </cell>
        </row>
      </sheetData>
      <sheetData sheetId="8300">
        <row r="1">
          <cell r="A1" t="str">
            <v>1월 생산실적</v>
          </cell>
        </row>
      </sheetData>
      <sheetData sheetId="8301">
        <row r="1">
          <cell r="A1" t="str">
            <v>1월 생산실적</v>
          </cell>
        </row>
      </sheetData>
      <sheetData sheetId="8302">
        <row r="1">
          <cell r="A1" t="str">
            <v>1월 생산실적</v>
          </cell>
        </row>
      </sheetData>
      <sheetData sheetId="8303">
        <row r="1">
          <cell r="A1" t="str">
            <v>1월 생산실적</v>
          </cell>
        </row>
      </sheetData>
      <sheetData sheetId="8304">
        <row r="1">
          <cell r="A1" t="str">
            <v>1월 생산실적</v>
          </cell>
        </row>
      </sheetData>
      <sheetData sheetId="8305">
        <row r="1">
          <cell r="A1" t="str">
            <v>1월 생산실적</v>
          </cell>
        </row>
      </sheetData>
      <sheetData sheetId="8306">
        <row r="1">
          <cell r="A1" t="str">
            <v>1월 생산실적</v>
          </cell>
        </row>
      </sheetData>
      <sheetData sheetId="8307">
        <row r="1">
          <cell r="A1" t="str">
            <v>1월 생산실적</v>
          </cell>
        </row>
      </sheetData>
      <sheetData sheetId="8308">
        <row r="1">
          <cell r="A1" t="str">
            <v>1월 생산실적</v>
          </cell>
        </row>
      </sheetData>
      <sheetData sheetId="8309">
        <row r="1">
          <cell r="A1" t="str">
            <v>1월 생산실적</v>
          </cell>
        </row>
      </sheetData>
      <sheetData sheetId="8310">
        <row r="1">
          <cell r="A1" t="str">
            <v>1월 생산실적</v>
          </cell>
        </row>
      </sheetData>
      <sheetData sheetId="8311">
        <row r="1">
          <cell r="A1" t="str">
            <v>1월 생산실적</v>
          </cell>
        </row>
      </sheetData>
      <sheetData sheetId="8312">
        <row r="1">
          <cell r="A1" t="str">
            <v>1월 생산실적</v>
          </cell>
        </row>
      </sheetData>
      <sheetData sheetId="8313">
        <row r="1">
          <cell r="A1" t="str">
            <v>1월 생산실적</v>
          </cell>
        </row>
      </sheetData>
      <sheetData sheetId="8314">
        <row r="1">
          <cell r="A1" t="str">
            <v>1월 생산실적</v>
          </cell>
        </row>
      </sheetData>
      <sheetData sheetId="8315">
        <row r="1">
          <cell r="A1" t="str">
            <v>1월 생산실적</v>
          </cell>
        </row>
      </sheetData>
      <sheetData sheetId="8316">
        <row r="1">
          <cell r="A1" t="str">
            <v>1월 생산실적</v>
          </cell>
        </row>
      </sheetData>
      <sheetData sheetId="8317">
        <row r="1">
          <cell r="A1" t="str">
            <v>1월 생산실적</v>
          </cell>
        </row>
      </sheetData>
      <sheetData sheetId="8318">
        <row r="1">
          <cell r="A1" t="str">
            <v>1월 생산실적</v>
          </cell>
        </row>
      </sheetData>
      <sheetData sheetId="8319">
        <row r="1">
          <cell r="A1" t="str">
            <v>1월 생산실적</v>
          </cell>
        </row>
      </sheetData>
      <sheetData sheetId="8320">
        <row r="1">
          <cell r="A1" t="str">
            <v>1월 생산실적</v>
          </cell>
        </row>
      </sheetData>
      <sheetData sheetId="8321">
        <row r="1">
          <cell r="A1" t="str">
            <v>1월 생산실적</v>
          </cell>
        </row>
      </sheetData>
      <sheetData sheetId="8322">
        <row r="1">
          <cell r="A1" t="str">
            <v>1월 생산실적</v>
          </cell>
        </row>
      </sheetData>
      <sheetData sheetId="8323">
        <row r="1">
          <cell r="A1" t="str">
            <v>1월 생산실적</v>
          </cell>
        </row>
      </sheetData>
      <sheetData sheetId="8324">
        <row r="1">
          <cell r="A1" t="str">
            <v>1월 생산실적</v>
          </cell>
        </row>
      </sheetData>
      <sheetData sheetId="8325">
        <row r="1">
          <cell r="A1" t="str">
            <v>1월 생산실적</v>
          </cell>
        </row>
      </sheetData>
      <sheetData sheetId="8326">
        <row r="1">
          <cell r="A1" t="str">
            <v>1월 생산실적</v>
          </cell>
        </row>
      </sheetData>
      <sheetData sheetId="8327">
        <row r="1">
          <cell r="A1" t="str">
            <v>1월 생산실적</v>
          </cell>
        </row>
      </sheetData>
      <sheetData sheetId="8328">
        <row r="1">
          <cell r="A1" t="str">
            <v>1월 생산실적</v>
          </cell>
        </row>
      </sheetData>
      <sheetData sheetId="8329">
        <row r="1">
          <cell r="A1" t="str">
            <v>1월 생산실적</v>
          </cell>
        </row>
      </sheetData>
      <sheetData sheetId="8330">
        <row r="1">
          <cell r="A1" t="str">
            <v>1월 생산실적</v>
          </cell>
        </row>
      </sheetData>
      <sheetData sheetId="8331">
        <row r="1">
          <cell r="A1" t="str">
            <v>1월 생산실적</v>
          </cell>
        </row>
      </sheetData>
      <sheetData sheetId="8332">
        <row r="1">
          <cell r="A1" t="str">
            <v>1월 생산실적</v>
          </cell>
        </row>
      </sheetData>
      <sheetData sheetId="8333">
        <row r="1">
          <cell r="A1" t="str">
            <v>1월 생산실적</v>
          </cell>
        </row>
      </sheetData>
      <sheetData sheetId="8334">
        <row r="1">
          <cell r="A1" t="str">
            <v>1월 생산실적</v>
          </cell>
        </row>
      </sheetData>
      <sheetData sheetId="8335">
        <row r="1">
          <cell r="A1" t="str">
            <v>1월 생산실적</v>
          </cell>
        </row>
      </sheetData>
      <sheetData sheetId="8336">
        <row r="1">
          <cell r="A1" t="str">
            <v>1월 생산실적</v>
          </cell>
        </row>
      </sheetData>
      <sheetData sheetId="8337">
        <row r="1">
          <cell r="A1" t="str">
            <v>1월 생산실적</v>
          </cell>
        </row>
      </sheetData>
      <sheetData sheetId="8338">
        <row r="1">
          <cell r="A1" t="str">
            <v>1월 생산실적</v>
          </cell>
        </row>
      </sheetData>
      <sheetData sheetId="8339">
        <row r="1">
          <cell r="A1" t="str">
            <v>1월 생산실적</v>
          </cell>
        </row>
      </sheetData>
      <sheetData sheetId="8340">
        <row r="1">
          <cell r="A1" t="str">
            <v>1월 생산실적</v>
          </cell>
        </row>
      </sheetData>
      <sheetData sheetId="8341">
        <row r="1">
          <cell r="A1" t="str">
            <v>1월 생산실적</v>
          </cell>
        </row>
      </sheetData>
      <sheetData sheetId="8342">
        <row r="1">
          <cell r="A1" t="str">
            <v>1월 생산실적</v>
          </cell>
        </row>
      </sheetData>
      <sheetData sheetId="8343">
        <row r="1">
          <cell r="A1" t="str">
            <v>1월 생산실적</v>
          </cell>
        </row>
      </sheetData>
      <sheetData sheetId="8344">
        <row r="1">
          <cell r="A1" t="str">
            <v>1월 생산실적</v>
          </cell>
        </row>
      </sheetData>
      <sheetData sheetId="8345">
        <row r="1">
          <cell r="A1" t="str">
            <v>1월 생산실적</v>
          </cell>
        </row>
      </sheetData>
      <sheetData sheetId="8346">
        <row r="1">
          <cell r="A1" t="str">
            <v>1월 생산실적</v>
          </cell>
        </row>
      </sheetData>
      <sheetData sheetId="8347">
        <row r="1">
          <cell r="A1" t="str">
            <v>1월 생산실적</v>
          </cell>
        </row>
      </sheetData>
      <sheetData sheetId="8348">
        <row r="1">
          <cell r="A1" t="str">
            <v>1월 생산실적</v>
          </cell>
        </row>
      </sheetData>
      <sheetData sheetId="8349">
        <row r="1">
          <cell r="A1" t="str">
            <v>1월 생산실적</v>
          </cell>
        </row>
      </sheetData>
      <sheetData sheetId="8350">
        <row r="1">
          <cell r="A1" t="str">
            <v>1월 생산실적</v>
          </cell>
        </row>
      </sheetData>
      <sheetData sheetId="8351">
        <row r="1">
          <cell r="A1" t="str">
            <v>1월 생산실적</v>
          </cell>
        </row>
      </sheetData>
      <sheetData sheetId="8352">
        <row r="1">
          <cell r="A1" t="str">
            <v>1월 생산실적</v>
          </cell>
        </row>
      </sheetData>
      <sheetData sheetId="8353">
        <row r="1">
          <cell r="A1" t="str">
            <v>1월 생산실적</v>
          </cell>
        </row>
      </sheetData>
      <sheetData sheetId="8354">
        <row r="1">
          <cell r="A1" t="str">
            <v>1월 생산실적</v>
          </cell>
        </row>
      </sheetData>
      <sheetData sheetId="8355">
        <row r="1">
          <cell r="A1" t="str">
            <v>1월 생산실적</v>
          </cell>
        </row>
      </sheetData>
      <sheetData sheetId="8356">
        <row r="1">
          <cell r="A1" t="str">
            <v>1월 생산실적</v>
          </cell>
        </row>
      </sheetData>
      <sheetData sheetId="8357">
        <row r="1">
          <cell r="A1" t="str">
            <v>1월 생산실적</v>
          </cell>
        </row>
      </sheetData>
      <sheetData sheetId="8358">
        <row r="1">
          <cell r="A1" t="str">
            <v>1월 생산실적</v>
          </cell>
        </row>
      </sheetData>
      <sheetData sheetId="8359">
        <row r="1">
          <cell r="A1" t="str">
            <v>1월 생산실적</v>
          </cell>
        </row>
      </sheetData>
      <sheetData sheetId="8360">
        <row r="1">
          <cell r="A1" t="str">
            <v>1월 생산실적</v>
          </cell>
        </row>
      </sheetData>
      <sheetData sheetId="8361">
        <row r="1">
          <cell r="A1" t="str">
            <v>1월 생산실적</v>
          </cell>
        </row>
      </sheetData>
      <sheetData sheetId="8362">
        <row r="1">
          <cell r="A1" t="str">
            <v>1월 생산실적</v>
          </cell>
        </row>
      </sheetData>
      <sheetData sheetId="8363">
        <row r="1">
          <cell r="A1" t="str">
            <v>1월 생산실적</v>
          </cell>
        </row>
      </sheetData>
      <sheetData sheetId="8364">
        <row r="1">
          <cell r="A1" t="str">
            <v>1월 생산실적</v>
          </cell>
        </row>
      </sheetData>
      <sheetData sheetId="8365">
        <row r="1">
          <cell r="A1" t="str">
            <v>1월 생산실적</v>
          </cell>
        </row>
      </sheetData>
      <sheetData sheetId="8366">
        <row r="1">
          <cell r="A1" t="str">
            <v>1월 생산실적</v>
          </cell>
        </row>
      </sheetData>
      <sheetData sheetId="8367">
        <row r="1">
          <cell r="A1" t="str">
            <v>1월 생산실적</v>
          </cell>
        </row>
      </sheetData>
      <sheetData sheetId="8368">
        <row r="1">
          <cell r="A1" t="str">
            <v>1월 생산실적</v>
          </cell>
        </row>
      </sheetData>
      <sheetData sheetId="8369">
        <row r="1">
          <cell r="A1" t="str">
            <v>1월 생산실적</v>
          </cell>
        </row>
      </sheetData>
      <sheetData sheetId="8370">
        <row r="1">
          <cell r="A1" t="str">
            <v>1월 생산실적</v>
          </cell>
        </row>
      </sheetData>
      <sheetData sheetId="8371">
        <row r="1">
          <cell r="A1" t="str">
            <v>1월 생산실적</v>
          </cell>
        </row>
      </sheetData>
      <sheetData sheetId="8372">
        <row r="1">
          <cell r="A1" t="str">
            <v>1월 생산실적</v>
          </cell>
        </row>
      </sheetData>
      <sheetData sheetId="8373">
        <row r="1">
          <cell r="A1" t="str">
            <v>1월 생산실적</v>
          </cell>
        </row>
      </sheetData>
      <sheetData sheetId="8374">
        <row r="1">
          <cell r="A1" t="str">
            <v>1월 생산실적</v>
          </cell>
        </row>
      </sheetData>
      <sheetData sheetId="8375">
        <row r="1">
          <cell r="A1" t="str">
            <v>1월 생산실적</v>
          </cell>
        </row>
      </sheetData>
      <sheetData sheetId="8376">
        <row r="1">
          <cell r="A1" t="str">
            <v>1월 생산실적</v>
          </cell>
        </row>
      </sheetData>
      <sheetData sheetId="8377">
        <row r="1">
          <cell r="A1" t="str">
            <v>1월 생산실적</v>
          </cell>
        </row>
      </sheetData>
      <sheetData sheetId="8378">
        <row r="1">
          <cell r="A1" t="str">
            <v>1월 생산실적</v>
          </cell>
        </row>
      </sheetData>
      <sheetData sheetId="8379">
        <row r="1">
          <cell r="A1" t="str">
            <v>1월 생산실적</v>
          </cell>
        </row>
      </sheetData>
      <sheetData sheetId="8380">
        <row r="1">
          <cell r="A1" t="str">
            <v>1월 생산실적</v>
          </cell>
        </row>
      </sheetData>
      <sheetData sheetId="8381">
        <row r="1">
          <cell r="A1" t="str">
            <v>1월 생산실적</v>
          </cell>
        </row>
      </sheetData>
      <sheetData sheetId="8382">
        <row r="1">
          <cell r="A1" t="str">
            <v>1월 생산실적</v>
          </cell>
        </row>
      </sheetData>
      <sheetData sheetId="8383">
        <row r="1">
          <cell r="A1" t="str">
            <v>1월 생산실적</v>
          </cell>
        </row>
      </sheetData>
      <sheetData sheetId="8384">
        <row r="1">
          <cell r="A1" t="str">
            <v>1월 생산실적</v>
          </cell>
        </row>
      </sheetData>
      <sheetData sheetId="8385">
        <row r="1">
          <cell r="A1" t="str">
            <v>1월 생산실적</v>
          </cell>
        </row>
      </sheetData>
      <sheetData sheetId="8386">
        <row r="1">
          <cell r="A1" t="str">
            <v>1월 생산실적</v>
          </cell>
        </row>
      </sheetData>
      <sheetData sheetId="8387">
        <row r="1">
          <cell r="A1" t="str">
            <v>1월 생산실적</v>
          </cell>
        </row>
      </sheetData>
      <sheetData sheetId="8388">
        <row r="1">
          <cell r="A1" t="str">
            <v>1월 생산실적</v>
          </cell>
        </row>
      </sheetData>
      <sheetData sheetId="8389">
        <row r="1">
          <cell r="A1" t="str">
            <v>1월 생산실적</v>
          </cell>
        </row>
      </sheetData>
      <sheetData sheetId="8390">
        <row r="1">
          <cell r="A1" t="str">
            <v>1월 생산실적</v>
          </cell>
        </row>
      </sheetData>
      <sheetData sheetId="8391">
        <row r="1">
          <cell r="A1" t="str">
            <v>1월 생산실적</v>
          </cell>
        </row>
      </sheetData>
      <sheetData sheetId="8392">
        <row r="1">
          <cell r="A1" t="str">
            <v>1월 생산실적</v>
          </cell>
        </row>
      </sheetData>
      <sheetData sheetId="8393">
        <row r="1">
          <cell r="A1" t="str">
            <v>1월 생산실적</v>
          </cell>
        </row>
      </sheetData>
      <sheetData sheetId="8394">
        <row r="1">
          <cell r="A1" t="str">
            <v>1월 생산실적</v>
          </cell>
        </row>
      </sheetData>
      <sheetData sheetId="8395">
        <row r="1">
          <cell r="A1" t="str">
            <v>1월 생산실적</v>
          </cell>
        </row>
      </sheetData>
      <sheetData sheetId="8396">
        <row r="1">
          <cell r="A1" t="str">
            <v>1월 생산실적</v>
          </cell>
        </row>
      </sheetData>
      <sheetData sheetId="8397">
        <row r="1">
          <cell r="A1" t="str">
            <v>1월 생산실적</v>
          </cell>
        </row>
      </sheetData>
      <sheetData sheetId="8398">
        <row r="1">
          <cell r="A1" t="str">
            <v>1월 생산실적</v>
          </cell>
        </row>
      </sheetData>
      <sheetData sheetId="8399">
        <row r="1">
          <cell r="A1" t="str">
            <v>1월 생산실적</v>
          </cell>
        </row>
      </sheetData>
      <sheetData sheetId="8400">
        <row r="1">
          <cell r="A1" t="str">
            <v>1월 생산실적</v>
          </cell>
        </row>
      </sheetData>
      <sheetData sheetId="8401">
        <row r="1">
          <cell r="A1" t="str">
            <v>1월 생산실적</v>
          </cell>
        </row>
      </sheetData>
      <sheetData sheetId="8402">
        <row r="1">
          <cell r="A1" t="str">
            <v>1월 생산실적</v>
          </cell>
        </row>
      </sheetData>
      <sheetData sheetId="8403">
        <row r="1">
          <cell r="A1" t="str">
            <v>1월 생산실적</v>
          </cell>
        </row>
      </sheetData>
      <sheetData sheetId="8404">
        <row r="1">
          <cell r="A1" t="str">
            <v>1월 생산실적</v>
          </cell>
        </row>
      </sheetData>
      <sheetData sheetId="8405">
        <row r="1">
          <cell r="A1" t="str">
            <v>1월 생산실적</v>
          </cell>
        </row>
      </sheetData>
      <sheetData sheetId="8406">
        <row r="1">
          <cell r="A1" t="str">
            <v>1월 생산실적</v>
          </cell>
        </row>
      </sheetData>
      <sheetData sheetId="8407">
        <row r="1">
          <cell r="A1" t="str">
            <v>1월 생산실적</v>
          </cell>
        </row>
      </sheetData>
      <sheetData sheetId="8408">
        <row r="1">
          <cell r="A1" t="str">
            <v>1월 생산실적</v>
          </cell>
        </row>
      </sheetData>
      <sheetData sheetId="8409">
        <row r="1">
          <cell r="A1" t="str">
            <v>1월 생산실적</v>
          </cell>
        </row>
      </sheetData>
      <sheetData sheetId="8410">
        <row r="1">
          <cell r="A1" t="str">
            <v>1월 생산실적</v>
          </cell>
        </row>
      </sheetData>
      <sheetData sheetId="8411">
        <row r="1">
          <cell r="A1" t="str">
            <v>1월 생산실적</v>
          </cell>
        </row>
      </sheetData>
      <sheetData sheetId="8412">
        <row r="1">
          <cell r="A1" t="str">
            <v>1월 생산실적</v>
          </cell>
        </row>
      </sheetData>
      <sheetData sheetId="8413">
        <row r="1">
          <cell r="A1" t="str">
            <v>1월 생산실적</v>
          </cell>
        </row>
      </sheetData>
      <sheetData sheetId="8414">
        <row r="1">
          <cell r="A1" t="str">
            <v>1월 생산실적</v>
          </cell>
        </row>
      </sheetData>
      <sheetData sheetId="8415">
        <row r="1">
          <cell r="A1" t="str">
            <v>1월 생산실적</v>
          </cell>
        </row>
      </sheetData>
      <sheetData sheetId="8416">
        <row r="1">
          <cell r="A1" t="str">
            <v>1월 생산실적</v>
          </cell>
        </row>
      </sheetData>
      <sheetData sheetId="8417">
        <row r="1">
          <cell r="A1" t="str">
            <v>1월 생산실적</v>
          </cell>
        </row>
      </sheetData>
      <sheetData sheetId="8418">
        <row r="1">
          <cell r="A1" t="str">
            <v>1월 생산실적</v>
          </cell>
        </row>
      </sheetData>
      <sheetData sheetId="8419">
        <row r="1">
          <cell r="A1" t="str">
            <v>1월 생산실적</v>
          </cell>
        </row>
      </sheetData>
      <sheetData sheetId="8420">
        <row r="1">
          <cell r="A1" t="str">
            <v>1월 생산실적</v>
          </cell>
        </row>
      </sheetData>
      <sheetData sheetId="8421">
        <row r="1">
          <cell r="A1" t="str">
            <v>1월 생산실적</v>
          </cell>
        </row>
      </sheetData>
      <sheetData sheetId="8422">
        <row r="1">
          <cell r="A1" t="str">
            <v>1월 생산실적</v>
          </cell>
        </row>
      </sheetData>
      <sheetData sheetId="8423">
        <row r="1">
          <cell r="A1" t="str">
            <v>1월 생산실적</v>
          </cell>
        </row>
      </sheetData>
      <sheetData sheetId="8424">
        <row r="1">
          <cell r="A1" t="str">
            <v>1월 생산실적</v>
          </cell>
        </row>
      </sheetData>
      <sheetData sheetId="8425">
        <row r="1">
          <cell r="A1" t="str">
            <v>1월 생산실적</v>
          </cell>
        </row>
      </sheetData>
      <sheetData sheetId="8426">
        <row r="1">
          <cell r="A1" t="str">
            <v>1월 생산실적</v>
          </cell>
        </row>
      </sheetData>
      <sheetData sheetId="8427">
        <row r="1">
          <cell r="A1" t="str">
            <v>1월 생산실적</v>
          </cell>
        </row>
      </sheetData>
      <sheetData sheetId="8428">
        <row r="1">
          <cell r="A1" t="str">
            <v>1월 생산실적</v>
          </cell>
        </row>
      </sheetData>
      <sheetData sheetId="8429">
        <row r="1">
          <cell r="A1" t="str">
            <v>1월 생산실적</v>
          </cell>
        </row>
      </sheetData>
      <sheetData sheetId="8430">
        <row r="1">
          <cell r="A1" t="str">
            <v>1월 생산실적</v>
          </cell>
        </row>
      </sheetData>
      <sheetData sheetId="8431">
        <row r="1">
          <cell r="A1" t="str">
            <v>1월 생산실적</v>
          </cell>
        </row>
      </sheetData>
      <sheetData sheetId="8432">
        <row r="1">
          <cell r="A1" t="str">
            <v>1월 생산실적</v>
          </cell>
        </row>
      </sheetData>
      <sheetData sheetId="8433">
        <row r="1">
          <cell r="A1" t="str">
            <v>1월 생산실적</v>
          </cell>
        </row>
      </sheetData>
      <sheetData sheetId="8434">
        <row r="1">
          <cell r="A1" t="str">
            <v>1월 생산실적</v>
          </cell>
        </row>
      </sheetData>
      <sheetData sheetId="8435">
        <row r="1">
          <cell r="A1" t="str">
            <v>1월 생산실적</v>
          </cell>
        </row>
      </sheetData>
      <sheetData sheetId="8436">
        <row r="1">
          <cell r="A1" t="str">
            <v>1월 생산실적</v>
          </cell>
        </row>
      </sheetData>
      <sheetData sheetId="8437">
        <row r="1">
          <cell r="A1" t="str">
            <v>1월 생산실적</v>
          </cell>
        </row>
      </sheetData>
      <sheetData sheetId="8438">
        <row r="1">
          <cell r="A1" t="str">
            <v>1월 생산실적</v>
          </cell>
        </row>
      </sheetData>
      <sheetData sheetId="8439">
        <row r="1">
          <cell r="A1" t="str">
            <v>1월 생산실적</v>
          </cell>
        </row>
      </sheetData>
      <sheetData sheetId="8440">
        <row r="1">
          <cell r="A1" t="str">
            <v>1월 생산실적</v>
          </cell>
        </row>
      </sheetData>
      <sheetData sheetId="8441">
        <row r="1">
          <cell r="A1" t="str">
            <v>1월 생산실적</v>
          </cell>
        </row>
      </sheetData>
      <sheetData sheetId="8442">
        <row r="1">
          <cell r="A1" t="str">
            <v>1월 생산실적</v>
          </cell>
        </row>
      </sheetData>
      <sheetData sheetId="8443">
        <row r="1">
          <cell r="A1" t="str">
            <v>1월 생산실적</v>
          </cell>
        </row>
      </sheetData>
      <sheetData sheetId="8444">
        <row r="1">
          <cell r="A1" t="str">
            <v>1월 생산실적</v>
          </cell>
        </row>
      </sheetData>
      <sheetData sheetId="8445">
        <row r="1">
          <cell r="A1" t="str">
            <v>1월 생산실적</v>
          </cell>
        </row>
      </sheetData>
      <sheetData sheetId="8446">
        <row r="1">
          <cell r="A1" t="str">
            <v>1월 생산실적</v>
          </cell>
        </row>
      </sheetData>
      <sheetData sheetId="8447">
        <row r="1">
          <cell r="A1" t="str">
            <v>1월 생산실적</v>
          </cell>
        </row>
      </sheetData>
      <sheetData sheetId="8448">
        <row r="1">
          <cell r="A1" t="str">
            <v>1월 생산실적</v>
          </cell>
        </row>
      </sheetData>
      <sheetData sheetId="8449">
        <row r="1">
          <cell r="A1" t="str">
            <v>1월 생산실적</v>
          </cell>
        </row>
      </sheetData>
      <sheetData sheetId="8450">
        <row r="1">
          <cell r="A1" t="str">
            <v>1월 생산실적</v>
          </cell>
        </row>
      </sheetData>
      <sheetData sheetId="8451">
        <row r="1">
          <cell r="A1" t="str">
            <v>1월 생산실적</v>
          </cell>
        </row>
      </sheetData>
      <sheetData sheetId="8452">
        <row r="1">
          <cell r="A1" t="str">
            <v>1월 생산실적</v>
          </cell>
        </row>
      </sheetData>
      <sheetData sheetId="8453">
        <row r="1">
          <cell r="A1" t="str">
            <v>1월 생산실적</v>
          </cell>
        </row>
      </sheetData>
      <sheetData sheetId="8454">
        <row r="1">
          <cell r="A1" t="str">
            <v>1월 생산실적</v>
          </cell>
        </row>
      </sheetData>
      <sheetData sheetId="8455">
        <row r="1">
          <cell r="A1" t="str">
            <v>1월 생산실적</v>
          </cell>
        </row>
      </sheetData>
      <sheetData sheetId="8456">
        <row r="1">
          <cell r="A1" t="str">
            <v>1월 생산실적</v>
          </cell>
        </row>
      </sheetData>
      <sheetData sheetId="8457">
        <row r="1">
          <cell r="A1" t="str">
            <v>1월 생산실적</v>
          </cell>
        </row>
      </sheetData>
      <sheetData sheetId="8458">
        <row r="1">
          <cell r="A1" t="str">
            <v>1월 생산실적</v>
          </cell>
        </row>
      </sheetData>
      <sheetData sheetId="8459">
        <row r="1">
          <cell r="A1" t="str">
            <v>1월 생산실적</v>
          </cell>
        </row>
      </sheetData>
      <sheetData sheetId="8460">
        <row r="1">
          <cell r="A1" t="str">
            <v>1월 생산실적</v>
          </cell>
        </row>
      </sheetData>
      <sheetData sheetId="8461">
        <row r="1">
          <cell r="A1" t="str">
            <v>1월 생산실적</v>
          </cell>
        </row>
      </sheetData>
      <sheetData sheetId="8462">
        <row r="1">
          <cell r="A1" t="str">
            <v>1월 생산실적</v>
          </cell>
        </row>
      </sheetData>
      <sheetData sheetId="8463">
        <row r="1">
          <cell r="A1" t="str">
            <v>1월 생산실적</v>
          </cell>
        </row>
      </sheetData>
      <sheetData sheetId="8464">
        <row r="1">
          <cell r="A1" t="str">
            <v>1월 생산실적</v>
          </cell>
        </row>
      </sheetData>
      <sheetData sheetId="8465">
        <row r="1">
          <cell r="A1" t="str">
            <v>1월 생산실적</v>
          </cell>
        </row>
      </sheetData>
      <sheetData sheetId="8466">
        <row r="1">
          <cell r="A1" t="str">
            <v>1월 생산실적</v>
          </cell>
        </row>
      </sheetData>
      <sheetData sheetId="8467">
        <row r="1">
          <cell r="A1" t="str">
            <v>1월 생산실적</v>
          </cell>
        </row>
      </sheetData>
      <sheetData sheetId="8468">
        <row r="1">
          <cell r="A1" t="str">
            <v>1월 생산실적</v>
          </cell>
        </row>
      </sheetData>
      <sheetData sheetId="8469">
        <row r="1">
          <cell r="A1" t="str">
            <v>1월 생산실적</v>
          </cell>
        </row>
      </sheetData>
      <sheetData sheetId="8470">
        <row r="1">
          <cell r="A1" t="str">
            <v>1월 생산실적</v>
          </cell>
        </row>
      </sheetData>
      <sheetData sheetId="8471">
        <row r="1">
          <cell r="A1" t="str">
            <v>1월 생산실적</v>
          </cell>
        </row>
      </sheetData>
      <sheetData sheetId="8472">
        <row r="1">
          <cell r="A1" t="str">
            <v>1월 생산실적</v>
          </cell>
        </row>
      </sheetData>
      <sheetData sheetId="8473">
        <row r="1">
          <cell r="A1" t="str">
            <v>1월 생산실적</v>
          </cell>
        </row>
      </sheetData>
      <sheetData sheetId="8474">
        <row r="1">
          <cell r="A1" t="str">
            <v>1월 생산실적</v>
          </cell>
        </row>
      </sheetData>
      <sheetData sheetId="8475">
        <row r="1">
          <cell r="A1" t="str">
            <v>1월 생산실적</v>
          </cell>
        </row>
      </sheetData>
      <sheetData sheetId="8476">
        <row r="1">
          <cell r="A1" t="str">
            <v>1월 생산실적</v>
          </cell>
        </row>
      </sheetData>
      <sheetData sheetId="8477">
        <row r="1">
          <cell r="A1" t="str">
            <v>1월 생산실적</v>
          </cell>
        </row>
      </sheetData>
      <sheetData sheetId="8478">
        <row r="1">
          <cell r="A1" t="str">
            <v>1월 생산실적</v>
          </cell>
        </row>
      </sheetData>
      <sheetData sheetId="8479">
        <row r="1">
          <cell r="A1" t="str">
            <v>1월 생산실적</v>
          </cell>
        </row>
      </sheetData>
      <sheetData sheetId="8480">
        <row r="1">
          <cell r="A1" t="str">
            <v>1월 생산실적</v>
          </cell>
        </row>
      </sheetData>
      <sheetData sheetId="8481">
        <row r="1">
          <cell r="A1" t="str">
            <v>1월 생산실적</v>
          </cell>
        </row>
      </sheetData>
      <sheetData sheetId="8482">
        <row r="1">
          <cell r="A1" t="str">
            <v>1월 생산실적</v>
          </cell>
        </row>
      </sheetData>
      <sheetData sheetId="8483">
        <row r="1">
          <cell r="A1" t="str">
            <v>1월 생산실적</v>
          </cell>
        </row>
      </sheetData>
      <sheetData sheetId="8484">
        <row r="1">
          <cell r="A1" t="str">
            <v>1월 생산실적</v>
          </cell>
        </row>
      </sheetData>
      <sheetData sheetId="8485">
        <row r="1">
          <cell r="A1" t="str">
            <v>1월 생산실적</v>
          </cell>
        </row>
      </sheetData>
      <sheetData sheetId="8486">
        <row r="1">
          <cell r="A1" t="str">
            <v>1월 생산실적</v>
          </cell>
        </row>
      </sheetData>
      <sheetData sheetId="8487">
        <row r="1">
          <cell r="A1" t="str">
            <v>1월 생산실적</v>
          </cell>
        </row>
      </sheetData>
      <sheetData sheetId="8488">
        <row r="1">
          <cell r="A1" t="str">
            <v>1월 생산실적</v>
          </cell>
        </row>
      </sheetData>
      <sheetData sheetId="8489">
        <row r="1">
          <cell r="A1" t="str">
            <v>1월 생산실적</v>
          </cell>
        </row>
      </sheetData>
      <sheetData sheetId="8490">
        <row r="1">
          <cell r="A1" t="str">
            <v>1월 생산실적</v>
          </cell>
        </row>
      </sheetData>
      <sheetData sheetId="8491">
        <row r="1">
          <cell r="A1" t="str">
            <v>1월 생산실적</v>
          </cell>
        </row>
      </sheetData>
      <sheetData sheetId="8492">
        <row r="1">
          <cell r="A1" t="str">
            <v>1월 생산실적</v>
          </cell>
        </row>
      </sheetData>
      <sheetData sheetId="8493">
        <row r="1">
          <cell r="A1" t="str">
            <v>1월 생산실적</v>
          </cell>
        </row>
      </sheetData>
      <sheetData sheetId="8494">
        <row r="1">
          <cell r="A1" t="str">
            <v>1월 생산실적</v>
          </cell>
        </row>
      </sheetData>
      <sheetData sheetId="8495">
        <row r="1">
          <cell r="A1" t="str">
            <v>1월 생산실적</v>
          </cell>
        </row>
      </sheetData>
      <sheetData sheetId="8496">
        <row r="1">
          <cell r="A1" t="str">
            <v>1월 생산실적</v>
          </cell>
        </row>
      </sheetData>
      <sheetData sheetId="8497">
        <row r="1">
          <cell r="A1" t="str">
            <v>1월 생산실적</v>
          </cell>
        </row>
      </sheetData>
      <sheetData sheetId="8498">
        <row r="1">
          <cell r="A1" t="str">
            <v>1월 생산실적</v>
          </cell>
        </row>
      </sheetData>
      <sheetData sheetId="8499">
        <row r="1">
          <cell r="A1" t="str">
            <v>1월 생산실적</v>
          </cell>
        </row>
      </sheetData>
      <sheetData sheetId="8500">
        <row r="1">
          <cell r="A1" t="str">
            <v>1월 생산실적</v>
          </cell>
        </row>
      </sheetData>
      <sheetData sheetId="8501">
        <row r="1">
          <cell r="A1" t="str">
            <v>1월 생산실적</v>
          </cell>
        </row>
      </sheetData>
      <sheetData sheetId="8502">
        <row r="1">
          <cell r="A1" t="str">
            <v>1월 생산실적</v>
          </cell>
        </row>
      </sheetData>
      <sheetData sheetId="8503">
        <row r="1">
          <cell r="A1" t="str">
            <v>1월 생산실적</v>
          </cell>
        </row>
      </sheetData>
      <sheetData sheetId="8504">
        <row r="1">
          <cell r="A1" t="str">
            <v>1월 생산실적</v>
          </cell>
        </row>
      </sheetData>
      <sheetData sheetId="8505">
        <row r="1">
          <cell r="A1" t="str">
            <v>1월 생산실적</v>
          </cell>
        </row>
      </sheetData>
      <sheetData sheetId="8506">
        <row r="1">
          <cell r="A1" t="str">
            <v>1월 생산실적</v>
          </cell>
        </row>
      </sheetData>
      <sheetData sheetId="8507">
        <row r="1">
          <cell r="A1" t="str">
            <v>1월 생산실적</v>
          </cell>
        </row>
      </sheetData>
      <sheetData sheetId="8508">
        <row r="1">
          <cell r="A1" t="str">
            <v>1월 생산실적</v>
          </cell>
        </row>
      </sheetData>
      <sheetData sheetId="8509">
        <row r="1">
          <cell r="A1" t="str">
            <v>1월 생산실적</v>
          </cell>
        </row>
      </sheetData>
      <sheetData sheetId="8510">
        <row r="1">
          <cell r="A1" t="str">
            <v>1월 생산실적</v>
          </cell>
        </row>
      </sheetData>
      <sheetData sheetId="8511">
        <row r="1">
          <cell r="A1" t="str">
            <v>1월 생산실적</v>
          </cell>
        </row>
      </sheetData>
      <sheetData sheetId="8512">
        <row r="1">
          <cell r="A1" t="str">
            <v>1월 생산실적</v>
          </cell>
        </row>
      </sheetData>
      <sheetData sheetId="8513">
        <row r="1">
          <cell r="A1" t="str">
            <v>1월 생산실적</v>
          </cell>
        </row>
      </sheetData>
      <sheetData sheetId="8514">
        <row r="1">
          <cell r="A1" t="str">
            <v>1월 생산실적</v>
          </cell>
        </row>
      </sheetData>
      <sheetData sheetId="8515">
        <row r="1">
          <cell r="A1" t="str">
            <v>1월 생산실적</v>
          </cell>
        </row>
      </sheetData>
      <sheetData sheetId="8516">
        <row r="1">
          <cell r="A1" t="str">
            <v>1월 생산실적</v>
          </cell>
        </row>
      </sheetData>
      <sheetData sheetId="8517">
        <row r="1">
          <cell r="A1" t="str">
            <v>1월 생산실적</v>
          </cell>
        </row>
      </sheetData>
      <sheetData sheetId="8518">
        <row r="1">
          <cell r="A1" t="str">
            <v>1월 생산실적</v>
          </cell>
        </row>
      </sheetData>
      <sheetData sheetId="8519">
        <row r="1">
          <cell r="A1" t="str">
            <v>1월 생산실적</v>
          </cell>
        </row>
      </sheetData>
      <sheetData sheetId="8520">
        <row r="1">
          <cell r="A1" t="str">
            <v>1월 생산실적</v>
          </cell>
        </row>
      </sheetData>
      <sheetData sheetId="8521">
        <row r="1">
          <cell r="A1" t="str">
            <v>1월 생산실적</v>
          </cell>
        </row>
      </sheetData>
      <sheetData sheetId="8522">
        <row r="1">
          <cell r="A1" t="str">
            <v>1월 생산실적</v>
          </cell>
        </row>
      </sheetData>
      <sheetData sheetId="8523">
        <row r="1">
          <cell r="A1" t="str">
            <v>1월 생산실적</v>
          </cell>
        </row>
      </sheetData>
      <sheetData sheetId="8524">
        <row r="1">
          <cell r="A1" t="str">
            <v>1월 생산실적</v>
          </cell>
        </row>
      </sheetData>
      <sheetData sheetId="8525">
        <row r="1">
          <cell r="A1" t="str">
            <v>1월 생산실적</v>
          </cell>
        </row>
      </sheetData>
      <sheetData sheetId="8526">
        <row r="1">
          <cell r="A1" t="str">
            <v>1월 생산실적</v>
          </cell>
        </row>
      </sheetData>
      <sheetData sheetId="8527">
        <row r="1">
          <cell r="A1" t="str">
            <v>1월 생산실적</v>
          </cell>
        </row>
      </sheetData>
      <sheetData sheetId="8528">
        <row r="1">
          <cell r="A1" t="str">
            <v>1월 생산실적</v>
          </cell>
        </row>
      </sheetData>
      <sheetData sheetId="8529">
        <row r="1">
          <cell r="A1" t="str">
            <v>1월 생산실적</v>
          </cell>
        </row>
      </sheetData>
      <sheetData sheetId="8530">
        <row r="1">
          <cell r="A1" t="str">
            <v>1월 생산실적</v>
          </cell>
        </row>
      </sheetData>
      <sheetData sheetId="8531">
        <row r="1">
          <cell r="A1" t="str">
            <v>1월 생산실적</v>
          </cell>
        </row>
      </sheetData>
      <sheetData sheetId="8532">
        <row r="1">
          <cell r="A1" t="str">
            <v>1월 생산실적</v>
          </cell>
        </row>
      </sheetData>
      <sheetData sheetId="8533">
        <row r="1">
          <cell r="A1" t="str">
            <v>1월 생산실적</v>
          </cell>
        </row>
      </sheetData>
      <sheetData sheetId="8534">
        <row r="1">
          <cell r="A1" t="str">
            <v>1월 생산실적</v>
          </cell>
        </row>
      </sheetData>
      <sheetData sheetId="8535">
        <row r="1">
          <cell r="A1" t="str">
            <v>1월 생산실적</v>
          </cell>
        </row>
      </sheetData>
      <sheetData sheetId="8536">
        <row r="1">
          <cell r="A1" t="str">
            <v>1월 생산실적</v>
          </cell>
        </row>
      </sheetData>
      <sheetData sheetId="8537">
        <row r="1">
          <cell r="A1" t="str">
            <v>1월 생산실적</v>
          </cell>
        </row>
      </sheetData>
      <sheetData sheetId="8538">
        <row r="1">
          <cell r="A1" t="str">
            <v>1월 생산실적</v>
          </cell>
        </row>
      </sheetData>
      <sheetData sheetId="8539">
        <row r="1">
          <cell r="A1" t="str">
            <v>1월 생산실적</v>
          </cell>
        </row>
      </sheetData>
      <sheetData sheetId="8540">
        <row r="1">
          <cell r="A1" t="str">
            <v>1월 생산실적</v>
          </cell>
        </row>
      </sheetData>
      <sheetData sheetId="8541">
        <row r="1">
          <cell r="A1" t="str">
            <v>1월 생산실적</v>
          </cell>
        </row>
      </sheetData>
      <sheetData sheetId="8542">
        <row r="1">
          <cell r="A1" t="str">
            <v>1월 생산실적</v>
          </cell>
        </row>
      </sheetData>
      <sheetData sheetId="8543">
        <row r="1">
          <cell r="A1" t="str">
            <v>1월 생산실적</v>
          </cell>
        </row>
      </sheetData>
      <sheetData sheetId="8544">
        <row r="1">
          <cell r="A1" t="str">
            <v>1월 생산실적</v>
          </cell>
        </row>
      </sheetData>
      <sheetData sheetId="8545">
        <row r="1">
          <cell r="A1" t="str">
            <v>1월 생산실적</v>
          </cell>
        </row>
      </sheetData>
      <sheetData sheetId="8546">
        <row r="1">
          <cell r="A1" t="str">
            <v>1월 생산실적</v>
          </cell>
        </row>
      </sheetData>
      <sheetData sheetId="8547">
        <row r="1">
          <cell r="A1" t="str">
            <v>1월 생산실적</v>
          </cell>
        </row>
      </sheetData>
      <sheetData sheetId="8548">
        <row r="1">
          <cell r="A1" t="str">
            <v>1월 생산실적</v>
          </cell>
        </row>
      </sheetData>
      <sheetData sheetId="8549">
        <row r="1">
          <cell r="A1" t="str">
            <v>1월 생산실적</v>
          </cell>
        </row>
      </sheetData>
      <sheetData sheetId="8550">
        <row r="1">
          <cell r="A1" t="str">
            <v>1월 생산실적</v>
          </cell>
        </row>
      </sheetData>
      <sheetData sheetId="8551">
        <row r="1">
          <cell r="A1" t="str">
            <v>1월 생산실적</v>
          </cell>
        </row>
      </sheetData>
      <sheetData sheetId="8552">
        <row r="1">
          <cell r="A1" t="str">
            <v>1월 생산실적</v>
          </cell>
        </row>
      </sheetData>
      <sheetData sheetId="8553">
        <row r="1">
          <cell r="A1" t="str">
            <v>1월 생산실적</v>
          </cell>
        </row>
      </sheetData>
      <sheetData sheetId="8554">
        <row r="1">
          <cell r="A1" t="str">
            <v>1월 생산실적</v>
          </cell>
        </row>
      </sheetData>
      <sheetData sheetId="8555">
        <row r="1">
          <cell r="A1" t="str">
            <v>1월 생산실적</v>
          </cell>
        </row>
      </sheetData>
      <sheetData sheetId="8556">
        <row r="1">
          <cell r="A1" t="str">
            <v>1월 생산실적</v>
          </cell>
        </row>
      </sheetData>
      <sheetData sheetId="8557">
        <row r="1">
          <cell r="A1" t="str">
            <v>1월 생산실적</v>
          </cell>
        </row>
      </sheetData>
      <sheetData sheetId="8558">
        <row r="1">
          <cell r="A1" t="str">
            <v>1월 생산실적</v>
          </cell>
        </row>
      </sheetData>
      <sheetData sheetId="8559">
        <row r="1">
          <cell r="A1" t="str">
            <v>1월 생산실적</v>
          </cell>
        </row>
      </sheetData>
      <sheetData sheetId="8560">
        <row r="1">
          <cell r="A1" t="str">
            <v>1월 생산실적</v>
          </cell>
        </row>
      </sheetData>
      <sheetData sheetId="8561">
        <row r="1">
          <cell r="A1" t="str">
            <v>1월 생산실적</v>
          </cell>
        </row>
      </sheetData>
      <sheetData sheetId="8562">
        <row r="1">
          <cell r="A1" t="str">
            <v>1월 생산실적</v>
          </cell>
        </row>
      </sheetData>
      <sheetData sheetId="8563">
        <row r="1">
          <cell r="A1" t="str">
            <v>1월 생산실적</v>
          </cell>
        </row>
      </sheetData>
      <sheetData sheetId="8564">
        <row r="1">
          <cell r="A1" t="str">
            <v>1월 생산실적</v>
          </cell>
        </row>
      </sheetData>
      <sheetData sheetId="8565">
        <row r="1">
          <cell r="A1" t="str">
            <v>1월 생산실적</v>
          </cell>
        </row>
      </sheetData>
      <sheetData sheetId="8566">
        <row r="1">
          <cell r="A1" t="str">
            <v>1월 생산실적</v>
          </cell>
        </row>
      </sheetData>
      <sheetData sheetId="8567">
        <row r="1">
          <cell r="A1" t="str">
            <v>1월 생산실적</v>
          </cell>
        </row>
      </sheetData>
      <sheetData sheetId="8568">
        <row r="1">
          <cell r="A1" t="str">
            <v>1월 생산실적</v>
          </cell>
        </row>
      </sheetData>
      <sheetData sheetId="8569">
        <row r="1">
          <cell r="A1" t="str">
            <v>1월 생산실적</v>
          </cell>
        </row>
      </sheetData>
      <sheetData sheetId="8570">
        <row r="1">
          <cell r="A1" t="str">
            <v>1월 생산실적</v>
          </cell>
        </row>
      </sheetData>
      <sheetData sheetId="8571">
        <row r="1">
          <cell r="A1" t="str">
            <v>1월 생산실적</v>
          </cell>
        </row>
      </sheetData>
      <sheetData sheetId="8572">
        <row r="1">
          <cell r="A1" t="str">
            <v>1월 생산실적</v>
          </cell>
        </row>
      </sheetData>
      <sheetData sheetId="8573">
        <row r="1">
          <cell r="A1" t="str">
            <v>1월 생산실적</v>
          </cell>
        </row>
      </sheetData>
      <sheetData sheetId="8574">
        <row r="1">
          <cell r="A1" t="str">
            <v>1월 생산실적</v>
          </cell>
        </row>
      </sheetData>
      <sheetData sheetId="8575">
        <row r="1">
          <cell r="A1" t="str">
            <v>1월 생산실적</v>
          </cell>
        </row>
      </sheetData>
      <sheetData sheetId="8576">
        <row r="1">
          <cell r="A1" t="str">
            <v>1월 생산실적</v>
          </cell>
        </row>
      </sheetData>
      <sheetData sheetId="8577">
        <row r="1">
          <cell r="A1" t="str">
            <v>1월 생산실적</v>
          </cell>
        </row>
      </sheetData>
      <sheetData sheetId="8578">
        <row r="1">
          <cell r="A1" t="str">
            <v>1월 생산실적</v>
          </cell>
        </row>
      </sheetData>
      <sheetData sheetId="8579">
        <row r="1">
          <cell r="A1" t="str">
            <v>1월 생산실적</v>
          </cell>
        </row>
      </sheetData>
      <sheetData sheetId="8580">
        <row r="1">
          <cell r="A1" t="str">
            <v>1월 생산실적</v>
          </cell>
        </row>
      </sheetData>
      <sheetData sheetId="8581">
        <row r="1">
          <cell r="A1" t="str">
            <v>1월 생산실적</v>
          </cell>
        </row>
      </sheetData>
      <sheetData sheetId="8582">
        <row r="1">
          <cell r="A1" t="str">
            <v>1월 생산실적</v>
          </cell>
        </row>
      </sheetData>
      <sheetData sheetId="8583">
        <row r="1">
          <cell r="A1" t="str">
            <v>1월 생산실적</v>
          </cell>
        </row>
      </sheetData>
      <sheetData sheetId="8584">
        <row r="1">
          <cell r="A1" t="str">
            <v>1월 생산실적</v>
          </cell>
        </row>
      </sheetData>
      <sheetData sheetId="8585">
        <row r="1">
          <cell r="A1" t="str">
            <v>1월 생산실적</v>
          </cell>
        </row>
      </sheetData>
      <sheetData sheetId="8586">
        <row r="1">
          <cell r="A1" t="str">
            <v>1월 생산실적</v>
          </cell>
        </row>
      </sheetData>
      <sheetData sheetId="8587">
        <row r="1">
          <cell r="A1" t="str">
            <v>1월 생산실적</v>
          </cell>
        </row>
      </sheetData>
      <sheetData sheetId="8588">
        <row r="1">
          <cell r="A1" t="str">
            <v>1월 생산실적</v>
          </cell>
        </row>
      </sheetData>
      <sheetData sheetId="8589">
        <row r="1">
          <cell r="A1" t="str">
            <v>1월 생산실적</v>
          </cell>
        </row>
      </sheetData>
      <sheetData sheetId="8590">
        <row r="1">
          <cell r="A1" t="str">
            <v>1월 생산실적</v>
          </cell>
        </row>
      </sheetData>
      <sheetData sheetId="8591">
        <row r="1">
          <cell r="A1" t="str">
            <v>1월 생산실적</v>
          </cell>
        </row>
      </sheetData>
      <sheetData sheetId="8592">
        <row r="1">
          <cell r="A1" t="str">
            <v>1월 생산실적</v>
          </cell>
        </row>
      </sheetData>
      <sheetData sheetId="8593">
        <row r="1">
          <cell r="A1" t="str">
            <v>1월 생산실적</v>
          </cell>
        </row>
      </sheetData>
      <sheetData sheetId="8594">
        <row r="1">
          <cell r="A1" t="str">
            <v>1월 생산실적</v>
          </cell>
        </row>
      </sheetData>
      <sheetData sheetId="8595">
        <row r="1">
          <cell r="A1" t="str">
            <v>1월 생산실적</v>
          </cell>
        </row>
      </sheetData>
      <sheetData sheetId="8596">
        <row r="1">
          <cell r="A1" t="str">
            <v>1월 생산실적</v>
          </cell>
        </row>
      </sheetData>
      <sheetData sheetId="8597">
        <row r="1">
          <cell r="A1" t="str">
            <v>1월 생산실적</v>
          </cell>
        </row>
      </sheetData>
      <sheetData sheetId="8598">
        <row r="1">
          <cell r="A1" t="str">
            <v>1월 생산실적</v>
          </cell>
        </row>
      </sheetData>
      <sheetData sheetId="8599">
        <row r="1">
          <cell r="A1" t="str">
            <v>1월 생산실적</v>
          </cell>
        </row>
      </sheetData>
      <sheetData sheetId="8600">
        <row r="1">
          <cell r="A1" t="str">
            <v>1월 생산실적</v>
          </cell>
        </row>
      </sheetData>
      <sheetData sheetId="8601">
        <row r="1">
          <cell r="A1" t="str">
            <v>1월 생산실적</v>
          </cell>
        </row>
      </sheetData>
      <sheetData sheetId="8602">
        <row r="1">
          <cell r="A1" t="str">
            <v>1월 생산실적</v>
          </cell>
        </row>
      </sheetData>
      <sheetData sheetId="8603">
        <row r="1">
          <cell r="A1" t="str">
            <v>1월 생산실적</v>
          </cell>
        </row>
      </sheetData>
      <sheetData sheetId="8604">
        <row r="1">
          <cell r="A1" t="str">
            <v>1월 생산실적</v>
          </cell>
        </row>
      </sheetData>
      <sheetData sheetId="8605">
        <row r="1">
          <cell r="A1" t="str">
            <v>1월 생산실적</v>
          </cell>
        </row>
      </sheetData>
      <sheetData sheetId="8606">
        <row r="1">
          <cell r="A1" t="str">
            <v>1월 생산실적</v>
          </cell>
        </row>
      </sheetData>
      <sheetData sheetId="8607">
        <row r="1">
          <cell r="A1" t="str">
            <v>1월 생산실적</v>
          </cell>
        </row>
      </sheetData>
      <sheetData sheetId="8608">
        <row r="1">
          <cell r="A1" t="str">
            <v>1월 생산실적</v>
          </cell>
        </row>
      </sheetData>
      <sheetData sheetId="8609">
        <row r="1">
          <cell r="A1" t="str">
            <v>1월 생산실적</v>
          </cell>
        </row>
      </sheetData>
      <sheetData sheetId="8610">
        <row r="1">
          <cell r="A1" t="str">
            <v>1월 생산실적</v>
          </cell>
        </row>
      </sheetData>
      <sheetData sheetId="8611">
        <row r="1">
          <cell r="A1" t="str">
            <v>1월 생산실적</v>
          </cell>
        </row>
      </sheetData>
      <sheetData sheetId="8612">
        <row r="1">
          <cell r="A1" t="str">
            <v>1월 생산실적</v>
          </cell>
        </row>
      </sheetData>
      <sheetData sheetId="8613">
        <row r="1">
          <cell r="A1" t="str">
            <v>1월 생산실적</v>
          </cell>
        </row>
      </sheetData>
      <sheetData sheetId="8614">
        <row r="1">
          <cell r="A1" t="str">
            <v>1월 생산실적</v>
          </cell>
        </row>
      </sheetData>
      <sheetData sheetId="8615">
        <row r="1">
          <cell r="A1" t="str">
            <v>1월 생산실적</v>
          </cell>
        </row>
      </sheetData>
      <sheetData sheetId="8616">
        <row r="1">
          <cell r="A1" t="str">
            <v>1월 생산실적</v>
          </cell>
        </row>
      </sheetData>
      <sheetData sheetId="8617">
        <row r="1">
          <cell r="A1" t="str">
            <v>1월 생산실적</v>
          </cell>
        </row>
      </sheetData>
      <sheetData sheetId="8618">
        <row r="1">
          <cell r="A1" t="str">
            <v>1월 생산실적</v>
          </cell>
        </row>
      </sheetData>
      <sheetData sheetId="8619">
        <row r="1">
          <cell r="A1" t="str">
            <v>1월 생산실적</v>
          </cell>
        </row>
      </sheetData>
      <sheetData sheetId="8620">
        <row r="1">
          <cell r="A1" t="str">
            <v>1월 생산실적</v>
          </cell>
        </row>
      </sheetData>
      <sheetData sheetId="8621">
        <row r="1">
          <cell r="A1" t="str">
            <v>1월 생산실적</v>
          </cell>
        </row>
      </sheetData>
      <sheetData sheetId="8622">
        <row r="1">
          <cell r="A1" t="str">
            <v>1월 생산실적</v>
          </cell>
        </row>
      </sheetData>
      <sheetData sheetId="8623">
        <row r="1">
          <cell r="A1" t="str">
            <v>1월 생산실적</v>
          </cell>
        </row>
      </sheetData>
      <sheetData sheetId="8624">
        <row r="1">
          <cell r="A1" t="str">
            <v>1월 생산실적</v>
          </cell>
        </row>
      </sheetData>
      <sheetData sheetId="8625">
        <row r="1">
          <cell r="A1" t="str">
            <v>1월 생산실적</v>
          </cell>
        </row>
      </sheetData>
      <sheetData sheetId="8626">
        <row r="1">
          <cell r="A1" t="str">
            <v>1월 생산실적</v>
          </cell>
        </row>
      </sheetData>
      <sheetData sheetId="8627">
        <row r="1">
          <cell r="A1" t="str">
            <v>1월 생산실적</v>
          </cell>
        </row>
      </sheetData>
      <sheetData sheetId="8628">
        <row r="1">
          <cell r="A1" t="str">
            <v>1월 생산실적</v>
          </cell>
        </row>
      </sheetData>
      <sheetData sheetId="8629">
        <row r="1">
          <cell r="A1" t="str">
            <v>1월 생산실적</v>
          </cell>
        </row>
      </sheetData>
      <sheetData sheetId="8630">
        <row r="1">
          <cell r="A1" t="str">
            <v>1월 생산실적</v>
          </cell>
        </row>
      </sheetData>
      <sheetData sheetId="8631">
        <row r="1">
          <cell r="A1" t="str">
            <v>1월 생산실적</v>
          </cell>
        </row>
      </sheetData>
      <sheetData sheetId="8632">
        <row r="1">
          <cell r="A1" t="str">
            <v>1월 생산실적</v>
          </cell>
        </row>
      </sheetData>
      <sheetData sheetId="8633">
        <row r="1">
          <cell r="A1" t="str">
            <v>1월 생산실적</v>
          </cell>
        </row>
      </sheetData>
      <sheetData sheetId="8634">
        <row r="1">
          <cell r="A1" t="str">
            <v>1월 생산실적</v>
          </cell>
        </row>
      </sheetData>
      <sheetData sheetId="8635">
        <row r="1">
          <cell r="A1" t="str">
            <v>1월 생산실적</v>
          </cell>
        </row>
      </sheetData>
      <sheetData sheetId="8636">
        <row r="1">
          <cell r="A1" t="str">
            <v>1월 생산실적</v>
          </cell>
        </row>
      </sheetData>
      <sheetData sheetId="8637">
        <row r="1">
          <cell r="A1" t="str">
            <v>1월 생산실적</v>
          </cell>
        </row>
      </sheetData>
      <sheetData sheetId="8638">
        <row r="1">
          <cell r="A1" t="str">
            <v>1월 생산실적</v>
          </cell>
        </row>
      </sheetData>
      <sheetData sheetId="8639">
        <row r="1">
          <cell r="A1" t="str">
            <v>1월 생산실적</v>
          </cell>
        </row>
      </sheetData>
      <sheetData sheetId="8640">
        <row r="1">
          <cell r="A1" t="str">
            <v>1월 생산실적</v>
          </cell>
        </row>
      </sheetData>
      <sheetData sheetId="8641">
        <row r="1">
          <cell r="A1" t="str">
            <v>1월 생산실적</v>
          </cell>
        </row>
      </sheetData>
      <sheetData sheetId="8642">
        <row r="1">
          <cell r="A1" t="str">
            <v>1월 생산실적</v>
          </cell>
        </row>
      </sheetData>
      <sheetData sheetId="8643">
        <row r="1">
          <cell r="A1" t="str">
            <v>1월 생산실적</v>
          </cell>
        </row>
      </sheetData>
      <sheetData sheetId="8644">
        <row r="1">
          <cell r="A1" t="str">
            <v>1월 생산실적</v>
          </cell>
        </row>
      </sheetData>
      <sheetData sheetId="8645">
        <row r="1">
          <cell r="A1" t="str">
            <v>1월 생산실적</v>
          </cell>
        </row>
      </sheetData>
      <sheetData sheetId="8646">
        <row r="1">
          <cell r="A1" t="str">
            <v>1월 생산실적</v>
          </cell>
        </row>
      </sheetData>
      <sheetData sheetId="8647">
        <row r="1">
          <cell r="A1" t="str">
            <v>1월 생산실적</v>
          </cell>
        </row>
      </sheetData>
      <sheetData sheetId="8648">
        <row r="1">
          <cell r="A1" t="str">
            <v>1월 생산실적</v>
          </cell>
        </row>
      </sheetData>
      <sheetData sheetId="8649">
        <row r="1">
          <cell r="A1" t="str">
            <v>1월 생산실적</v>
          </cell>
        </row>
      </sheetData>
      <sheetData sheetId="8650">
        <row r="1">
          <cell r="A1" t="str">
            <v>1월 생산실적</v>
          </cell>
        </row>
      </sheetData>
      <sheetData sheetId="8651">
        <row r="1">
          <cell r="A1" t="str">
            <v>1월 생산실적</v>
          </cell>
        </row>
      </sheetData>
      <sheetData sheetId="8652">
        <row r="1">
          <cell r="A1" t="str">
            <v>1월 생산실적</v>
          </cell>
        </row>
      </sheetData>
      <sheetData sheetId="8653">
        <row r="1">
          <cell r="A1" t="str">
            <v>1월 생산실적</v>
          </cell>
        </row>
      </sheetData>
      <sheetData sheetId="8654">
        <row r="1">
          <cell r="A1" t="str">
            <v>1월 생산실적</v>
          </cell>
        </row>
      </sheetData>
      <sheetData sheetId="8655">
        <row r="1">
          <cell r="A1" t="str">
            <v>1월 생산실적</v>
          </cell>
        </row>
      </sheetData>
      <sheetData sheetId="8656">
        <row r="1">
          <cell r="A1" t="str">
            <v>1월 생산실적</v>
          </cell>
        </row>
      </sheetData>
      <sheetData sheetId="8657">
        <row r="1">
          <cell r="A1" t="str">
            <v>1월 생산실적</v>
          </cell>
        </row>
      </sheetData>
      <sheetData sheetId="8658">
        <row r="1">
          <cell r="A1" t="str">
            <v>1월 생산실적</v>
          </cell>
        </row>
      </sheetData>
      <sheetData sheetId="8659">
        <row r="1">
          <cell r="A1" t="str">
            <v>1월 생산실적</v>
          </cell>
        </row>
      </sheetData>
      <sheetData sheetId="8660">
        <row r="1">
          <cell r="A1" t="str">
            <v>1월 생산실적</v>
          </cell>
        </row>
      </sheetData>
      <sheetData sheetId="8661">
        <row r="1">
          <cell r="A1" t="str">
            <v>1월 생산실적</v>
          </cell>
        </row>
      </sheetData>
      <sheetData sheetId="8662">
        <row r="1">
          <cell r="A1" t="str">
            <v>1월 생산실적</v>
          </cell>
        </row>
      </sheetData>
      <sheetData sheetId="8663">
        <row r="1">
          <cell r="A1" t="str">
            <v>1월 생산실적</v>
          </cell>
        </row>
      </sheetData>
      <sheetData sheetId="8664">
        <row r="1">
          <cell r="A1" t="str">
            <v>1월 생산실적</v>
          </cell>
        </row>
      </sheetData>
      <sheetData sheetId="8665">
        <row r="1">
          <cell r="A1" t="str">
            <v>1월 생산실적</v>
          </cell>
        </row>
      </sheetData>
      <sheetData sheetId="8666">
        <row r="1">
          <cell r="A1" t="str">
            <v>1월 생산실적</v>
          </cell>
        </row>
      </sheetData>
      <sheetData sheetId="8667">
        <row r="1">
          <cell r="A1" t="str">
            <v>1월 생산실적</v>
          </cell>
        </row>
      </sheetData>
      <sheetData sheetId="8668">
        <row r="1">
          <cell r="A1" t="str">
            <v>1월 생산실적</v>
          </cell>
        </row>
      </sheetData>
      <sheetData sheetId="8669">
        <row r="1">
          <cell r="A1" t="str">
            <v>1월 생산실적</v>
          </cell>
        </row>
      </sheetData>
      <sheetData sheetId="8670">
        <row r="1">
          <cell r="A1" t="str">
            <v>1월 생산실적</v>
          </cell>
        </row>
      </sheetData>
      <sheetData sheetId="8671">
        <row r="1">
          <cell r="A1" t="str">
            <v>1월 생산실적</v>
          </cell>
        </row>
      </sheetData>
      <sheetData sheetId="8672">
        <row r="1">
          <cell r="A1" t="str">
            <v>1월 생산실적</v>
          </cell>
        </row>
      </sheetData>
      <sheetData sheetId="8673">
        <row r="1">
          <cell r="A1" t="str">
            <v>1월 생산실적</v>
          </cell>
        </row>
      </sheetData>
      <sheetData sheetId="8674">
        <row r="1">
          <cell r="A1" t="str">
            <v>1월 생산실적</v>
          </cell>
        </row>
      </sheetData>
      <sheetData sheetId="8675">
        <row r="1">
          <cell r="A1" t="str">
            <v>1월 생산실적</v>
          </cell>
        </row>
      </sheetData>
      <sheetData sheetId="8676">
        <row r="1">
          <cell r="A1" t="str">
            <v>1월 생산실적</v>
          </cell>
        </row>
      </sheetData>
      <sheetData sheetId="8677">
        <row r="1">
          <cell r="A1" t="str">
            <v>1월 생산실적</v>
          </cell>
        </row>
      </sheetData>
      <sheetData sheetId="8678">
        <row r="1">
          <cell r="A1" t="str">
            <v>1월 생산실적</v>
          </cell>
        </row>
      </sheetData>
      <sheetData sheetId="8679">
        <row r="1">
          <cell r="A1" t="str">
            <v>1월 생산실적</v>
          </cell>
        </row>
      </sheetData>
      <sheetData sheetId="8680">
        <row r="1">
          <cell r="A1" t="str">
            <v>1월 생산실적</v>
          </cell>
        </row>
      </sheetData>
      <sheetData sheetId="8681">
        <row r="1">
          <cell r="A1" t="str">
            <v>1월 생산실적</v>
          </cell>
        </row>
      </sheetData>
      <sheetData sheetId="8682">
        <row r="1">
          <cell r="A1" t="str">
            <v>1월 생산실적</v>
          </cell>
        </row>
      </sheetData>
      <sheetData sheetId="8683">
        <row r="1">
          <cell r="A1" t="str">
            <v>1월 생산실적</v>
          </cell>
        </row>
      </sheetData>
      <sheetData sheetId="8684">
        <row r="1">
          <cell r="A1" t="str">
            <v>1월 생산실적</v>
          </cell>
        </row>
      </sheetData>
      <sheetData sheetId="8685">
        <row r="1">
          <cell r="A1" t="str">
            <v>1월 생산실적</v>
          </cell>
        </row>
      </sheetData>
      <sheetData sheetId="8686">
        <row r="1">
          <cell r="A1" t="str">
            <v>1월 생산실적</v>
          </cell>
        </row>
      </sheetData>
      <sheetData sheetId="8687">
        <row r="1">
          <cell r="A1" t="str">
            <v>1월 생산실적</v>
          </cell>
        </row>
      </sheetData>
      <sheetData sheetId="8688">
        <row r="1">
          <cell r="A1" t="str">
            <v>1월 생산실적</v>
          </cell>
        </row>
      </sheetData>
      <sheetData sheetId="8689">
        <row r="1">
          <cell r="A1" t="str">
            <v>1월 생산실적</v>
          </cell>
        </row>
      </sheetData>
      <sheetData sheetId="8690">
        <row r="1">
          <cell r="A1" t="str">
            <v>1월 생산실적</v>
          </cell>
        </row>
      </sheetData>
      <sheetData sheetId="8691">
        <row r="1">
          <cell r="A1" t="str">
            <v>1월 생산실적</v>
          </cell>
        </row>
      </sheetData>
      <sheetData sheetId="8692">
        <row r="1">
          <cell r="A1" t="str">
            <v>1월 생산실적</v>
          </cell>
        </row>
      </sheetData>
      <sheetData sheetId="8693">
        <row r="1">
          <cell r="A1" t="str">
            <v>1월 생산실적</v>
          </cell>
        </row>
      </sheetData>
      <sheetData sheetId="8694">
        <row r="1">
          <cell r="A1" t="str">
            <v>1월 생산실적</v>
          </cell>
        </row>
      </sheetData>
      <sheetData sheetId="8695">
        <row r="1">
          <cell r="A1" t="str">
            <v>1월 생산실적</v>
          </cell>
        </row>
      </sheetData>
      <sheetData sheetId="8696">
        <row r="1">
          <cell r="A1" t="str">
            <v>1월 생산실적</v>
          </cell>
        </row>
      </sheetData>
      <sheetData sheetId="8697">
        <row r="1">
          <cell r="A1" t="str">
            <v>1월 생산실적</v>
          </cell>
        </row>
      </sheetData>
      <sheetData sheetId="8698">
        <row r="1">
          <cell r="A1" t="str">
            <v>1월 생산실적</v>
          </cell>
        </row>
      </sheetData>
      <sheetData sheetId="8699">
        <row r="1">
          <cell r="A1" t="str">
            <v>1월 생산실적</v>
          </cell>
        </row>
      </sheetData>
      <sheetData sheetId="8700">
        <row r="1">
          <cell r="A1" t="str">
            <v>1월 생산실적</v>
          </cell>
        </row>
      </sheetData>
      <sheetData sheetId="8701">
        <row r="1">
          <cell r="A1" t="str">
            <v>1월 생산실적</v>
          </cell>
        </row>
      </sheetData>
      <sheetData sheetId="8702">
        <row r="1">
          <cell r="A1" t="str">
            <v>1월 생산실적</v>
          </cell>
        </row>
      </sheetData>
      <sheetData sheetId="8703">
        <row r="1">
          <cell r="A1" t="str">
            <v>1월 생산실적</v>
          </cell>
        </row>
      </sheetData>
      <sheetData sheetId="8704">
        <row r="1">
          <cell r="A1" t="str">
            <v>1월 생산실적</v>
          </cell>
        </row>
      </sheetData>
      <sheetData sheetId="8705">
        <row r="1">
          <cell r="A1" t="str">
            <v>1월 생산실적</v>
          </cell>
        </row>
      </sheetData>
      <sheetData sheetId="8706">
        <row r="1">
          <cell r="A1" t="str">
            <v>1월 생산실적</v>
          </cell>
        </row>
      </sheetData>
      <sheetData sheetId="8707">
        <row r="1">
          <cell r="A1" t="str">
            <v>1월 생산실적</v>
          </cell>
        </row>
      </sheetData>
      <sheetData sheetId="8708">
        <row r="1">
          <cell r="A1" t="str">
            <v>1월 생산실적</v>
          </cell>
        </row>
      </sheetData>
      <sheetData sheetId="8709">
        <row r="1">
          <cell r="A1" t="str">
            <v>1월 생산실적</v>
          </cell>
        </row>
      </sheetData>
      <sheetData sheetId="8710">
        <row r="1">
          <cell r="A1" t="str">
            <v>1월 생산실적</v>
          </cell>
        </row>
      </sheetData>
      <sheetData sheetId="8711">
        <row r="1">
          <cell r="A1" t="str">
            <v>1월 생산실적</v>
          </cell>
        </row>
      </sheetData>
      <sheetData sheetId="8712">
        <row r="1">
          <cell r="A1" t="str">
            <v>1월 생산실적</v>
          </cell>
        </row>
      </sheetData>
      <sheetData sheetId="8713">
        <row r="1">
          <cell r="A1" t="str">
            <v>1월 생산실적</v>
          </cell>
        </row>
      </sheetData>
      <sheetData sheetId="8714">
        <row r="1">
          <cell r="A1" t="str">
            <v>1월 생산실적</v>
          </cell>
        </row>
      </sheetData>
      <sheetData sheetId="8715">
        <row r="1">
          <cell r="A1" t="str">
            <v>1월 생산실적</v>
          </cell>
        </row>
      </sheetData>
      <sheetData sheetId="8716">
        <row r="1">
          <cell r="A1" t="str">
            <v>1월 생산실적</v>
          </cell>
        </row>
      </sheetData>
      <sheetData sheetId="8717">
        <row r="1">
          <cell r="A1" t="str">
            <v>1월 생산실적</v>
          </cell>
        </row>
      </sheetData>
      <sheetData sheetId="8718">
        <row r="1">
          <cell r="A1" t="str">
            <v>1월 생산실적</v>
          </cell>
        </row>
      </sheetData>
      <sheetData sheetId="8719">
        <row r="1">
          <cell r="A1" t="str">
            <v>1월 생산실적</v>
          </cell>
        </row>
      </sheetData>
      <sheetData sheetId="8720">
        <row r="1">
          <cell r="A1" t="str">
            <v>1월 생산실적</v>
          </cell>
        </row>
      </sheetData>
      <sheetData sheetId="8721">
        <row r="1">
          <cell r="A1" t="str">
            <v>1월 생산실적</v>
          </cell>
        </row>
      </sheetData>
      <sheetData sheetId="8722">
        <row r="1">
          <cell r="A1" t="str">
            <v>1월 생산실적</v>
          </cell>
        </row>
      </sheetData>
      <sheetData sheetId="8723">
        <row r="1">
          <cell r="A1" t="str">
            <v>1월 생산실적</v>
          </cell>
        </row>
      </sheetData>
      <sheetData sheetId="8724">
        <row r="1">
          <cell r="A1" t="str">
            <v>1월 생산실적</v>
          </cell>
        </row>
      </sheetData>
      <sheetData sheetId="8725">
        <row r="1">
          <cell r="A1" t="str">
            <v>1월 생산실적</v>
          </cell>
        </row>
      </sheetData>
      <sheetData sheetId="8726">
        <row r="1">
          <cell r="A1" t="str">
            <v>1월 생산실적</v>
          </cell>
        </row>
      </sheetData>
      <sheetData sheetId="8727">
        <row r="1">
          <cell r="A1" t="str">
            <v>1월 생산실적</v>
          </cell>
        </row>
      </sheetData>
      <sheetData sheetId="8728">
        <row r="1">
          <cell r="A1" t="str">
            <v>1월 생산실적</v>
          </cell>
        </row>
      </sheetData>
      <sheetData sheetId="8729">
        <row r="1">
          <cell r="A1" t="str">
            <v>1월 생산실적</v>
          </cell>
        </row>
      </sheetData>
      <sheetData sheetId="8730">
        <row r="1">
          <cell r="A1" t="str">
            <v>1월 생산실적</v>
          </cell>
        </row>
      </sheetData>
      <sheetData sheetId="8731">
        <row r="1">
          <cell r="A1" t="str">
            <v>1월 생산실적</v>
          </cell>
        </row>
      </sheetData>
      <sheetData sheetId="8732">
        <row r="1">
          <cell r="A1" t="str">
            <v>1월 생산실적</v>
          </cell>
        </row>
      </sheetData>
      <sheetData sheetId="8733">
        <row r="1">
          <cell r="A1" t="str">
            <v>1월 생산실적</v>
          </cell>
        </row>
      </sheetData>
      <sheetData sheetId="8734">
        <row r="1">
          <cell r="A1" t="str">
            <v>1월 생산실적</v>
          </cell>
        </row>
      </sheetData>
      <sheetData sheetId="8735">
        <row r="1">
          <cell r="A1" t="str">
            <v>1월 생산실적</v>
          </cell>
        </row>
      </sheetData>
      <sheetData sheetId="8736">
        <row r="1">
          <cell r="A1" t="str">
            <v>1월 생산실적</v>
          </cell>
        </row>
      </sheetData>
      <sheetData sheetId="8737">
        <row r="1">
          <cell r="A1" t="str">
            <v>1월 생산실적</v>
          </cell>
        </row>
      </sheetData>
      <sheetData sheetId="8738">
        <row r="1">
          <cell r="A1" t="str">
            <v>1월 생산실적</v>
          </cell>
        </row>
      </sheetData>
      <sheetData sheetId="8739">
        <row r="1">
          <cell r="A1" t="str">
            <v>1월 생산실적</v>
          </cell>
        </row>
      </sheetData>
      <sheetData sheetId="8740">
        <row r="1">
          <cell r="A1" t="str">
            <v>1월 생산실적</v>
          </cell>
        </row>
      </sheetData>
      <sheetData sheetId="8741">
        <row r="1">
          <cell r="A1" t="str">
            <v>1월 생산실적</v>
          </cell>
        </row>
      </sheetData>
      <sheetData sheetId="8742">
        <row r="1">
          <cell r="A1" t="str">
            <v>1월 생산실적</v>
          </cell>
        </row>
      </sheetData>
      <sheetData sheetId="8743">
        <row r="1">
          <cell r="A1" t="str">
            <v>1월 생산실적</v>
          </cell>
        </row>
      </sheetData>
      <sheetData sheetId="8744">
        <row r="1">
          <cell r="A1" t="str">
            <v>1월 생산실적</v>
          </cell>
        </row>
      </sheetData>
      <sheetData sheetId="8745">
        <row r="1">
          <cell r="A1" t="str">
            <v>1월 생산실적</v>
          </cell>
        </row>
      </sheetData>
      <sheetData sheetId="8746">
        <row r="1">
          <cell r="A1" t="str">
            <v>1월 생산실적</v>
          </cell>
        </row>
      </sheetData>
      <sheetData sheetId="8747">
        <row r="1">
          <cell r="A1" t="str">
            <v>1월 생산실적</v>
          </cell>
        </row>
      </sheetData>
      <sheetData sheetId="8748">
        <row r="1">
          <cell r="A1" t="str">
            <v>1월 생산실적</v>
          </cell>
        </row>
      </sheetData>
      <sheetData sheetId="8749">
        <row r="1">
          <cell r="A1" t="str">
            <v>1월 생산실적</v>
          </cell>
        </row>
      </sheetData>
      <sheetData sheetId="8750">
        <row r="1">
          <cell r="A1" t="str">
            <v>1월 생산실적</v>
          </cell>
        </row>
      </sheetData>
      <sheetData sheetId="8751">
        <row r="1">
          <cell r="A1" t="str">
            <v>1월 생산실적</v>
          </cell>
        </row>
      </sheetData>
      <sheetData sheetId="8752">
        <row r="1">
          <cell r="A1" t="str">
            <v>1월 생산실적</v>
          </cell>
        </row>
      </sheetData>
      <sheetData sheetId="8753">
        <row r="1">
          <cell r="A1" t="str">
            <v>1월 생산실적</v>
          </cell>
        </row>
      </sheetData>
      <sheetData sheetId="8754">
        <row r="1">
          <cell r="A1" t="str">
            <v>1월 생산실적</v>
          </cell>
        </row>
      </sheetData>
      <sheetData sheetId="8755">
        <row r="1">
          <cell r="A1" t="str">
            <v>1월 생산실적</v>
          </cell>
        </row>
      </sheetData>
      <sheetData sheetId="8756">
        <row r="1">
          <cell r="A1" t="str">
            <v>1월 생산실적</v>
          </cell>
        </row>
      </sheetData>
      <sheetData sheetId="8757" refreshError="1"/>
      <sheetData sheetId="8758" refreshError="1"/>
      <sheetData sheetId="8759" refreshError="1"/>
      <sheetData sheetId="8760" refreshError="1"/>
      <sheetData sheetId="8761" refreshError="1"/>
      <sheetData sheetId="8762" refreshError="1"/>
      <sheetData sheetId="8763" refreshError="1"/>
      <sheetData sheetId="8764" refreshError="1"/>
      <sheetData sheetId="8765" refreshError="1"/>
      <sheetData sheetId="8766">
        <row r="1">
          <cell r="A1" t="str">
            <v>1월 생산실적</v>
          </cell>
        </row>
      </sheetData>
      <sheetData sheetId="8767" refreshError="1"/>
      <sheetData sheetId="8768" refreshError="1"/>
      <sheetData sheetId="8769" refreshError="1"/>
      <sheetData sheetId="8770" refreshError="1"/>
      <sheetData sheetId="8771" refreshError="1"/>
      <sheetData sheetId="8772" refreshError="1"/>
      <sheetData sheetId="8773" refreshError="1"/>
      <sheetData sheetId="8774" refreshError="1"/>
      <sheetData sheetId="8775" refreshError="1"/>
      <sheetData sheetId="8776" refreshError="1"/>
      <sheetData sheetId="8777" refreshError="1"/>
      <sheetData sheetId="8778" refreshError="1"/>
      <sheetData sheetId="8779" refreshError="1"/>
      <sheetData sheetId="8780" refreshError="1"/>
      <sheetData sheetId="8781" refreshError="1"/>
      <sheetData sheetId="8782" refreshError="1"/>
      <sheetData sheetId="8783" refreshError="1"/>
      <sheetData sheetId="8784" refreshError="1"/>
      <sheetData sheetId="8785" refreshError="1"/>
      <sheetData sheetId="8786" refreshError="1"/>
      <sheetData sheetId="8787" refreshError="1"/>
      <sheetData sheetId="8788" refreshError="1"/>
      <sheetData sheetId="8789" refreshError="1"/>
      <sheetData sheetId="8790" refreshError="1"/>
      <sheetData sheetId="8791" refreshError="1"/>
      <sheetData sheetId="8792" refreshError="1"/>
      <sheetData sheetId="8793" refreshError="1"/>
      <sheetData sheetId="8794" refreshError="1"/>
      <sheetData sheetId="8795" refreshError="1"/>
      <sheetData sheetId="8796" refreshError="1"/>
      <sheetData sheetId="8797" refreshError="1"/>
      <sheetData sheetId="8798" refreshError="1"/>
      <sheetData sheetId="8799" refreshError="1"/>
      <sheetData sheetId="8800" refreshError="1"/>
      <sheetData sheetId="8801" refreshError="1"/>
      <sheetData sheetId="8802" refreshError="1"/>
      <sheetData sheetId="8803" refreshError="1"/>
      <sheetData sheetId="8804" refreshError="1"/>
      <sheetData sheetId="8805" refreshError="1"/>
      <sheetData sheetId="8806" refreshError="1"/>
      <sheetData sheetId="8807" refreshError="1"/>
      <sheetData sheetId="8808" refreshError="1"/>
      <sheetData sheetId="8809" refreshError="1"/>
      <sheetData sheetId="8810" refreshError="1"/>
      <sheetData sheetId="8811">
        <row r="1">
          <cell r="A1" t="str">
            <v>1월 생산실적</v>
          </cell>
        </row>
      </sheetData>
      <sheetData sheetId="8812" refreshError="1"/>
      <sheetData sheetId="8813" refreshError="1"/>
      <sheetData sheetId="8814" refreshError="1"/>
      <sheetData sheetId="8815" refreshError="1"/>
      <sheetData sheetId="8816" refreshError="1"/>
      <sheetData sheetId="8817" refreshError="1"/>
      <sheetData sheetId="8818" refreshError="1"/>
      <sheetData sheetId="8819" refreshError="1"/>
      <sheetData sheetId="8820" refreshError="1"/>
      <sheetData sheetId="8821" refreshError="1"/>
      <sheetData sheetId="8822" refreshError="1"/>
      <sheetData sheetId="8823" refreshError="1"/>
      <sheetData sheetId="8824" refreshError="1"/>
      <sheetData sheetId="8825" refreshError="1"/>
      <sheetData sheetId="8826" refreshError="1"/>
      <sheetData sheetId="8827" refreshError="1"/>
      <sheetData sheetId="8828" refreshError="1"/>
      <sheetData sheetId="8829" refreshError="1"/>
      <sheetData sheetId="8830" refreshError="1"/>
      <sheetData sheetId="8831" refreshError="1"/>
      <sheetData sheetId="8832" refreshError="1"/>
      <sheetData sheetId="8833">
        <row r="1">
          <cell r="A1" t="str">
            <v>1월 생산실적</v>
          </cell>
        </row>
      </sheetData>
      <sheetData sheetId="8834">
        <row r="1">
          <cell r="A1" t="str">
            <v>1월 생산실적</v>
          </cell>
        </row>
      </sheetData>
      <sheetData sheetId="8835">
        <row r="1">
          <cell r="A1" t="str">
            <v>1월 생산실적</v>
          </cell>
        </row>
      </sheetData>
      <sheetData sheetId="8836">
        <row r="1">
          <cell r="A1" t="str">
            <v>1월 생산실적</v>
          </cell>
        </row>
      </sheetData>
      <sheetData sheetId="8837">
        <row r="1">
          <cell r="A1" t="str">
            <v>1월 생산실적</v>
          </cell>
        </row>
      </sheetData>
      <sheetData sheetId="8838">
        <row r="1">
          <cell r="A1" t="str">
            <v>1월 생산실적</v>
          </cell>
        </row>
      </sheetData>
      <sheetData sheetId="8839">
        <row r="1">
          <cell r="A1" t="str">
            <v>1월 생산실적</v>
          </cell>
        </row>
      </sheetData>
      <sheetData sheetId="8840">
        <row r="1">
          <cell r="A1" t="str">
            <v>1월 생산실적</v>
          </cell>
        </row>
      </sheetData>
      <sheetData sheetId="8841">
        <row r="1">
          <cell r="A1" t="str">
            <v>1월 생산실적</v>
          </cell>
        </row>
      </sheetData>
      <sheetData sheetId="8842">
        <row r="1">
          <cell r="A1" t="str">
            <v>1월 생산실적</v>
          </cell>
        </row>
      </sheetData>
      <sheetData sheetId="8843">
        <row r="1">
          <cell r="A1" t="str">
            <v>1월 생산실적</v>
          </cell>
        </row>
      </sheetData>
      <sheetData sheetId="8844">
        <row r="1">
          <cell r="A1" t="str">
            <v>1월 생산실적</v>
          </cell>
        </row>
      </sheetData>
      <sheetData sheetId="8845">
        <row r="1">
          <cell r="A1" t="str">
            <v>1월 생산실적</v>
          </cell>
        </row>
      </sheetData>
      <sheetData sheetId="8846">
        <row r="1">
          <cell r="A1" t="str">
            <v>1월 생산실적</v>
          </cell>
        </row>
      </sheetData>
      <sheetData sheetId="8847">
        <row r="1">
          <cell r="A1" t="str">
            <v>1월 생산실적</v>
          </cell>
        </row>
      </sheetData>
      <sheetData sheetId="8848">
        <row r="1">
          <cell r="A1" t="str">
            <v>1월 생산실적</v>
          </cell>
        </row>
      </sheetData>
      <sheetData sheetId="8849">
        <row r="1">
          <cell r="A1" t="str">
            <v>1월 생산실적</v>
          </cell>
        </row>
      </sheetData>
      <sheetData sheetId="8850">
        <row r="1">
          <cell r="A1" t="str">
            <v>1월 생산실적</v>
          </cell>
        </row>
      </sheetData>
      <sheetData sheetId="8851">
        <row r="1">
          <cell r="A1" t="str">
            <v>1월 생산실적</v>
          </cell>
        </row>
      </sheetData>
      <sheetData sheetId="8852">
        <row r="1">
          <cell r="A1" t="str">
            <v>1월 생산실적</v>
          </cell>
        </row>
      </sheetData>
      <sheetData sheetId="8853">
        <row r="1">
          <cell r="A1" t="str">
            <v>1월 생산실적</v>
          </cell>
        </row>
      </sheetData>
      <sheetData sheetId="8854">
        <row r="1">
          <cell r="A1" t="str">
            <v>1월 생산실적</v>
          </cell>
        </row>
      </sheetData>
      <sheetData sheetId="8855">
        <row r="1">
          <cell r="A1" t="str">
            <v>1월 생산실적</v>
          </cell>
        </row>
      </sheetData>
      <sheetData sheetId="8856">
        <row r="1">
          <cell r="A1" t="str">
            <v>1월 생산실적</v>
          </cell>
        </row>
      </sheetData>
      <sheetData sheetId="8857">
        <row r="1">
          <cell r="A1" t="str">
            <v>1월 생산실적</v>
          </cell>
        </row>
      </sheetData>
      <sheetData sheetId="8858">
        <row r="1">
          <cell r="A1" t="str">
            <v>1월 생산실적</v>
          </cell>
        </row>
      </sheetData>
      <sheetData sheetId="8859">
        <row r="1">
          <cell r="A1" t="str">
            <v>1월 생산실적</v>
          </cell>
        </row>
      </sheetData>
      <sheetData sheetId="8860">
        <row r="1">
          <cell r="A1" t="str">
            <v>1월 생산실적</v>
          </cell>
        </row>
      </sheetData>
      <sheetData sheetId="8861">
        <row r="1">
          <cell r="A1" t="str">
            <v>1월 생산실적</v>
          </cell>
        </row>
      </sheetData>
      <sheetData sheetId="8862">
        <row r="1">
          <cell r="A1" t="str">
            <v>1월 생산실적</v>
          </cell>
        </row>
      </sheetData>
      <sheetData sheetId="8863">
        <row r="1">
          <cell r="A1" t="str">
            <v>1월 생산실적</v>
          </cell>
        </row>
      </sheetData>
      <sheetData sheetId="8864">
        <row r="1">
          <cell r="A1" t="str">
            <v>1월 생산실적</v>
          </cell>
        </row>
      </sheetData>
      <sheetData sheetId="8865">
        <row r="1">
          <cell r="A1" t="str">
            <v>1월 생산실적</v>
          </cell>
        </row>
      </sheetData>
      <sheetData sheetId="8866">
        <row r="1">
          <cell r="A1" t="str">
            <v>1월 생산실적</v>
          </cell>
        </row>
      </sheetData>
      <sheetData sheetId="8867">
        <row r="1">
          <cell r="A1" t="str">
            <v>1월 생산실적</v>
          </cell>
        </row>
      </sheetData>
      <sheetData sheetId="8868">
        <row r="1">
          <cell r="A1" t="str">
            <v>1월 생산실적</v>
          </cell>
        </row>
      </sheetData>
      <sheetData sheetId="8869">
        <row r="1">
          <cell r="A1" t="str">
            <v>1월 생산실적</v>
          </cell>
        </row>
      </sheetData>
      <sheetData sheetId="8870">
        <row r="1">
          <cell r="A1" t="str">
            <v>1월 생산실적</v>
          </cell>
        </row>
      </sheetData>
      <sheetData sheetId="8871">
        <row r="1">
          <cell r="A1" t="str">
            <v>1월 생산실적</v>
          </cell>
        </row>
      </sheetData>
      <sheetData sheetId="8872">
        <row r="1">
          <cell r="A1" t="str">
            <v>1월 생산실적</v>
          </cell>
        </row>
      </sheetData>
      <sheetData sheetId="8873">
        <row r="1">
          <cell r="A1" t="str">
            <v>1월 생산실적</v>
          </cell>
        </row>
      </sheetData>
      <sheetData sheetId="8874">
        <row r="1">
          <cell r="A1" t="str">
            <v>1월 생산실적</v>
          </cell>
        </row>
      </sheetData>
      <sheetData sheetId="8875">
        <row r="1">
          <cell r="A1" t="str">
            <v>1월 생산실적</v>
          </cell>
        </row>
      </sheetData>
      <sheetData sheetId="8876">
        <row r="1">
          <cell r="A1" t="str">
            <v>1월 생산실적</v>
          </cell>
        </row>
      </sheetData>
      <sheetData sheetId="8877">
        <row r="1">
          <cell r="A1" t="str">
            <v>1월 생산실적</v>
          </cell>
        </row>
      </sheetData>
      <sheetData sheetId="8878">
        <row r="1">
          <cell r="A1" t="str">
            <v>1월 생산실적</v>
          </cell>
        </row>
      </sheetData>
      <sheetData sheetId="8879">
        <row r="1">
          <cell r="A1" t="str">
            <v>1월 생산실적</v>
          </cell>
        </row>
      </sheetData>
      <sheetData sheetId="8880">
        <row r="1">
          <cell r="A1" t="str">
            <v>1월 생산실적</v>
          </cell>
        </row>
      </sheetData>
      <sheetData sheetId="8881">
        <row r="1">
          <cell r="A1" t="str">
            <v>1월 생산실적</v>
          </cell>
        </row>
      </sheetData>
      <sheetData sheetId="8882">
        <row r="1">
          <cell r="A1" t="str">
            <v>1월 생산실적</v>
          </cell>
        </row>
      </sheetData>
      <sheetData sheetId="8883">
        <row r="1">
          <cell r="A1" t="str">
            <v>1월 생산실적</v>
          </cell>
        </row>
      </sheetData>
      <sheetData sheetId="8884">
        <row r="1">
          <cell r="A1" t="str">
            <v>1월 생산실적</v>
          </cell>
        </row>
      </sheetData>
      <sheetData sheetId="8885">
        <row r="1">
          <cell r="A1" t="str">
            <v>1월 생산실적</v>
          </cell>
        </row>
      </sheetData>
      <sheetData sheetId="8886">
        <row r="1">
          <cell r="A1" t="str">
            <v>1월 생산실적</v>
          </cell>
        </row>
      </sheetData>
      <sheetData sheetId="8887" refreshError="1"/>
      <sheetData sheetId="8888" refreshError="1"/>
      <sheetData sheetId="8889" refreshError="1"/>
      <sheetData sheetId="8890" refreshError="1"/>
      <sheetData sheetId="8891" refreshError="1"/>
      <sheetData sheetId="8892" refreshError="1"/>
      <sheetData sheetId="8893" refreshError="1"/>
      <sheetData sheetId="8894" refreshError="1"/>
      <sheetData sheetId="8895">
        <row r="1">
          <cell r="A1" t="str">
            <v>1월 생산실적</v>
          </cell>
        </row>
      </sheetData>
      <sheetData sheetId="8896" refreshError="1"/>
      <sheetData sheetId="8897" refreshError="1"/>
      <sheetData sheetId="8898" refreshError="1"/>
      <sheetData sheetId="8899" refreshError="1"/>
      <sheetData sheetId="8900" refreshError="1"/>
      <sheetData sheetId="8901" refreshError="1"/>
      <sheetData sheetId="8902" refreshError="1"/>
      <sheetData sheetId="8903" refreshError="1"/>
      <sheetData sheetId="8904" refreshError="1"/>
      <sheetData sheetId="8905" refreshError="1"/>
      <sheetData sheetId="8906" refreshError="1"/>
      <sheetData sheetId="8907" refreshError="1"/>
      <sheetData sheetId="8908" refreshError="1"/>
      <sheetData sheetId="8909" refreshError="1"/>
      <sheetData sheetId="8910" refreshError="1"/>
      <sheetData sheetId="8911" refreshError="1"/>
      <sheetData sheetId="8912" refreshError="1"/>
      <sheetData sheetId="8913" refreshError="1"/>
      <sheetData sheetId="8914" refreshError="1"/>
      <sheetData sheetId="8915" refreshError="1"/>
      <sheetData sheetId="8916" refreshError="1"/>
      <sheetData sheetId="8917" refreshError="1"/>
      <sheetData sheetId="8918" refreshError="1"/>
      <sheetData sheetId="8919" refreshError="1"/>
      <sheetData sheetId="8920" refreshError="1"/>
      <sheetData sheetId="8921" refreshError="1"/>
      <sheetData sheetId="8922" refreshError="1"/>
      <sheetData sheetId="8923" refreshError="1"/>
      <sheetData sheetId="8924" refreshError="1"/>
      <sheetData sheetId="8925" refreshError="1"/>
      <sheetData sheetId="8926" refreshError="1"/>
      <sheetData sheetId="8927" refreshError="1"/>
      <sheetData sheetId="8928">
        <row r="1">
          <cell r="A1" t="str">
            <v>1월 생산실적</v>
          </cell>
        </row>
      </sheetData>
      <sheetData sheetId="8929" refreshError="1"/>
      <sheetData sheetId="8930" refreshError="1"/>
      <sheetData sheetId="8931" refreshError="1"/>
      <sheetData sheetId="8932" refreshError="1"/>
      <sheetData sheetId="8933" refreshError="1"/>
      <sheetData sheetId="8934" refreshError="1"/>
      <sheetData sheetId="8935" refreshError="1"/>
      <sheetData sheetId="8936" refreshError="1"/>
      <sheetData sheetId="8937" refreshError="1"/>
      <sheetData sheetId="8938" refreshError="1"/>
      <sheetData sheetId="8939" refreshError="1"/>
      <sheetData sheetId="8940" refreshError="1"/>
      <sheetData sheetId="8941" refreshError="1"/>
      <sheetData sheetId="8942" refreshError="1"/>
      <sheetData sheetId="8943" refreshError="1"/>
      <sheetData sheetId="8944" refreshError="1"/>
      <sheetData sheetId="8945" refreshError="1"/>
      <sheetData sheetId="8946" refreshError="1"/>
      <sheetData sheetId="8947" refreshError="1"/>
      <sheetData sheetId="8948" refreshError="1"/>
      <sheetData sheetId="8949" refreshError="1"/>
      <sheetData sheetId="8950" refreshError="1"/>
      <sheetData sheetId="8951" refreshError="1"/>
      <sheetData sheetId="8952" refreshError="1"/>
      <sheetData sheetId="8953" refreshError="1"/>
      <sheetData sheetId="8954">
        <row r="5">
          <cell r="D5" t="str">
            <v>PROCESS PERFORMANCE STUDY</v>
          </cell>
        </row>
      </sheetData>
      <sheetData sheetId="8955">
        <row r="5">
          <cell r="D5" t="str">
            <v>PROCESS PERFORMANCE STUDY</v>
          </cell>
        </row>
      </sheetData>
      <sheetData sheetId="8956">
        <row r="5">
          <cell r="D5" t="str">
            <v>PROCESS PERFORMANCE STUDY</v>
          </cell>
        </row>
      </sheetData>
      <sheetData sheetId="8957" refreshError="1"/>
      <sheetData sheetId="8958">
        <row r="1">
          <cell r="A1" t="str">
            <v>1월 생산실적</v>
          </cell>
        </row>
      </sheetData>
      <sheetData sheetId="8959" refreshError="1"/>
      <sheetData sheetId="8960" refreshError="1"/>
      <sheetData sheetId="8961" refreshError="1"/>
      <sheetData sheetId="8962" refreshError="1"/>
      <sheetData sheetId="8963">
        <row r="5">
          <cell r="D5" t="str">
            <v>PROCESS PERFORMANCE STUDY</v>
          </cell>
        </row>
      </sheetData>
      <sheetData sheetId="8964">
        <row r="5">
          <cell r="D5" t="str">
            <v>PROCESS PERFORMANCE STUDY</v>
          </cell>
        </row>
      </sheetData>
      <sheetData sheetId="8965">
        <row r="1">
          <cell r="A1" t="str">
            <v>1월 생산실적</v>
          </cell>
        </row>
      </sheetData>
      <sheetData sheetId="8966" refreshError="1"/>
      <sheetData sheetId="8967" refreshError="1"/>
      <sheetData sheetId="8968">
        <row r="5">
          <cell r="D5" t="str">
            <v>PROCESS PERFORMANCE STUDY</v>
          </cell>
        </row>
      </sheetData>
      <sheetData sheetId="8969"/>
      <sheetData sheetId="8970" refreshError="1"/>
      <sheetData sheetId="8971" refreshError="1"/>
      <sheetData sheetId="8972" refreshError="1"/>
      <sheetData sheetId="8973">
        <row r="5">
          <cell r="D5" t="str">
            <v>PROCESS PERFORMANCE STUDY</v>
          </cell>
        </row>
      </sheetData>
      <sheetData sheetId="8974"/>
      <sheetData sheetId="8975">
        <row r="5">
          <cell r="D5" t="str">
            <v>PROCESS PERFORMANCE STUDY</v>
          </cell>
        </row>
      </sheetData>
      <sheetData sheetId="8976"/>
      <sheetData sheetId="8977"/>
      <sheetData sheetId="8978"/>
      <sheetData sheetId="8979"/>
      <sheetData sheetId="8980">
        <row r="5">
          <cell r="D5" t="str">
            <v>PROCESS PERFORMANCE STUDY</v>
          </cell>
        </row>
      </sheetData>
      <sheetData sheetId="8981"/>
      <sheetData sheetId="8982">
        <row r="6">
          <cell r="A6">
            <v>1</v>
          </cell>
        </row>
      </sheetData>
      <sheetData sheetId="8983">
        <row r="1">
          <cell r="A1" t="str">
            <v>1월 생산실적</v>
          </cell>
        </row>
      </sheetData>
      <sheetData sheetId="8984">
        <row r="6">
          <cell r="A6">
            <v>1</v>
          </cell>
        </row>
      </sheetData>
      <sheetData sheetId="8985">
        <row r="1">
          <cell r="A1" t="str">
            <v>1월 생산실적</v>
          </cell>
        </row>
      </sheetData>
      <sheetData sheetId="8986"/>
      <sheetData sheetId="8987">
        <row r="1">
          <cell r="A1" t="str">
            <v>1월 생산실적</v>
          </cell>
        </row>
      </sheetData>
      <sheetData sheetId="8988">
        <row r="5">
          <cell r="D5" t="str">
            <v>PROCESS PERFORMANCE STUDY</v>
          </cell>
        </row>
      </sheetData>
      <sheetData sheetId="8989">
        <row r="6">
          <cell r="A6">
            <v>1</v>
          </cell>
        </row>
      </sheetData>
      <sheetData sheetId="8990"/>
      <sheetData sheetId="8991"/>
      <sheetData sheetId="8992">
        <row r="1">
          <cell r="A1" t="str">
            <v>1월 생산실적</v>
          </cell>
        </row>
      </sheetData>
      <sheetData sheetId="8993"/>
      <sheetData sheetId="8994">
        <row r="1">
          <cell r="A1" t="str">
            <v>1월 생산실적</v>
          </cell>
        </row>
      </sheetData>
      <sheetData sheetId="8995"/>
      <sheetData sheetId="8996">
        <row r="1">
          <cell r="A1" t="str">
            <v>1월 생산실적</v>
          </cell>
        </row>
      </sheetData>
      <sheetData sheetId="8997"/>
      <sheetData sheetId="8998">
        <row r="1">
          <cell r="A1" t="str">
            <v>1월 생산실적</v>
          </cell>
        </row>
      </sheetData>
      <sheetData sheetId="8999">
        <row r="1">
          <cell r="A1" t="str">
            <v>1월 생산실적</v>
          </cell>
        </row>
      </sheetData>
      <sheetData sheetId="9000"/>
      <sheetData sheetId="9001">
        <row r="1">
          <cell r="A1" t="str">
            <v>1월 생산실적</v>
          </cell>
        </row>
      </sheetData>
      <sheetData sheetId="9002"/>
      <sheetData sheetId="9003">
        <row r="1">
          <cell r="A1" t="str">
            <v>1월 생산실적</v>
          </cell>
        </row>
      </sheetData>
      <sheetData sheetId="9004" refreshError="1"/>
      <sheetData sheetId="9005" refreshError="1"/>
      <sheetData sheetId="9006" refreshError="1"/>
      <sheetData sheetId="9007" refreshError="1"/>
      <sheetData sheetId="9008" refreshError="1"/>
      <sheetData sheetId="9009" refreshError="1"/>
      <sheetData sheetId="9010" refreshError="1"/>
      <sheetData sheetId="9011" refreshError="1"/>
      <sheetData sheetId="9012" refreshError="1"/>
      <sheetData sheetId="9013" refreshError="1"/>
      <sheetData sheetId="9014" refreshError="1"/>
      <sheetData sheetId="9015" refreshError="1"/>
      <sheetData sheetId="9016" refreshError="1"/>
      <sheetData sheetId="9017"/>
      <sheetData sheetId="9018" refreshError="1"/>
      <sheetData sheetId="9019" refreshError="1"/>
      <sheetData sheetId="9020">
        <row r="1">
          <cell r="A1" t="str">
            <v>1월 생산실적</v>
          </cell>
        </row>
      </sheetData>
      <sheetData sheetId="9021" refreshError="1"/>
      <sheetData sheetId="9022" refreshError="1"/>
      <sheetData sheetId="9023" refreshError="1"/>
      <sheetData sheetId="9024" refreshError="1"/>
      <sheetData sheetId="9025" refreshError="1"/>
      <sheetData sheetId="9026" refreshError="1"/>
      <sheetData sheetId="9027" refreshError="1"/>
      <sheetData sheetId="9028" refreshError="1"/>
      <sheetData sheetId="9029" refreshError="1"/>
      <sheetData sheetId="9030" refreshError="1"/>
      <sheetData sheetId="9031" refreshError="1"/>
      <sheetData sheetId="9032" refreshError="1"/>
      <sheetData sheetId="9033" refreshError="1"/>
      <sheetData sheetId="9034" refreshError="1"/>
      <sheetData sheetId="9035" refreshError="1"/>
      <sheetData sheetId="9036" refreshError="1"/>
      <sheetData sheetId="9037" refreshError="1"/>
      <sheetData sheetId="9038" refreshError="1"/>
      <sheetData sheetId="9039" refreshError="1"/>
      <sheetData sheetId="9040" refreshError="1"/>
      <sheetData sheetId="9041" refreshError="1"/>
      <sheetData sheetId="9042" refreshError="1"/>
      <sheetData sheetId="9043" refreshError="1"/>
      <sheetData sheetId="9044" refreshError="1"/>
      <sheetData sheetId="9045" refreshError="1"/>
      <sheetData sheetId="9046" refreshError="1"/>
      <sheetData sheetId="9047" refreshError="1"/>
      <sheetData sheetId="9048" refreshError="1"/>
      <sheetData sheetId="9049" refreshError="1"/>
      <sheetData sheetId="9050" refreshError="1"/>
      <sheetData sheetId="9051" refreshError="1"/>
      <sheetData sheetId="9052" refreshError="1"/>
      <sheetData sheetId="9053" refreshError="1"/>
      <sheetData sheetId="9054" refreshError="1"/>
      <sheetData sheetId="9055" refreshError="1"/>
      <sheetData sheetId="9056" refreshError="1"/>
      <sheetData sheetId="9057" refreshError="1"/>
      <sheetData sheetId="9058" refreshError="1"/>
      <sheetData sheetId="9059" refreshError="1"/>
      <sheetData sheetId="9060" refreshError="1"/>
      <sheetData sheetId="9061" refreshError="1"/>
      <sheetData sheetId="9062" refreshError="1"/>
      <sheetData sheetId="9063" refreshError="1"/>
      <sheetData sheetId="9064" refreshError="1"/>
      <sheetData sheetId="9065" refreshError="1"/>
      <sheetData sheetId="9066" refreshError="1"/>
      <sheetData sheetId="9067" refreshError="1"/>
      <sheetData sheetId="9068" refreshError="1"/>
      <sheetData sheetId="9069" refreshError="1"/>
      <sheetData sheetId="9070" refreshError="1"/>
      <sheetData sheetId="9071" refreshError="1"/>
      <sheetData sheetId="9072" refreshError="1"/>
      <sheetData sheetId="9073" refreshError="1"/>
      <sheetData sheetId="9074" refreshError="1"/>
      <sheetData sheetId="9075" refreshError="1"/>
      <sheetData sheetId="9076" refreshError="1"/>
      <sheetData sheetId="9077" refreshError="1"/>
      <sheetData sheetId="9078" refreshError="1"/>
      <sheetData sheetId="9079" refreshError="1"/>
      <sheetData sheetId="9080" refreshError="1"/>
      <sheetData sheetId="9081" refreshError="1"/>
      <sheetData sheetId="9082" refreshError="1"/>
      <sheetData sheetId="9083" refreshError="1"/>
      <sheetData sheetId="9084" refreshError="1"/>
      <sheetData sheetId="9085" refreshError="1"/>
      <sheetData sheetId="9086" refreshError="1"/>
      <sheetData sheetId="9087" refreshError="1"/>
      <sheetData sheetId="9088" refreshError="1"/>
      <sheetData sheetId="9089" refreshError="1"/>
      <sheetData sheetId="9090" refreshError="1"/>
      <sheetData sheetId="9091" refreshError="1"/>
      <sheetData sheetId="9092" refreshError="1"/>
      <sheetData sheetId="9093" refreshError="1"/>
      <sheetData sheetId="9094" refreshError="1"/>
      <sheetData sheetId="9095" refreshError="1"/>
      <sheetData sheetId="9096" refreshError="1"/>
      <sheetData sheetId="9097" refreshError="1"/>
      <sheetData sheetId="9098" refreshError="1"/>
      <sheetData sheetId="9099" refreshError="1"/>
      <sheetData sheetId="9100" refreshError="1"/>
      <sheetData sheetId="9101" refreshError="1"/>
      <sheetData sheetId="9102" refreshError="1"/>
      <sheetData sheetId="9103"/>
      <sheetData sheetId="9104"/>
      <sheetData sheetId="9105"/>
      <sheetData sheetId="9106" refreshError="1"/>
      <sheetData sheetId="9107"/>
      <sheetData sheetId="9108" refreshError="1"/>
      <sheetData sheetId="9109" refreshError="1"/>
      <sheetData sheetId="9110" refreshError="1"/>
      <sheetData sheetId="9111" refreshError="1"/>
      <sheetData sheetId="9112" refreshError="1"/>
      <sheetData sheetId="9113" refreshError="1"/>
      <sheetData sheetId="9114" refreshError="1"/>
      <sheetData sheetId="9115" refreshError="1"/>
      <sheetData sheetId="9116" refreshError="1"/>
      <sheetData sheetId="9117" refreshError="1"/>
      <sheetData sheetId="9118" refreshError="1"/>
      <sheetData sheetId="9119" refreshError="1"/>
      <sheetData sheetId="9120" refreshError="1"/>
      <sheetData sheetId="9121" refreshError="1"/>
      <sheetData sheetId="9122" refreshError="1"/>
      <sheetData sheetId="9123" refreshError="1"/>
      <sheetData sheetId="9124" refreshError="1"/>
      <sheetData sheetId="9125" refreshError="1"/>
      <sheetData sheetId="9126" refreshError="1"/>
      <sheetData sheetId="9127" refreshError="1"/>
      <sheetData sheetId="9128" refreshError="1"/>
      <sheetData sheetId="9129" refreshError="1"/>
      <sheetData sheetId="9130" refreshError="1"/>
      <sheetData sheetId="9131" refreshError="1"/>
      <sheetData sheetId="9132" refreshError="1"/>
      <sheetData sheetId="9133" refreshError="1"/>
      <sheetData sheetId="9134" refreshError="1"/>
      <sheetData sheetId="9135" refreshError="1"/>
      <sheetData sheetId="9136" refreshError="1"/>
      <sheetData sheetId="9137" refreshError="1"/>
      <sheetData sheetId="9138" refreshError="1"/>
      <sheetData sheetId="9139" refreshError="1"/>
      <sheetData sheetId="9140" refreshError="1"/>
      <sheetData sheetId="9141" refreshError="1"/>
      <sheetData sheetId="9142" refreshError="1"/>
      <sheetData sheetId="9143" refreshError="1"/>
      <sheetData sheetId="9144" refreshError="1"/>
      <sheetData sheetId="9145" refreshError="1"/>
      <sheetData sheetId="9146" refreshError="1"/>
      <sheetData sheetId="9147" refreshError="1"/>
      <sheetData sheetId="9148" refreshError="1"/>
      <sheetData sheetId="9149" refreshError="1"/>
      <sheetData sheetId="9150"/>
      <sheetData sheetId="9151" refreshError="1"/>
      <sheetData sheetId="9152" refreshError="1"/>
      <sheetData sheetId="9153" refreshError="1"/>
      <sheetData sheetId="9154" refreshError="1"/>
      <sheetData sheetId="9155" refreshError="1"/>
      <sheetData sheetId="9156" refreshError="1"/>
      <sheetData sheetId="9157" refreshError="1"/>
      <sheetData sheetId="9158" refreshError="1"/>
      <sheetData sheetId="9159" refreshError="1"/>
      <sheetData sheetId="9160" refreshError="1"/>
      <sheetData sheetId="9161" refreshError="1"/>
      <sheetData sheetId="9162" refreshError="1"/>
      <sheetData sheetId="9163" refreshError="1"/>
      <sheetData sheetId="9164" refreshError="1"/>
      <sheetData sheetId="9165" refreshError="1"/>
      <sheetData sheetId="9166" refreshError="1"/>
      <sheetData sheetId="9167" refreshError="1"/>
      <sheetData sheetId="9168" refreshError="1"/>
      <sheetData sheetId="9169" refreshError="1"/>
      <sheetData sheetId="9170" refreshError="1"/>
      <sheetData sheetId="9171" refreshError="1"/>
      <sheetData sheetId="9172" refreshError="1"/>
      <sheetData sheetId="9173" refreshError="1"/>
      <sheetData sheetId="9174" refreshError="1"/>
      <sheetData sheetId="9175" refreshError="1"/>
      <sheetData sheetId="9176" refreshError="1"/>
      <sheetData sheetId="9177" refreshError="1"/>
      <sheetData sheetId="9178" refreshError="1"/>
      <sheetData sheetId="9179" refreshError="1"/>
      <sheetData sheetId="9180" refreshError="1"/>
      <sheetData sheetId="9181" refreshError="1"/>
      <sheetData sheetId="9182" refreshError="1"/>
      <sheetData sheetId="9183" refreshError="1"/>
      <sheetData sheetId="9184" refreshError="1"/>
      <sheetData sheetId="9185" refreshError="1"/>
      <sheetData sheetId="9186" refreshError="1"/>
      <sheetData sheetId="9187" refreshError="1"/>
      <sheetData sheetId="9188" refreshError="1"/>
      <sheetData sheetId="9189" refreshError="1"/>
      <sheetData sheetId="9190" refreshError="1"/>
      <sheetData sheetId="9191" refreshError="1"/>
      <sheetData sheetId="9192" refreshError="1"/>
      <sheetData sheetId="9193" refreshError="1"/>
      <sheetData sheetId="9194" refreshError="1"/>
      <sheetData sheetId="9195" refreshError="1"/>
      <sheetData sheetId="9196" refreshError="1"/>
      <sheetData sheetId="9197" refreshError="1"/>
      <sheetData sheetId="9198" refreshError="1"/>
      <sheetData sheetId="9199" refreshError="1"/>
      <sheetData sheetId="9200" refreshError="1"/>
      <sheetData sheetId="9201" refreshError="1"/>
      <sheetData sheetId="9202" refreshError="1"/>
      <sheetData sheetId="9203" refreshError="1"/>
      <sheetData sheetId="9204" refreshError="1"/>
      <sheetData sheetId="9205" refreshError="1"/>
      <sheetData sheetId="9206" refreshError="1"/>
      <sheetData sheetId="9207" refreshError="1"/>
      <sheetData sheetId="9208" refreshError="1"/>
      <sheetData sheetId="9209" refreshError="1"/>
      <sheetData sheetId="9210" refreshError="1"/>
      <sheetData sheetId="9211" refreshError="1"/>
      <sheetData sheetId="9212" refreshError="1"/>
      <sheetData sheetId="9213" refreshError="1"/>
      <sheetData sheetId="9214" refreshError="1"/>
      <sheetData sheetId="9215" refreshError="1"/>
      <sheetData sheetId="9216" refreshError="1"/>
      <sheetData sheetId="9217" refreshError="1"/>
      <sheetData sheetId="9218" refreshError="1"/>
      <sheetData sheetId="9219" refreshError="1"/>
      <sheetData sheetId="9220" refreshError="1"/>
      <sheetData sheetId="9221" refreshError="1"/>
      <sheetData sheetId="9222" refreshError="1"/>
      <sheetData sheetId="9223" refreshError="1"/>
      <sheetData sheetId="9224" refreshError="1"/>
      <sheetData sheetId="9225" refreshError="1"/>
      <sheetData sheetId="9226" refreshError="1"/>
      <sheetData sheetId="9227" refreshError="1"/>
      <sheetData sheetId="9228" refreshError="1"/>
      <sheetData sheetId="9229" refreshError="1"/>
      <sheetData sheetId="9230" refreshError="1"/>
      <sheetData sheetId="9231" refreshError="1"/>
      <sheetData sheetId="9232" refreshError="1"/>
      <sheetData sheetId="9233" refreshError="1"/>
      <sheetData sheetId="9234" refreshError="1"/>
      <sheetData sheetId="9235" refreshError="1"/>
      <sheetData sheetId="9236" refreshError="1"/>
      <sheetData sheetId="9237" refreshError="1"/>
      <sheetData sheetId="9238" refreshError="1"/>
      <sheetData sheetId="9239" refreshError="1"/>
      <sheetData sheetId="9240" refreshError="1"/>
      <sheetData sheetId="9241" refreshError="1"/>
      <sheetData sheetId="9242" refreshError="1"/>
      <sheetData sheetId="9243" refreshError="1"/>
      <sheetData sheetId="9244">
        <row r="1">
          <cell r="A1" t="str">
            <v>1월 생산실적</v>
          </cell>
        </row>
      </sheetData>
      <sheetData sheetId="9245">
        <row r="1">
          <cell r="A1" t="str">
            <v>1월 생산실적</v>
          </cell>
        </row>
      </sheetData>
      <sheetData sheetId="9246">
        <row r="1">
          <cell r="A1" t="str">
            <v>1월 생산실적</v>
          </cell>
        </row>
      </sheetData>
      <sheetData sheetId="9247">
        <row r="1">
          <cell r="A1" t="str">
            <v>1월 생산실적</v>
          </cell>
        </row>
      </sheetData>
      <sheetData sheetId="9248">
        <row r="5">
          <cell r="D5" t="str">
            <v>PROCESS PERFORMANCE STUDY</v>
          </cell>
        </row>
      </sheetData>
      <sheetData sheetId="9249" refreshError="1"/>
      <sheetData sheetId="9250" refreshError="1"/>
      <sheetData sheetId="9251" refreshError="1"/>
      <sheetData sheetId="9252" refreshError="1"/>
      <sheetData sheetId="9253" refreshError="1"/>
      <sheetData sheetId="9254" refreshError="1"/>
      <sheetData sheetId="9255" refreshError="1"/>
      <sheetData sheetId="9256" refreshError="1"/>
      <sheetData sheetId="9257" refreshError="1"/>
      <sheetData sheetId="9258" refreshError="1"/>
      <sheetData sheetId="9259" refreshError="1"/>
      <sheetData sheetId="9260" refreshError="1"/>
      <sheetData sheetId="9261" refreshError="1"/>
      <sheetData sheetId="9262" refreshError="1"/>
      <sheetData sheetId="9263" refreshError="1"/>
      <sheetData sheetId="9264" refreshError="1"/>
      <sheetData sheetId="9265" refreshError="1"/>
      <sheetData sheetId="9266" refreshError="1"/>
      <sheetData sheetId="9267" refreshError="1"/>
      <sheetData sheetId="9268" refreshError="1"/>
      <sheetData sheetId="9269" refreshError="1"/>
      <sheetData sheetId="9270" refreshError="1"/>
      <sheetData sheetId="9271">
        <row r="5">
          <cell r="D5" t="str">
            <v>PROCESS PERFORMANCE STUDY</v>
          </cell>
        </row>
      </sheetData>
      <sheetData sheetId="9272"/>
      <sheetData sheetId="9273"/>
      <sheetData sheetId="9274"/>
      <sheetData sheetId="9275"/>
      <sheetData sheetId="9276"/>
      <sheetData sheetId="9277"/>
      <sheetData sheetId="9278">
        <row r="5">
          <cell r="D5" t="str">
            <v>PROCESS PERFORMANCE STUDY</v>
          </cell>
        </row>
      </sheetData>
      <sheetData sheetId="9279" refreshError="1"/>
      <sheetData sheetId="9280" refreshError="1"/>
      <sheetData sheetId="9281" refreshError="1"/>
      <sheetData sheetId="9282" refreshError="1"/>
      <sheetData sheetId="9283" refreshError="1"/>
      <sheetData sheetId="9284" refreshError="1"/>
      <sheetData sheetId="9285" refreshError="1"/>
      <sheetData sheetId="9286" refreshError="1"/>
      <sheetData sheetId="9287" refreshError="1"/>
      <sheetData sheetId="9288" refreshError="1"/>
      <sheetData sheetId="9289" refreshError="1"/>
      <sheetData sheetId="9290" refreshError="1"/>
      <sheetData sheetId="9291" refreshError="1"/>
      <sheetData sheetId="9292" refreshError="1"/>
      <sheetData sheetId="9293" refreshError="1"/>
      <sheetData sheetId="9294" refreshError="1"/>
      <sheetData sheetId="9295" refreshError="1"/>
      <sheetData sheetId="9296" refreshError="1"/>
      <sheetData sheetId="9297" refreshError="1"/>
      <sheetData sheetId="9298" refreshError="1"/>
      <sheetData sheetId="9299" refreshError="1"/>
      <sheetData sheetId="9300" refreshError="1"/>
      <sheetData sheetId="9301" refreshError="1"/>
      <sheetData sheetId="9302" refreshError="1"/>
      <sheetData sheetId="9303" refreshError="1"/>
      <sheetData sheetId="9304" refreshError="1"/>
      <sheetData sheetId="9305" refreshError="1"/>
      <sheetData sheetId="9306" refreshError="1"/>
      <sheetData sheetId="9307" refreshError="1"/>
      <sheetData sheetId="9308" refreshError="1"/>
      <sheetData sheetId="9309" refreshError="1"/>
      <sheetData sheetId="9310" refreshError="1"/>
      <sheetData sheetId="9311" refreshError="1"/>
      <sheetData sheetId="9312" refreshError="1"/>
      <sheetData sheetId="9313" refreshError="1"/>
      <sheetData sheetId="9314"/>
      <sheetData sheetId="9315" refreshError="1"/>
      <sheetData sheetId="9316" refreshError="1"/>
      <sheetData sheetId="9317"/>
      <sheetData sheetId="9318" refreshError="1"/>
      <sheetData sheetId="9319" refreshError="1"/>
      <sheetData sheetId="9320" refreshError="1"/>
      <sheetData sheetId="9321" refreshError="1"/>
      <sheetData sheetId="9322" refreshError="1"/>
      <sheetData sheetId="9323" refreshError="1"/>
      <sheetData sheetId="9324" refreshError="1"/>
      <sheetData sheetId="9325" refreshError="1"/>
      <sheetData sheetId="9326" refreshError="1"/>
      <sheetData sheetId="9327" refreshError="1"/>
      <sheetData sheetId="9328" refreshError="1"/>
      <sheetData sheetId="9329" refreshError="1"/>
      <sheetData sheetId="9330" refreshError="1"/>
      <sheetData sheetId="9331" refreshError="1"/>
      <sheetData sheetId="9332" refreshError="1"/>
      <sheetData sheetId="9333" refreshError="1"/>
      <sheetData sheetId="9334" refreshError="1"/>
      <sheetData sheetId="9335" refreshError="1"/>
      <sheetData sheetId="9336" refreshError="1"/>
      <sheetData sheetId="9337" refreshError="1"/>
      <sheetData sheetId="9338" refreshError="1"/>
      <sheetData sheetId="9339" refreshError="1"/>
      <sheetData sheetId="9340" refreshError="1"/>
      <sheetData sheetId="9341" refreshError="1"/>
      <sheetData sheetId="9342" refreshError="1"/>
      <sheetData sheetId="9343" refreshError="1"/>
      <sheetData sheetId="9344" refreshError="1"/>
      <sheetData sheetId="9345" refreshError="1"/>
      <sheetData sheetId="9346" refreshError="1"/>
      <sheetData sheetId="9347" refreshError="1"/>
      <sheetData sheetId="9348" refreshError="1"/>
      <sheetData sheetId="9349" refreshError="1"/>
      <sheetData sheetId="9350" refreshError="1"/>
      <sheetData sheetId="9351" refreshError="1"/>
      <sheetData sheetId="9352" refreshError="1"/>
      <sheetData sheetId="9353"/>
      <sheetData sheetId="9354"/>
      <sheetData sheetId="9355" refreshError="1"/>
      <sheetData sheetId="9356" refreshError="1"/>
      <sheetData sheetId="9357" refreshError="1"/>
      <sheetData sheetId="9358" refreshError="1"/>
      <sheetData sheetId="9359" refreshError="1"/>
      <sheetData sheetId="9360" refreshError="1"/>
      <sheetData sheetId="9361"/>
      <sheetData sheetId="9362" refreshError="1"/>
      <sheetData sheetId="9363" refreshError="1"/>
      <sheetData sheetId="9364" refreshError="1"/>
      <sheetData sheetId="9365" refreshError="1"/>
      <sheetData sheetId="9366" refreshError="1"/>
      <sheetData sheetId="9367" refreshError="1"/>
      <sheetData sheetId="9368"/>
      <sheetData sheetId="9369" refreshError="1"/>
      <sheetData sheetId="9370" refreshError="1"/>
      <sheetData sheetId="9371" refreshError="1"/>
      <sheetData sheetId="9372" refreshError="1"/>
      <sheetData sheetId="9373" refreshError="1"/>
      <sheetData sheetId="9374" refreshError="1"/>
      <sheetData sheetId="9375" refreshError="1"/>
      <sheetData sheetId="9376" refreshError="1"/>
      <sheetData sheetId="9377" refreshError="1"/>
      <sheetData sheetId="9378" refreshError="1"/>
      <sheetData sheetId="9379" refreshError="1"/>
      <sheetData sheetId="9380" refreshError="1"/>
      <sheetData sheetId="9381" refreshError="1"/>
      <sheetData sheetId="9382" refreshError="1"/>
      <sheetData sheetId="9383" refreshError="1"/>
      <sheetData sheetId="9384" refreshError="1"/>
      <sheetData sheetId="9385" refreshError="1"/>
      <sheetData sheetId="9386" refreshError="1"/>
      <sheetData sheetId="9387" refreshError="1"/>
      <sheetData sheetId="9388" refreshError="1"/>
      <sheetData sheetId="9389" refreshError="1"/>
      <sheetData sheetId="9390" refreshError="1"/>
      <sheetData sheetId="9391" refreshError="1"/>
      <sheetData sheetId="9392" refreshError="1"/>
      <sheetData sheetId="9393" refreshError="1"/>
      <sheetData sheetId="9394" refreshError="1"/>
      <sheetData sheetId="9395" refreshError="1"/>
      <sheetData sheetId="9396" refreshError="1"/>
      <sheetData sheetId="9397" refreshError="1"/>
      <sheetData sheetId="9398" refreshError="1"/>
      <sheetData sheetId="9399" refreshError="1"/>
      <sheetData sheetId="9400" refreshError="1"/>
      <sheetData sheetId="9401" refreshError="1"/>
      <sheetData sheetId="9402" refreshError="1"/>
      <sheetData sheetId="9403" refreshError="1"/>
      <sheetData sheetId="9404" refreshError="1"/>
      <sheetData sheetId="9405" refreshError="1"/>
      <sheetData sheetId="9406" refreshError="1"/>
      <sheetData sheetId="9407" refreshError="1"/>
      <sheetData sheetId="9408" refreshError="1"/>
      <sheetData sheetId="9409" refreshError="1"/>
      <sheetData sheetId="9410" refreshError="1"/>
      <sheetData sheetId="9411" refreshError="1"/>
      <sheetData sheetId="9412" refreshError="1"/>
      <sheetData sheetId="9413" refreshError="1"/>
      <sheetData sheetId="9414" refreshError="1"/>
      <sheetData sheetId="9415" refreshError="1"/>
      <sheetData sheetId="9416" refreshError="1"/>
      <sheetData sheetId="9417" refreshError="1"/>
      <sheetData sheetId="9418" refreshError="1"/>
      <sheetData sheetId="9419" refreshError="1"/>
      <sheetData sheetId="9420" refreshError="1"/>
      <sheetData sheetId="9421" refreshError="1"/>
      <sheetData sheetId="9422" refreshError="1"/>
      <sheetData sheetId="9423" refreshError="1"/>
      <sheetData sheetId="9424" refreshError="1"/>
      <sheetData sheetId="9425" refreshError="1"/>
      <sheetData sheetId="9426" refreshError="1"/>
      <sheetData sheetId="9427" refreshError="1"/>
      <sheetData sheetId="9428" refreshError="1"/>
      <sheetData sheetId="9429" refreshError="1"/>
      <sheetData sheetId="9430" refreshError="1"/>
      <sheetData sheetId="9431" refreshError="1"/>
      <sheetData sheetId="9432" refreshError="1"/>
      <sheetData sheetId="9433" refreshError="1"/>
      <sheetData sheetId="9434" refreshError="1"/>
      <sheetData sheetId="9435" refreshError="1"/>
      <sheetData sheetId="9436" refreshError="1"/>
      <sheetData sheetId="9437" refreshError="1"/>
      <sheetData sheetId="9438" refreshError="1"/>
      <sheetData sheetId="9439"/>
      <sheetData sheetId="9440" refreshError="1"/>
      <sheetData sheetId="9441" refreshError="1"/>
      <sheetData sheetId="9442" refreshError="1"/>
      <sheetData sheetId="9443" refreshError="1"/>
      <sheetData sheetId="9444" refreshError="1"/>
      <sheetData sheetId="9445" refreshError="1"/>
      <sheetData sheetId="9446" refreshError="1"/>
      <sheetData sheetId="9447" refreshError="1"/>
      <sheetData sheetId="9448" refreshError="1"/>
      <sheetData sheetId="9449" refreshError="1"/>
      <sheetData sheetId="9450" refreshError="1"/>
      <sheetData sheetId="9451" refreshError="1"/>
      <sheetData sheetId="9452" refreshError="1"/>
      <sheetData sheetId="9453" refreshError="1"/>
      <sheetData sheetId="9454" refreshError="1"/>
      <sheetData sheetId="9455" refreshError="1"/>
      <sheetData sheetId="9456" refreshError="1"/>
      <sheetData sheetId="9457" refreshError="1"/>
      <sheetData sheetId="9458" refreshError="1"/>
      <sheetData sheetId="9459" refreshError="1"/>
      <sheetData sheetId="9460" refreshError="1"/>
      <sheetData sheetId="9461" refreshError="1"/>
      <sheetData sheetId="9462" refreshError="1"/>
      <sheetData sheetId="9463" refreshError="1"/>
      <sheetData sheetId="9464" refreshError="1"/>
      <sheetData sheetId="9465" refreshError="1"/>
      <sheetData sheetId="9466" refreshError="1"/>
      <sheetData sheetId="9467" refreshError="1"/>
      <sheetData sheetId="9468" refreshError="1"/>
      <sheetData sheetId="9469">
        <row r="5">
          <cell r="D5" t="str">
            <v>PROCESS PERFORMANCE STUDY</v>
          </cell>
        </row>
      </sheetData>
      <sheetData sheetId="9470">
        <row r="5">
          <cell r="D5" t="str">
            <v>PROCESS PERFORMANCE STUDY</v>
          </cell>
        </row>
      </sheetData>
      <sheetData sheetId="9471">
        <row r="5">
          <cell r="D5" t="str">
            <v>PROCESS PERFORMANCE STUDY</v>
          </cell>
        </row>
      </sheetData>
      <sheetData sheetId="9472">
        <row r="5">
          <cell r="D5" t="str">
            <v>PROCESS PERFORMANCE STUDY</v>
          </cell>
        </row>
      </sheetData>
      <sheetData sheetId="9473">
        <row r="5">
          <cell r="D5" t="str">
            <v>PROCESS PERFORMANCE STUDY</v>
          </cell>
        </row>
      </sheetData>
      <sheetData sheetId="9474">
        <row r="5">
          <cell r="D5" t="str">
            <v>PROCESS PERFORMANCE STUDY</v>
          </cell>
        </row>
      </sheetData>
      <sheetData sheetId="9475">
        <row r="5">
          <cell r="D5" t="str">
            <v>PROCESS PERFORMANCE STUDY</v>
          </cell>
        </row>
      </sheetData>
      <sheetData sheetId="9476">
        <row r="5">
          <cell r="D5" t="str">
            <v>PROCESS PERFORMANCE STUDY</v>
          </cell>
        </row>
      </sheetData>
      <sheetData sheetId="9477">
        <row r="5">
          <cell r="D5" t="str">
            <v>PROCESS PERFORMANCE STUDY</v>
          </cell>
        </row>
      </sheetData>
      <sheetData sheetId="9478">
        <row r="5">
          <cell r="D5" t="str">
            <v>PROCESS PERFORMANCE STUDY</v>
          </cell>
        </row>
      </sheetData>
      <sheetData sheetId="9479">
        <row r="5">
          <cell r="D5" t="str">
            <v>PROCESS PERFORMANCE STUDY</v>
          </cell>
        </row>
      </sheetData>
      <sheetData sheetId="9480">
        <row r="5">
          <cell r="D5" t="str">
            <v>PROCESS PERFORMANCE STUDY</v>
          </cell>
        </row>
      </sheetData>
      <sheetData sheetId="9481">
        <row r="5">
          <cell r="D5" t="str">
            <v>PROCESS PERFORMANCE STUDY</v>
          </cell>
        </row>
      </sheetData>
      <sheetData sheetId="9482">
        <row r="5">
          <cell r="D5" t="str">
            <v>PROCESS PERFORMANCE STUDY</v>
          </cell>
        </row>
      </sheetData>
      <sheetData sheetId="9483">
        <row r="5">
          <cell r="D5" t="str">
            <v>PROCESS PERFORMANCE STUDY</v>
          </cell>
        </row>
      </sheetData>
      <sheetData sheetId="9484">
        <row r="5">
          <cell r="D5" t="str">
            <v>PROCESS PERFORMANCE STUDY</v>
          </cell>
        </row>
      </sheetData>
      <sheetData sheetId="9485">
        <row r="5">
          <cell r="D5" t="str">
            <v>PROCESS PERFORMANCE STUDY</v>
          </cell>
        </row>
      </sheetData>
      <sheetData sheetId="9486">
        <row r="5">
          <cell r="D5" t="str">
            <v>PROCESS PERFORMANCE STUDY</v>
          </cell>
        </row>
      </sheetData>
      <sheetData sheetId="9487">
        <row r="5">
          <cell r="D5" t="str">
            <v>PROCESS PERFORMANCE STUDY</v>
          </cell>
        </row>
      </sheetData>
      <sheetData sheetId="9488">
        <row r="5">
          <cell r="D5" t="str">
            <v>PROCESS PERFORMANCE STUDY</v>
          </cell>
        </row>
      </sheetData>
      <sheetData sheetId="9489">
        <row r="5">
          <cell r="D5" t="str">
            <v>PROCESS PERFORMANCE STUDY</v>
          </cell>
        </row>
      </sheetData>
      <sheetData sheetId="9490">
        <row r="5">
          <cell r="D5" t="str">
            <v>PROCESS PERFORMANCE STUDY</v>
          </cell>
        </row>
      </sheetData>
      <sheetData sheetId="9491">
        <row r="5">
          <cell r="D5" t="str">
            <v>PROCESS PERFORMANCE STUDY</v>
          </cell>
        </row>
      </sheetData>
      <sheetData sheetId="9492">
        <row r="5">
          <cell r="D5" t="str">
            <v>PROCESS PERFORMANCE STUDY</v>
          </cell>
        </row>
      </sheetData>
      <sheetData sheetId="9493">
        <row r="5">
          <cell r="D5" t="str">
            <v>PROCESS PERFORMANCE STUDY</v>
          </cell>
        </row>
      </sheetData>
      <sheetData sheetId="9494">
        <row r="5">
          <cell r="D5" t="str">
            <v>PROCESS PERFORMANCE STUDY</v>
          </cell>
        </row>
      </sheetData>
      <sheetData sheetId="9495">
        <row r="5">
          <cell r="D5" t="str">
            <v>PROCESS PERFORMANCE STUDY</v>
          </cell>
        </row>
      </sheetData>
      <sheetData sheetId="9496">
        <row r="5">
          <cell r="D5" t="str">
            <v>PROCESS PERFORMANCE STUDY</v>
          </cell>
        </row>
      </sheetData>
      <sheetData sheetId="9497">
        <row r="5">
          <cell r="D5" t="str">
            <v>PROCESS PERFORMANCE STUDY</v>
          </cell>
        </row>
      </sheetData>
      <sheetData sheetId="9498">
        <row r="5">
          <cell r="D5" t="str">
            <v>PROCESS PERFORMANCE STUDY</v>
          </cell>
        </row>
      </sheetData>
      <sheetData sheetId="9499">
        <row r="5">
          <cell r="D5" t="str">
            <v>PROCESS PERFORMANCE STUDY</v>
          </cell>
        </row>
      </sheetData>
      <sheetData sheetId="9500">
        <row r="5">
          <cell r="D5" t="str">
            <v>PROCESS PERFORMANCE STUDY</v>
          </cell>
        </row>
      </sheetData>
      <sheetData sheetId="9501">
        <row r="5">
          <cell r="D5" t="str">
            <v>PROCESS PERFORMANCE STUDY</v>
          </cell>
        </row>
      </sheetData>
      <sheetData sheetId="9502">
        <row r="5">
          <cell r="D5" t="str">
            <v>PROCESS PERFORMANCE STUDY</v>
          </cell>
        </row>
      </sheetData>
      <sheetData sheetId="9503">
        <row r="5">
          <cell r="D5" t="str">
            <v>PROCESS PERFORMANCE STUDY</v>
          </cell>
        </row>
      </sheetData>
      <sheetData sheetId="9504">
        <row r="5">
          <cell r="D5" t="str">
            <v>PROCESS PERFORMANCE STUDY</v>
          </cell>
        </row>
      </sheetData>
      <sheetData sheetId="9505">
        <row r="5">
          <cell r="D5" t="str">
            <v>PROCESS PERFORMANCE STUDY</v>
          </cell>
        </row>
      </sheetData>
      <sheetData sheetId="9506">
        <row r="5">
          <cell r="D5" t="str">
            <v>PROCESS PERFORMANCE STUDY</v>
          </cell>
        </row>
      </sheetData>
      <sheetData sheetId="9507">
        <row r="5">
          <cell r="D5" t="str">
            <v>PROCESS PERFORMANCE STUDY</v>
          </cell>
        </row>
      </sheetData>
      <sheetData sheetId="9508">
        <row r="5">
          <cell r="D5" t="str">
            <v>PROCESS PERFORMANCE STUDY</v>
          </cell>
        </row>
      </sheetData>
      <sheetData sheetId="9509">
        <row r="5">
          <cell r="D5" t="str">
            <v>PROCESS PERFORMANCE STUDY</v>
          </cell>
        </row>
      </sheetData>
      <sheetData sheetId="9510">
        <row r="5">
          <cell r="D5" t="str">
            <v>PROCESS PERFORMANCE STUDY</v>
          </cell>
        </row>
      </sheetData>
      <sheetData sheetId="9511">
        <row r="5">
          <cell r="D5" t="str">
            <v>PROCESS PERFORMANCE STUDY</v>
          </cell>
        </row>
      </sheetData>
      <sheetData sheetId="9512">
        <row r="5">
          <cell r="D5" t="str">
            <v>PROCESS PERFORMANCE STUDY</v>
          </cell>
        </row>
      </sheetData>
      <sheetData sheetId="9513">
        <row r="5">
          <cell r="D5" t="str">
            <v>PROCESS PERFORMANCE STUDY</v>
          </cell>
        </row>
      </sheetData>
      <sheetData sheetId="9514">
        <row r="5">
          <cell r="D5" t="str">
            <v>PROCESS PERFORMANCE STUDY</v>
          </cell>
        </row>
      </sheetData>
      <sheetData sheetId="9515">
        <row r="5">
          <cell r="D5" t="str">
            <v>PROCESS PERFORMANCE STUDY</v>
          </cell>
        </row>
      </sheetData>
      <sheetData sheetId="9516">
        <row r="5">
          <cell r="D5" t="str">
            <v>PROCESS PERFORMANCE STUDY</v>
          </cell>
        </row>
      </sheetData>
      <sheetData sheetId="9517">
        <row r="5">
          <cell r="D5" t="str">
            <v>PROCESS PERFORMANCE STUDY</v>
          </cell>
        </row>
      </sheetData>
      <sheetData sheetId="9518">
        <row r="5">
          <cell r="D5" t="str">
            <v>PROCESS PERFORMANCE STUDY</v>
          </cell>
        </row>
      </sheetData>
      <sheetData sheetId="9519">
        <row r="5">
          <cell r="D5" t="str">
            <v>PROCESS PERFORMANCE STUDY</v>
          </cell>
        </row>
      </sheetData>
      <sheetData sheetId="9520">
        <row r="5">
          <cell r="D5" t="str">
            <v>PROCESS PERFORMANCE STUDY</v>
          </cell>
        </row>
      </sheetData>
      <sheetData sheetId="9521">
        <row r="5">
          <cell r="D5" t="str">
            <v>PROCESS PERFORMANCE STUDY</v>
          </cell>
        </row>
      </sheetData>
      <sheetData sheetId="9522">
        <row r="5">
          <cell r="D5" t="str">
            <v>PROCESS PERFORMANCE STUDY</v>
          </cell>
        </row>
      </sheetData>
      <sheetData sheetId="9523">
        <row r="5">
          <cell r="D5" t="str">
            <v>PROCESS PERFORMANCE STUDY</v>
          </cell>
        </row>
      </sheetData>
      <sheetData sheetId="9524">
        <row r="5">
          <cell r="D5" t="str">
            <v>PROCESS PERFORMANCE STUDY</v>
          </cell>
        </row>
      </sheetData>
      <sheetData sheetId="9525">
        <row r="5">
          <cell r="D5" t="str">
            <v>PROCESS PERFORMANCE STUDY</v>
          </cell>
        </row>
      </sheetData>
      <sheetData sheetId="9526">
        <row r="5">
          <cell r="D5" t="str">
            <v>PROCESS PERFORMANCE STUDY</v>
          </cell>
        </row>
      </sheetData>
      <sheetData sheetId="9527">
        <row r="5">
          <cell r="D5" t="str">
            <v>PROCESS PERFORMANCE STUDY</v>
          </cell>
        </row>
      </sheetData>
      <sheetData sheetId="9528">
        <row r="5">
          <cell r="D5" t="str">
            <v>PROCESS PERFORMANCE STUDY</v>
          </cell>
        </row>
      </sheetData>
      <sheetData sheetId="9529">
        <row r="5">
          <cell r="D5" t="str">
            <v>PROCESS PERFORMANCE STUDY</v>
          </cell>
        </row>
      </sheetData>
      <sheetData sheetId="9530">
        <row r="5">
          <cell r="D5" t="str">
            <v>PROCESS PERFORMANCE STUDY</v>
          </cell>
        </row>
      </sheetData>
      <sheetData sheetId="9531">
        <row r="5">
          <cell r="D5" t="str">
            <v>PROCESS PERFORMANCE STUDY</v>
          </cell>
        </row>
      </sheetData>
      <sheetData sheetId="9532">
        <row r="5">
          <cell r="D5" t="str">
            <v>PROCESS PERFORMANCE STUDY</v>
          </cell>
        </row>
      </sheetData>
      <sheetData sheetId="9533">
        <row r="5">
          <cell r="D5" t="str">
            <v>PROCESS PERFORMANCE STUDY</v>
          </cell>
        </row>
      </sheetData>
      <sheetData sheetId="9534">
        <row r="5">
          <cell r="D5" t="str">
            <v>PROCESS PERFORMANCE STUDY</v>
          </cell>
        </row>
      </sheetData>
      <sheetData sheetId="9535">
        <row r="5">
          <cell r="D5" t="str">
            <v>PROCESS PERFORMANCE STUDY</v>
          </cell>
        </row>
      </sheetData>
      <sheetData sheetId="9536">
        <row r="5">
          <cell r="D5" t="str">
            <v>PROCESS PERFORMANCE STUDY</v>
          </cell>
        </row>
      </sheetData>
      <sheetData sheetId="9537">
        <row r="5">
          <cell r="D5" t="str">
            <v>PROCESS PERFORMANCE STUDY</v>
          </cell>
        </row>
      </sheetData>
      <sheetData sheetId="9538">
        <row r="5">
          <cell r="D5" t="str">
            <v>PROCESS PERFORMANCE STUDY</v>
          </cell>
        </row>
      </sheetData>
      <sheetData sheetId="9539">
        <row r="5">
          <cell r="D5" t="str">
            <v>PROCESS PERFORMANCE STUDY</v>
          </cell>
        </row>
      </sheetData>
      <sheetData sheetId="9540">
        <row r="5">
          <cell r="D5" t="str">
            <v>PROCESS PERFORMANCE STUDY</v>
          </cell>
        </row>
      </sheetData>
      <sheetData sheetId="9541">
        <row r="5">
          <cell r="D5" t="str">
            <v>PROCESS PERFORMANCE STUDY</v>
          </cell>
        </row>
      </sheetData>
      <sheetData sheetId="9542">
        <row r="5">
          <cell r="D5" t="str">
            <v>PROCESS PERFORMANCE STUDY</v>
          </cell>
        </row>
      </sheetData>
      <sheetData sheetId="9543">
        <row r="1">
          <cell r="A1" t="str">
            <v>1월 생산실적</v>
          </cell>
        </row>
      </sheetData>
      <sheetData sheetId="9544">
        <row r="1">
          <cell r="A1" t="str">
            <v>1월 생산실적</v>
          </cell>
        </row>
      </sheetData>
      <sheetData sheetId="9545">
        <row r="5">
          <cell r="D5" t="str">
            <v>PROCESS PERFORMANCE STUDY</v>
          </cell>
        </row>
      </sheetData>
      <sheetData sheetId="9546">
        <row r="5">
          <cell r="D5" t="str">
            <v>PROCESS PERFORMANCE STUDY</v>
          </cell>
        </row>
      </sheetData>
      <sheetData sheetId="9547">
        <row r="5">
          <cell r="D5" t="str">
            <v>PROCESS PERFORMANCE STUDY</v>
          </cell>
        </row>
      </sheetData>
      <sheetData sheetId="9548">
        <row r="5">
          <cell r="D5" t="str">
            <v>PROCESS PERFORMANCE STUDY</v>
          </cell>
        </row>
      </sheetData>
      <sheetData sheetId="9549">
        <row r="5">
          <cell r="D5" t="str">
            <v>PROCESS PERFORMANCE STUDY</v>
          </cell>
        </row>
      </sheetData>
      <sheetData sheetId="9550">
        <row r="1">
          <cell r="A1" t="str">
            <v>1월 생산실적</v>
          </cell>
        </row>
      </sheetData>
      <sheetData sheetId="9551">
        <row r="1">
          <cell r="A1" t="str">
            <v>1월 생산실적</v>
          </cell>
        </row>
      </sheetData>
      <sheetData sheetId="9552">
        <row r="5">
          <cell r="D5" t="str">
            <v>PROCESS PERFORMANCE STUDY</v>
          </cell>
        </row>
      </sheetData>
      <sheetData sheetId="9553">
        <row r="5">
          <cell r="D5" t="str">
            <v>PROCESS PERFORMANCE STUDY</v>
          </cell>
        </row>
      </sheetData>
      <sheetData sheetId="9554">
        <row r="1">
          <cell r="A1" t="str">
            <v>1월 생산실적</v>
          </cell>
        </row>
      </sheetData>
      <sheetData sheetId="9555">
        <row r="1">
          <cell r="A1" t="str">
            <v>1월 생산실적</v>
          </cell>
        </row>
      </sheetData>
      <sheetData sheetId="9556">
        <row r="1">
          <cell r="A1" t="str">
            <v>1월 생산실적</v>
          </cell>
        </row>
      </sheetData>
      <sheetData sheetId="9557">
        <row r="1">
          <cell r="A1" t="str">
            <v>1월 생산실적</v>
          </cell>
        </row>
      </sheetData>
      <sheetData sheetId="9558">
        <row r="5">
          <cell r="D5" t="str">
            <v>PROCESS PERFORMANCE STUDY</v>
          </cell>
        </row>
      </sheetData>
      <sheetData sheetId="9559">
        <row r="6">
          <cell r="A6">
            <v>1</v>
          </cell>
        </row>
      </sheetData>
      <sheetData sheetId="9560">
        <row r="6">
          <cell r="A6">
            <v>1</v>
          </cell>
        </row>
      </sheetData>
      <sheetData sheetId="9561">
        <row r="6">
          <cell r="A6">
            <v>1</v>
          </cell>
        </row>
      </sheetData>
      <sheetData sheetId="9562">
        <row r="1">
          <cell r="A1" t="str">
            <v>1월 생산실적</v>
          </cell>
        </row>
      </sheetData>
      <sheetData sheetId="9563">
        <row r="1">
          <cell r="A1" t="str">
            <v>1월 생산실적</v>
          </cell>
        </row>
      </sheetData>
      <sheetData sheetId="9564">
        <row r="6">
          <cell r="A6">
            <v>1</v>
          </cell>
        </row>
      </sheetData>
      <sheetData sheetId="9565">
        <row r="6">
          <cell r="A6">
            <v>1</v>
          </cell>
        </row>
      </sheetData>
      <sheetData sheetId="9566">
        <row r="6">
          <cell r="A6">
            <v>1</v>
          </cell>
        </row>
      </sheetData>
      <sheetData sheetId="9567">
        <row r="1">
          <cell r="A1" t="str">
            <v>1월 생산실적</v>
          </cell>
        </row>
      </sheetData>
      <sheetData sheetId="9568">
        <row r="1">
          <cell r="A1" t="str">
            <v>1월 생산실적</v>
          </cell>
        </row>
      </sheetData>
      <sheetData sheetId="9569">
        <row r="1">
          <cell r="A1" t="str">
            <v>1월 생산실적</v>
          </cell>
        </row>
      </sheetData>
      <sheetData sheetId="9570">
        <row r="1">
          <cell r="A1" t="str">
            <v>1월 생산실적</v>
          </cell>
        </row>
      </sheetData>
      <sheetData sheetId="9571">
        <row r="1">
          <cell r="A1" t="str">
            <v>1월 생산실적</v>
          </cell>
        </row>
      </sheetData>
      <sheetData sheetId="9572"/>
      <sheetData sheetId="9573">
        <row r="6">
          <cell r="A6">
            <v>1</v>
          </cell>
        </row>
      </sheetData>
      <sheetData sheetId="9574"/>
      <sheetData sheetId="9575">
        <row r="1">
          <cell r="A1" t="str">
            <v>1월 생산실적</v>
          </cell>
        </row>
      </sheetData>
      <sheetData sheetId="9576"/>
      <sheetData sheetId="9577">
        <row r="1">
          <cell r="A1" t="str">
            <v>1월 생산실적</v>
          </cell>
        </row>
      </sheetData>
      <sheetData sheetId="9578">
        <row r="1">
          <cell r="A1" t="str">
            <v>1월 생산실적</v>
          </cell>
        </row>
      </sheetData>
      <sheetData sheetId="9579">
        <row r="6">
          <cell r="A6">
            <v>1</v>
          </cell>
        </row>
      </sheetData>
      <sheetData sheetId="9580"/>
      <sheetData sheetId="9581">
        <row r="6">
          <cell r="A6">
            <v>1</v>
          </cell>
        </row>
      </sheetData>
      <sheetData sheetId="9582">
        <row r="1">
          <cell r="A1" t="str">
            <v>1월 생산실적</v>
          </cell>
        </row>
      </sheetData>
      <sheetData sheetId="9583">
        <row r="1">
          <cell r="A1" t="str">
            <v>1월 생산실적</v>
          </cell>
        </row>
      </sheetData>
      <sheetData sheetId="9584">
        <row r="1">
          <cell r="A1" t="str">
            <v>1월 생산실적</v>
          </cell>
        </row>
      </sheetData>
      <sheetData sheetId="9585">
        <row r="1">
          <cell r="A1" t="str">
            <v>1월 생산실적</v>
          </cell>
        </row>
      </sheetData>
      <sheetData sheetId="9586">
        <row r="1">
          <cell r="A1" t="str">
            <v>1월 생산실적</v>
          </cell>
        </row>
      </sheetData>
      <sheetData sheetId="9587">
        <row r="1">
          <cell r="A1" t="str">
            <v>1월 생산실적</v>
          </cell>
        </row>
      </sheetData>
      <sheetData sheetId="9588">
        <row r="1">
          <cell r="A1" t="str">
            <v>1월 생산실적</v>
          </cell>
        </row>
      </sheetData>
      <sheetData sheetId="9589">
        <row r="1">
          <cell r="A1" t="str">
            <v>1월 생산실적</v>
          </cell>
        </row>
      </sheetData>
      <sheetData sheetId="9590">
        <row r="1">
          <cell r="A1" t="str">
            <v>1월 생산실적</v>
          </cell>
        </row>
      </sheetData>
      <sheetData sheetId="9591">
        <row r="1">
          <cell r="A1" t="str">
            <v>1월 생산실적</v>
          </cell>
        </row>
      </sheetData>
      <sheetData sheetId="9592">
        <row r="1">
          <cell r="A1" t="str">
            <v>1월 생산실적</v>
          </cell>
        </row>
      </sheetData>
      <sheetData sheetId="9593">
        <row r="1">
          <cell r="A1" t="str">
            <v>1월 생산실적</v>
          </cell>
        </row>
      </sheetData>
      <sheetData sheetId="9594">
        <row r="1">
          <cell r="A1" t="str">
            <v>1월 생산실적</v>
          </cell>
        </row>
      </sheetData>
      <sheetData sheetId="9595">
        <row r="1">
          <cell r="A1" t="str">
            <v>1월 생산실적</v>
          </cell>
        </row>
      </sheetData>
      <sheetData sheetId="9596">
        <row r="1">
          <cell r="A1" t="str">
            <v>1월 생산실적</v>
          </cell>
        </row>
      </sheetData>
      <sheetData sheetId="9597">
        <row r="1">
          <cell r="A1" t="str">
            <v>1월 생산실적</v>
          </cell>
        </row>
      </sheetData>
      <sheetData sheetId="9598">
        <row r="1">
          <cell r="A1" t="str">
            <v>1월 생산실적</v>
          </cell>
        </row>
      </sheetData>
      <sheetData sheetId="9599">
        <row r="1">
          <cell r="A1" t="str">
            <v>1월 생산실적</v>
          </cell>
        </row>
      </sheetData>
      <sheetData sheetId="9600">
        <row r="1">
          <cell r="A1" t="str">
            <v>1월 생산실적</v>
          </cell>
        </row>
      </sheetData>
      <sheetData sheetId="9601">
        <row r="1">
          <cell r="A1" t="str">
            <v>1월 생산실적</v>
          </cell>
        </row>
      </sheetData>
      <sheetData sheetId="9602">
        <row r="1">
          <cell r="A1" t="str">
            <v>1월 생산실적</v>
          </cell>
        </row>
      </sheetData>
      <sheetData sheetId="9603">
        <row r="1">
          <cell r="A1" t="str">
            <v>1월 생산실적</v>
          </cell>
        </row>
      </sheetData>
      <sheetData sheetId="9604">
        <row r="1">
          <cell r="A1" t="str">
            <v>1월 생산실적</v>
          </cell>
        </row>
      </sheetData>
      <sheetData sheetId="9605">
        <row r="1">
          <cell r="A1" t="str">
            <v>1월 생산실적</v>
          </cell>
        </row>
      </sheetData>
      <sheetData sheetId="9606">
        <row r="1">
          <cell r="A1" t="str">
            <v>1월 생산실적</v>
          </cell>
        </row>
      </sheetData>
      <sheetData sheetId="9607">
        <row r="1">
          <cell r="A1" t="str">
            <v>1월 생산실적</v>
          </cell>
        </row>
      </sheetData>
      <sheetData sheetId="9608">
        <row r="1">
          <cell r="A1" t="str">
            <v>1월 생산실적</v>
          </cell>
        </row>
      </sheetData>
      <sheetData sheetId="9609">
        <row r="1">
          <cell r="A1" t="str">
            <v>1월 생산실적</v>
          </cell>
        </row>
      </sheetData>
      <sheetData sheetId="9610">
        <row r="1">
          <cell r="A1" t="str">
            <v>1월 생산실적</v>
          </cell>
        </row>
      </sheetData>
      <sheetData sheetId="9611">
        <row r="1">
          <cell r="A1" t="str">
            <v>1월 생산실적</v>
          </cell>
        </row>
      </sheetData>
      <sheetData sheetId="9612">
        <row r="1">
          <cell r="A1" t="str">
            <v>1월 생산실적</v>
          </cell>
        </row>
      </sheetData>
      <sheetData sheetId="9613">
        <row r="1">
          <cell r="A1" t="str">
            <v>1월 생산실적</v>
          </cell>
        </row>
      </sheetData>
      <sheetData sheetId="9614">
        <row r="1">
          <cell r="A1" t="str">
            <v>1월 생산실적</v>
          </cell>
        </row>
      </sheetData>
      <sheetData sheetId="9615">
        <row r="1">
          <cell r="A1" t="str">
            <v>1월 생산실적</v>
          </cell>
        </row>
      </sheetData>
      <sheetData sheetId="9616">
        <row r="1">
          <cell r="A1" t="str">
            <v>1월 생산실적</v>
          </cell>
        </row>
      </sheetData>
      <sheetData sheetId="9617">
        <row r="1">
          <cell r="A1" t="str">
            <v>1월 생산실적</v>
          </cell>
        </row>
      </sheetData>
      <sheetData sheetId="9618">
        <row r="1">
          <cell r="A1" t="str">
            <v>1월 생산실적</v>
          </cell>
        </row>
      </sheetData>
      <sheetData sheetId="9619">
        <row r="1">
          <cell r="A1" t="str">
            <v>1월 생산실적</v>
          </cell>
        </row>
      </sheetData>
      <sheetData sheetId="9620">
        <row r="1">
          <cell r="A1" t="str">
            <v>1월 생산실적</v>
          </cell>
        </row>
      </sheetData>
      <sheetData sheetId="9621">
        <row r="1">
          <cell r="A1" t="str">
            <v>1월 생산실적</v>
          </cell>
        </row>
      </sheetData>
      <sheetData sheetId="9622">
        <row r="1">
          <cell r="A1" t="str">
            <v>1월 생산실적</v>
          </cell>
        </row>
      </sheetData>
      <sheetData sheetId="9623">
        <row r="1">
          <cell r="A1" t="str">
            <v>1월 생산실적</v>
          </cell>
        </row>
      </sheetData>
      <sheetData sheetId="9624">
        <row r="1">
          <cell r="A1" t="str">
            <v>1월 생산실적</v>
          </cell>
        </row>
      </sheetData>
      <sheetData sheetId="9625">
        <row r="1">
          <cell r="A1" t="str">
            <v>1월 생산실적</v>
          </cell>
        </row>
      </sheetData>
      <sheetData sheetId="9626">
        <row r="1">
          <cell r="A1" t="str">
            <v>1월 생산실적</v>
          </cell>
        </row>
      </sheetData>
      <sheetData sheetId="9627">
        <row r="1">
          <cell r="A1" t="str">
            <v>1월 생산실적</v>
          </cell>
        </row>
      </sheetData>
      <sheetData sheetId="9628">
        <row r="1">
          <cell r="A1" t="str">
            <v>1월 생산실적</v>
          </cell>
        </row>
      </sheetData>
      <sheetData sheetId="9629">
        <row r="1">
          <cell r="A1" t="str">
            <v>1월 생산실적</v>
          </cell>
        </row>
      </sheetData>
      <sheetData sheetId="9630">
        <row r="1">
          <cell r="A1" t="str">
            <v>1월 생산실적</v>
          </cell>
        </row>
      </sheetData>
      <sheetData sheetId="9631">
        <row r="1">
          <cell r="A1" t="str">
            <v>1월 생산실적</v>
          </cell>
        </row>
      </sheetData>
      <sheetData sheetId="9632">
        <row r="1">
          <cell r="A1" t="str">
            <v>1월 생산실적</v>
          </cell>
        </row>
      </sheetData>
      <sheetData sheetId="9633">
        <row r="1">
          <cell r="A1" t="str">
            <v>1월 생산실적</v>
          </cell>
        </row>
      </sheetData>
      <sheetData sheetId="9634">
        <row r="1">
          <cell r="A1" t="str">
            <v>1월 생산실적</v>
          </cell>
        </row>
      </sheetData>
      <sheetData sheetId="9635">
        <row r="1">
          <cell r="A1" t="str">
            <v>1월 생산실적</v>
          </cell>
        </row>
      </sheetData>
      <sheetData sheetId="9636">
        <row r="1">
          <cell r="A1" t="str">
            <v>1월 생산실적</v>
          </cell>
        </row>
      </sheetData>
      <sheetData sheetId="9637">
        <row r="1">
          <cell r="A1" t="str">
            <v>1월 생산실적</v>
          </cell>
        </row>
      </sheetData>
      <sheetData sheetId="9638">
        <row r="1">
          <cell r="A1" t="str">
            <v>1월 생산실적</v>
          </cell>
        </row>
      </sheetData>
      <sheetData sheetId="9639">
        <row r="1">
          <cell r="A1" t="str">
            <v>1월 생산실적</v>
          </cell>
        </row>
      </sheetData>
      <sheetData sheetId="9640">
        <row r="1">
          <cell r="A1" t="str">
            <v>1월 생산실적</v>
          </cell>
        </row>
      </sheetData>
      <sheetData sheetId="9641">
        <row r="1">
          <cell r="A1" t="str">
            <v>1월 생산실적</v>
          </cell>
        </row>
      </sheetData>
      <sheetData sheetId="9642">
        <row r="1">
          <cell r="A1" t="str">
            <v>1월 생산실적</v>
          </cell>
        </row>
      </sheetData>
      <sheetData sheetId="9643">
        <row r="1">
          <cell r="A1" t="str">
            <v>1월 생산실적</v>
          </cell>
        </row>
      </sheetData>
      <sheetData sheetId="9644">
        <row r="1">
          <cell r="A1" t="str">
            <v>1월 생산실적</v>
          </cell>
        </row>
      </sheetData>
      <sheetData sheetId="9645">
        <row r="1">
          <cell r="A1" t="str">
            <v>1월 생산실적</v>
          </cell>
        </row>
      </sheetData>
      <sheetData sheetId="9646">
        <row r="1">
          <cell r="A1" t="str">
            <v>1월 생산실적</v>
          </cell>
        </row>
      </sheetData>
      <sheetData sheetId="9647">
        <row r="1">
          <cell r="A1" t="str">
            <v>1월 생산실적</v>
          </cell>
        </row>
      </sheetData>
      <sheetData sheetId="9648">
        <row r="1">
          <cell r="A1" t="str">
            <v>1월 생산실적</v>
          </cell>
        </row>
      </sheetData>
      <sheetData sheetId="9649">
        <row r="1">
          <cell r="A1" t="str">
            <v>1월 생산실적</v>
          </cell>
        </row>
      </sheetData>
      <sheetData sheetId="9650">
        <row r="1">
          <cell r="A1" t="str">
            <v>1월 생산실적</v>
          </cell>
        </row>
      </sheetData>
      <sheetData sheetId="9651">
        <row r="1">
          <cell r="A1" t="str">
            <v>1월 생산실적</v>
          </cell>
        </row>
      </sheetData>
      <sheetData sheetId="9652">
        <row r="1">
          <cell r="A1" t="str">
            <v>1월 생산실적</v>
          </cell>
        </row>
      </sheetData>
      <sheetData sheetId="9653">
        <row r="1">
          <cell r="A1" t="str">
            <v>1월 생산실적</v>
          </cell>
        </row>
      </sheetData>
      <sheetData sheetId="9654">
        <row r="1">
          <cell r="A1" t="str">
            <v>1월 생산실적</v>
          </cell>
        </row>
      </sheetData>
      <sheetData sheetId="9655">
        <row r="1">
          <cell r="A1" t="str">
            <v>1월 생산실적</v>
          </cell>
        </row>
      </sheetData>
      <sheetData sheetId="9656">
        <row r="1">
          <cell r="A1" t="str">
            <v>1월 생산실적</v>
          </cell>
        </row>
      </sheetData>
      <sheetData sheetId="9657">
        <row r="1">
          <cell r="A1" t="str">
            <v>1월 생산실적</v>
          </cell>
        </row>
      </sheetData>
      <sheetData sheetId="9658">
        <row r="1">
          <cell r="A1" t="str">
            <v>1월 생산실적</v>
          </cell>
        </row>
      </sheetData>
      <sheetData sheetId="9659">
        <row r="1">
          <cell r="A1" t="str">
            <v>1월 생산실적</v>
          </cell>
        </row>
      </sheetData>
      <sheetData sheetId="9660">
        <row r="1">
          <cell r="A1" t="str">
            <v>1월 생산실적</v>
          </cell>
        </row>
      </sheetData>
      <sheetData sheetId="9661">
        <row r="1">
          <cell r="A1" t="str">
            <v>1월 생산실적</v>
          </cell>
        </row>
      </sheetData>
      <sheetData sheetId="9662">
        <row r="1">
          <cell r="A1" t="str">
            <v>1월 생산실적</v>
          </cell>
        </row>
      </sheetData>
      <sheetData sheetId="9663">
        <row r="1">
          <cell r="A1" t="str">
            <v>1월 생산실적</v>
          </cell>
        </row>
      </sheetData>
      <sheetData sheetId="9664">
        <row r="1">
          <cell r="A1" t="str">
            <v>1월 생산실적</v>
          </cell>
        </row>
      </sheetData>
      <sheetData sheetId="9665">
        <row r="1">
          <cell r="A1" t="str">
            <v>1월 생산실적</v>
          </cell>
        </row>
      </sheetData>
      <sheetData sheetId="9666">
        <row r="1">
          <cell r="A1" t="str">
            <v>1월 생산실적</v>
          </cell>
        </row>
      </sheetData>
      <sheetData sheetId="9667">
        <row r="1">
          <cell r="A1" t="str">
            <v>1월 생산실적</v>
          </cell>
        </row>
      </sheetData>
      <sheetData sheetId="9668">
        <row r="1">
          <cell r="A1" t="str">
            <v>1월 생산실적</v>
          </cell>
        </row>
      </sheetData>
      <sheetData sheetId="9669">
        <row r="1">
          <cell r="A1" t="str">
            <v>1월 생산실적</v>
          </cell>
        </row>
      </sheetData>
      <sheetData sheetId="9670">
        <row r="1">
          <cell r="A1" t="str">
            <v>1월 생산실적</v>
          </cell>
        </row>
      </sheetData>
      <sheetData sheetId="9671">
        <row r="1">
          <cell r="A1" t="str">
            <v>1월 생산실적</v>
          </cell>
        </row>
      </sheetData>
      <sheetData sheetId="9672">
        <row r="1">
          <cell r="A1" t="str">
            <v>1월 생산실적</v>
          </cell>
        </row>
      </sheetData>
      <sheetData sheetId="9673">
        <row r="1">
          <cell r="A1" t="str">
            <v>1월 생산실적</v>
          </cell>
        </row>
      </sheetData>
      <sheetData sheetId="9674">
        <row r="1">
          <cell r="A1" t="str">
            <v>1월 생산실적</v>
          </cell>
        </row>
      </sheetData>
      <sheetData sheetId="9675">
        <row r="1">
          <cell r="A1" t="str">
            <v>1월 생산실적</v>
          </cell>
        </row>
      </sheetData>
      <sheetData sheetId="9676">
        <row r="1">
          <cell r="A1" t="str">
            <v>1월 생산실적</v>
          </cell>
        </row>
      </sheetData>
      <sheetData sheetId="9677">
        <row r="1">
          <cell r="A1" t="str">
            <v>1월 생산실적</v>
          </cell>
        </row>
      </sheetData>
      <sheetData sheetId="9678">
        <row r="1">
          <cell r="A1" t="str">
            <v>1월 생산실적</v>
          </cell>
        </row>
      </sheetData>
      <sheetData sheetId="9679">
        <row r="1">
          <cell r="A1" t="str">
            <v>1월 생산실적</v>
          </cell>
        </row>
      </sheetData>
      <sheetData sheetId="9680">
        <row r="1">
          <cell r="A1" t="str">
            <v>1월 생산실적</v>
          </cell>
        </row>
      </sheetData>
      <sheetData sheetId="9681">
        <row r="1">
          <cell r="A1" t="str">
            <v>1월 생산실적</v>
          </cell>
        </row>
      </sheetData>
      <sheetData sheetId="9682">
        <row r="1">
          <cell r="A1" t="str">
            <v>1월 생산실적</v>
          </cell>
        </row>
      </sheetData>
      <sheetData sheetId="9683">
        <row r="1">
          <cell r="A1" t="str">
            <v>1월 생산실적</v>
          </cell>
        </row>
      </sheetData>
      <sheetData sheetId="9684">
        <row r="1">
          <cell r="A1" t="str">
            <v>1월 생산실적</v>
          </cell>
        </row>
      </sheetData>
      <sheetData sheetId="9685">
        <row r="1">
          <cell r="A1" t="str">
            <v>1월 생산실적</v>
          </cell>
        </row>
      </sheetData>
      <sheetData sheetId="9686">
        <row r="1">
          <cell r="A1" t="str">
            <v>1월 생산실적</v>
          </cell>
        </row>
      </sheetData>
      <sheetData sheetId="9687">
        <row r="1">
          <cell r="A1" t="str">
            <v>1월 생산실적</v>
          </cell>
        </row>
      </sheetData>
      <sheetData sheetId="9688">
        <row r="1">
          <cell r="A1" t="str">
            <v>1월 생산실적</v>
          </cell>
        </row>
      </sheetData>
      <sheetData sheetId="9689">
        <row r="1">
          <cell r="A1" t="str">
            <v>1월 생산실적</v>
          </cell>
        </row>
      </sheetData>
      <sheetData sheetId="9690">
        <row r="1">
          <cell r="A1" t="str">
            <v>1월 생산실적</v>
          </cell>
        </row>
      </sheetData>
      <sheetData sheetId="9691">
        <row r="1">
          <cell r="A1" t="str">
            <v>1월 생산실적</v>
          </cell>
        </row>
      </sheetData>
      <sheetData sheetId="9692">
        <row r="1">
          <cell r="A1" t="str">
            <v>1월 생산실적</v>
          </cell>
        </row>
      </sheetData>
      <sheetData sheetId="9693">
        <row r="1">
          <cell r="A1" t="str">
            <v>1월 생산실적</v>
          </cell>
        </row>
      </sheetData>
      <sheetData sheetId="9694">
        <row r="1">
          <cell r="A1" t="str">
            <v>1월 생산실적</v>
          </cell>
        </row>
      </sheetData>
      <sheetData sheetId="9695">
        <row r="1">
          <cell r="A1" t="str">
            <v>1월 생산실적</v>
          </cell>
        </row>
      </sheetData>
      <sheetData sheetId="9696">
        <row r="1">
          <cell r="A1" t="str">
            <v>1월 생산실적</v>
          </cell>
        </row>
      </sheetData>
      <sheetData sheetId="9697">
        <row r="1">
          <cell r="A1" t="str">
            <v>1월 생산실적</v>
          </cell>
        </row>
      </sheetData>
      <sheetData sheetId="9698">
        <row r="1">
          <cell r="A1" t="str">
            <v>1월 생산실적</v>
          </cell>
        </row>
      </sheetData>
      <sheetData sheetId="9699">
        <row r="1">
          <cell r="A1" t="str">
            <v>1월 생산실적</v>
          </cell>
        </row>
      </sheetData>
      <sheetData sheetId="9700">
        <row r="1">
          <cell r="A1" t="str">
            <v>1월 생산실적</v>
          </cell>
        </row>
      </sheetData>
      <sheetData sheetId="9701">
        <row r="1">
          <cell r="A1" t="str">
            <v>1월 생산실적</v>
          </cell>
        </row>
      </sheetData>
      <sheetData sheetId="9702">
        <row r="1">
          <cell r="A1" t="str">
            <v>1월 생산실적</v>
          </cell>
        </row>
      </sheetData>
      <sheetData sheetId="9703">
        <row r="1">
          <cell r="A1" t="str">
            <v>1월 생산실적</v>
          </cell>
        </row>
      </sheetData>
      <sheetData sheetId="9704">
        <row r="1">
          <cell r="A1" t="str">
            <v>1월 생산실적</v>
          </cell>
        </row>
      </sheetData>
      <sheetData sheetId="9705">
        <row r="1">
          <cell r="A1" t="str">
            <v>1월 생산실적</v>
          </cell>
        </row>
      </sheetData>
      <sheetData sheetId="9706">
        <row r="1">
          <cell r="A1" t="str">
            <v>1월 생산실적</v>
          </cell>
        </row>
      </sheetData>
      <sheetData sheetId="9707">
        <row r="1">
          <cell r="A1" t="str">
            <v>1월 생산실적</v>
          </cell>
        </row>
      </sheetData>
      <sheetData sheetId="9708">
        <row r="1">
          <cell r="A1" t="str">
            <v>1월 생산실적</v>
          </cell>
        </row>
      </sheetData>
      <sheetData sheetId="9709">
        <row r="1">
          <cell r="A1" t="str">
            <v>1월 생산실적</v>
          </cell>
        </row>
      </sheetData>
      <sheetData sheetId="9710">
        <row r="1">
          <cell r="A1" t="str">
            <v>1월 생산실적</v>
          </cell>
        </row>
      </sheetData>
      <sheetData sheetId="9711">
        <row r="1">
          <cell r="A1" t="str">
            <v>1월 생산실적</v>
          </cell>
        </row>
      </sheetData>
      <sheetData sheetId="9712">
        <row r="1">
          <cell r="A1" t="str">
            <v>1월 생산실적</v>
          </cell>
        </row>
      </sheetData>
      <sheetData sheetId="9713">
        <row r="1">
          <cell r="A1" t="str">
            <v>1월 생산실적</v>
          </cell>
        </row>
      </sheetData>
      <sheetData sheetId="9714">
        <row r="1">
          <cell r="A1" t="str">
            <v>1월 생산실적</v>
          </cell>
        </row>
      </sheetData>
      <sheetData sheetId="9715">
        <row r="1">
          <cell r="A1" t="str">
            <v>1월 생산실적</v>
          </cell>
        </row>
      </sheetData>
      <sheetData sheetId="9716">
        <row r="1">
          <cell r="A1" t="str">
            <v>1월 생산실적</v>
          </cell>
        </row>
      </sheetData>
      <sheetData sheetId="9717">
        <row r="1">
          <cell r="A1" t="str">
            <v>1월 생산실적</v>
          </cell>
        </row>
      </sheetData>
      <sheetData sheetId="9718">
        <row r="1">
          <cell r="A1" t="str">
            <v>1월 생산실적</v>
          </cell>
        </row>
      </sheetData>
      <sheetData sheetId="9719">
        <row r="1">
          <cell r="A1" t="str">
            <v>1월 생산실적</v>
          </cell>
        </row>
      </sheetData>
      <sheetData sheetId="9720">
        <row r="1">
          <cell r="A1" t="str">
            <v>1월 생산실적</v>
          </cell>
        </row>
      </sheetData>
      <sheetData sheetId="9721">
        <row r="1">
          <cell r="A1" t="str">
            <v>1월 생산실적</v>
          </cell>
        </row>
      </sheetData>
      <sheetData sheetId="9722">
        <row r="1">
          <cell r="A1" t="str">
            <v>1월 생산실적</v>
          </cell>
        </row>
      </sheetData>
      <sheetData sheetId="9723">
        <row r="1">
          <cell r="A1" t="str">
            <v>1월 생산실적</v>
          </cell>
        </row>
      </sheetData>
      <sheetData sheetId="9724">
        <row r="1">
          <cell r="A1" t="str">
            <v>1월 생산실적</v>
          </cell>
        </row>
      </sheetData>
      <sheetData sheetId="9725">
        <row r="1">
          <cell r="A1" t="str">
            <v>1월 생산실적</v>
          </cell>
        </row>
      </sheetData>
      <sheetData sheetId="9726">
        <row r="1">
          <cell r="A1" t="str">
            <v>1월 생산실적</v>
          </cell>
        </row>
      </sheetData>
      <sheetData sheetId="9727">
        <row r="1">
          <cell r="A1" t="str">
            <v>1월 생산실적</v>
          </cell>
        </row>
      </sheetData>
      <sheetData sheetId="9728">
        <row r="1">
          <cell r="A1" t="str">
            <v>1월 생산실적</v>
          </cell>
        </row>
      </sheetData>
      <sheetData sheetId="9729">
        <row r="1">
          <cell r="A1" t="str">
            <v>1월 생산실적</v>
          </cell>
        </row>
      </sheetData>
      <sheetData sheetId="9730">
        <row r="1">
          <cell r="A1" t="str">
            <v>1월 생산실적</v>
          </cell>
        </row>
      </sheetData>
      <sheetData sheetId="9731">
        <row r="1">
          <cell r="A1" t="str">
            <v>1월 생산실적</v>
          </cell>
        </row>
      </sheetData>
      <sheetData sheetId="9732">
        <row r="1">
          <cell r="A1" t="str">
            <v>1월 생산실적</v>
          </cell>
        </row>
      </sheetData>
      <sheetData sheetId="9733">
        <row r="1">
          <cell r="A1" t="str">
            <v>1월 생산실적</v>
          </cell>
        </row>
      </sheetData>
      <sheetData sheetId="9734">
        <row r="1">
          <cell r="A1" t="str">
            <v>1월 생산실적</v>
          </cell>
        </row>
      </sheetData>
      <sheetData sheetId="9735">
        <row r="1">
          <cell r="A1" t="str">
            <v>1월 생산실적</v>
          </cell>
        </row>
      </sheetData>
      <sheetData sheetId="9736">
        <row r="1">
          <cell r="A1" t="str">
            <v>1월 생산실적</v>
          </cell>
        </row>
      </sheetData>
      <sheetData sheetId="9737">
        <row r="1">
          <cell r="A1" t="str">
            <v>1월 생산실적</v>
          </cell>
        </row>
      </sheetData>
      <sheetData sheetId="9738">
        <row r="1">
          <cell r="A1" t="str">
            <v>1월 생산실적</v>
          </cell>
        </row>
      </sheetData>
      <sheetData sheetId="9739">
        <row r="1">
          <cell r="A1" t="str">
            <v>1월 생산실적</v>
          </cell>
        </row>
      </sheetData>
      <sheetData sheetId="9740">
        <row r="1">
          <cell r="A1" t="str">
            <v>1월 생산실적</v>
          </cell>
        </row>
      </sheetData>
      <sheetData sheetId="9741">
        <row r="1">
          <cell r="A1" t="str">
            <v>1월 생산실적</v>
          </cell>
        </row>
      </sheetData>
      <sheetData sheetId="9742">
        <row r="1">
          <cell r="A1" t="str">
            <v>1월 생산실적</v>
          </cell>
        </row>
      </sheetData>
      <sheetData sheetId="9743">
        <row r="1">
          <cell r="A1" t="str">
            <v>1월 생산실적</v>
          </cell>
        </row>
      </sheetData>
      <sheetData sheetId="9744">
        <row r="1">
          <cell r="A1" t="str">
            <v>1월 생산실적</v>
          </cell>
        </row>
      </sheetData>
      <sheetData sheetId="9745">
        <row r="1">
          <cell r="A1" t="str">
            <v>1월 생산실적</v>
          </cell>
        </row>
      </sheetData>
      <sheetData sheetId="9746">
        <row r="1">
          <cell r="A1" t="str">
            <v>1월 생산실적</v>
          </cell>
        </row>
      </sheetData>
      <sheetData sheetId="9747">
        <row r="1">
          <cell r="A1" t="str">
            <v>1월 생산실적</v>
          </cell>
        </row>
      </sheetData>
      <sheetData sheetId="9748">
        <row r="1">
          <cell r="A1" t="str">
            <v>1월 생산실적</v>
          </cell>
        </row>
      </sheetData>
      <sheetData sheetId="9749">
        <row r="1">
          <cell r="A1" t="str">
            <v>1월 생산실적</v>
          </cell>
        </row>
      </sheetData>
      <sheetData sheetId="9750">
        <row r="1">
          <cell r="A1" t="str">
            <v>1월 생산실적</v>
          </cell>
        </row>
      </sheetData>
      <sheetData sheetId="9751">
        <row r="1">
          <cell r="A1" t="str">
            <v>1월 생산실적</v>
          </cell>
        </row>
      </sheetData>
      <sheetData sheetId="9752">
        <row r="1">
          <cell r="A1" t="str">
            <v>1월 생산실적</v>
          </cell>
        </row>
      </sheetData>
      <sheetData sheetId="9753">
        <row r="1">
          <cell r="A1" t="str">
            <v>1월 생산실적</v>
          </cell>
        </row>
      </sheetData>
      <sheetData sheetId="9754">
        <row r="1">
          <cell r="A1" t="str">
            <v>1월 생산실적</v>
          </cell>
        </row>
      </sheetData>
      <sheetData sheetId="9755">
        <row r="1">
          <cell r="A1" t="str">
            <v>1월 생산실적</v>
          </cell>
        </row>
      </sheetData>
      <sheetData sheetId="9756">
        <row r="1">
          <cell r="A1" t="str">
            <v>1월 생산실적</v>
          </cell>
        </row>
      </sheetData>
      <sheetData sheetId="9757">
        <row r="1">
          <cell r="A1" t="str">
            <v>1월 생산실적</v>
          </cell>
        </row>
      </sheetData>
      <sheetData sheetId="9758">
        <row r="1">
          <cell r="A1" t="str">
            <v>1월 생산실적</v>
          </cell>
        </row>
      </sheetData>
      <sheetData sheetId="9759">
        <row r="1">
          <cell r="A1" t="str">
            <v>1월 생산실적</v>
          </cell>
        </row>
      </sheetData>
      <sheetData sheetId="9760">
        <row r="1">
          <cell r="A1" t="str">
            <v>1월 생산실적</v>
          </cell>
        </row>
      </sheetData>
      <sheetData sheetId="9761">
        <row r="1">
          <cell r="A1" t="str">
            <v>1월 생산실적</v>
          </cell>
        </row>
      </sheetData>
      <sheetData sheetId="9762">
        <row r="1">
          <cell r="A1" t="str">
            <v>1월 생산실적</v>
          </cell>
        </row>
      </sheetData>
      <sheetData sheetId="9763">
        <row r="1">
          <cell r="A1" t="str">
            <v>1월 생산실적</v>
          </cell>
        </row>
      </sheetData>
      <sheetData sheetId="9764">
        <row r="1">
          <cell r="A1" t="str">
            <v>1월 생산실적</v>
          </cell>
        </row>
      </sheetData>
      <sheetData sheetId="9765">
        <row r="1">
          <cell r="A1" t="str">
            <v>1월 생산실적</v>
          </cell>
        </row>
      </sheetData>
      <sheetData sheetId="9766">
        <row r="1">
          <cell r="A1" t="str">
            <v>1월 생산실적</v>
          </cell>
        </row>
      </sheetData>
      <sheetData sheetId="9767">
        <row r="1">
          <cell r="A1" t="str">
            <v>1월 생산실적</v>
          </cell>
        </row>
      </sheetData>
      <sheetData sheetId="9768">
        <row r="1">
          <cell r="A1" t="str">
            <v>1월 생산실적</v>
          </cell>
        </row>
      </sheetData>
      <sheetData sheetId="9769">
        <row r="1">
          <cell r="A1" t="str">
            <v>1월 생산실적</v>
          </cell>
        </row>
      </sheetData>
      <sheetData sheetId="9770">
        <row r="1">
          <cell r="A1" t="str">
            <v>1월 생산실적</v>
          </cell>
        </row>
      </sheetData>
      <sheetData sheetId="9771">
        <row r="1">
          <cell r="A1" t="str">
            <v>1월 생산실적</v>
          </cell>
        </row>
      </sheetData>
      <sheetData sheetId="9772">
        <row r="1">
          <cell r="A1" t="str">
            <v>1월 생산실적</v>
          </cell>
        </row>
      </sheetData>
      <sheetData sheetId="9773">
        <row r="1">
          <cell r="A1" t="str">
            <v>1월 생산실적</v>
          </cell>
        </row>
      </sheetData>
      <sheetData sheetId="9774">
        <row r="1">
          <cell r="A1" t="str">
            <v>1월 생산실적</v>
          </cell>
        </row>
      </sheetData>
      <sheetData sheetId="9775">
        <row r="1">
          <cell r="A1" t="str">
            <v>1월 생산실적</v>
          </cell>
        </row>
      </sheetData>
      <sheetData sheetId="9776">
        <row r="1">
          <cell r="A1" t="str">
            <v>1월 생산실적</v>
          </cell>
        </row>
      </sheetData>
      <sheetData sheetId="9777">
        <row r="1">
          <cell r="A1" t="str">
            <v>1월 생산실적</v>
          </cell>
        </row>
      </sheetData>
      <sheetData sheetId="9778">
        <row r="1">
          <cell r="A1" t="str">
            <v>1월 생산실적</v>
          </cell>
        </row>
      </sheetData>
      <sheetData sheetId="9779">
        <row r="1">
          <cell r="A1" t="str">
            <v>1월 생산실적</v>
          </cell>
        </row>
      </sheetData>
      <sheetData sheetId="9780">
        <row r="1">
          <cell r="A1" t="str">
            <v>1월 생산실적</v>
          </cell>
        </row>
      </sheetData>
      <sheetData sheetId="9781">
        <row r="1">
          <cell r="A1" t="str">
            <v>1월 생산실적</v>
          </cell>
        </row>
      </sheetData>
      <sheetData sheetId="9782">
        <row r="1">
          <cell r="A1" t="str">
            <v>1월 생산실적</v>
          </cell>
        </row>
      </sheetData>
      <sheetData sheetId="9783">
        <row r="1">
          <cell r="A1" t="str">
            <v>1월 생산실적</v>
          </cell>
        </row>
      </sheetData>
      <sheetData sheetId="9784">
        <row r="1">
          <cell r="A1" t="str">
            <v>1월 생산실적</v>
          </cell>
        </row>
      </sheetData>
      <sheetData sheetId="9785">
        <row r="1">
          <cell r="A1" t="str">
            <v>1월 생산실적</v>
          </cell>
        </row>
      </sheetData>
      <sheetData sheetId="9786">
        <row r="1">
          <cell r="A1" t="str">
            <v>1월 생산실적</v>
          </cell>
        </row>
      </sheetData>
      <sheetData sheetId="9787">
        <row r="1">
          <cell r="A1" t="str">
            <v>1월 생산실적</v>
          </cell>
        </row>
      </sheetData>
      <sheetData sheetId="9788">
        <row r="1">
          <cell r="A1" t="str">
            <v>1월 생산실적</v>
          </cell>
        </row>
      </sheetData>
      <sheetData sheetId="9789">
        <row r="1">
          <cell r="A1" t="str">
            <v>1월 생산실적</v>
          </cell>
        </row>
      </sheetData>
      <sheetData sheetId="9790">
        <row r="1">
          <cell r="A1" t="str">
            <v>1월 생산실적</v>
          </cell>
        </row>
      </sheetData>
      <sheetData sheetId="9791">
        <row r="1">
          <cell r="A1" t="str">
            <v>1월 생산실적</v>
          </cell>
        </row>
      </sheetData>
      <sheetData sheetId="9792">
        <row r="1">
          <cell r="A1" t="str">
            <v>1월 생산실적</v>
          </cell>
        </row>
      </sheetData>
      <sheetData sheetId="9793">
        <row r="1">
          <cell r="A1" t="str">
            <v>1월 생산실적</v>
          </cell>
        </row>
      </sheetData>
      <sheetData sheetId="9794">
        <row r="1">
          <cell r="A1" t="str">
            <v>1월 생산실적</v>
          </cell>
        </row>
      </sheetData>
      <sheetData sheetId="9795">
        <row r="1">
          <cell r="A1" t="str">
            <v>1월 생산실적</v>
          </cell>
        </row>
      </sheetData>
      <sheetData sheetId="9796">
        <row r="1">
          <cell r="A1" t="str">
            <v>1월 생산실적</v>
          </cell>
        </row>
      </sheetData>
      <sheetData sheetId="9797">
        <row r="1">
          <cell r="A1" t="str">
            <v>1월 생산실적</v>
          </cell>
        </row>
      </sheetData>
      <sheetData sheetId="9798">
        <row r="1">
          <cell r="A1" t="str">
            <v>1월 생산실적</v>
          </cell>
        </row>
      </sheetData>
      <sheetData sheetId="9799">
        <row r="1">
          <cell r="A1" t="str">
            <v>1월 생산실적</v>
          </cell>
        </row>
      </sheetData>
      <sheetData sheetId="9800">
        <row r="1">
          <cell r="A1" t="str">
            <v>1월 생산실적</v>
          </cell>
        </row>
      </sheetData>
      <sheetData sheetId="9801">
        <row r="1">
          <cell r="A1" t="str">
            <v>1월 생산실적</v>
          </cell>
        </row>
      </sheetData>
      <sheetData sheetId="9802">
        <row r="1">
          <cell r="A1" t="str">
            <v>1월 생산실적</v>
          </cell>
        </row>
      </sheetData>
      <sheetData sheetId="9803">
        <row r="1">
          <cell r="A1" t="str">
            <v>1월 생산실적</v>
          </cell>
        </row>
      </sheetData>
      <sheetData sheetId="9804">
        <row r="1">
          <cell r="A1" t="str">
            <v>1월 생산실적</v>
          </cell>
        </row>
      </sheetData>
      <sheetData sheetId="9805">
        <row r="1">
          <cell r="A1" t="str">
            <v>1월 생산실적</v>
          </cell>
        </row>
      </sheetData>
      <sheetData sheetId="9806">
        <row r="1">
          <cell r="A1" t="str">
            <v>1월 생산실적</v>
          </cell>
        </row>
      </sheetData>
      <sheetData sheetId="9807">
        <row r="1">
          <cell r="A1" t="str">
            <v>1월 생산실적</v>
          </cell>
        </row>
      </sheetData>
      <sheetData sheetId="9808">
        <row r="1">
          <cell r="A1" t="str">
            <v>1월 생산실적</v>
          </cell>
        </row>
      </sheetData>
      <sheetData sheetId="9809">
        <row r="1">
          <cell r="A1" t="str">
            <v>1월 생산실적</v>
          </cell>
        </row>
      </sheetData>
      <sheetData sheetId="9810">
        <row r="1">
          <cell r="A1" t="str">
            <v>1월 생산실적</v>
          </cell>
        </row>
      </sheetData>
      <sheetData sheetId="9811">
        <row r="1">
          <cell r="A1" t="str">
            <v>1월 생산실적</v>
          </cell>
        </row>
      </sheetData>
      <sheetData sheetId="9812">
        <row r="1">
          <cell r="A1" t="str">
            <v>1월 생산실적</v>
          </cell>
        </row>
      </sheetData>
      <sheetData sheetId="9813">
        <row r="1">
          <cell r="A1" t="str">
            <v>1월 생산실적</v>
          </cell>
        </row>
      </sheetData>
      <sheetData sheetId="9814">
        <row r="1">
          <cell r="A1" t="str">
            <v>1월 생산실적</v>
          </cell>
        </row>
      </sheetData>
      <sheetData sheetId="9815">
        <row r="1">
          <cell r="A1" t="str">
            <v>1월 생산실적</v>
          </cell>
        </row>
      </sheetData>
      <sheetData sheetId="9816">
        <row r="1">
          <cell r="A1" t="str">
            <v>1월 생산실적</v>
          </cell>
        </row>
      </sheetData>
      <sheetData sheetId="9817">
        <row r="1">
          <cell r="A1" t="str">
            <v>1월 생산실적</v>
          </cell>
        </row>
      </sheetData>
      <sheetData sheetId="9818">
        <row r="1">
          <cell r="A1" t="str">
            <v>1월 생산실적</v>
          </cell>
        </row>
      </sheetData>
      <sheetData sheetId="9819">
        <row r="1">
          <cell r="A1" t="str">
            <v>1월 생산실적</v>
          </cell>
        </row>
      </sheetData>
      <sheetData sheetId="9820">
        <row r="1">
          <cell r="A1" t="str">
            <v>1월 생산실적</v>
          </cell>
        </row>
      </sheetData>
      <sheetData sheetId="9821">
        <row r="1">
          <cell r="A1" t="str">
            <v>1월 생산실적</v>
          </cell>
        </row>
      </sheetData>
      <sheetData sheetId="9822">
        <row r="1">
          <cell r="A1" t="str">
            <v>1월 생산실적</v>
          </cell>
        </row>
      </sheetData>
      <sheetData sheetId="9823">
        <row r="1">
          <cell r="A1" t="str">
            <v>1월 생산실적</v>
          </cell>
        </row>
      </sheetData>
      <sheetData sheetId="9824">
        <row r="1">
          <cell r="A1" t="str">
            <v>1월 생산실적</v>
          </cell>
        </row>
      </sheetData>
      <sheetData sheetId="9825">
        <row r="1">
          <cell r="A1" t="str">
            <v>1월 생산실적</v>
          </cell>
        </row>
      </sheetData>
      <sheetData sheetId="9826">
        <row r="1">
          <cell r="A1" t="str">
            <v>1월 생산실적</v>
          </cell>
        </row>
      </sheetData>
      <sheetData sheetId="9827">
        <row r="1">
          <cell r="A1" t="str">
            <v>1월 생산실적</v>
          </cell>
        </row>
      </sheetData>
      <sheetData sheetId="9828">
        <row r="1">
          <cell r="A1" t="str">
            <v>1월 생산실적</v>
          </cell>
        </row>
      </sheetData>
      <sheetData sheetId="9829">
        <row r="1">
          <cell r="A1" t="str">
            <v>1월 생산실적</v>
          </cell>
        </row>
      </sheetData>
      <sheetData sheetId="9830">
        <row r="1">
          <cell r="A1" t="str">
            <v>1월 생산실적</v>
          </cell>
        </row>
      </sheetData>
      <sheetData sheetId="9831">
        <row r="1">
          <cell r="A1" t="str">
            <v>1월 생산실적</v>
          </cell>
        </row>
      </sheetData>
      <sheetData sheetId="9832">
        <row r="1">
          <cell r="A1" t="str">
            <v>1월 생산실적</v>
          </cell>
        </row>
      </sheetData>
      <sheetData sheetId="9833">
        <row r="1">
          <cell r="A1" t="str">
            <v>1월 생산실적</v>
          </cell>
        </row>
      </sheetData>
      <sheetData sheetId="9834">
        <row r="1">
          <cell r="A1" t="str">
            <v>1월 생산실적</v>
          </cell>
        </row>
      </sheetData>
      <sheetData sheetId="9835">
        <row r="1">
          <cell r="A1" t="str">
            <v>1월 생산실적</v>
          </cell>
        </row>
      </sheetData>
      <sheetData sheetId="9836">
        <row r="1">
          <cell r="A1" t="str">
            <v>1월 생산실적</v>
          </cell>
        </row>
      </sheetData>
      <sheetData sheetId="9837">
        <row r="1">
          <cell r="A1" t="str">
            <v>1월 생산실적</v>
          </cell>
        </row>
      </sheetData>
      <sheetData sheetId="9838">
        <row r="1">
          <cell r="A1" t="str">
            <v>1월 생산실적</v>
          </cell>
        </row>
      </sheetData>
      <sheetData sheetId="9839">
        <row r="1">
          <cell r="A1" t="str">
            <v>1월 생산실적</v>
          </cell>
        </row>
      </sheetData>
      <sheetData sheetId="9840">
        <row r="1">
          <cell r="A1" t="str">
            <v>1월 생산실적</v>
          </cell>
        </row>
      </sheetData>
      <sheetData sheetId="9841">
        <row r="1">
          <cell r="A1" t="str">
            <v>1월 생산실적</v>
          </cell>
        </row>
      </sheetData>
      <sheetData sheetId="9842">
        <row r="1">
          <cell r="A1" t="str">
            <v>1월 생산실적</v>
          </cell>
        </row>
      </sheetData>
      <sheetData sheetId="9843">
        <row r="1">
          <cell r="A1" t="str">
            <v>1월 생산실적</v>
          </cell>
        </row>
      </sheetData>
      <sheetData sheetId="9844">
        <row r="1">
          <cell r="A1" t="str">
            <v>1월 생산실적</v>
          </cell>
        </row>
      </sheetData>
      <sheetData sheetId="9845">
        <row r="1">
          <cell r="A1" t="str">
            <v>1월 생산실적</v>
          </cell>
        </row>
      </sheetData>
      <sheetData sheetId="9846">
        <row r="1">
          <cell r="A1" t="str">
            <v>1월 생산실적</v>
          </cell>
        </row>
      </sheetData>
      <sheetData sheetId="9847">
        <row r="1">
          <cell r="A1" t="str">
            <v>1월 생산실적</v>
          </cell>
        </row>
      </sheetData>
      <sheetData sheetId="9848">
        <row r="1">
          <cell r="A1" t="str">
            <v>1월 생산실적</v>
          </cell>
        </row>
      </sheetData>
      <sheetData sheetId="9849">
        <row r="1">
          <cell r="A1" t="str">
            <v>1월 생산실적</v>
          </cell>
        </row>
      </sheetData>
      <sheetData sheetId="9850">
        <row r="1">
          <cell r="A1" t="str">
            <v>1월 생산실적</v>
          </cell>
        </row>
      </sheetData>
      <sheetData sheetId="9851">
        <row r="1">
          <cell r="A1" t="str">
            <v>1월 생산실적</v>
          </cell>
        </row>
      </sheetData>
      <sheetData sheetId="9852">
        <row r="1">
          <cell r="A1" t="str">
            <v>1월 생산실적</v>
          </cell>
        </row>
      </sheetData>
      <sheetData sheetId="9853">
        <row r="1">
          <cell r="A1" t="str">
            <v>1월 생산실적</v>
          </cell>
        </row>
      </sheetData>
      <sheetData sheetId="9854">
        <row r="1">
          <cell r="A1" t="str">
            <v>1월 생산실적</v>
          </cell>
        </row>
      </sheetData>
      <sheetData sheetId="9855">
        <row r="1">
          <cell r="A1" t="str">
            <v>1월 생산실적</v>
          </cell>
        </row>
      </sheetData>
      <sheetData sheetId="9856">
        <row r="1">
          <cell r="A1" t="str">
            <v>1월 생산실적</v>
          </cell>
        </row>
      </sheetData>
      <sheetData sheetId="9857">
        <row r="1">
          <cell r="A1" t="str">
            <v>1월 생산실적</v>
          </cell>
        </row>
      </sheetData>
      <sheetData sheetId="9858">
        <row r="1">
          <cell r="A1" t="str">
            <v>1월 생산실적</v>
          </cell>
        </row>
      </sheetData>
      <sheetData sheetId="9859">
        <row r="1">
          <cell r="A1" t="str">
            <v>1월 생산실적</v>
          </cell>
        </row>
      </sheetData>
      <sheetData sheetId="9860">
        <row r="1">
          <cell r="A1" t="str">
            <v>1월 생산실적</v>
          </cell>
        </row>
      </sheetData>
      <sheetData sheetId="9861">
        <row r="1">
          <cell r="A1" t="str">
            <v>1월 생산실적</v>
          </cell>
        </row>
      </sheetData>
      <sheetData sheetId="9862">
        <row r="1">
          <cell r="A1" t="str">
            <v>1월 생산실적</v>
          </cell>
        </row>
      </sheetData>
      <sheetData sheetId="9863">
        <row r="1">
          <cell r="A1" t="str">
            <v>1월 생산실적</v>
          </cell>
        </row>
      </sheetData>
      <sheetData sheetId="9864">
        <row r="1">
          <cell r="A1" t="str">
            <v>1월 생산실적</v>
          </cell>
        </row>
      </sheetData>
      <sheetData sheetId="9865">
        <row r="1">
          <cell r="A1" t="str">
            <v>1월 생산실적</v>
          </cell>
        </row>
      </sheetData>
      <sheetData sheetId="9866">
        <row r="1">
          <cell r="A1" t="str">
            <v>1월 생산실적</v>
          </cell>
        </row>
      </sheetData>
      <sheetData sheetId="9867">
        <row r="1">
          <cell r="A1" t="str">
            <v>1월 생산실적</v>
          </cell>
        </row>
      </sheetData>
      <sheetData sheetId="9868">
        <row r="1">
          <cell r="A1" t="str">
            <v>1월 생산실적</v>
          </cell>
        </row>
      </sheetData>
      <sheetData sheetId="9869">
        <row r="1">
          <cell r="A1" t="str">
            <v>1월 생산실적</v>
          </cell>
        </row>
      </sheetData>
      <sheetData sheetId="9870">
        <row r="1">
          <cell r="A1" t="str">
            <v>1월 생산실적</v>
          </cell>
        </row>
      </sheetData>
      <sheetData sheetId="9871">
        <row r="1">
          <cell r="A1" t="str">
            <v>1월 생산실적</v>
          </cell>
        </row>
      </sheetData>
      <sheetData sheetId="9872">
        <row r="1">
          <cell r="A1" t="str">
            <v>1월 생산실적</v>
          </cell>
        </row>
      </sheetData>
      <sheetData sheetId="9873">
        <row r="1">
          <cell r="A1" t="str">
            <v>1월 생산실적</v>
          </cell>
        </row>
      </sheetData>
      <sheetData sheetId="9874">
        <row r="1">
          <cell r="A1" t="str">
            <v>1월 생산실적</v>
          </cell>
        </row>
      </sheetData>
      <sheetData sheetId="9875">
        <row r="1">
          <cell r="A1" t="str">
            <v>1월 생산실적</v>
          </cell>
        </row>
      </sheetData>
      <sheetData sheetId="9876">
        <row r="1">
          <cell r="A1" t="str">
            <v>1월 생산실적</v>
          </cell>
        </row>
      </sheetData>
      <sheetData sheetId="9877">
        <row r="1">
          <cell r="A1" t="str">
            <v>1월 생산실적</v>
          </cell>
        </row>
      </sheetData>
      <sheetData sheetId="9878">
        <row r="1">
          <cell r="A1" t="str">
            <v>1월 생산실적</v>
          </cell>
        </row>
      </sheetData>
      <sheetData sheetId="9879">
        <row r="1">
          <cell r="A1" t="str">
            <v>1월 생산실적</v>
          </cell>
        </row>
      </sheetData>
      <sheetData sheetId="9880">
        <row r="1">
          <cell r="A1" t="str">
            <v>1월 생산실적</v>
          </cell>
        </row>
      </sheetData>
      <sheetData sheetId="9881">
        <row r="1">
          <cell r="A1" t="str">
            <v>1월 생산실적</v>
          </cell>
        </row>
      </sheetData>
      <sheetData sheetId="9882">
        <row r="1">
          <cell r="A1" t="str">
            <v>1월 생산실적</v>
          </cell>
        </row>
      </sheetData>
      <sheetData sheetId="9883">
        <row r="1">
          <cell r="A1" t="str">
            <v>1월 생산실적</v>
          </cell>
        </row>
      </sheetData>
      <sheetData sheetId="9884">
        <row r="1">
          <cell r="A1" t="str">
            <v>1월 생산실적</v>
          </cell>
        </row>
      </sheetData>
      <sheetData sheetId="9885">
        <row r="1">
          <cell r="A1" t="str">
            <v>1월 생산실적</v>
          </cell>
        </row>
      </sheetData>
      <sheetData sheetId="9886">
        <row r="1">
          <cell r="A1" t="str">
            <v>1월 생산실적</v>
          </cell>
        </row>
      </sheetData>
      <sheetData sheetId="9887">
        <row r="1">
          <cell r="A1" t="str">
            <v>1월 생산실적</v>
          </cell>
        </row>
      </sheetData>
      <sheetData sheetId="9888">
        <row r="1">
          <cell r="A1" t="str">
            <v>1월 생산실적</v>
          </cell>
        </row>
      </sheetData>
      <sheetData sheetId="9889">
        <row r="1">
          <cell r="A1" t="str">
            <v>1월 생산실적</v>
          </cell>
        </row>
      </sheetData>
      <sheetData sheetId="9890">
        <row r="1">
          <cell r="A1" t="str">
            <v>1월 생산실적</v>
          </cell>
        </row>
      </sheetData>
      <sheetData sheetId="9891">
        <row r="1">
          <cell r="A1" t="str">
            <v>1월 생산실적</v>
          </cell>
        </row>
      </sheetData>
      <sheetData sheetId="9892">
        <row r="1">
          <cell r="A1" t="str">
            <v>1월 생산실적</v>
          </cell>
        </row>
      </sheetData>
      <sheetData sheetId="9893">
        <row r="1">
          <cell r="A1" t="str">
            <v>1월 생산실적</v>
          </cell>
        </row>
      </sheetData>
      <sheetData sheetId="9894">
        <row r="1">
          <cell r="A1" t="str">
            <v>1월 생산실적</v>
          </cell>
        </row>
      </sheetData>
      <sheetData sheetId="9895">
        <row r="1">
          <cell r="A1" t="str">
            <v>1월 생산실적</v>
          </cell>
        </row>
      </sheetData>
      <sheetData sheetId="9896">
        <row r="1">
          <cell r="A1" t="str">
            <v>1월 생산실적</v>
          </cell>
        </row>
      </sheetData>
      <sheetData sheetId="9897">
        <row r="1">
          <cell r="A1" t="str">
            <v>1월 생산실적</v>
          </cell>
        </row>
      </sheetData>
      <sheetData sheetId="9898">
        <row r="1">
          <cell r="A1" t="str">
            <v>1월 생산실적</v>
          </cell>
        </row>
      </sheetData>
      <sheetData sheetId="9899">
        <row r="1">
          <cell r="A1" t="str">
            <v>1월 생산실적</v>
          </cell>
        </row>
      </sheetData>
      <sheetData sheetId="9900">
        <row r="1">
          <cell r="A1" t="str">
            <v>1월 생산실적</v>
          </cell>
        </row>
      </sheetData>
      <sheetData sheetId="9901">
        <row r="1">
          <cell r="A1" t="str">
            <v>1월 생산실적</v>
          </cell>
        </row>
      </sheetData>
      <sheetData sheetId="9902">
        <row r="1">
          <cell r="A1" t="str">
            <v>1월 생산실적</v>
          </cell>
        </row>
      </sheetData>
      <sheetData sheetId="9903">
        <row r="1">
          <cell r="A1" t="str">
            <v>1월 생산실적</v>
          </cell>
        </row>
      </sheetData>
      <sheetData sheetId="9904">
        <row r="1">
          <cell r="A1" t="str">
            <v>1월 생산실적</v>
          </cell>
        </row>
      </sheetData>
      <sheetData sheetId="9905">
        <row r="1">
          <cell r="A1" t="str">
            <v>1월 생산실적</v>
          </cell>
        </row>
      </sheetData>
      <sheetData sheetId="9906">
        <row r="1">
          <cell r="A1" t="str">
            <v>1월 생산실적</v>
          </cell>
        </row>
      </sheetData>
      <sheetData sheetId="9907">
        <row r="1">
          <cell r="A1" t="str">
            <v>1월 생산실적</v>
          </cell>
        </row>
      </sheetData>
      <sheetData sheetId="9908">
        <row r="1">
          <cell r="A1" t="str">
            <v>1월 생산실적</v>
          </cell>
        </row>
      </sheetData>
      <sheetData sheetId="9909">
        <row r="1">
          <cell r="A1" t="str">
            <v>1월 생산실적</v>
          </cell>
        </row>
      </sheetData>
      <sheetData sheetId="9910">
        <row r="1">
          <cell r="A1" t="str">
            <v>1월 생산실적</v>
          </cell>
        </row>
      </sheetData>
      <sheetData sheetId="9911">
        <row r="1">
          <cell r="A1" t="str">
            <v>1월 생산실적</v>
          </cell>
        </row>
      </sheetData>
      <sheetData sheetId="9912">
        <row r="1">
          <cell r="A1" t="str">
            <v>1월 생산실적</v>
          </cell>
        </row>
      </sheetData>
      <sheetData sheetId="9913">
        <row r="1">
          <cell r="A1" t="str">
            <v>1월 생산실적</v>
          </cell>
        </row>
      </sheetData>
      <sheetData sheetId="9914">
        <row r="1">
          <cell r="A1" t="str">
            <v>1월 생산실적</v>
          </cell>
        </row>
      </sheetData>
      <sheetData sheetId="9915">
        <row r="1">
          <cell r="A1" t="str">
            <v>1월 생산실적</v>
          </cell>
        </row>
      </sheetData>
      <sheetData sheetId="9916">
        <row r="1">
          <cell r="A1" t="str">
            <v>1월 생산실적</v>
          </cell>
        </row>
      </sheetData>
      <sheetData sheetId="9917">
        <row r="1">
          <cell r="A1" t="str">
            <v>1월 생산실적</v>
          </cell>
        </row>
      </sheetData>
      <sheetData sheetId="9918">
        <row r="1">
          <cell r="A1" t="str">
            <v>1월 생산실적</v>
          </cell>
        </row>
      </sheetData>
      <sheetData sheetId="9919">
        <row r="1">
          <cell r="A1" t="str">
            <v>1월 생산실적</v>
          </cell>
        </row>
      </sheetData>
      <sheetData sheetId="9920">
        <row r="1">
          <cell r="A1" t="str">
            <v>1월 생산실적</v>
          </cell>
        </row>
      </sheetData>
      <sheetData sheetId="9921">
        <row r="1">
          <cell r="A1" t="str">
            <v>1월 생산실적</v>
          </cell>
        </row>
      </sheetData>
      <sheetData sheetId="9922">
        <row r="1">
          <cell r="A1" t="str">
            <v>1월 생산실적</v>
          </cell>
        </row>
      </sheetData>
      <sheetData sheetId="9923">
        <row r="1">
          <cell r="A1" t="str">
            <v>1월 생산실적</v>
          </cell>
        </row>
      </sheetData>
      <sheetData sheetId="9924">
        <row r="1">
          <cell r="A1" t="str">
            <v>1월 생산실적</v>
          </cell>
        </row>
      </sheetData>
      <sheetData sheetId="9925">
        <row r="1">
          <cell r="A1" t="str">
            <v>1월 생산실적</v>
          </cell>
        </row>
      </sheetData>
      <sheetData sheetId="9926">
        <row r="1">
          <cell r="A1" t="str">
            <v>1월 생산실적</v>
          </cell>
        </row>
      </sheetData>
      <sheetData sheetId="9927">
        <row r="1">
          <cell r="A1" t="str">
            <v>1월 생산실적</v>
          </cell>
        </row>
      </sheetData>
      <sheetData sheetId="9928">
        <row r="1">
          <cell r="A1" t="str">
            <v>1월 생산실적</v>
          </cell>
        </row>
      </sheetData>
      <sheetData sheetId="9929">
        <row r="1">
          <cell r="A1" t="str">
            <v>1월 생산실적</v>
          </cell>
        </row>
      </sheetData>
      <sheetData sheetId="9930">
        <row r="1">
          <cell r="A1" t="str">
            <v>1월 생산실적</v>
          </cell>
        </row>
      </sheetData>
      <sheetData sheetId="9931">
        <row r="1">
          <cell r="A1" t="str">
            <v>1월 생산실적</v>
          </cell>
        </row>
      </sheetData>
      <sheetData sheetId="9932">
        <row r="1">
          <cell r="A1" t="str">
            <v>1월 생산실적</v>
          </cell>
        </row>
      </sheetData>
      <sheetData sheetId="9933">
        <row r="1">
          <cell r="A1" t="str">
            <v>1월 생산실적</v>
          </cell>
        </row>
      </sheetData>
      <sheetData sheetId="9934">
        <row r="1">
          <cell r="A1" t="str">
            <v>1월 생산실적</v>
          </cell>
        </row>
      </sheetData>
      <sheetData sheetId="9935">
        <row r="1">
          <cell r="A1" t="str">
            <v>1월 생산실적</v>
          </cell>
        </row>
      </sheetData>
      <sheetData sheetId="9936">
        <row r="1">
          <cell r="A1" t="str">
            <v>1월 생산실적</v>
          </cell>
        </row>
      </sheetData>
      <sheetData sheetId="9937">
        <row r="1">
          <cell r="A1" t="str">
            <v>1월 생산실적</v>
          </cell>
        </row>
      </sheetData>
      <sheetData sheetId="9938">
        <row r="1">
          <cell r="A1" t="str">
            <v>1월 생산실적</v>
          </cell>
        </row>
      </sheetData>
      <sheetData sheetId="9939">
        <row r="1">
          <cell r="A1" t="str">
            <v>1월 생산실적</v>
          </cell>
        </row>
      </sheetData>
      <sheetData sheetId="9940">
        <row r="1">
          <cell r="A1" t="str">
            <v>1월 생산실적</v>
          </cell>
        </row>
      </sheetData>
      <sheetData sheetId="9941">
        <row r="1">
          <cell r="A1" t="str">
            <v>1월 생산실적</v>
          </cell>
        </row>
      </sheetData>
      <sheetData sheetId="9942">
        <row r="1">
          <cell r="A1" t="str">
            <v>1월 생산실적</v>
          </cell>
        </row>
      </sheetData>
      <sheetData sheetId="9943">
        <row r="1">
          <cell r="A1" t="str">
            <v>1월 생산실적</v>
          </cell>
        </row>
      </sheetData>
      <sheetData sheetId="9944">
        <row r="1">
          <cell r="A1" t="str">
            <v>1월 생산실적</v>
          </cell>
        </row>
      </sheetData>
      <sheetData sheetId="9945">
        <row r="1">
          <cell r="A1" t="str">
            <v>1월 생산실적</v>
          </cell>
        </row>
      </sheetData>
      <sheetData sheetId="9946">
        <row r="1">
          <cell r="A1" t="str">
            <v>1월 생산실적</v>
          </cell>
        </row>
      </sheetData>
      <sheetData sheetId="9947">
        <row r="1">
          <cell r="A1" t="str">
            <v>1월 생산실적</v>
          </cell>
        </row>
      </sheetData>
      <sheetData sheetId="9948">
        <row r="1">
          <cell r="A1" t="str">
            <v>1월 생산실적</v>
          </cell>
        </row>
      </sheetData>
      <sheetData sheetId="9949">
        <row r="1">
          <cell r="A1" t="str">
            <v>1월 생산실적</v>
          </cell>
        </row>
      </sheetData>
      <sheetData sheetId="9950">
        <row r="1">
          <cell r="A1" t="str">
            <v>1월 생산실적</v>
          </cell>
        </row>
      </sheetData>
      <sheetData sheetId="9951">
        <row r="1">
          <cell r="A1" t="str">
            <v>1월 생산실적</v>
          </cell>
        </row>
      </sheetData>
      <sheetData sheetId="9952">
        <row r="1">
          <cell r="A1" t="str">
            <v>1월 생산실적</v>
          </cell>
        </row>
      </sheetData>
      <sheetData sheetId="9953">
        <row r="1">
          <cell r="A1" t="str">
            <v>1월 생산실적</v>
          </cell>
        </row>
      </sheetData>
      <sheetData sheetId="9954">
        <row r="1">
          <cell r="A1" t="str">
            <v>1월 생산실적</v>
          </cell>
        </row>
      </sheetData>
      <sheetData sheetId="9955">
        <row r="1">
          <cell r="A1" t="str">
            <v>1월 생산실적</v>
          </cell>
        </row>
      </sheetData>
      <sheetData sheetId="9956">
        <row r="1">
          <cell r="A1" t="str">
            <v>1월 생산실적</v>
          </cell>
        </row>
      </sheetData>
      <sheetData sheetId="9957">
        <row r="1">
          <cell r="A1" t="str">
            <v>1월 생산실적</v>
          </cell>
        </row>
      </sheetData>
      <sheetData sheetId="9958">
        <row r="1">
          <cell r="A1" t="str">
            <v>1월 생산실적</v>
          </cell>
        </row>
      </sheetData>
      <sheetData sheetId="9959">
        <row r="1">
          <cell r="A1" t="str">
            <v>1월 생산실적</v>
          </cell>
        </row>
      </sheetData>
      <sheetData sheetId="9960">
        <row r="1">
          <cell r="A1" t="str">
            <v>1월 생산실적</v>
          </cell>
        </row>
      </sheetData>
      <sheetData sheetId="9961">
        <row r="1">
          <cell r="A1" t="str">
            <v>1월 생산실적</v>
          </cell>
        </row>
      </sheetData>
      <sheetData sheetId="9962">
        <row r="1">
          <cell r="A1" t="str">
            <v>1월 생산실적</v>
          </cell>
        </row>
      </sheetData>
      <sheetData sheetId="9963">
        <row r="1">
          <cell r="A1" t="str">
            <v>1월 생산실적</v>
          </cell>
        </row>
      </sheetData>
      <sheetData sheetId="9964">
        <row r="1">
          <cell r="A1" t="str">
            <v>1월 생산실적</v>
          </cell>
        </row>
      </sheetData>
      <sheetData sheetId="9965">
        <row r="1">
          <cell r="A1" t="str">
            <v>1월 생산실적</v>
          </cell>
        </row>
      </sheetData>
      <sheetData sheetId="9966">
        <row r="1">
          <cell r="A1" t="str">
            <v>1월 생산실적</v>
          </cell>
        </row>
      </sheetData>
      <sheetData sheetId="9967">
        <row r="1">
          <cell r="A1" t="str">
            <v>1월 생산실적</v>
          </cell>
        </row>
      </sheetData>
      <sheetData sheetId="9968">
        <row r="1">
          <cell r="A1" t="str">
            <v>1월 생산실적</v>
          </cell>
        </row>
      </sheetData>
      <sheetData sheetId="9969">
        <row r="1">
          <cell r="A1" t="str">
            <v>1월 생산실적</v>
          </cell>
        </row>
      </sheetData>
      <sheetData sheetId="9970">
        <row r="1">
          <cell r="A1" t="str">
            <v>1월 생산실적</v>
          </cell>
        </row>
      </sheetData>
      <sheetData sheetId="9971">
        <row r="1">
          <cell r="A1" t="str">
            <v>1월 생산실적</v>
          </cell>
        </row>
      </sheetData>
      <sheetData sheetId="9972">
        <row r="1">
          <cell r="A1" t="str">
            <v>1월 생산실적</v>
          </cell>
        </row>
      </sheetData>
      <sheetData sheetId="9973">
        <row r="1">
          <cell r="A1" t="str">
            <v>1월 생산실적</v>
          </cell>
        </row>
      </sheetData>
      <sheetData sheetId="9974">
        <row r="1">
          <cell r="A1" t="str">
            <v>1월 생산실적</v>
          </cell>
        </row>
      </sheetData>
      <sheetData sheetId="9975">
        <row r="1">
          <cell r="A1" t="str">
            <v>1월 생산실적</v>
          </cell>
        </row>
      </sheetData>
      <sheetData sheetId="9976">
        <row r="1">
          <cell r="A1" t="str">
            <v>1월 생산실적</v>
          </cell>
        </row>
      </sheetData>
      <sheetData sheetId="9977">
        <row r="1">
          <cell r="A1" t="str">
            <v>1월 생산실적</v>
          </cell>
        </row>
      </sheetData>
      <sheetData sheetId="9978">
        <row r="1">
          <cell r="A1" t="str">
            <v>1월 생산실적</v>
          </cell>
        </row>
      </sheetData>
      <sheetData sheetId="9979">
        <row r="1">
          <cell r="A1" t="str">
            <v>1월 생산실적</v>
          </cell>
        </row>
      </sheetData>
      <sheetData sheetId="9980">
        <row r="1">
          <cell r="A1" t="str">
            <v>1월 생산실적</v>
          </cell>
        </row>
      </sheetData>
      <sheetData sheetId="9981">
        <row r="1">
          <cell r="A1" t="str">
            <v>1월 생산실적</v>
          </cell>
        </row>
      </sheetData>
      <sheetData sheetId="9982">
        <row r="1">
          <cell r="A1" t="str">
            <v>1월 생산실적</v>
          </cell>
        </row>
      </sheetData>
      <sheetData sheetId="9983">
        <row r="1">
          <cell r="A1" t="str">
            <v>1월 생산실적</v>
          </cell>
        </row>
      </sheetData>
      <sheetData sheetId="9984">
        <row r="1">
          <cell r="A1" t="str">
            <v>1월 생산실적</v>
          </cell>
        </row>
      </sheetData>
      <sheetData sheetId="9985">
        <row r="1">
          <cell r="A1" t="str">
            <v>1월 생산실적</v>
          </cell>
        </row>
      </sheetData>
      <sheetData sheetId="9986">
        <row r="1">
          <cell r="A1" t="str">
            <v>1월 생산실적</v>
          </cell>
        </row>
      </sheetData>
      <sheetData sheetId="9987">
        <row r="1">
          <cell r="A1" t="str">
            <v>1월 생산실적</v>
          </cell>
        </row>
      </sheetData>
      <sheetData sheetId="9988">
        <row r="1">
          <cell r="A1" t="str">
            <v>1월 생산실적</v>
          </cell>
        </row>
      </sheetData>
      <sheetData sheetId="9989">
        <row r="1">
          <cell r="A1" t="str">
            <v>1월 생산실적</v>
          </cell>
        </row>
      </sheetData>
      <sheetData sheetId="9990">
        <row r="1">
          <cell r="A1" t="str">
            <v>1월 생산실적</v>
          </cell>
        </row>
      </sheetData>
      <sheetData sheetId="9991">
        <row r="1">
          <cell r="A1" t="str">
            <v>1월 생산실적</v>
          </cell>
        </row>
      </sheetData>
      <sheetData sheetId="9992">
        <row r="1">
          <cell r="A1" t="str">
            <v>1월 생산실적</v>
          </cell>
        </row>
      </sheetData>
      <sheetData sheetId="9993">
        <row r="1">
          <cell r="A1" t="str">
            <v>1월 생산실적</v>
          </cell>
        </row>
      </sheetData>
      <sheetData sheetId="9994">
        <row r="1">
          <cell r="A1" t="str">
            <v>1월 생산실적</v>
          </cell>
        </row>
      </sheetData>
      <sheetData sheetId="9995">
        <row r="1">
          <cell r="A1" t="str">
            <v>1월 생산실적</v>
          </cell>
        </row>
      </sheetData>
      <sheetData sheetId="9996">
        <row r="1">
          <cell r="A1" t="str">
            <v>1월 생산실적</v>
          </cell>
        </row>
      </sheetData>
      <sheetData sheetId="9997">
        <row r="1">
          <cell r="A1" t="str">
            <v>1월 생산실적</v>
          </cell>
        </row>
      </sheetData>
      <sheetData sheetId="9998">
        <row r="1">
          <cell r="A1" t="str">
            <v>1월 생산실적</v>
          </cell>
        </row>
      </sheetData>
      <sheetData sheetId="9999">
        <row r="1">
          <cell r="A1" t="str">
            <v>1월 생산실적</v>
          </cell>
        </row>
      </sheetData>
      <sheetData sheetId="10000">
        <row r="1">
          <cell r="A1" t="str">
            <v>1월 생산실적</v>
          </cell>
        </row>
      </sheetData>
      <sheetData sheetId="10001">
        <row r="1">
          <cell r="A1" t="str">
            <v>1월 생산실적</v>
          </cell>
        </row>
      </sheetData>
      <sheetData sheetId="10002">
        <row r="1">
          <cell r="A1" t="str">
            <v>1월 생산실적</v>
          </cell>
        </row>
      </sheetData>
      <sheetData sheetId="10003">
        <row r="1">
          <cell r="A1" t="str">
            <v>1월 생산실적</v>
          </cell>
        </row>
      </sheetData>
      <sheetData sheetId="10004">
        <row r="1">
          <cell r="A1" t="str">
            <v>1월 생산실적</v>
          </cell>
        </row>
      </sheetData>
      <sheetData sheetId="10005">
        <row r="1">
          <cell r="A1" t="str">
            <v>1월 생산실적</v>
          </cell>
        </row>
      </sheetData>
      <sheetData sheetId="10006">
        <row r="1">
          <cell r="A1" t="str">
            <v>1월 생산실적</v>
          </cell>
        </row>
      </sheetData>
      <sheetData sheetId="10007">
        <row r="1">
          <cell r="A1" t="str">
            <v>1월 생산실적</v>
          </cell>
        </row>
      </sheetData>
      <sheetData sheetId="10008">
        <row r="1">
          <cell r="A1" t="str">
            <v>1월 생산실적</v>
          </cell>
        </row>
      </sheetData>
      <sheetData sheetId="10009">
        <row r="1">
          <cell r="A1" t="str">
            <v>1월 생산실적</v>
          </cell>
        </row>
      </sheetData>
      <sheetData sheetId="10010">
        <row r="1">
          <cell r="A1" t="str">
            <v>1월 생산실적</v>
          </cell>
        </row>
      </sheetData>
      <sheetData sheetId="10011">
        <row r="1">
          <cell r="A1" t="str">
            <v>1월 생산실적</v>
          </cell>
        </row>
      </sheetData>
      <sheetData sheetId="10012">
        <row r="1">
          <cell r="A1" t="str">
            <v>1월 생산실적</v>
          </cell>
        </row>
      </sheetData>
      <sheetData sheetId="10013">
        <row r="1">
          <cell r="A1" t="str">
            <v>1월 생산실적</v>
          </cell>
        </row>
      </sheetData>
      <sheetData sheetId="10014">
        <row r="1">
          <cell r="A1" t="str">
            <v>1월 생산실적</v>
          </cell>
        </row>
      </sheetData>
      <sheetData sheetId="10015">
        <row r="1">
          <cell r="A1" t="str">
            <v>1월 생산실적</v>
          </cell>
        </row>
      </sheetData>
      <sheetData sheetId="10016">
        <row r="1">
          <cell r="A1" t="str">
            <v>1월 생산실적</v>
          </cell>
        </row>
      </sheetData>
      <sheetData sheetId="10017">
        <row r="1">
          <cell r="A1" t="str">
            <v>1월 생산실적</v>
          </cell>
        </row>
      </sheetData>
      <sheetData sheetId="10018">
        <row r="1">
          <cell r="A1" t="str">
            <v>1월 생산실적</v>
          </cell>
        </row>
      </sheetData>
      <sheetData sheetId="10019">
        <row r="1">
          <cell r="A1" t="str">
            <v>1월 생산실적</v>
          </cell>
        </row>
      </sheetData>
      <sheetData sheetId="10020">
        <row r="1">
          <cell r="A1" t="str">
            <v>1월 생산실적</v>
          </cell>
        </row>
      </sheetData>
      <sheetData sheetId="10021">
        <row r="1">
          <cell r="A1" t="str">
            <v>1월 생산실적</v>
          </cell>
        </row>
      </sheetData>
      <sheetData sheetId="10022">
        <row r="1">
          <cell r="A1" t="str">
            <v>1월 생산실적</v>
          </cell>
        </row>
      </sheetData>
      <sheetData sheetId="10023">
        <row r="1">
          <cell r="A1" t="str">
            <v>1월 생산실적</v>
          </cell>
        </row>
      </sheetData>
      <sheetData sheetId="10024">
        <row r="1">
          <cell r="A1" t="str">
            <v>1월 생산실적</v>
          </cell>
        </row>
      </sheetData>
      <sheetData sheetId="10025">
        <row r="1">
          <cell r="A1" t="str">
            <v>1월 생산실적</v>
          </cell>
        </row>
      </sheetData>
      <sheetData sheetId="10026">
        <row r="1">
          <cell r="A1" t="str">
            <v>1월 생산실적</v>
          </cell>
        </row>
      </sheetData>
      <sheetData sheetId="10027">
        <row r="1">
          <cell r="A1" t="str">
            <v>1월 생산실적</v>
          </cell>
        </row>
      </sheetData>
      <sheetData sheetId="10028">
        <row r="1">
          <cell r="A1" t="str">
            <v>1월 생산실적</v>
          </cell>
        </row>
      </sheetData>
      <sheetData sheetId="10029">
        <row r="1">
          <cell r="A1" t="str">
            <v>1월 생산실적</v>
          </cell>
        </row>
      </sheetData>
      <sheetData sheetId="10030">
        <row r="1">
          <cell r="A1" t="str">
            <v>1월 생산실적</v>
          </cell>
        </row>
      </sheetData>
      <sheetData sheetId="10031">
        <row r="1">
          <cell r="A1" t="str">
            <v>1월 생산실적</v>
          </cell>
        </row>
      </sheetData>
      <sheetData sheetId="10032">
        <row r="1">
          <cell r="A1" t="str">
            <v>1월 생산실적</v>
          </cell>
        </row>
      </sheetData>
      <sheetData sheetId="10033">
        <row r="1">
          <cell r="A1" t="str">
            <v>1월 생산실적</v>
          </cell>
        </row>
      </sheetData>
      <sheetData sheetId="10034">
        <row r="1">
          <cell r="A1" t="str">
            <v>1월 생산실적</v>
          </cell>
        </row>
      </sheetData>
      <sheetData sheetId="10035">
        <row r="1">
          <cell r="A1" t="str">
            <v>1월 생산실적</v>
          </cell>
        </row>
      </sheetData>
      <sheetData sheetId="10036">
        <row r="1">
          <cell r="A1" t="str">
            <v>1월 생산실적</v>
          </cell>
        </row>
      </sheetData>
      <sheetData sheetId="10037">
        <row r="1">
          <cell r="A1" t="str">
            <v>1월 생산실적</v>
          </cell>
        </row>
      </sheetData>
      <sheetData sheetId="10038">
        <row r="1">
          <cell r="A1" t="str">
            <v>1월 생산실적</v>
          </cell>
        </row>
      </sheetData>
      <sheetData sheetId="10039">
        <row r="1">
          <cell r="A1" t="str">
            <v>1월 생산실적</v>
          </cell>
        </row>
      </sheetData>
      <sheetData sheetId="10040">
        <row r="1">
          <cell r="A1" t="str">
            <v>1월 생산실적</v>
          </cell>
        </row>
      </sheetData>
      <sheetData sheetId="10041">
        <row r="1">
          <cell r="A1" t="str">
            <v>1월 생산실적</v>
          </cell>
        </row>
      </sheetData>
      <sheetData sheetId="10042">
        <row r="1">
          <cell r="A1" t="str">
            <v>1월 생산실적</v>
          </cell>
        </row>
      </sheetData>
      <sheetData sheetId="10043">
        <row r="1">
          <cell r="A1" t="str">
            <v>1월 생산실적</v>
          </cell>
        </row>
      </sheetData>
      <sheetData sheetId="10044">
        <row r="1">
          <cell r="A1" t="str">
            <v>1월 생산실적</v>
          </cell>
        </row>
      </sheetData>
      <sheetData sheetId="10045">
        <row r="1">
          <cell r="A1" t="str">
            <v>1월 생산실적</v>
          </cell>
        </row>
      </sheetData>
      <sheetData sheetId="10046">
        <row r="1">
          <cell r="A1" t="str">
            <v>1월 생산실적</v>
          </cell>
        </row>
      </sheetData>
      <sheetData sheetId="10047">
        <row r="1">
          <cell r="A1" t="str">
            <v>1월 생산실적</v>
          </cell>
        </row>
      </sheetData>
      <sheetData sheetId="10048">
        <row r="1">
          <cell r="A1" t="str">
            <v>1월 생산실적</v>
          </cell>
        </row>
      </sheetData>
      <sheetData sheetId="10049">
        <row r="1">
          <cell r="A1" t="str">
            <v>1월 생산실적</v>
          </cell>
        </row>
      </sheetData>
      <sheetData sheetId="10050">
        <row r="1">
          <cell r="A1" t="str">
            <v>1월 생산실적</v>
          </cell>
        </row>
      </sheetData>
      <sheetData sheetId="10051">
        <row r="1">
          <cell r="A1" t="str">
            <v>1월 생산실적</v>
          </cell>
        </row>
      </sheetData>
      <sheetData sheetId="10052">
        <row r="1">
          <cell r="A1" t="str">
            <v>1월 생산실적</v>
          </cell>
        </row>
      </sheetData>
      <sheetData sheetId="10053">
        <row r="1">
          <cell r="A1" t="str">
            <v>1월 생산실적</v>
          </cell>
        </row>
      </sheetData>
      <sheetData sheetId="10054">
        <row r="1">
          <cell r="A1" t="str">
            <v>1월 생산실적</v>
          </cell>
        </row>
      </sheetData>
      <sheetData sheetId="10055">
        <row r="1">
          <cell r="A1" t="str">
            <v>1월 생산실적</v>
          </cell>
        </row>
      </sheetData>
      <sheetData sheetId="10056">
        <row r="1">
          <cell r="A1" t="str">
            <v>1월 생산실적</v>
          </cell>
        </row>
      </sheetData>
      <sheetData sheetId="10057">
        <row r="1">
          <cell r="A1" t="str">
            <v>1월 생산실적</v>
          </cell>
        </row>
      </sheetData>
      <sheetData sheetId="10058">
        <row r="1">
          <cell r="A1" t="str">
            <v>1월 생산실적</v>
          </cell>
        </row>
      </sheetData>
      <sheetData sheetId="10059">
        <row r="1">
          <cell r="A1" t="str">
            <v>1월 생산실적</v>
          </cell>
        </row>
      </sheetData>
      <sheetData sheetId="10060">
        <row r="1">
          <cell r="A1" t="str">
            <v>1월 생산실적</v>
          </cell>
        </row>
      </sheetData>
      <sheetData sheetId="10061">
        <row r="1">
          <cell r="A1" t="str">
            <v>1월 생산실적</v>
          </cell>
        </row>
      </sheetData>
      <sheetData sheetId="10062">
        <row r="1">
          <cell r="A1" t="str">
            <v>1월 생산실적</v>
          </cell>
        </row>
      </sheetData>
      <sheetData sheetId="10063">
        <row r="1">
          <cell r="A1" t="str">
            <v>1월 생산실적</v>
          </cell>
        </row>
      </sheetData>
      <sheetData sheetId="10064">
        <row r="1">
          <cell r="A1" t="str">
            <v>1월 생산실적</v>
          </cell>
        </row>
      </sheetData>
      <sheetData sheetId="10065">
        <row r="1">
          <cell r="A1" t="str">
            <v>1월 생산실적</v>
          </cell>
        </row>
      </sheetData>
      <sheetData sheetId="10066">
        <row r="1">
          <cell r="A1" t="str">
            <v>1월 생산실적</v>
          </cell>
        </row>
      </sheetData>
      <sheetData sheetId="10067">
        <row r="1">
          <cell r="A1" t="str">
            <v>1월 생산실적</v>
          </cell>
        </row>
      </sheetData>
      <sheetData sheetId="10068">
        <row r="1">
          <cell r="A1" t="str">
            <v>1월 생산실적</v>
          </cell>
        </row>
      </sheetData>
      <sheetData sheetId="10069">
        <row r="1">
          <cell r="A1" t="str">
            <v>1월 생산실적</v>
          </cell>
        </row>
      </sheetData>
      <sheetData sheetId="10070">
        <row r="1">
          <cell r="A1" t="str">
            <v>1월 생산실적</v>
          </cell>
        </row>
      </sheetData>
      <sheetData sheetId="10071">
        <row r="1">
          <cell r="A1" t="str">
            <v>1월 생산실적</v>
          </cell>
        </row>
      </sheetData>
      <sheetData sheetId="10072">
        <row r="1">
          <cell r="A1" t="str">
            <v>1월 생산실적</v>
          </cell>
        </row>
      </sheetData>
      <sheetData sheetId="10073">
        <row r="1">
          <cell r="A1" t="str">
            <v>1월 생산실적</v>
          </cell>
        </row>
      </sheetData>
      <sheetData sheetId="10074">
        <row r="1">
          <cell r="A1" t="str">
            <v>1월 생산실적</v>
          </cell>
        </row>
      </sheetData>
      <sheetData sheetId="10075">
        <row r="1">
          <cell r="A1" t="str">
            <v>1월 생산실적</v>
          </cell>
        </row>
      </sheetData>
      <sheetData sheetId="10076">
        <row r="1">
          <cell r="A1" t="str">
            <v>1월 생산실적</v>
          </cell>
        </row>
      </sheetData>
      <sheetData sheetId="10077">
        <row r="1">
          <cell r="A1" t="str">
            <v>1월 생산실적</v>
          </cell>
        </row>
      </sheetData>
      <sheetData sheetId="10078">
        <row r="1">
          <cell r="A1" t="str">
            <v>1월 생산실적</v>
          </cell>
        </row>
      </sheetData>
      <sheetData sheetId="10079">
        <row r="1">
          <cell r="A1" t="str">
            <v>1월 생산실적</v>
          </cell>
        </row>
      </sheetData>
      <sheetData sheetId="10080">
        <row r="1">
          <cell r="A1" t="str">
            <v>1월 생산실적</v>
          </cell>
        </row>
      </sheetData>
      <sheetData sheetId="10081">
        <row r="1">
          <cell r="A1" t="str">
            <v>1월 생산실적</v>
          </cell>
        </row>
      </sheetData>
      <sheetData sheetId="10082">
        <row r="1">
          <cell r="A1" t="str">
            <v>1월 생산실적</v>
          </cell>
        </row>
      </sheetData>
      <sheetData sheetId="10083">
        <row r="1">
          <cell r="A1" t="str">
            <v>1월 생산실적</v>
          </cell>
        </row>
      </sheetData>
      <sheetData sheetId="10084">
        <row r="1">
          <cell r="A1" t="str">
            <v>1월 생산실적</v>
          </cell>
        </row>
      </sheetData>
      <sheetData sheetId="10085">
        <row r="1">
          <cell r="A1" t="str">
            <v>1월 생산실적</v>
          </cell>
        </row>
      </sheetData>
      <sheetData sheetId="10086">
        <row r="1">
          <cell r="A1" t="str">
            <v>1월 생산실적</v>
          </cell>
        </row>
      </sheetData>
      <sheetData sheetId="10087">
        <row r="1">
          <cell r="A1" t="str">
            <v>1월 생산실적</v>
          </cell>
        </row>
      </sheetData>
      <sheetData sheetId="10088">
        <row r="1">
          <cell r="A1" t="str">
            <v>1월 생산실적</v>
          </cell>
        </row>
      </sheetData>
      <sheetData sheetId="10089">
        <row r="1">
          <cell r="A1" t="str">
            <v>1월 생산실적</v>
          </cell>
        </row>
      </sheetData>
      <sheetData sheetId="10090">
        <row r="1">
          <cell r="A1" t="str">
            <v>1월 생산실적</v>
          </cell>
        </row>
      </sheetData>
      <sheetData sheetId="10091">
        <row r="1">
          <cell r="A1" t="str">
            <v>1월 생산실적</v>
          </cell>
        </row>
      </sheetData>
      <sheetData sheetId="10092">
        <row r="1">
          <cell r="A1" t="str">
            <v>1월 생산실적</v>
          </cell>
        </row>
      </sheetData>
      <sheetData sheetId="10093">
        <row r="1">
          <cell r="A1" t="str">
            <v>1월 생산실적</v>
          </cell>
        </row>
      </sheetData>
      <sheetData sheetId="10094">
        <row r="1">
          <cell r="A1" t="str">
            <v>1월 생산실적</v>
          </cell>
        </row>
      </sheetData>
      <sheetData sheetId="10095">
        <row r="1">
          <cell r="A1" t="str">
            <v>1월 생산실적</v>
          </cell>
        </row>
      </sheetData>
      <sheetData sheetId="10096">
        <row r="1">
          <cell r="A1" t="str">
            <v>1월 생산실적</v>
          </cell>
        </row>
      </sheetData>
      <sheetData sheetId="10097">
        <row r="1">
          <cell r="A1" t="str">
            <v>1월 생산실적</v>
          </cell>
        </row>
      </sheetData>
      <sheetData sheetId="10098">
        <row r="1">
          <cell r="A1" t="str">
            <v>1월 생산실적</v>
          </cell>
        </row>
      </sheetData>
      <sheetData sheetId="10099">
        <row r="1">
          <cell r="A1" t="str">
            <v>1월 생산실적</v>
          </cell>
        </row>
      </sheetData>
      <sheetData sheetId="10100">
        <row r="1">
          <cell r="A1" t="str">
            <v>1월 생산실적</v>
          </cell>
        </row>
      </sheetData>
      <sheetData sheetId="10101">
        <row r="1">
          <cell r="A1" t="str">
            <v>1월 생산실적</v>
          </cell>
        </row>
      </sheetData>
      <sheetData sheetId="10102">
        <row r="1">
          <cell r="A1" t="str">
            <v>1월 생산실적</v>
          </cell>
        </row>
      </sheetData>
      <sheetData sheetId="10103">
        <row r="1">
          <cell r="A1" t="str">
            <v>1월 생산실적</v>
          </cell>
        </row>
      </sheetData>
      <sheetData sheetId="10104">
        <row r="1">
          <cell r="A1" t="str">
            <v>1월 생산실적</v>
          </cell>
        </row>
      </sheetData>
      <sheetData sheetId="10105">
        <row r="1">
          <cell r="A1" t="str">
            <v>1월 생산실적</v>
          </cell>
        </row>
      </sheetData>
      <sheetData sheetId="10106">
        <row r="1">
          <cell r="A1" t="str">
            <v>1월 생산실적</v>
          </cell>
        </row>
      </sheetData>
      <sheetData sheetId="10107">
        <row r="1">
          <cell r="A1" t="str">
            <v>1월 생산실적</v>
          </cell>
        </row>
      </sheetData>
      <sheetData sheetId="10108">
        <row r="1">
          <cell r="A1" t="str">
            <v>1월 생산실적</v>
          </cell>
        </row>
      </sheetData>
      <sheetData sheetId="10109">
        <row r="1">
          <cell r="A1" t="str">
            <v>1월 생산실적</v>
          </cell>
        </row>
      </sheetData>
      <sheetData sheetId="10110">
        <row r="1">
          <cell r="A1" t="str">
            <v>1월 생산실적</v>
          </cell>
        </row>
      </sheetData>
      <sheetData sheetId="10111">
        <row r="1">
          <cell r="A1" t="str">
            <v>1월 생산실적</v>
          </cell>
        </row>
      </sheetData>
      <sheetData sheetId="10112">
        <row r="1">
          <cell r="A1" t="str">
            <v>1월 생산실적</v>
          </cell>
        </row>
      </sheetData>
      <sheetData sheetId="10113">
        <row r="1">
          <cell r="A1" t="str">
            <v>1월 생산실적</v>
          </cell>
        </row>
      </sheetData>
      <sheetData sheetId="10114">
        <row r="1">
          <cell r="A1" t="str">
            <v>1월 생산실적</v>
          </cell>
        </row>
      </sheetData>
      <sheetData sheetId="10115">
        <row r="1">
          <cell r="A1" t="str">
            <v>1월 생산실적</v>
          </cell>
        </row>
      </sheetData>
      <sheetData sheetId="10116">
        <row r="1">
          <cell r="A1" t="str">
            <v>1월 생산실적</v>
          </cell>
        </row>
      </sheetData>
      <sheetData sheetId="10117">
        <row r="1">
          <cell r="A1" t="str">
            <v>1월 생산실적</v>
          </cell>
        </row>
      </sheetData>
      <sheetData sheetId="10118">
        <row r="1">
          <cell r="A1" t="str">
            <v>1월 생산실적</v>
          </cell>
        </row>
      </sheetData>
      <sheetData sheetId="10119">
        <row r="1">
          <cell r="A1" t="str">
            <v>1월 생산실적</v>
          </cell>
        </row>
      </sheetData>
      <sheetData sheetId="10120">
        <row r="1">
          <cell r="A1" t="str">
            <v>1월 생산실적</v>
          </cell>
        </row>
      </sheetData>
      <sheetData sheetId="10121">
        <row r="1">
          <cell r="A1" t="str">
            <v>1월 생산실적</v>
          </cell>
        </row>
      </sheetData>
      <sheetData sheetId="10122">
        <row r="1">
          <cell r="A1" t="str">
            <v>1월 생산실적</v>
          </cell>
        </row>
      </sheetData>
      <sheetData sheetId="10123">
        <row r="1">
          <cell r="A1" t="str">
            <v>1월 생산실적</v>
          </cell>
        </row>
      </sheetData>
      <sheetData sheetId="10124">
        <row r="1">
          <cell r="A1" t="str">
            <v>1월 생산실적</v>
          </cell>
        </row>
      </sheetData>
      <sheetData sheetId="10125">
        <row r="1">
          <cell r="A1" t="str">
            <v>1월 생산실적</v>
          </cell>
        </row>
      </sheetData>
      <sheetData sheetId="10126">
        <row r="1">
          <cell r="A1" t="str">
            <v>1월 생산실적</v>
          </cell>
        </row>
      </sheetData>
      <sheetData sheetId="10127">
        <row r="1">
          <cell r="A1" t="str">
            <v>1월 생산실적</v>
          </cell>
        </row>
      </sheetData>
      <sheetData sheetId="10128">
        <row r="1">
          <cell r="A1" t="str">
            <v>1월 생산실적</v>
          </cell>
        </row>
      </sheetData>
      <sheetData sheetId="10129">
        <row r="1">
          <cell r="A1" t="str">
            <v>1월 생산실적</v>
          </cell>
        </row>
      </sheetData>
      <sheetData sheetId="10130">
        <row r="1">
          <cell r="A1" t="str">
            <v>1월 생산실적</v>
          </cell>
        </row>
      </sheetData>
      <sheetData sheetId="10131">
        <row r="1">
          <cell r="A1" t="str">
            <v>1월 생산실적</v>
          </cell>
        </row>
      </sheetData>
      <sheetData sheetId="10132">
        <row r="1">
          <cell r="A1" t="str">
            <v>1월 생산실적</v>
          </cell>
        </row>
      </sheetData>
      <sheetData sheetId="10133">
        <row r="1">
          <cell r="A1" t="str">
            <v>1월 생산실적</v>
          </cell>
        </row>
      </sheetData>
      <sheetData sheetId="10134">
        <row r="1">
          <cell r="A1" t="str">
            <v>1월 생산실적</v>
          </cell>
        </row>
      </sheetData>
      <sheetData sheetId="10135">
        <row r="1">
          <cell r="A1" t="str">
            <v>1월 생산실적</v>
          </cell>
        </row>
      </sheetData>
      <sheetData sheetId="10136">
        <row r="1">
          <cell r="A1" t="str">
            <v>1월 생산실적</v>
          </cell>
        </row>
      </sheetData>
      <sheetData sheetId="10137">
        <row r="1">
          <cell r="A1" t="str">
            <v>1월 생산실적</v>
          </cell>
        </row>
      </sheetData>
      <sheetData sheetId="10138">
        <row r="1">
          <cell r="A1" t="str">
            <v>1월 생산실적</v>
          </cell>
        </row>
      </sheetData>
      <sheetData sheetId="10139">
        <row r="1">
          <cell r="A1" t="str">
            <v>1월 생산실적</v>
          </cell>
        </row>
      </sheetData>
      <sheetData sheetId="10140">
        <row r="1">
          <cell r="A1" t="str">
            <v>1월 생산실적</v>
          </cell>
        </row>
      </sheetData>
      <sheetData sheetId="10141">
        <row r="1">
          <cell r="A1" t="str">
            <v>1월 생산실적</v>
          </cell>
        </row>
      </sheetData>
      <sheetData sheetId="10142">
        <row r="1">
          <cell r="A1" t="str">
            <v>1월 생산실적</v>
          </cell>
        </row>
      </sheetData>
      <sheetData sheetId="10143">
        <row r="1">
          <cell r="A1" t="str">
            <v>1월 생산실적</v>
          </cell>
        </row>
      </sheetData>
      <sheetData sheetId="10144">
        <row r="1">
          <cell r="A1" t="str">
            <v>1월 생산실적</v>
          </cell>
        </row>
      </sheetData>
      <sheetData sheetId="10145">
        <row r="1">
          <cell r="A1" t="str">
            <v>1월 생산실적</v>
          </cell>
        </row>
      </sheetData>
      <sheetData sheetId="10146">
        <row r="1">
          <cell r="A1" t="str">
            <v>1월 생산실적</v>
          </cell>
        </row>
      </sheetData>
      <sheetData sheetId="10147">
        <row r="1">
          <cell r="A1" t="str">
            <v>1월 생산실적</v>
          </cell>
        </row>
      </sheetData>
      <sheetData sheetId="10148">
        <row r="1">
          <cell r="A1" t="str">
            <v>1월 생산실적</v>
          </cell>
        </row>
      </sheetData>
      <sheetData sheetId="10149">
        <row r="1">
          <cell r="A1" t="str">
            <v>1월 생산실적</v>
          </cell>
        </row>
      </sheetData>
      <sheetData sheetId="10150">
        <row r="1">
          <cell r="A1" t="str">
            <v>1월 생산실적</v>
          </cell>
        </row>
      </sheetData>
      <sheetData sheetId="10151">
        <row r="1">
          <cell r="A1" t="str">
            <v>1월 생산실적</v>
          </cell>
        </row>
      </sheetData>
      <sheetData sheetId="10152">
        <row r="1">
          <cell r="A1" t="str">
            <v>1월 생산실적</v>
          </cell>
        </row>
      </sheetData>
      <sheetData sheetId="10153">
        <row r="1">
          <cell r="A1" t="str">
            <v>1월 생산실적</v>
          </cell>
        </row>
      </sheetData>
      <sheetData sheetId="10154">
        <row r="1">
          <cell r="A1" t="str">
            <v>1월 생산실적</v>
          </cell>
        </row>
      </sheetData>
      <sheetData sheetId="10155">
        <row r="1">
          <cell r="A1" t="str">
            <v>1월 생산실적</v>
          </cell>
        </row>
      </sheetData>
      <sheetData sheetId="10156">
        <row r="1">
          <cell r="A1" t="str">
            <v>1월 생산실적</v>
          </cell>
        </row>
      </sheetData>
      <sheetData sheetId="10157">
        <row r="1">
          <cell r="A1" t="str">
            <v>1월 생산실적</v>
          </cell>
        </row>
      </sheetData>
      <sheetData sheetId="10158">
        <row r="1">
          <cell r="A1" t="str">
            <v>1월 생산실적</v>
          </cell>
        </row>
      </sheetData>
      <sheetData sheetId="10159">
        <row r="1">
          <cell r="A1" t="str">
            <v>1월 생산실적</v>
          </cell>
        </row>
      </sheetData>
      <sheetData sheetId="10160">
        <row r="1">
          <cell r="A1" t="str">
            <v>1월 생산실적</v>
          </cell>
        </row>
      </sheetData>
      <sheetData sheetId="10161">
        <row r="1">
          <cell r="A1" t="str">
            <v>1월 생산실적</v>
          </cell>
        </row>
      </sheetData>
      <sheetData sheetId="10162">
        <row r="1">
          <cell r="A1" t="str">
            <v>1월 생산실적</v>
          </cell>
        </row>
      </sheetData>
      <sheetData sheetId="10163">
        <row r="1">
          <cell r="A1" t="str">
            <v>1월 생산실적</v>
          </cell>
        </row>
      </sheetData>
      <sheetData sheetId="10164">
        <row r="1">
          <cell r="A1" t="str">
            <v>1월 생산실적</v>
          </cell>
        </row>
      </sheetData>
      <sheetData sheetId="10165">
        <row r="1">
          <cell r="A1" t="str">
            <v>1월 생산실적</v>
          </cell>
        </row>
      </sheetData>
      <sheetData sheetId="10166">
        <row r="1">
          <cell r="A1" t="str">
            <v>1월 생산실적</v>
          </cell>
        </row>
      </sheetData>
      <sheetData sheetId="10167">
        <row r="1">
          <cell r="A1" t="str">
            <v>1월 생산실적</v>
          </cell>
        </row>
      </sheetData>
      <sheetData sheetId="10168">
        <row r="1">
          <cell r="A1" t="str">
            <v>1월 생산실적</v>
          </cell>
        </row>
      </sheetData>
      <sheetData sheetId="10169">
        <row r="1">
          <cell r="A1" t="str">
            <v>1월 생산실적</v>
          </cell>
        </row>
      </sheetData>
      <sheetData sheetId="10170">
        <row r="1">
          <cell r="A1" t="str">
            <v>1월 생산실적</v>
          </cell>
        </row>
      </sheetData>
      <sheetData sheetId="10171">
        <row r="1">
          <cell r="A1" t="str">
            <v>1월 생산실적</v>
          </cell>
        </row>
      </sheetData>
      <sheetData sheetId="10172">
        <row r="1">
          <cell r="A1" t="str">
            <v>1월 생산실적</v>
          </cell>
        </row>
      </sheetData>
      <sheetData sheetId="10173">
        <row r="1">
          <cell r="A1" t="str">
            <v>1월 생산실적</v>
          </cell>
        </row>
      </sheetData>
      <sheetData sheetId="10174">
        <row r="1">
          <cell r="A1" t="str">
            <v>1월 생산실적</v>
          </cell>
        </row>
      </sheetData>
      <sheetData sheetId="10175">
        <row r="1">
          <cell r="A1" t="str">
            <v>1월 생산실적</v>
          </cell>
        </row>
      </sheetData>
      <sheetData sheetId="10176">
        <row r="1">
          <cell r="A1" t="str">
            <v>1월 생산실적</v>
          </cell>
        </row>
      </sheetData>
      <sheetData sheetId="10177">
        <row r="1">
          <cell r="A1" t="str">
            <v>1월 생산실적</v>
          </cell>
        </row>
      </sheetData>
      <sheetData sheetId="10178">
        <row r="1">
          <cell r="A1" t="str">
            <v>1월 생산실적</v>
          </cell>
        </row>
      </sheetData>
      <sheetData sheetId="10179">
        <row r="1">
          <cell r="A1" t="str">
            <v>1월 생산실적</v>
          </cell>
        </row>
      </sheetData>
      <sheetData sheetId="10180">
        <row r="1">
          <cell r="A1" t="str">
            <v>1월 생산실적</v>
          </cell>
        </row>
      </sheetData>
      <sheetData sheetId="10181">
        <row r="1">
          <cell r="A1" t="str">
            <v>1월 생산실적</v>
          </cell>
        </row>
      </sheetData>
      <sheetData sheetId="10182">
        <row r="1">
          <cell r="A1" t="str">
            <v>1월 생산실적</v>
          </cell>
        </row>
      </sheetData>
      <sheetData sheetId="10183">
        <row r="1">
          <cell r="A1" t="str">
            <v>1월 생산실적</v>
          </cell>
        </row>
      </sheetData>
      <sheetData sheetId="10184">
        <row r="1">
          <cell r="A1" t="str">
            <v>1월 생산실적</v>
          </cell>
        </row>
      </sheetData>
      <sheetData sheetId="10185">
        <row r="1">
          <cell r="A1" t="str">
            <v>1월 생산실적</v>
          </cell>
        </row>
      </sheetData>
      <sheetData sheetId="10186">
        <row r="1">
          <cell r="A1" t="str">
            <v>1월 생산실적</v>
          </cell>
        </row>
      </sheetData>
      <sheetData sheetId="10187">
        <row r="1">
          <cell r="A1" t="str">
            <v>1월 생산실적</v>
          </cell>
        </row>
      </sheetData>
      <sheetData sheetId="10188">
        <row r="1">
          <cell r="A1" t="str">
            <v>1월 생산실적</v>
          </cell>
        </row>
      </sheetData>
      <sheetData sheetId="10189">
        <row r="1">
          <cell r="A1" t="str">
            <v>1월 생산실적</v>
          </cell>
        </row>
      </sheetData>
      <sheetData sheetId="10190">
        <row r="1">
          <cell r="A1" t="str">
            <v>1월 생산실적</v>
          </cell>
        </row>
      </sheetData>
      <sheetData sheetId="10191">
        <row r="1">
          <cell r="A1" t="str">
            <v>1월 생산실적</v>
          </cell>
        </row>
      </sheetData>
      <sheetData sheetId="10192">
        <row r="1">
          <cell r="A1" t="str">
            <v>1월 생산실적</v>
          </cell>
        </row>
      </sheetData>
      <sheetData sheetId="10193">
        <row r="1">
          <cell r="A1" t="str">
            <v>1월 생산실적</v>
          </cell>
        </row>
      </sheetData>
      <sheetData sheetId="10194">
        <row r="1">
          <cell r="A1" t="str">
            <v>1월 생산실적</v>
          </cell>
        </row>
      </sheetData>
      <sheetData sheetId="10195">
        <row r="1">
          <cell r="A1" t="str">
            <v>1월 생산실적</v>
          </cell>
        </row>
      </sheetData>
      <sheetData sheetId="10196">
        <row r="1">
          <cell r="A1" t="str">
            <v>1월 생산실적</v>
          </cell>
        </row>
      </sheetData>
      <sheetData sheetId="10197">
        <row r="1">
          <cell r="A1" t="str">
            <v>1월 생산실적</v>
          </cell>
        </row>
      </sheetData>
      <sheetData sheetId="10198">
        <row r="1">
          <cell r="A1" t="str">
            <v>1월 생산실적</v>
          </cell>
        </row>
      </sheetData>
      <sheetData sheetId="10199">
        <row r="1">
          <cell r="A1" t="str">
            <v>1월 생산실적</v>
          </cell>
        </row>
      </sheetData>
      <sheetData sheetId="10200">
        <row r="1">
          <cell r="A1" t="str">
            <v>1월 생산실적</v>
          </cell>
        </row>
      </sheetData>
      <sheetData sheetId="10201">
        <row r="1">
          <cell r="A1" t="str">
            <v>1월 생산실적</v>
          </cell>
        </row>
      </sheetData>
      <sheetData sheetId="10202">
        <row r="1">
          <cell r="A1" t="str">
            <v>1월 생산실적</v>
          </cell>
        </row>
      </sheetData>
      <sheetData sheetId="10203">
        <row r="1">
          <cell r="A1" t="str">
            <v>1월 생산실적</v>
          </cell>
        </row>
      </sheetData>
      <sheetData sheetId="10204">
        <row r="1">
          <cell r="A1" t="str">
            <v>1월 생산실적</v>
          </cell>
        </row>
      </sheetData>
      <sheetData sheetId="10205">
        <row r="1">
          <cell r="A1" t="str">
            <v>1월 생산실적</v>
          </cell>
        </row>
      </sheetData>
      <sheetData sheetId="10206">
        <row r="1">
          <cell r="A1" t="str">
            <v>1월 생산실적</v>
          </cell>
        </row>
      </sheetData>
      <sheetData sheetId="10207">
        <row r="1">
          <cell r="A1" t="str">
            <v>1월 생산실적</v>
          </cell>
        </row>
      </sheetData>
      <sheetData sheetId="10208">
        <row r="1">
          <cell r="A1" t="str">
            <v>1월 생산실적</v>
          </cell>
        </row>
      </sheetData>
      <sheetData sheetId="10209">
        <row r="1">
          <cell r="A1" t="str">
            <v>1월 생산실적</v>
          </cell>
        </row>
      </sheetData>
      <sheetData sheetId="10210">
        <row r="1">
          <cell r="A1" t="str">
            <v>1월 생산실적</v>
          </cell>
        </row>
      </sheetData>
      <sheetData sheetId="10211">
        <row r="1">
          <cell r="A1" t="str">
            <v>1월 생산실적</v>
          </cell>
        </row>
      </sheetData>
      <sheetData sheetId="10212">
        <row r="1">
          <cell r="A1" t="str">
            <v>1월 생산실적</v>
          </cell>
        </row>
      </sheetData>
      <sheetData sheetId="10213">
        <row r="1">
          <cell r="A1" t="str">
            <v>1월 생산실적</v>
          </cell>
        </row>
      </sheetData>
      <sheetData sheetId="10214">
        <row r="1">
          <cell r="A1" t="str">
            <v>1월 생산실적</v>
          </cell>
        </row>
      </sheetData>
      <sheetData sheetId="10215">
        <row r="1">
          <cell r="A1" t="str">
            <v>1월 생산실적</v>
          </cell>
        </row>
      </sheetData>
      <sheetData sheetId="10216">
        <row r="1">
          <cell r="A1" t="str">
            <v>1월 생산실적</v>
          </cell>
        </row>
      </sheetData>
      <sheetData sheetId="10217">
        <row r="1">
          <cell r="A1" t="str">
            <v>1월 생산실적</v>
          </cell>
        </row>
      </sheetData>
      <sheetData sheetId="10218">
        <row r="1">
          <cell r="A1" t="str">
            <v>1월 생산실적</v>
          </cell>
        </row>
      </sheetData>
      <sheetData sheetId="10219">
        <row r="1">
          <cell r="A1" t="str">
            <v>1월 생산실적</v>
          </cell>
        </row>
      </sheetData>
      <sheetData sheetId="10220">
        <row r="1">
          <cell r="A1" t="str">
            <v>1월 생산실적</v>
          </cell>
        </row>
      </sheetData>
      <sheetData sheetId="10221">
        <row r="1">
          <cell r="A1" t="str">
            <v>1월 생산실적</v>
          </cell>
        </row>
      </sheetData>
      <sheetData sheetId="10222">
        <row r="1">
          <cell r="A1" t="str">
            <v>1월 생산실적</v>
          </cell>
        </row>
      </sheetData>
      <sheetData sheetId="10223">
        <row r="1">
          <cell r="A1" t="str">
            <v>1월 생산실적</v>
          </cell>
        </row>
      </sheetData>
      <sheetData sheetId="10224">
        <row r="1">
          <cell r="A1" t="str">
            <v>1월 생산실적</v>
          </cell>
        </row>
      </sheetData>
      <sheetData sheetId="10225">
        <row r="1">
          <cell r="A1" t="str">
            <v>1월 생산실적</v>
          </cell>
        </row>
      </sheetData>
      <sheetData sheetId="10226">
        <row r="1">
          <cell r="A1" t="str">
            <v>1월 생산실적</v>
          </cell>
        </row>
      </sheetData>
      <sheetData sheetId="10227">
        <row r="1">
          <cell r="A1" t="str">
            <v>1월 생산실적</v>
          </cell>
        </row>
      </sheetData>
      <sheetData sheetId="10228">
        <row r="1">
          <cell r="A1" t="str">
            <v>1월 생산실적</v>
          </cell>
        </row>
      </sheetData>
      <sheetData sheetId="10229">
        <row r="1">
          <cell r="A1" t="str">
            <v>1월 생산실적</v>
          </cell>
        </row>
      </sheetData>
      <sheetData sheetId="10230">
        <row r="1">
          <cell r="A1" t="str">
            <v>1월 생산실적</v>
          </cell>
        </row>
      </sheetData>
      <sheetData sheetId="10231">
        <row r="1">
          <cell r="A1" t="str">
            <v>1월 생산실적</v>
          </cell>
        </row>
      </sheetData>
      <sheetData sheetId="10232">
        <row r="1">
          <cell r="A1" t="str">
            <v>1월 생산실적</v>
          </cell>
        </row>
      </sheetData>
      <sheetData sheetId="10233">
        <row r="1">
          <cell r="A1" t="str">
            <v>1월 생산실적</v>
          </cell>
        </row>
      </sheetData>
      <sheetData sheetId="10234">
        <row r="1">
          <cell r="A1" t="str">
            <v>1월 생산실적</v>
          </cell>
        </row>
      </sheetData>
      <sheetData sheetId="10235">
        <row r="1">
          <cell r="A1" t="str">
            <v>1월 생산실적</v>
          </cell>
        </row>
      </sheetData>
      <sheetData sheetId="10236">
        <row r="1">
          <cell r="A1" t="str">
            <v>1월 생산실적</v>
          </cell>
        </row>
      </sheetData>
      <sheetData sheetId="10237">
        <row r="1">
          <cell r="A1" t="str">
            <v>1월 생산실적</v>
          </cell>
        </row>
      </sheetData>
      <sheetData sheetId="10238">
        <row r="1">
          <cell r="A1" t="str">
            <v>1월 생산실적</v>
          </cell>
        </row>
      </sheetData>
      <sheetData sheetId="10239">
        <row r="1">
          <cell r="A1" t="str">
            <v>1월 생산실적</v>
          </cell>
        </row>
      </sheetData>
      <sheetData sheetId="10240">
        <row r="1">
          <cell r="A1" t="str">
            <v>1월 생산실적</v>
          </cell>
        </row>
      </sheetData>
      <sheetData sheetId="10241">
        <row r="1">
          <cell r="A1" t="str">
            <v>1월 생산실적</v>
          </cell>
        </row>
      </sheetData>
      <sheetData sheetId="10242">
        <row r="1">
          <cell r="A1" t="str">
            <v>1월 생산실적</v>
          </cell>
        </row>
      </sheetData>
      <sheetData sheetId="10243">
        <row r="1">
          <cell r="A1" t="str">
            <v>1월 생산실적</v>
          </cell>
        </row>
      </sheetData>
      <sheetData sheetId="10244">
        <row r="1">
          <cell r="A1" t="str">
            <v>1월 생산실적</v>
          </cell>
        </row>
      </sheetData>
      <sheetData sheetId="10245">
        <row r="1">
          <cell r="A1" t="str">
            <v>1월 생산실적</v>
          </cell>
        </row>
      </sheetData>
      <sheetData sheetId="10246"/>
      <sheetData sheetId="10247">
        <row r="1">
          <cell r="A1" t="str">
            <v>1월 생산실적</v>
          </cell>
        </row>
      </sheetData>
      <sheetData sheetId="10248">
        <row r="6">
          <cell r="A6">
            <v>1</v>
          </cell>
        </row>
      </sheetData>
      <sheetData sheetId="10249">
        <row r="6">
          <cell r="A6">
            <v>1</v>
          </cell>
        </row>
      </sheetData>
      <sheetData sheetId="10250">
        <row r="6">
          <cell r="A6">
            <v>1</v>
          </cell>
        </row>
      </sheetData>
      <sheetData sheetId="10251">
        <row r="6">
          <cell r="A6">
            <v>1</v>
          </cell>
        </row>
      </sheetData>
      <sheetData sheetId="10252"/>
      <sheetData sheetId="10253"/>
      <sheetData sheetId="10254"/>
      <sheetData sheetId="10255">
        <row r="6">
          <cell r="A6">
            <v>1</v>
          </cell>
        </row>
      </sheetData>
      <sheetData sheetId="10256"/>
      <sheetData sheetId="10257"/>
      <sheetData sheetId="10258">
        <row r="6">
          <cell r="A6">
            <v>1</v>
          </cell>
        </row>
      </sheetData>
      <sheetData sheetId="10259">
        <row r="1">
          <cell r="A1" t="str">
            <v>1월 생산실적</v>
          </cell>
        </row>
      </sheetData>
      <sheetData sheetId="10260">
        <row r="1">
          <cell r="A1" t="str">
            <v>1월 생산실적</v>
          </cell>
        </row>
      </sheetData>
      <sheetData sheetId="10261">
        <row r="1">
          <cell r="A1" t="str">
            <v>1월 생산실적</v>
          </cell>
        </row>
      </sheetData>
      <sheetData sheetId="10262">
        <row r="1">
          <cell r="A1" t="str">
            <v>1월 생산실적</v>
          </cell>
        </row>
      </sheetData>
      <sheetData sheetId="10263">
        <row r="1">
          <cell r="A1" t="str">
            <v>1월 생산실적</v>
          </cell>
        </row>
      </sheetData>
      <sheetData sheetId="10264">
        <row r="1">
          <cell r="A1" t="str">
            <v>1월 생산실적</v>
          </cell>
        </row>
      </sheetData>
      <sheetData sheetId="10265">
        <row r="1">
          <cell r="A1" t="str">
            <v>1월 생산실적</v>
          </cell>
        </row>
      </sheetData>
      <sheetData sheetId="10266">
        <row r="1">
          <cell r="A1" t="str">
            <v>1월 생산실적</v>
          </cell>
        </row>
      </sheetData>
      <sheetData sheetId="10267">
        <row r="1">
          <cell r="A1" t="str">
            <v>1월 생산실적</v>
          </cell>
        </row>
      </sheetData>
      <sheetData sheetId="10268">
        <row r="1">
          <cell r="A1" t="str">
            <v>1월 생산실적</v>
          </cell>
        </row>
      </sheetData>
      <sheetData sheetId="10269">
        <row r="1">
          <cell r="A1" t="str">
            <v>1월 생산실적</v>
          </cell>
        </row>
      </sheetData>
      <sheetData sheetId="10270">
        <row r="1">
          <cell r="A1" t="str">
            <v>1월 생산실적</v>
          </cell>
        </row>
      </sheetData>
      <sheetData sheetId="10271">
        <row r="1">
          <cell r="A1" t="str">
            <v>1월 생산실적</v>
          </cell>
        </row>
      </sheetData>
      <sheetData sheetId="10272">
        <row r="1">
          <cell r="A1" t="str">
            <v>1월 생산실적</v>
          </cell>
        </row>
      </sheetData>
      <sheetData sheetId="10273">
        <row r="1">
          <cell r="A1" t="str">
            <v>1월 생산실적</v>
          </cell>
        </row>
      </sheetData>
      <sheetData sheetId="10274">
        <row r="1">
          <cell r="A1" t="str">
            <v>1월 생산실적</v>
          </cell>
        </row>
      </sheetData>
      <sheetData sheetId="10275">
        <row r="1">
          <cell r="A1" t="str">
            <v>1월 생산실적</v>
          </cell>
        </row>
      </sheetData>
      <sheetData sheetId="10276">
        <row r="1">
          <cell r="A1" t="str">
            <v>1월 생산실적</v>
          </cell>
        </row>
      </sheetData>
      <sheetData sheetId="10277">
        <row r="1">
          <cell r="A1" t="str">
            <v>1월 생산실적</v>
          </cell>
        </row>
      </sheetData>
      <sheetData sheetId="10278">
        <row r="1">
          <cell r="A1" t="str">
            <v>1월 생산실적</v>
          </cell>
        </row>
      </sheetData>
      <sheetData sheetId="10279">
        <row r="1">
          <cell r="A1" t="str">
            <v>1월 생산실적</v>
          </cell>
        </row>
      </sheetData>
      <sheetData sheetId="10280">
        <row r="1">
          <cell r="A1" t="str">
            <v>1월 생산실적</v>
          </cell>
        </row>
      </sheetData>
      <sheetData sheetId="10281">
        <row r="1">
          <cell r="A1" t="str">
            <v>1월 생산실적</v>
          </cell>
        </row>
      </sheetData>
      <sheetData sheetId="10282">
        <row r="1">
          <cell r="A1" t="str">
            <v>1월 생산실적</v>
          </cell>
        </row>
      </sheetData>
      <sheetData sheetId="10283">
        <row r="1">
          <cell r="A1" t="str">
            <v>1월 생산실적</v>
          </cell>
        </row>
      </sheetData>
      <sheetData sheetId="10284">
        <row r="1">
          <cell r="A1" t="str">
            <v>1월 생산실적</v>
          </cell>
        </row>
      </sheetData>
      <sheetData sheetId="10285"/>
      <sheetData sheetId="10286">
        <row r="1">
          <cell r="A1" t="str">
            <v>1월 생산실적</v>
          </cell>
        </row>
      </sheetData>
      <sheetData sheetId="10287">
        <row r="5">
          <cell r="D5" t="str">
            <v>PROCESS PERFORMANCE STUDY</v>
          </cell>
        </row>
      </sheetData>
      <sheetData sheetId="10288">
        <row r="1">
          <cell r="A1" t="str">
            <v>1월 생산실적</v>
          </cell>
        </row>
      </sheetData>
      <sheetData sheetId="10289">
        <row r="1">
          <cell r="A1" t="str">
            <v>1월 생산실적</v>
          </cell>
        </row>
      </sheetData>
      <sheetData sheetId="10290">
        <row r="1">
          <cell r="A1" t="str">
            <v>1월 생산실적</v>
          </cell>
        </row>
      </sheetData>
      <sheetData sheetId="10291" refreshError="1"/>
      <sheetData sheetId="10292" refreshError="1"/>
      <sheetData sheetId="10293" refreshError="1"/>
      <sheetData sheetId="10294" refreshError="1"/>
      <sheetData sheetId="10295" refreshError="1"/>
      <sheetData sheetId="10296" refreshError="1"/>
      <sheetData sheetId="10297" refreshError="1"/>
      <sheetData sheetId="10298" refreshError="1"/>
      <sheetData sheetId="10299" refreshError="1"/>
      <sheetData sheetId="10300">
        <row r="5">
          <cell r="D5" t="str">
            <v>PROCESS PERFORMANCE STUDY</v>
          </cell>
        </row>
      </sheetData>
      <sheetData sheetId="10301">
        <row r="5">
          <cell r="D5" t="str">
            <v>PROCESS PERFORMANCE STUDY</v>
          </cell>
        </row>
      </sheetData>
      <sheetData sheetId="10302">
        <row r="5">
          <cell r="D5" t="str">
            <v>PROCESS PERFORMANCE STUDY</v>
          </cell>
        </row>
      </sheetData>
      <sheetData sheetId="10303">
        <row r="5">
          <cell r="D5" t="str">
            <v>PROCESS PERFORMANCE STUDY</v>
          </cell>
        </row>
      </sheetData>
      <sheetData sheetId="10304">
        <row r="5">
          <cell r="D5" t="str">
            <v>PROCESS PERFORMANCE STUDY</v>
          </cell>
        </row>
      </sheetData>
      <sheetData sheetId="10305">
        <row r="5">
          <cell r="D5" t="str">
            <v>PROCESS PERFORMANCE STUDY</v>
          </cell>
        </row>
      </sheetData>
      <sheetData sheetId="10306">
        <row r="5">
          <cell r="D5" t="str">
            <v>PROCESS PERFORMANCE STUDY</v>
          </cell>
        </row>
      </sheetData>
      <sheetData sheetId="10307" refreshError="1"/>
      <sheetData sheetId="10308" refreshError="1"/>
      <sheetData sheetId="10309" refreshError="1"/>
      <sheetData sheetId="10310" refreshError="1"/>
      <sheetData sheetId="10311" refreshError="1"/>
      <sheetData sheetId="10312" refreshError="1"/>
      <sheetData sheetId="10313" refreshError="1"/>
      <sheetData sheetId="10314" refreshError="1"/>
      <sheetData sheetId="10315" refreshError="1"/>
      <sheetData sheetId="10316" refreshError="1"/>
      <sheetData sheetId="10317" refreshError="1"/>
      <sheetData sheetId="10318" refreshError="1"/>
      <sheetData sheetId="10319" refreshError="1"/>
      <sheetData sheetId="10320" refreshError="1"/>
      <sheetData sheetId="10321" refreshError="1"/>
      <sheetData sheetId="10322" refreshError="1"/>
      <sheetData sheetId="10323" refreshError="1"/>
      <sheetData sheetId="10324" refreshError="1"/>
      <sheetData sheetId="10325" refreshError="1"/>
      <sheetData sheetId="10326" refreshError="1"/>
      <sheetData sheetId="10327" refreshError="1"/>
      <sheetData sheetId="10328" refreshError="1"/>
      <sheetData sheetId="10329" refreshError="1"/>
      <sheetData sheetId="10330" refreshError="1"/>
      <sheetData sheetId="10331" refreshError="1"/>
      <sheetData sheetId="10332" refreshError="1"/>
      <sheetData sheetId="10333" refreshError="1"/>
      <sheetData sheetId="10334" refreshError="1"/>
      <sheetData sheetId="10335" refreshError="1"/>
      <sheetData sheetId="10336" refreshError="1"/>
      <sheetData sheetId="10337" refreshError="1"/>
      <sheetData sheetId="10338" refreshError="1"/>
      <sheetData sheetId="10339" refreshError="1"/>
      <sheetData sheetId="10340" refreshError="1"/>
      <sheetData sheetId="10341" refreshError="1"/>
      <sheetData sheetId="10342" refreshError="1"/>
      <sheetData sheetId="10343" refreshError="1"/>
      <sheetData sheetId="10344" refreshError="1"/>
      <sheetData sheetId="10345" refreshError="1"/>
      <sheetData sheetId="10346" refreshError="1"/>
      <sheetData sheetId="10347" refreshError="1"/>
      <sheetData sheetId="10348" refreshError="1"/>
      <sheetData sheetId="10349" refreshError="1"/>
      <sheetData sheetId="10350" refreshError="1"/>
      <sheetData sheetId="10351" refreshError="1"/>
      <sheetData sheetId="10352" refreshError="1"/>
      <sheetData sheetId="10353" refreshError="1"/>
      <sheetData sheetId="10354" refreshError="1"/>
      <sheetData sheetId="10355" refreshError="1"/>
      <sheetData sheetId="10356" refreshError="1"/>
      <sheetData sheetId="10357" refreshError="1"/>
      <sheetData sheetId="10358" refreshError="1"/>
      <sheetData sheetId="10359" refreshError="1"/>
      <sheetData sheetId="10360" refreshError="1"/>
      <sheetData sheetId="10361" refreshError="1"/>
      <sheetData sheetId="10362" refreshError="1"/>
      <sheetData sheetId="10363" refreshError="1"/>
      <sheetData sheetId="10364" refreshError="1"/>
      <sheetData sheetId="10365" refreshError="1"/>
      <sheetData sheetId="10366" refreshError="1"/>
      <sheetData sheetId="10367" refreshError="1"/>
      <sheetData sheetId="10368" refreshError="1"/>
      <sheetData sheetId="10369" refreshError="1"/>
      <sheetData sheetId="10370" refreshError="1"/>
      <sheetData sheetId="10371" refreshError="1"/>
      <sheetData sheetId="10372" refreshError="1"/>
      <sheetData sheetId="10373" refreshError="1"/>
      <sheetData sheetId="10374" refreshError="1"/>
      <sheetData sheetId="10375" refreshError="1"/>
      <sheetData sheetId="10376" refreshError="1"/>
      <sheetData sheetId="10377" refreshError="1"/>
      <sheetData sheetId="10378" refreshError="1"/>
      <sheetData sheetId="10379" refreshError="1"/>
      <sheetData sheetId="10380" refreshError="1"/>
      <sheetData sheetId="10381" refreshError="1"/>
      <sheetData sheetId="10382" refreshError="1"/>
      <sheetData sheetId="10383" refreshError="1"/>
      <sheetData sheetId="10384" refreshError="1"/>
      <sheetData sheetId="10385" refreshError="1"/>
      <sheetData sheetId="10386" refreshError="1"/>
      <sheetData sheetId="10387"/>
      <sheetData sheetId="10388" refreshError="1"/>
      <sheetData sheetId="10389" refreshError="1"/>
      <sheetData sheetId="10390" refreshError="1"/>
      <sheetData sheetId="10391" refreshError="1"/>
      <sheetData sheetId="10392"/>
      <sheetData sheetId="10393"/>
      <sheetData sheetId="10394"/>
      <sheetData sheetId="10395"/>
      <sheetData sheetId="10396"/>
      <sheetData sheetId="10397"/>
      <sheetData sheetId="10398">
        <row r="1">
          <cell r="A1" t="str">
            <v>1월 생산실적</v>
          </cell>
        </row>
      </sheetData>
      <sheetData sheetId="10399"/>
      <sheetData sheetId="10400"/>
      <sheetData sheetId="10401"/>
      <sheetData sheetId="10402"/>
      <sheetData sheetId="10403"/>
      <sheetData sheetId="10404" refreshError="1"/>
      <sheetData sheetId="10405" refreshError="1"/>
      <sheetData sheetId="10406" refreshError="1"/>
      <sheetData sheetId="10407" refreshError="1"/>
      <sheetData sheetId="10408" refreshError="1"/>
      <sheetData sheetId="10409" refreshError="1"/>
      <sheetData sheetId="10410" refreshError="1"/>
      <sheetData sheetId="10411" refreshError="1"/>
      <sheetData sheetId="10412" refreshError="1"/>
      <sheetData sheetId="10413" refreshError="1"/>
      <sheetData sheetId="10414" refreshError="1"/>
      <sheetData sheetId="10415" refreshError="1"/>
      <sheetData sheetId="10416" refreshError="1"/>
      <sheetData sheetId="10417" refreshError="1"/>
      <sheetData sheetId="10418" refreshError="1"/>
      <sheetData sheetId="10419" refreshError="1"/>
      <sheetData sheetId="10420" refreshError="1"/>
      <sheetData sheetId="10421" refreshError="1"/>
      <sheetData sheetId="10422" refreshError="1"/>
      <sheetData sheetId="10423" refreshError="1"/>
      <sheetData sheetId="10424" refreshError="1"/>
      <sheetData sheetId="10425" refreshError="1"/>
      <sheetData sheetId="10426" refreshError="1"/>
      <sheetData sheetId="10427" refreshError="1"/>
      <sheetData sheetId="10428" refreshError="1"/>
      <sheetData sheetId="10429" refreshError="1"/>
      <sheetData sheetId="10430" refreshError="1"/>
      <sheetData sheetId="10431" refreshError="1"/>
      <sheetData sheetId="10432" refreshError="1"/>
      <sheetData sheetId="10433" refreshError="1"/>
      <sheetData sheetId="10434" refreshError="1"/>
      <sheetData sheetId="10435" refreshError="1"/>
      <sheetData sheetId="10436" refreshError="1"/>
      <sheetData sheetId="10437" refreshError="1"/>
      <sheetData sheetId="10438" refreshError="1"/>
      <sheetData sheetId="10439" refreshError="1"/>
      <sheetData sheetId="10440" refreshError="1"/>
      <sheetData sheetId="10441" refreshError="1"/>
      <sheetData sheetId="10442" refreshError="1"/>
      <sheetData sheetId="10443">
        <row r="73">
          <cell r="E73">
            <v>-1978066.1999669024</v>
          </cell>
        </row>
      </sheetData>
      <sheetData sheetId="10444" refreshError="1"/>
      <sheetData sheetId="10445" refreshError="1"/>
      <sheetData sheetId="10446" refreshError="1"/>
      <sheetData sheetId="10447" refreshError="1"/>
      <sheetData sheetId="10448" refreshError="1"/>
      <sheetData sheetId="10449" refreshError="1"/>
      <sheetData sheetId="10450"/>
      <sheetData sheetId="10451"/>
      <sheetData sheetId="10452"/>
      <sheetData sheetId="10453"/>
      <sheetData sheetId="10454"/>
      <sheetData sheetId="10455"/>
      <sheetData sheetId="10456"/>
      <sheetData sheetId="10457"/>
      <sheetData sheetId="10458"/>
      <sheetData sheetId="10459"/>
      <sheetData sheetId="10460"/>
      <sheetData sheetId="10461"/>
      <sheetData sheetId="10462"/>
      <sheetData sheetId="10463"/>
      <sheetData sheetId="10464">
        <row r="73">
          <cell r="E73">
            <v>-1978066.1999669024</v>
          </cell>
        </row>
      </sheetData>
      <sheetData sheetId="10465"/>
      <sheetData sheetId="10466"/>
      <sheetData sheetId="10467"/>
      <sheetData sheetId="10468"/>
      <sheetData sheetId="10469"/>
      <sheetData sheetId="10470"/>
      <sheetData sheetId="10471"/>
      <sheetData sheetId="10472"/>
      <sheetData sheetId="10473"/>
      <sheetData sheetId="10474"/>
      <sheetData sheetId="10475"/>
      <sheetData sheetId="10476"/>
      <sheetData sheetId="10477"/>
      <sheetData sheetId="10478"/>
      <sheetData sheetId="10479"/>
      <sheetData sheetId="10480"/>
      <sheetData sheetId="10481"/>
      <sheetData sheetId="10482"/>
      <sheetData sheetId="10483"/>
      <sheetData sheetId="10484"/>
      <sheetData sheetId="10485"/>
      <sheetData sheetId="10486"/>
      <sheetData sheetId="10487"/>
      <sheetData sheetId="10488"/>
      <sheetData sheetId="10489"/>
      <sheetData sheetId="10490"/>
      <sheetData sheetId="10491"/>
      <sheetData sheetId="10492"/>
      <sheetData sheetId="10493"/>
      <sheetData sheetId="10494"/>
      <sheetData sheetId="10495">
        <row r="73">
          <cell r="E73">
            <v>-1978066.1999669024</v>
          </cell>
        </row>
      </sheetData>
      <sheetData sheetId="10496"/>
      <sheetData sheetId="10497"/>
      <sheetData sheetId="10498"/>
      <sheetData sheetId="10499"/>
      <sheetData sheetId="10500"/>
      <sheetData sheetId="10501"/>
      <sheetData sheetId="10502"/>
      <sheetData sheetId="10503"/>
      <sheetData sheetId="10504"/>
      <sheetData sheetId="10505"/>
      <sheetData sheetId="10506"/>
      <sheetData sheetId="10507"/>
      <sheetData sheetId="10508"/>
      <sheetData sheetId="10509"/>
      <sheetData sheetId="10510"/>
      <sheetData sheetId="10511"/>
      <sheetData sheetId="10512"/>
      <sheetData sheetId="10513"/>
      <sheetData sheetId="10514"/>
      <sheetData sheetId="10515"/>
      <sheetData sheetId="10516"/>
      <sheetData sheetId="10517"/>
      <sheetData sheetId="10518" refreshError="1"/>
      <sheetData sheetId="10519"/>
      <sheetData sheetId="10520"/>
      <sheetData sheetId="10521"/>
      <sheetData sheetId="10522"/>
      <sheetData sheetId="10523"/>
      <sheetData sheetId="10524"/>
      <sheetData sheetId="10525"/>
      <sheetData sheetId="10526"/>
      <sheetData sheetId="10527"/>
      <sheetData sheetId="10528"/>
      <sheetData sheetId="10529"/>
      <sheetData sheetId="10530"/>
      <sheetData sheetId="10531"/>
      <sheetData sheetId="10532"/>
      <sheetData sheetId="10533"/>
      <sheetData sheetId="10534"/>
      <sheetData sheetId="10535"/>
      <sheetData sheetId="10536"/>
      <sheetData sheetId="10537"/>
      <sheetData sheetId="10538"/>
      <sheetData sheetId="10539"/>
      <sheetData sheetId="10540"/>
      <sheetData sheetId="10541"/>
      <sheetData sheetId="10542"/>
      <sheetData sheetId="10543"/>
      <sheetData sheetId="10544"/>
      <sheetData sheetId="10545"/>
      <sheetData sheetId="10546"/>
      <sheetData sheetId="10547"/>
      <sheetData sheetId="10548"/>
      <sheetData sheetId="10549"/>
      <sheetData sheetId="10550"/>
      <sheetData sheetId="10551"/>
      <sheetData sheetId="10552"/>
      <sheetData sheetId="10553"/>
      <sheetData sheetId="10554"/>
      <sheetData sheetId="10555"/>
      <sheetData sheetId="10556"/>
      <sheetData sheetId="10557"/>
      <sheetData sheetId="10558"/>
      <sheetData sheetId="10559"/>
      <sheetData sheetId="10560"/>
      <sheetData sheetId="10561"/>
      <sheetData sheetId="10562">
        <row r="73">
          <cell r="E73">
            <v>-1978066.1999669024</v>
          </cell>
        </row>
      </sheetData>
      <sheetData sheetId="10563"/>
      <sheetData sheetId="10564"/>
      <sheetData sheetId="10565"/>
      <sheetData sheetId="10566"/>
      <sheetData sheetId="10567"/>
      <sheetData sheetId="10568"/>
      <sheetData sheetId="10569"/>
      <sheetData sheetId="10570"/>
      <sheetData sheetId="10571"/>
      <sheetData sheetId="10572"/>
      <sheetData sheetId="10573"/>
      <sheetData sheetId="10574"/>
      <sheetData sheetId="10575"/>
      <sheetData sheetId="10576"/>
      <sheetData sheetId="10577"/>
      <sheetData sheetId="10578" refreshError="1"/>
      <sheetData sheetId="10579" refreshError="1"/>
      <sheetData sheetId="10580" refreshError="1"/>
      <sheetData sheetId="10581" refreshError="1"/>
      <sheetData sheetId="10582" refreshError="1"/>
      <sheetData sheetId="10583" refreshError="1"/>
      <sheetData sheetId="10584" refreshError="1"/>
      <sheetData sheetId="10585" refreshError="1"/>
      <sheetData sheetId="10586" refreshError="1"/>
      <sheetData sheetId="10587" refreshError="1"/>
      <sheetData sheetId="10588" refreshError="1"/>
      <sheetData sheetId="10589" refreshError="1"/>
      <sheetData sheetId="10590" refreshError="1"/>
      <sheetData sheetId="10591" refreshError="1"/>
      <sheetData sheetId="10592" refreshError="1"/>
      <sheetData sheetId="10593" refreshError="1"/>
      <sheetData sheetId="10594" refreshError="1"/>
      <sheetData sheetId="10595" refreshError="1"/>
      <sheetData sheetId="10596" refreshError="1"/>
      <sheetData sheetId="10597" refreshError="1"/>
      <sheetData sheetId="10598" refreshError="1"/>
      <sheetData sheetId="10599"/>
      <sheetData sheetId="10600" refreshError="1"/>
      <sheetData sheetId="10601" refreshError="1"/>
      <sheetData sheetId="10602" refreshError="1"/>
      <sheetData sheetId="10603" refreshError="1"/>
      <sheetData sheetId="10604" refreshError="1"/>
      <sheetData sheetId="10605" refreshError="1"/>
      <sheetData sheetId="10606" refreshError="1"/>
      <sheetData sheetId="10607" refreshError="1"/>
      <sheetData sheetId="10608" refreshError="1"/>
      <sheetData sheetId="10609" refreshError="1"/>
      <sheetData sheetId="10610" refreshError="1"/>
      <sheetData sheetId="10611" refreshError="1"/>
      <sheetData sheetId="10612" refreshError="1"/>
      <sheetData sheetId="10613" refreshError="1"/>
      <sheetData sheetId="10614" refreshError="1"/>
      <sheetData sheetId="10615" refreshError="1"/>
      <sheetData sheetId="10616" refreshError="1"/>
      <sheetData sheetId="10617" refreshError="1"/>
      <sheetData sheetId="10618" refreshError="1"/>
      <sheetData sheetId="10619" refreshError="1"/>
      <sheetData sheetId="10620" refreshError="1"/>
      <sheetData sheetId="10621" refreshError="1"/>
      <sheetData sheetId="10622" refreshError="1"/>
      <sheetData sheetId="10623" refreshError="1"/>
      <sheetData sheetId="10624" refreshError="1"/>
      <sheetData sheetId="10625" refreshError="1"/>
      <sheetData sheetId="10626" refreshError="1"/>
      <sheetData sheetId="10627" refreshError="1"/>
      <sheetData sheetId="10628" refreshError="1"/>
      <sheetData sheetId="10629" refreshError="1"/>
      <sheetData sheetId="10630" refreshError="1"/>
      <sheetData sheetId="10631" refreshError="1"/>
      <sheetData sheetId="10632" refreshError="1"/>
      <sheetData sheetId="10633" refreshError="1"/>
      <sheetData sheetId="10634" refreshError="1"/>
      <sheetData sheetId="10635" refreshError="1"/>
      <sheetData sheetId="10636" refreshError="1"/>
      <sheetData sheetId="10637" refreshError="1"/>
      <sheetData sheetId="10638" refreshError="1"/>
      <sheetData sheetId="10639" refreshError="1"/>
      <sheetData sheetId="10640" refreshError="1"/>
      <sheetData sheetId="10641" refreshError="1"/>
      <sheetData sheetId="10642" refreshError="1"/>
      <sheetData sheetId="10643" refreshError="1"/>
      <sheetData sheetId="10644" refreshError="1"/>
      <sheetData sheetId="10645" refreshError="1"/>
      <sheetData sheetId="10646" refreshError="1"/>
      <sheetData sheetId="10647" refreshError="1"/>
      <sheetData sheetId="10648" refreshError="1"/>
      <sheetData sheetId="10649" refreshError="1"/>
      <sheetData sheetId="10650" refreshError="1"/>
      <sheetData sheetId="10651" refreshError="1"/>
      <sheetData sheetId="10652" refreshError="1"/>
      <sheetData sheetId="10653" refreshError="1"/>
      <sheetData sheetId="10654" refreshError="1"/>
      <sheetData sheetId="10655" refreshError="1"/>
      <sheetData sheetId="10656" refreshError="1"/>
      <sheetData sheetId="10657" refreshError="1"/>
      <sheetData sheetId="10658" refreshError="1"/>
      <sheetData sheetId="10659" refreshError="1"/>
      <sheetData sheetId="10660" refreshError="1"/>
      <sheetData sheetId="10661" refreshError="1"/>
      <sheetData sheetId="10662" refreshError="1"/>
      <sheetData sheetId="10663" refreshError="1"/>
      <sheetData sheetId="10664" refreshError="1"/>
      <sheetData sheetId="10665" refreshError="1"/>
      <sheetData sheetId="10666" refreshError="1"/>
      <sheetData sheetId="10667" refreshError="1"/>
      <sheetData sheetId="10668" refreshError="1"/>
      <sheetData sheetId="10669" refreshError="1"/>
      <sheetData sheetId="10670" refreshError="1"/>
      <sheetData sheetId="10671" refreshError="1"/>
      <sheetData sheetId="10672"/>
      <sheetData sheetId="10673" refreshError="1"/>
      <sheetData sheetId="10674" refreshError="1"/>
      <sheetData sheetId="10675" refreshError="1"/>
      <sheetData sheetId="10676" refreshError="1"/>
      <sheetData sheetId="10677" refreshError="1"/>
      <sheetData sheetId="10678" refreshError="1"/>
      <sheetData sheetId="10679" refreshError="1"/>
      <sheetData sheetId="10680" refreshError="1"/>
      <sheetData sheetId="10681" refreshError="1"/>
      <sheetData sheetId="10682" refreshError="1"/>
      <sheetData sheetId="10683" refreshError="1"/>
      <sheetData sheetId="10684" refreshError="1"/>
      <sheetData sheetId="10685" refreshError="1"/>
      <sheetData sheetId="10686" refreshError="1"/>
      <sheetData sheetId="10687" refreshError="1"/>
      <sheetData sheetId="10688" refreshError="1"/>
      <sheetData sheetId="10689"/>
      <sheetData sheetId="10690"/>
      <sheetData sheetId="10691"/>
      <sheetData sheetId="10692"/>
      <sheetData sheetId="10693"/>
      <sheetData sheetId="10694"/>
      <sheetData sheetId="10695" refreshError="1"/>
      <sheetData sheetId="10696" refreshError="1"/>
      <sheetData sheetId="10697" refreshError="1"/>
      <sheetData sheetId="10698" refreshError="1"/>
      <sheetData sheetId="10699" refreshError="1"/>
      <sheetData sheetId="10700" refreshError="1"/>
      <sheetData sheetId="10701" refreshError="1"/>
      <sheetData sheetId="10702" refreshError="1"/>
      <sheetData sheetId="10703" refreshError="1"/>
      <sheetData sheetId="10704" refreshError="1"/>
      <sheetData sheetId="10705" refreshError="1"/>
      <sheetData sheetId="10706" refreshError="1"/>
      <sheetData sheetId="10707" refreshError="1"/>
      <sheetData sheetId="10708" refreshError="1"/>
      <sheetData sheetId="10709" refreshError="1"/>
      <sheetData sheetId="10710" refreshError="1"/>
      <sheetData sheetId="10711" refreshError="1"/>
      <sheetData sheetId="10712" refreshError="1"/>
      <sheetData sheetId="10713" refreshError="1"/>
      <sheetData sheetId="10714" refreshError="1"/>
      <sheetData sheetId="10715" refreshError="1"/>
      <sheetData sheetId="10716" refreshError="1"/>
      <sheetData sheetId="10717" refreshError="1"/>
      <sheetData sheetId="10718" refreshError="1"/>
      <sheetData sheetId="10719" refreshError="1"/>
      <sheetData sheetId="10720" refreshError="1"/>
      <sheetData sheetId="10721" refreshError="1"/>
      <sheetData sheetId="10722" refreshError="1"/>
      <sheetData sheetId="10723" refreshError="1"/>
      <sheetData sheetId="10724"/>
      <sheetData sheetId="10725"/>
      <sheetData sheetId="10726"/>
      <sheetData sheetId="10727"/>
      <sheetData sheetId="10728"/>
      <sheetData sheetId="10729"/>
      <sheetData sheetId="10730"/>
      <sheetData sheetId="10731" refreshError="1"/>
      <sheetData sheetId="10732" refreshError="1"/>
      <sheetData sheetId="10733" refreshError="1"/>
      <sheetData sheetId="10734" refreshError="1"/>
      <sheetData sheetId="10735" refreshError="1"/>
      <sheetData sheetId="10736" refreshError="1"/>
      <sheetData sheetId="10737"/>
      <sheetData sheetId="10738"/>
      <sheetData sheetId="10739" refreshError="1"/>
      <sheetData sheetId="10740" refreshError="1"/>
      <sheetData sheetId="10741" refreshError="1"/>
      <sheetData sheetId="10742" refreshError="1"/>
      <sheetData sheetId="10743" refreshError="1"/>
      <sheetData sheetId="10744" refreshError="1"/>
      <sheetData sheetId="10745" refreshError="1"/>
      <sheetData sheetId="10746" refreshError="1"/>
      <sheetData sheetId="10747" refreshError="1"/>
      <sheetData sheetId="10748" refreshError="1"/>
      <sheetData sheetId="10749" refreshError="1"/>
      <sheetData sheetId="10750" refreshError="1"/>
      <sheetData sheetId="10751" refreshError="1"/>
      <sheetData sheetId="10752" refreshError="1"/>
      <sheetData sheetId="10753" refreshError="1"/>
      <sheetData sheetId="10754" refreshError="1"/>
      <sheetData sheetId="10755" refreshError="1"/>
      <sheetData sheetId="10756" refreshError="1"/>
      <sheetData sheetId="10757" refreshError="1"/>
      <sheetData sheetId="10758" refreshError="1"/>
      <sheetData sheetId="10759" refreshError="1"/>
      <sheetData sheetId="10760" refreshError="1"/>
      <sheetData sheetId="10761" refreshError="1"/>
      <sheetData sheetId="10762" refreshError="1"/>
      <sheetData sheetId="10763" refreshError="1"/>
      <sheetData sheetId="10764" refreshError="1"/>
      <sheetData sheetId="10765" refreshError="1"/>
      <sheetData sheetId="10766" refreshError="1"/>
      <sheetData sheetId="10767" refreshError="1"/>
      <sheetData sheetId="10768" refreshError="1"/>
      <sheetData sheetId="10769" refreshError="1"/>
      <sheetData sheetId="10770" refreshError="1"/>
      <sheetData sheetId="10771" refreshError="1"/>
      <sheetData sheetId="10772" refreshError="1"/>
      <sheetData sheetId="10773" refreshError="1"/>
      <sheetData sheetId="10774" refreshError="1"/>
      <sheetData sheetId="10775" refreshError="1"/>
      <sheetData sheetId="10776" refreshError="1"/>
      <sheetData sheetId="10777" refreshError="1"/>
      <sheetData sheetId="10778" refreshError="1"/>
      <sheetData sheetId="10779" refreshError="1"/>
      <sheetData sheetId="10780" refreshError="1"/>
      <sheetData sheetId="10781" refreshError="1"/>
      <sheetData sheetId="10782" refreshError="1"/>
      <sheetData sheetId="10783" refreshError="1"/>
      <sheetData sheetId="10784" refreshError="1"/>
      <sheetData sheetId="10785" refreshError="1"/>
      <sheetData sheetId="10786" refreshError="1"/>
      <sheetData sheetId="10787" refreshError="1"/>
      <sheetData sheetId="10788" refreshError="1"/>
      <sheetData sheetId="10789" refreshError="1"/>
      <sheetData sheetId="10790" refreshError="1"/>
      <sheetData sheetId="10791" refreshError="1"/>
      <sheetData sheetId="10792">
        <row r="5">
          <cell r="D5" t="str">
            <v>PROCESS PERFORMANCE STUDY</v>
          </cell>
        </row>
      </sheetData>
      <sheetData sheetId="10793">
        <row r="5">
          <cell r="D5" t="str">
            <v>PROCESS PERFORMANCE STUDY</v>
          </cell>
        </row>
      </sheetData>
      <sheetData sheetId="10794">
        <row r="5">
          <cell r="D5" t="str">
            <v>PROCESS PERFORMANCE STUDY</v>
          </cell>
        </row>
      </sheetData>
      <sheetData sheetId="10795">
        <row r="5">
          <cell r="D5" t="str">
            <v>PROCESS PERFORMANCE STUDY</v>
          </cell>
        </row>
      </sheetData>
      <sheetData sheetId="10796">
        <row r="5">
          <cell r="D5" t="str">
            <v>PROCESS PERFORMANCE STUDY</v>
          </cell>
        </row>
      </sheetData>
      <sheetData sheetId="10797">
        <row r="5">
          <cell r="D5" t="str">
            <v>PROCESS PERFORMANCE STUDY</v>
          </cell>
        </row>
      </sheetData>
      <sheetData sheetId="10798">
        <row r="5">
          <cell r="D5" t="str">
            <v>PROCESS PERFORMANCE STUDY</v>
          </cell>
        </row>
      </sheetData>
      <sheetData sheetId="10799">
        <row r="5">
          <cell r="D5" t="str">
            <v>PROCESS PERFORMANCE STUDY</v>
          </cell>
        </row>
      </sheetData>
      <sheetData sheetId="10800">
        <row r="5">
          <cell r="D5" t="str">
            <v>PROCESS PERFORMANCE STUDY</v>
          </cell>
        </row>
      </sheetData>
      <sheetData sheetId="10801">
        <row r="5">
          <cell r="D5" t="str">
            <v>PROCESS PERFORMANCE STUDY</v>
          </cell>
        </row>
      </sheetData>
      <sheetData sheetId="10802">
        <row r="5">
          <cell r="D5" t="str">
            <v>PROCESS PERFORMANCE STUDY</v>
          </cell>
        </row>
      </sheetData>
      <sheetData sheetId="10803">
        <row r="5">
          <cell r="D5" t="str">
            <v>PROCESS PERFORMANCE STUDY</v>
          </cell>
        </row>
      </sheetData>
      <sheetData sheetId="10804">
        <row r="5">
          <cell r="D5" t="str">
            <v>PROCESS PERFORMANCE STUDY</v>
          </cell>
        </row>
      </sheetData>
      <sheetData sheetId="10805">
        <row r="6">
          <cell r="A6">
            <v>1</v>
          </cell>
        </row>
      </sheetData>
      <sheetData sheetId="10806">
        <row r="6">
          <cell r="A6">
            <v>1</v>
          </cell>
        </row>
      </sheetData>
      <sheetData sheetId="10807">
        <row r="6">
          <cell r="A6">
            <v>1</v>
          </cell>
        </row>
      </sheetData>
      <sheetData sheetId="10808">
        <row r="6">
          <cell r="A6">
            <v>1</v>
          </cell>
        </row>
      </sheetData>
      <sheetData sheetId="10809">
        <row r="6">
          <cell r="A6">
            <v>1</v>
          </cell>
        </row>
      </sheetData>
      <sheetData sheetId="10810">
        <row r="6">
          <cell r="A6">
            <v>1</v>
          </cell>
        </row>
      </sheetData>
      <sheetData sheetId="10811">
        <row r="6">
          <cell r="A6">
            <v>1</v>
          </cell>
        </row>
      </sheetData>
      <sheetData sheetId="10812"/>
      <sheetData sheetId="10813"/>
      <sheetData sheetId="10814"/>
      <sheetData sheetId="10815"/>
      <sheetData sheetId="10816"/>
      <sheetData sheetId="10817"/>
      <sheetData sheetId="10818"/>
      <sheetData sheetId="10819"/>
      <sheetData sheetId="10820"/>
      <sheetData sheetId="10821"/>
      <sheetData sheetId="10822"/>
      <sheetData sheetId="10823"/>
      <sheetData sheetId="10824"/>
      <sheetData sheetId="10825"/>
      <sheetData sheetId="10826"/>
      <sheetData sheetId="10827"/>
      <sheetData sheetId="10828"/>
      <sheetData sheetId="10829"/>
      <sheetData sheetId="10830"/>
      <sheetData sheetId="10831"/>
      <sheetData sheetId="10832"/>
      <sheetData sheetId="10833"/>
      <sheetData sheetId="10834"/>
      <sheetData sheetId="10835"/>
      <sheetData sheetId="10836"/>
      <sheetData sheetId="10837"/>
      <sheetData sheetId="10838"/>
      <sheetData sheetId="10839"/>
      <sheetData sheetId="10840"/>
      <sheetData sheetId="10841"/>
      <sheetData sheetId="10842"/>
      <sheetData sheetId="10843"/>
      <sheetData sheetId="10844"/>
      <sheetData sheetId="10845"/>
      <sheetData sheetId="10846"/>
      <sheetData sheetId="10847"/>
      <sheetData sheetId="10848"/>
      <sheetData sheetId="10849"/>
      <sheetData sheetId="10850"/>
      <sheetData sheetId="10851"/>
      <sheetData sheetId="10852"/>
      <sheetData sheetId="10853"/>
      <sheetData sheetId="10854"/>
      <sheetData sheetId="10855"/>
      <sheetData sheetId="10856"/>
      <sheetData sheetId="10857"/>
      <sheetData sheetId="10858"/>
      <sheetData sheetId="10859"/>
      <sheetData sheetId="10860"/>
      <sheetData sheetId="10861"/>
      <sheetData sheetId="10862"/>
      <sheetData sheetId="10863"/>
      <sheetData sheetId="10864"/>
      <sheetData sheetId="10865"/>
      <sheetData sheetId="10866"/>
      <sheetData sheetId="10867"/>
      <sheetData sheetId="10868"/>
      <sheetData sheetId="10869"/>
      <sheetData sheetId="10870"/>
      <sheetData sheetId="10871"/>
      <sheetData sheetId="10872"/>
      <sheetData sheetId="10873"/>
      <sheetData sheetId="10874"/>
      <sheetData sheetId="10875"/>
      <sheetData sheetId="10876"/>
      <sheetData sheetId="10877"/>
      <sheetData sheetId="10878"/>
      <sheetData sheetId="10879"/>
      <sheetData sheetId="10880"/>
      <sheetData sheetId="10881"/>
      <sheetData sheetId="10882"/>
      <sheetData sheetId="10883"/>
      <sheetData sheetId="10884"/>
      <sheetData sheetId="10885"/>
      <sheetData sheetId="10886"/>
      <sheetData sheetId="10887"/>
      <sheetData sheetId="10888"/>
      <sheetData sheetId="10889"/>
      <sheetData sheetId="10890"/>
      <sheetData sheetId="10891"/>
      <sheetData sheetId="10892"/>
      <sheetData sheetId="10893"/>
      <sheetData sheetId="10894"/>
      <sheetData sheetId="10895"/>
      <sheetData sheetId="10896"/>
      <sheetData sheetId="10897"/>
      <sheetData sheetId="10898"/>
      <sheetData sheetId="10899"/>
      <sheetData sheetId="10900"/>
      <sheetData sheetId="10901"/>
      <sheetData sheetId="10902"/>
      <sheetData sheetId="10903"/>
      <sheetData sheetId="10904"/>
      <sheetData sheetId="10905"/>
      <sheetData sheetId="10906"/>
      <sheetData sheetId="10907"/>
      <sheetData sheetId="10908"/>
      <sheetData sheetId="10909"/>
      <sheetData sheetId="10910"/>
      <sheetData sheetId="10911"/>
      <sheetData sheetId="10912"/>
      <sheetData sheetId="10913"/>
      <sheetData sheetId="10914"/>
      <sheetData sheetId="10915"/>
      <sheetData sheetId="10916"/>
      <sheetData sheetId="10917"/>
      <sheetData sheetId="10918"/>
      <sheetData sheetId="10919"/>
      <sheetData sheetId="10920"/>
      <sheetData sheetId="10921"/>
      <sheetData sheetId="10922"/>
      <sheetData sheetId="10923"/>
      <sheetData sheetId="10924"/>
      <sheetData sheetId="10925"/>
      <sheetData sheetId="10926"/>
      <sheetData sheetId="10927"/>
      <sheetData sheetId="10928"/>
      <sheetData sheetId="10929"/>
      <sheetData sheetId="10930"/>
      <sheetData sheetId="10931"/>
      <sheetData sheetId="10932"/>
      <sheetData sheetId="10933"/>
      <sheetData sheetId="10934"/>
      <sheetData sheetId="10935"/>
      <sheetData sheetId="10936"/>
      <sheetData sheetId="10937"/>
      <sheetData sheetId="10938"/>
      <sheetData sheetId="10939"/>
      <sheetData sheetId="10940"/>
      <sheetData sheetId="10941"/>
      <sheetData sheetId="10942"/>
      <sheetData sheetId="10943"/>
      <sheetData sheetId="10944"/>
      <sheetData sheetId="10945"/>
      <sheetData sheetId="10946"/>
      <sheetData sheetId="10947"/>
      <sheetData sheetId="10948"/>
      <sheetData sheetId="10949"/>
      <sheetData sheetId="10950"/>
      <sheetData sheetId="10951"/>
      <sheetData sheetId="10952"/>
      <sheetData sheetId="10953"/>
      <sheetData sheetId="10954"/>
      <sheetData sheetId="10955"/>
      <sheetData sheetId="10956"/>
      <sheetData sheetId="10957"/>
      <sheetData sheetId="10958"/>
      <sheetData sheetId="10959"/>
      <sheetData sheetId="10960"/>
      <sheetData sheetId="10961"/>
      <sheetData sheetId="10962"/>
      <sheetData sheetId="10963"/>
      <sheetData sheetId="10964"/>
      <sheetData sheetId="10965"/>
      <sheetData sheetId="10966"/>
      <sheetData sheetId="10967"/>
      <sheetData sheetId="10968"/>
      <sheetData sheetId="10969">
        <row r="1">
          <cell r="A1" t="str">
            <v>1월 생산실적</v>
          </cell>
        </row>
      </sheetData>
      <sheetData sheetId="10970">
        <row r="1">
          <cell r="A1" t="str">
            <v>1월 생산실적</v>
          </cell>
        </row>
      </sheetData>
      <sheetData sheetId="10971"/>
      <sheetData sheetId="10972"/>
      <sheetData sheetId="10973"/>
      <sheetData sheetId="10974"/>
      <sheetData sheetId="10975"/>
      <sheetData sheetId="10976"/>
      <sheetData sheetId="10977"/>
      <sheetData sheetId="10978"/>
      <sheetData sheetId="10979"/>
      <sheetData sheetId="10980"/>
      <sheetData sheetId="10981">
        <row r="6">
          <cell r="A6">
            <v>1</v>
          </cell>
        </row>
      </sheetData>
      <sheetData sheetId="10982">
        <row r="1">
          <cell r="A1" t="str">
            <v>1월 생산실적</v>
          </cell>
        </row>
      </sheetData>
      <sheetData sheetId="10983"/>
      <sheetData sheetId="10984"/>
      <sheetData sheetId="10985"/>
      <sheetData sheetId="10986"/>
      <sheetData sheetId="10987"/>
      <sheetData sheetId="10988"/>
      <sheetData sheetId="10989"/>
      <sheetData sheetId="10990"/>
      <sheetData sheetId="10991"/>
      <sheetData sheetId="10992"/>
      <sheetData sheetId="10993"/>
      <sheetData sheetId="10994"/>
      <sheetData sheetId="10995"/>
      <sheetData sheetId="10996">
        <row r="6">
          <cell r="A6">
            <v>1</v>
          </cell>
        </row>
      </sheetData>
      <sheetData sheetId="10997">
        <row r="1">
          <cell r="A1" t="str">
            <v>1월 생산실적</v>
          </cell>
        </row>
      </sheetData>
      <sheetData sheetId="10998"/>
      <sheetData sheetId="10999"/>
      <sheetData sheetId="11000"/>
      <sheetData sheetId="11001"/>
      <sheetData sheetId="11002">
        <row r="73">
          <cell r="E73">
            <v>-1978066.1999669024</v>
          </cell>
        </row>
      </sheetData>
      <sheetData sheetId="11003">
        <row r="73">
          <cell r="E73">
            <v>-1978066.1999669024</v>
          </cell>
        </row>
      </sheetData>
      <sheetData sheetId="11004"/>
      <sheetData sheetId="11005"/>
      <sheetData sheetId="11006"/>
      <sheetData sheetId="11007"/>
      <sheetData sheetId="11008">
        <row r="73">
          <cell r="E73">
            <v>-1978066.1999669024</v>
          </cell>
        </row>
      </sheetData>
      <sheetData sheetId="11009">
        <row r="73">
          <cell r="E73">
            <v>-1978066.1999669024</v>
          </cell>
        </row>
      </sheetData>
      <sheetData sheetId="11010">
        <row r="6">
          <cell r="A6">
            <v>1</v>
          </cell>
        </row>
      </sheetData>
      <sheetData sheetId="11011"/>
      <sheetData sheetId="11012"/>
      <sheetData sheetId="11013"/>
      <sheetData sheetId="11014"/>
      <sheetData sheetId="11015"/>
      <sheetData sheetId="11016"/>
      <sheetData sheetId="11017"/>
      <sheetData sheetId="11018"/>
      <sheetData sheetId="11019"/>
      <sheetData sheetId="11020"/>
      <sheetData sheetId="11021"/>
      <sheetData sheetId="11022"/>
      <sheetData sheetId="11023"/>
      <sheetData sheetId="11024"/>
      <sheetData sheetId="11025"/>
      <sheetData sheetId="11026"/>
      <sheetData sheetId="11027"/>
      <sheetData sheetId="11028"/>
      <sheetData sheetId="11029"/>
      <sheetData sheetId="11030"/>
      <sheetData sheetId="11031"/>
      <sheetData sheetId="11032"/>
      <sheetData sheetId="11033"/>
      <sheetData sheetId="11034"/>
      <sheetData sheetId="11035"/>
      <sheetData sheetId="11036"/>
      <sheetData sheetId="11037"/>
      <sheetData sheetId="11038"/>
      <sheetData sheetId="11039"/>
      <sheetData sheetId="11040"/>
      <sheetData sheetId="11041"/>
      <sheetData sheetId="11042"/>
      <sheetData sheetId="11043"/>
      <sheetData sheetId="11044"/>
      <sheetData sheetId="11045"/>
      <sheetData sheetId="11046"/>
      <sheetData sheetId="11047"/>
      <sheetData sheetId="11048"/>
      <sheetData sheetId="11049"/>
      <sheetData sheetId="11050"/>
      <sheetData sheetId="11051"/>
      <sheetData sheetId="11052"/>
      <sheetData sheetId="11053"/>
      <sheetData sheetId="11054"/>
      <sheetData sheetId="11055">
        <row r="1">
          <cell r="A1" t="str">
            <v>1월 생산실적</v>
          </cell>
        </row>
      </sheetData>
      <sheetData sheetId="11056">
        <row r="1">
          <cell r="A1" t="str">
            <v>1월 생산실적</v>
          </cell>
        </row>
      </sheetData>
      <sheetData sheetId="11057"/>
      <sheetData sheetId="11058"/>
      <sheetData sheetId="11059"/>
      <sheetData sheetId="11060"/>
      <sheetData sheetId="11061"/>
      <sheetData sheetId="11062"/>
      <sheetData sheetId="11063"/>
      <sheetData sheetId="11064"/>
      <sheetData sheetId="11065"/>
      <sheetData sheetId="11066"/>
      <sheetData sheetId="11067"/>
      <sheetData sheetId="11068">
        <row r="1">
          <cell r="A1" t="str">
            <v>1월 생산실적</v>
          </cell>
        </row>
      </sheetData>
      <sheetData sheetId="11069"/>
      <sheetData sheetId="11070"/>
      <sheetData sheetId="11071"/>
      <sheetData sheetId="11072"/>
      <sheetData sheetId="11073"/>
      <sheetData sheetId="11074"/>
      <sheetData sheetId="11075"/>
      <sheetData sheetId="11076"/>
      <sheetData sheetId="11077"/>
      <sheetData sheetId="11078"/>
      <sheetData sheetId="11079"/>
      <sheetData sheetId="11080"/>
      <sheetData sheetId="11081"/>
      <sheetData sheetId="11082"/>
      <sheetData sheetId="11083"/>
      <sheetData sheetId="11084"/>
      <sheetData sheetId="11085"/>
      <sheetData sheetId="11086"/>
      <sheetData sheetId="11087">
        <row r="1">
          <cell r="A1" t="str">
            <v>1월 생산실적</v>
          </cell>
        </row>
      </sheetData>
      <sheetData sheetId="11088"/>
      <sheetData sheetId="11089"/>
      <sheetData sheetId="11090"/>
      <sheetData sheetId="11091"/>
      <sheetData sheetId="11092"/>
      <sheetData sheetId="11093"/>
      <sheetData sheetId="11094"/>
      <sheetData sheetId="11095"/>
      <sheetData sheetId="11096"/>
      <sheetData sheetId="11097"/>
      <sheetData sheetId="11098"/>
      <sheetData sheetId="11099"/>
      <sheetData sheetId="11100"/>
      <sheetData sheetId="11101"/>
      <sheetData sheetId="11102"/>
      <sheetData sheetId="11103"/>
      <sheetData sheetId="11104"/>
      <sheetData sheetId="11105"/>
      <sheetData sheetId="11106"/>
      <sheetData sheetId="11107"/>
      <sheetData sheetId="11108"/>
      <sheetData sheetId="11109"/>
      <sheetData sheetId="11110"/>
      <sheetData sheetId="11111"/>
      <sheetData sheetId="11112"/>
      <sheetData sheetId="11113"/>
      <sheetData sheetId="11114"/>
      <sheetData sheetId="11115"/>
      <sheetData sheetId="11116"/>
      <sheetData sheetId="11117"/>
      <sheetData sheetId="11118"/>
      <sheetData sheetId="11119"/>
      <sheetData sheetId="11120"/>
      <sheetData sheetId="11121"/>
      <sheetData sheetId="11122"/>
      <sheetData sheetId="11123"/>
      <sheetData sheetId="11124"/>
      <sheetData sheetId="11125"/>
      <sheetData sheetId="11126"/>
      <sheetData sheetId="11127"/>
      <sheetData sheetId="11128"/>
      <sheetData sheetId="11129"/>
      <sheetData sheetId="11130"/>
      <sheetData sheetId="11131"/>
      <sheetData sheetId="11132">
        <row r="1">
          <cell r="A1" t="str">
            <v>1월 생산실적</v>
          </cell>
        </row>
      </sheetData>
      <sheetData sheetId="11133"/>
      <sheetData sheetId="11134"/>
      <sheetData sheetId="11135">
        <row r="1">
          <cell r="A1" t="str">
            <v>1월 생산실적</v>
          </cell>
        </row>
      </sheetData>
      <sheetData sheetId="11136">
        <row r="1">
          <cell r="A1" t="str">
            <v>1월 생산실적</v>
          </cell>
        </row>
      </sheetData>
      <sheetData sheetId="11137"/>
      <sheetData sheetId="11138">
        <row r="1">
          <cell r="A1" t="str">
            <v>1월 생산실적</v>
          </cell>
        </row>
      </sheetData>
      <sheetData sheetId="11139">
        <row r="1">
          <cell r="A1" t="str">
            <v>1월 생산실적</v>
          </cell>
        </row>
      </sheetData>
      <sheetData sheetId="11140">
        <row r="1">
          <cell r="A1" t="str">
            <v>1월 생산실적</v>
          </cell>
        </row>
      </sheetData>
      <sheetData sheetId="11141">
        <row r="1">
          <cell r="A1" t="str">
            <v>1월 생산실적</v>
          </cell>
        </row>
      </sheetData>
      <sheetData sheetId="11142">
        <row r="1">
          <cell r="A1" t="str">
            <v>1월 생산실적</v>
          </cell>
        </row>
      </sheetData>
      <sheetData sheetId="11143">
        <row r="1">
          <cell r="A1" t="str">
            <v>1월 생산실적</v>
          </cell>
        </row>
      </sheetData>
      <sheetData sheetId="11144">
        <row r="1">
          <cell r="A1" t="str">
            <v>1월 생산실적</v>
          </cell>
        </row>
      </sheetData>
      <sheetData sheetId="11145">
        <row r="1">
          <cell r="A1" t="str">
            <v>1월 생산실적</v>
          </cell>
        </row>
      </sheetData>
      <sheetData sheetId="11146">
        <row r="1">
          <cell r="A1" t="str">
            <v>1월 생산실적</v>
          </cell>
        </row>
      </sheetData>
      <sheetData sheetId="11147"/>
      <sheetData sheetId="11148"/>
      <sheetData sheetId="11149"/>
      <sheetData sheetId="11150"/>
      <sheetData sheetId="11151"/>
      <sheetData sheetId="11152"/>
      <sheetData sheetId="11153"/>
      <sheetData sheetId="11154"/>
      <sheetData sheetId="11155"/>
      <sheetData sheetId="11156"/>
      <sheetData sheetId="11157"/>
      <sheetData sheetId="11158"/>
      <sheetData sheetId="11159"/>
      <sheetData sheetId="11160"/>
      <sheetData sheetId="11161"/>
      <sheetData sheetId="11162"/>
      <sheetData sheetId="11163"/>
      <sheetData sheetId="11164"/>
      <sheetData sheetId="11165"/>
      <sheetData sheetId="11166"/>
      <sheetData sheetId="11167"/>
      <sheetData sheetId="11168"/>
      <sheetData sheetId="11169"/>
      <sheetData sheetId="11170"/>
      <sheetData sheetId="11171"/>
      <sheetData sheetId="11172"/>
      <sheetData sheetId="11173"/>
      <sheetData sheetId="11174"/>
      <sheetData sheetId="11175"/>
      <sheetData sheetId="11176"/>
      <sheetData sheetId="11177"/>
      <sheetData sheetId="11178"/>
      <sheetData sheetId="11179"/>
      <sheetData sheetId="11180"/>
      <sheetData sheetId="11181"/>
      <sheetData sheetId="11182"/>
      <sheetData sheetId="11183"/>
      <sheetData sheetId="11184"/>
      <sheetData sheetId="11185"/>
      <sheetData sheetId="11186"/>
      <sheetData sheetId="11187"/>
      <sheetData sheetId="11188"/>
      <sheetData sheetId="11189"/>
      <sheetData sheetId="11190"/>
      <sheetData sheetId="11191"/>
      <sheetData sheetId="11192">
        <row r="1">
          <cell r="A1" t="str">
            <v>1월 생산실적</v>
          </cell>
        </row>
      </sheetData>
      <sheetData sheetId="11193">
        <row r="1">
          <cell r="A1" t="str">
            <v>1월 생산실적</v>
          </cell>
        </row>
      </sheetData>
      <sheetData sheetId="11194">
        <row r="1">
          <cell r="A1" t="str">
            <v>1월 생산실적</v>
          </cell>
        </row>
      </sheetData>
      <sheetData sheetId="11195">
        <row r="1">
          <cell r="A1" t="str">
            <v>1월 생산실적</v>
          </cell>
        </row>
      </sheetData>
      <sheetData sheetId="11196">
        <row r="1">
          <cell r="A1" t="str">
            <v>1월 생산실적</v>
          </cell>
        </row>
      </sheetData>
      <sheetData sheetId="11197">
        <row r="1">
          <cell r="A1" t="str">
            <v>1월 생산실적</v>
          </cell>
        </row>
      </sheetData>
      <sheetData sheetId="11198">
        <row r="1">
          <cell r="A1" t="str">
            <v>1월 생산실적</v>
          </cell>
        </row>
      </sheetData>
      <sheetData sheetId="11199">
        <row r="1">
          <cell r="A1" t="str">
            <v>1월 생산실적</v>
          </cell>
        </row>
      </sheetData>
      <sheetData sheetId="11200">
        <row r="1">
          <cell r="A1" t="str">
            <v>1월 생산실적</v>
          </cell>
        </row>
      </sheetData>
      <sheetData sheetId="11201">
        <row r="1">
          <cell r="A1" t="str">
            <v>1월 생산실적</v>
          </cell>
        </row>
      </sheetData>
      <sheetData sheetId="11202">
        <row r="1">
          <cell r="A1" t="str">
            <v>1월 생산실적</v>
          </cell>
        </row>
      </sheetData>
      <sheetData sheetId="11203">
        <row r="1">
          <cell r="A1" t="str">
            <v>1월 생산실적</v>
          </cell>
        </row>
      </sheetData>
      <sheetData sheetId="11204">
        <row r="1">
          <cell r="A1" t="str">
            <v>1월 생산실적</v>
          </cell>
        </row>
      </sheetData>
      <sheetData sheetId="11205">
        <row r="1">
          <cell r="A1" t="str">
            <v>1월 생산실적</v>
          </cell>
        </row>
      </sheetData>
      <sheetData sheetId="11206">
        <row r="1">
          <cell r="A1" t="str">
            <v>1월 생산실적</v>
          </cell>
        </row>
      </sheetData>
      <sheetData sheetId="11207">
        <row r="1">
          <cell r="A1" t="str">
            <v>1월 생산실적</v>
          </cell>
        </row>
      </sheetData>
      <sheetData sheetId="11208">
        <row r="1">
          <cell r="A1" t="str">
            <v>1월 생산실적</v>
          </cell>
        </row>
      </sheetData>
      <sheetData sheetId="11209">
        <row r="1">
          <cell r="A1" t="str">
            <v>1월 생산실적</v>
          </cell>
        </row>
      </sheetData>
      <sheetData sheetId="11210">
        <row r="1">
          <cell r="A1" t="str">
            <v>1월 생산실적</v>
          </cell>
        </row>
      </sheetData>
      <sheetData sheetId="11211">
        <row r="1">
          <cell r="A1" t="str">
            <v>1월 생산실적</v>
          </cell>
        </row>
      </sheetData>
      <sheetData sheetId="11212">
        <row r="1">
          <cell r="A1" t="str">
            <v>1월 생산실적</v>
          </cell>
        </row>
      </sheetData>
      <sheetData sheetId="11213">
        <row r="1">
          <cell r="A1" t="str">
            <v>1월 생산실적</v>
          </cell>
        </row>
      </sheetData>
      <sheetData sheetId="11214">
        <row r="1">
          <cell r="A1" t="str">
            <v>1월 생산실적</v>
          </cell>
        </row>
      </sheetData>
      <sheetData sheetId="11215">
        <row r="1">
          <cell r="A1" t="str">
            <v>1월 생산실적</v>
          </cell>
        </row>
      </sheetData>
      <sheetData sheetId="11216">
        <row r="1">
          <cell r="A1" t="str">
            <v>1월 생산실적</v>
          </cell>
        </row>
      </sheetData>
      <sheetData sheetId="11217">
        <row r="1">
          <cell r="A1" t="str">
            <v>1월 생산실적</v>
          </cell>
        </row>
      </sheetData>
      <sheetData sheetId="11218">
        <row r="1">
          <cell r="A1" t="str">
            <v>1월 생산실적</v>
          </cell>
        </row>
      </sheetData>
      <sheetData sheetId="11219">
        <row r="1">
          <cell r="A1" t="str">
            <v>1월 생산실적</v>
          </cell>
        </row>
      </sheetData>
      <sheetData sheetId="11220">
        <row r="1">
          <cell r="A1" t="str">
            <v>1월 생산실적</v>
          </cell>
        </row>
      </sheetData>
      <sheetData sheetId="11221">
        <row r="1">
          <cell r="A1" t="str">
            <v>1월 생산실적</v>
          </cell>
        </row>
      </sheetData>
      <sheetData sheetId="11222">
        <row r="1">
          <cell r="A1" t="str">
            <v>1월 생산실적</v>
          </cell>
        </row>
      </sheetData>
      <sheetData sheetId="11223">
        <row r="1">
          <cell r="A1" t="str">
            <v>1월 생산실적</v>
          </cell>
        </row>
      </sheetData>
      <sheetData sheetId="11224">
        <row r="1">
          <cell r="A1" t="str">
            <v>1월 생산실적</v>
          </cell>
        </row>
      </sheetData>
      <sheetData sheetId="11225">
        <row r="1">
          <cell r="A1" t="str">
            <v>1월 생산실적</v>
          </cell>
        </row>
      </sheetData>
      <sheetData sheetId="11226">
        <row r="1">
          <cell r="A1" t="str">
            <v>1월 생산실적</v>
          </cell>
        </row>
      </sheetData>
      <sheetData sheetId="11227">
        <row r="1">
          <cell r="A1" t="str">
            <v>1월 생산실적</v>
          </cell>
        </row>
      </sheetData>
      <sheetData sheetId="11228">
        <row r="1">
          <cell r="A1" t="str">
            <v>1월 생산실적</v>
          </cell>
        </row>
      </sheetData>
      <sheetData sheetId="11229">
        <row r="1">
          <cell r="A1" t="str">
            <v>1월 생산실적</v>
          </cell>
        </row>
      </sheetData>
      <sheetData sheetId="11230">
        <row r="1">
          <cell r="A1" t="str">
            <v>1월 생산실적</v>
          </cell>
        </row>
      </sheetData>
      <sheetData sheetId="11231">
        <row r="1">
          <cell r="A1" t="str">
            <v>1월 생산실적</v>
          </cell>
        </row>
      </sheetData>
      <sheetData sheetId="11232">
        <row r="1">
          <cell r="A1" t="str">
            <v>1월 생산실적</v>
          </cell>
        </row>
      </sheetData>
      <sheetData sheetId="11233">
        <row r="1">
          <cell r="A1" t="str">
            <v>1월 생산실적</v>
          </cell>
        </row>
      </sheetData>
      <sheetData sheetId="11234">
        <row r="1">
          <cell r="A1" t="str">
            <v>1월 생산실적</v>
          </cell>
        </row>
      </sheetData>
      <sheetData sheetId="11235">
        <row r="1">
          <cell r="A1" t="str">
            <v>1월 생산실적</v>
          </cell>
        </row>
      </sheetData>
      <sheetData sheetId="11236">
        <row r="1">
          <cell r="A1" t="str">
            <v>1월 생산실적</v>
          </cell>
        </row>
      </sheetData>
      <sheetData sheetId="11237">
        <row r="1">
          <cell r="A1" t="str">
            <v>1월 생산실적</v>
          </cell>
        </row>
      </sheetData>
      <sheetData sheetId="11238">
        <row r="1">
          <cell r="A1" t="str">
            <v>1월 생산실적</v>
          </cell>
        </row>
      </sheetData>
      <sheetData sheetId="11239">
        <row r="1">
          <cell r="A1" t="str">
            <v>1월 생산실적</v>
          </cell>
        </row>
      </sheetData>
      <sheetData sheetId="11240">
        <row r="1">
          <cell r="A1" t="str">
            <v>1월 생산실적</v>
          </cell>
        </row>
      </sheetData>
      <sheetData sheetId="11241">
        <row r="1">
          <cell r="A1" t="str">
            <v>1월 생산실적</v>
          </cell>
        </row>
      </sheetData>
      <sheetData sheetId="11242">
        <row r="1">
          <cell r="A1" t="str">
            <v>1월 생산실적</v>
          </cell>
        </row>
      </sheetData>
      <sheetData sheetId="11243">
        <row r="1">
          <cell r="A1" t="str">
            <v>1월 생산실적</v>
          </cell>
        </row>
      </sheetData>
      <sheetData sheetId="11244">
        <row r="1">
          <cell r="A1" t="str">
            <v>1월 생산실적</v>
          </cell>
        </row>
      </sheetData>
      <sheetData sheetId="11245">
        <row r="1">
          <cell r="A1" t="str">
            <v>1월 생산실적</v>
          </cell>
        </row>
      </sheetData>
      <sheetData sheetId="11246">
        <row r="1">
          <cell r="A1" t="str">
            <v>1월 생산실적</v>
          </cell>
        </row>
      </sheetData>
      <sheetData sheetId="11247">
        <row r="1">
          <cell r="A1" t="str">
            <v>1월 생산실적</v>
          </cell>
        </row>
      </sheetData>
      <sheetData sheetId="11248">
        <row r="1">
          <cell r="A1" t="str">
            <v>1월 생산실적</v>
          </cell>
        </row>
      </sheetData>
      <sheetData sheetId="11249">
        <row r="1">
          <cell r="A1" t="str">
            <v>1월 생산실적</v>
          </cell>
        </row>
      </sheetData>
      <sheetData sheetId="11250">
        <row r="1">
          <cell r="A1" t="str">
            <v>1월 생산실적</v>
          </cell>
        </row>
      </sheetData>
      <sheetData sheetId="11251">
        <row r="1">
          <cell r="A1" t="str">
            <v>1월 생산실적</v>
          </cell>
        </row>
      </sheetData>
      <sheetData sheetId="11252">
        <row r="1">
          <cell r="A1" t="str">
            <v>1월 생산실적</v>
          </cell>
        </row>
      </sheetData>
      <sheetData sheetId="11253">
        <row r="1">
          <cell r="A1" t="str">
            <v>1월 생산실적</v>
          </cell>
        </row>
      </sheetData>
      <sheetData sheetId="11254"/>
      <sheetData sheetId="11255"/>
      <sheetData sheetId="11256"/>
      <sheetData sheetId="11257"/>
      <sheetData sheetId="11258"/>
      <sheetData sheetId="11259"/>
      <sheetData sheetId="11260"/>
      <sheetData sheetId="11261"/>
      <sheetData sheetId="11262">
        <row r="1">
          <cell r="A1" t="str">
            <v>1월 생산실적</v>
          </cell>
        </row>
      </sheetData>
      <sheetData sheetId="11263">
        <row r="1">
          <cell r="A1" t="str">
            <v>1월 생산실적</v>
          </cell>
        </row>
      </sheetData>
      <sheetData sheetId="11264">
        <row r="1">
          <cell r="A1" t="str">
            <v>1월 생산실적</v>
          </cell>
        </row>
      </sheetData>
      <sheetData sheetId="11265">
        <row r="1">
          <cell r="A1" t="str">
            <v>1월 생산실적</v>
          </cell>
        </row>
      </sheetData>
      <sheetData sheetId="11266">
        <row r="1">
          <cell r="A1" t="str">
            <v>1월 생산실적</v>
          </cell>
        </row>
      </sheetData>
      <sheetData sheetId="11267">
        <row r="1">
          <cell r="A1" t="str">
            <v>1월 생산실적</v>
          </cell>
        </row>
      </sheetData>
      <sheetData sheetId="11268">
        <row r="1">
          <cell r="A1" t="str">
            <v>1월 생산실적</v>
          </cell>
        </row>
      </sheetData>
      <sheetData sheetId="11269"/>
      <sheetData sheetId="11270"/>
      <sheetData sheetId="11271"/>
      <sheetData sheetId="11272"/>
      <sheetData sheetId="11273"/>
      <sheetData sheetId="11274"/>
      <sheetData sheetId="11275"/>
      <sheetData sheetId="11276"/>
      <sheetData sheetId="11277"/>
      <sheetData sheetId="11278"/>
      <sheetData sheetId="11279"/>
      <sheetData sheetId="11280"/>
      <sheetData sheetId="11281"/>
      <sheetData sheetId="11282"/>
      <sheetData sheetId="11283"/>
      <sheetData sheetId="11284"/>
      <sheetData sheetId="11285"/>
      <sheetData sheetId="11286"/>
      <sheetData sheetId="11287"/>
      <sheetData sheetId="11288"/>
      <sheetData sheetId="11289"/>
      <sheetData sheetId="11290"/>
      <sheetData sheetId="11291"/>
      <sheetData sheetId="11292"/>
      <sheetData sheetId="11293"/>
      <sheetData sheetId="11294"/>
      <sheetData sheetId="11295"/>
      <sheetData sheetId="11296">
        <row r="1">
          <cell r="A1" t="str">
            <v>1월 생산실적</v>
          </cell>
        </row>
      </sheetData>
      <sheetData sheetId="11297">
        <row r="1">
          <cell r="A1" t="str">
            <v>1월 생산실적</v>
          </cell>
        </row>
      </sheetData>
      <sheetData sheetId="11298">
        <row r="1">
          <cell r="A1" t="str">
            <v>1월 생산실적</v>
          </cell>
        </row>
      </sheetData>
      <sheetData sheetId="11299">
        <row r="1">
          <cell r="A1" t="str">
            <v>1월 생산실적</v>
          </cell>
        </row>
      </sheetData>
      <sheetData sheetId="11300">
        <row r="1">
          <cell r="A1" t="str">
            <v>1월 생산실적</v>
          </cell>
        </row>
      </sheetData>
      <sheetData sheetId="11301">
        <row r="1">
          <cell r="A1" t="str">
            <v>1월 생산실적</v>
          </cell>
        </row>
      </sheetData>
      <sheetData sheetId="11302">
        <row r="1">
          <cell r="A1" t="str">
            <v>1월 생산실적</v>
          </cell>
        </row>
      </sheetData>
      <sheetData sheetId="11303">
        <row r="1">
          <cell r="A1" t="str">
            <v>1월 생산실적</v>
          </cell>
        </row>
      </sheetData>
      <sheetData sheetId="11304">
        <row r="1">
          <cell r="A1" t="str">
            <v>1월 생산실적</v>
          </cell>
        </row>
      </sheetData>
      <sheetData sheetId="11305">
        <row r="1">
          <cell r="A1" t="str">
            <v>1월 생산실적</v>
          </cell>
        </row>
      </sheetData>
      <sheetData sheetId="11306">
        <row r="1">
          <cell r="A1" t="str">
            <v>1월 생산실적</v>
          </cell>
        </row>
      </sheetData>
      <sheetData sheetId="11307">
        <row r="1">
          <cell r="A1" t="str">
            <v>1월 생산실적</v>
          </cell>
        </row>
      </sheetData>
      <sheetData sheetId="11308">
        <row r="1">
          <cell r="A1" t="str">
            <v>1월 생산실적</v>
          </cell>
        </row>
      </sheetData>
      <sheetData sheetId="11309">
        <row r="1">
          <cell r="A1" t="str">
            <v>1월 생산실적</v>
          </cell>
        </row>
      </sheetData>
      <sheetData sheetId="11310">
        <row r="1">
          <cell r="A1" t="str">
            <v>1월 생산실적</v>
          </cell>
        </row>
      </sheetData>
      <sheetData sheetId="11311">
        <row r="1">
          <cell r="A1" t="str">
            <v>1월 생산실적</v>
          </cell>
        </row>
      </sheetData>
      <sheetData sheetId="11312">
        <row r="1">
          <cell r="A1" t="str">
            <v>1월 생산실적</v>
          </cell>
        </row>
      </sheetData>
      <sheetData sheetId="11313">
        <row r="1">
          <cell r="A1" t="str">
            <v>1월 생산실적</v>
          </cell>
        </row>
      </sheetData>
      <sheetData sheetId="11314">
        <row r="1">
          <cell r="A1" t="str">
            <v>1월 생산실적</v>
          </cell>
        </row>
      </sheetData>
      <sheetData sheetId="11315">
        <row r="1">
          <cell r="A1" t="str">
            <v>1월 생산실적</v>
          </cell>
        </row>
      </sheetData>
      <sheetData sheetId="11316">
        <row r="1">
          <cell r="A1" t="str">
            <v>1월 생산실적</v>
          </cell>
        </row>
      </sheetData>
      <sheetData sheetId="11317">
        <row r="1">
          <cell r="A1" t="str">
            <v>1월 생산실적</v>
          </cell>
        </row>
      </sheetData>
      <sheetData sheetId="11318">
        <row r="1">
          <cell r="A1" t="str">
            <v>1월 생산실적</v>
          </cell>
        </row>
      </sheetData>
      <sheetData sheetId="11319">
        <row r="1">
          <cell r="A1" t="str">
            <v>1월 생산실적</v>
          </cell>
        </row>
      </sheetData>
      <sheetData sheetId="11320">
        <row r="1">
          <cell r="A1" t="str">
            <v>1월 생산실적</v>
          </cell>
        </row>
      </sheetData>
      <sheetData sheetId="11321">
        <row r="1">
          <cell r="A1" t="str">
            <v>1월 생산실적</v>
          </cell>
        </row>
      </sheetData>
      <sheetData sheetId="11322">
        <row r="1">
          <cell r="A1" t="str">
            <v>1월 생산실적</v>
          </cell>
        </row>
      </sheetData>
      <sheetData sheetId="11323">
        <row r="1">
          <cell r="A1" t="str">
            <v>1월 생산실적</v>
          </cell>
        </row>
      </sheetData>
      <sheetData sheetId="11324">
        <row r="1">
          <cell r="A1" t="str">
            <v>1월 생산실적</v>
          </cell>
        </row>
      </sheetData>
      <sheetData sheetId="11325">
        <row r="1">
          <cell r="A1" t="str">
            <v>1월 생산실적</v>
          </cell>
        </row>
      </sheetData>
      <sheetData sheetId="11326">
        <row r="1">
          <cell r="A1" t="str">
            <v>1월 생산실적</v>
          </cell>
        </row>
      </sheetData>
      <sheetData sheetId="11327">
        <row r="1">
          <cell r="A1" t="str">
            <v>1월 생산실적</v>
          </cell>
        </row>
      </sheetData>
      <sheetData sheetId="11328">
        <row r="1">
          <cell r="A1" t="str">
            <v>1월 생산실적</v>
          </cell>
        </row>
      </sheetData>
      <sheetData sheetId="11329">
        <row r="1">
          <cell r="A1" t="str">
            <v>1월 생산실적</v>
          </cell>
        </row>
      </sheetData>
      <sheetData sheetId="11330">
        <row r="1">
          <cell r="A1" t="str">
            <v>1월 생산실적</v>
          </cell>
        </row>
      </sheetData>
      <sheetData sheetId="11331">
        <row r="1">
          <cell r="A1" t="str">
            <v>1월 생산실적</v>
          </cell>
        </row>
      </sheetData>
      <sheetData sheetId="11332">
        <row r="1">
          <cell r="A1" t="str">
            <v>1월 생산실적</v>
          </cell>
        </row>
      </sheetData>
      <sheetData sheetId="11333">
        <row r="1">
          <cell r="A1" t="str">
            <v>1월 생산실적</v>
          </cell>
        </row>
      </sheetData>
      <sheetData sheetId="11334">
        <row r="1">
          <cell r="A1" t="str">
            <v>1월 생산실적</v>
          </cell>
        </row>
      </sheetData>
      <sheetData sheetId="11335">
        <row r="1">
          <cell r="A1" t="str">
            <v>1월 생산실적</v>
          </cell>
        </row>
      </sheetData>
      <sheetData sheetId="11336">
        <row r="1">
          <cell r="A1" t="str">
            <v>1월 생산실적</v>
          </cell>
        </row>
      </sheetData>
      <sheetData sheetId="11337">
        <row r="1">
          <cell r="A1" t="str">
            <v>1월 생산실적</v>
          </cell>
        </row>
      </sheetData>
      <sheetData sheetId="11338">
        <row r="1">
          <cell r="A1" t="str">
            <v>1월 생산실적</v>
          </cell>
        </row>
      </sheetData>
      <sheetData sheetId="11339">
        <row r="1">
          <cell r="A1" t="str">
            <v>1월 생산실적</v>
          </cell>
        </row>
      </sheetData>
      <sheetData sheetId="11340">
        <row r="1">
          <cell r="A1" t="str">
            <v>1월 생산실적</v>
          </cell>
        </row>
      </sheetData>
      <sheetData sheetId="11341">
        <row r="1">
          <cell r="A1" t="str">
            <v>1월 생산실적</v>
          </cell>
        </row>
      </sheetData>
      <sheetData sheetId="11342">
        <row r="1">
          <cell r="A1" t="str">
            <v>1월 생산실적</v>
          </cell>
        </row>
      </sheetData>
      <sheetData sheetId="11343">
        <row r="1">
          <cell r="A1" t="str">
            <v>1월 생산실적</v>
          </cell>
        </row>
      </sheetData>
      <sheetData sheetId="11344">
        <row r="1">
          <cell r="A1" t="str">
            <v>1월 생산실적</v>
          </cell>
        </row>
      </sheetData>
      <sheetData sheetId="11345">
        <row r="1">
          <cell r="A1" t="str">
            <v>1월 생산실적</v>
          </cell>
        </row>
      </sheetData>
      <sheetData sheetId="11346">
        <row r="1">
          <cell r="A1" t="str">
            <v>1월 생산실적</v>
          </cell>
        </row>
      </sheetData>
      <sheetData sheetId="11347">
        <row r="1">
          <cell r="A1" t="str">
            <v>1월 생산실적</v>
          </cell>
        </row>
      </sheetData>
      <sheetData sheetId="11348">
        <row r="1">
          <cell r="A1" t="str">
            <v>1월 생산실적</v>
          </cell>
        </row>
      </sheetData>
      <sheetData sheetId="11349"/>
      <sheetData sheetId="11350"/>
      <sheetData sheetId="11351"/>
      <sheetData sheetId="11352"/>
      <sheetData sheetId="11353"/>
      <sheetData sheetId="11354"/>
      <sheetData sheetId="11355"/>
      <sheetData sheetId="11356"/>
      <sheetData sheetId="11357"/>
      <sheetData sheetId="11358"/>
      <sheetData sheetId="11359"/>
      <sheetData sheetId="11360"/>
      <sheetData sheetId="11361"/>
      <sheetData sheetId="11362"/>
      <sheetData sheetId="11363"/>
      <sheetData sheetId="11364"/>
      <sheetData sheetId="11365"/>
      <sheetData sheetId="11366"/>
      <sheetData sheetId="11367"/>
      <sheetData sheetId="11368"/>
      <sheetData sheetId="11369"/>
      <sheetData sheetId="11370"/>
      <sheetData sheetId="11371"/>
      <sheetData sheetId="11372"/>
      <sheetData sheetId="11373"/>
      <sheetData sheetId="11374"/>
      <sheetData sheetId="11375"/>
      <sheetData sheetId="11376"/>
      <sheetData sheetId="11377"/>
      <sheetData sheetId="11378"/>
      <sheetData sheetId="11379"/>
      <sheetData sheetId="11380"/>
      <sheetData sheetId="11381"/>
      <sheetData sheetId="11382"/>
      <sheetData sheetId="11383"/>
      <sheetData sheetId="11384"/>
      <sheetData sheetId="11385"/>
      <sheetData sheetId="11386"/>
      <sheetData sheetId="11387"/>
      <sheetData sheetId="11388"/>
      <sheetData sheetId="11389"/>
      <sheetData sheetId="11390"/>
      <sheetData sheetId="11391"/>
      <sheetData sheetId="11392"/>
      <sheetData sheetId="11393"/>
      <sheetData sheetId="11394"/>
      <sheetData sheetId="11395"/>
      <sheetData sheetId="11396"/>
      <sheetData sheetId="11397"/>
      <sheetData sheetId="11398"/>
      <sheetData sheetId="11399"/>
      <sheetData sheetId="11400"/>
      <sheetData sheetId="11401"/>
      <sheetData sheetId="11402"/>
      <sheetData sheetId="11403"/>
      <sheetData sheetId="11404"/>
      <sheetData sheetId="11405"/>
      <sheetData sheetId="11406"/>
      <sheetData sheetId="11407"/>
      <sheetData sheetId="11408"/>
      <sheetData sheetId="11409"/>
      <sheetData sheetId="11410"/>
      <sheetData sheetId="11411"/>
      <sheetData sheetId="11412"/>
      <sheetData sheetId="11413"/>
      <sheetData sheetId="11414"/>
      <sheetData sheetId="11415">
        <row r="1">
          <cell r="A1" t="str">
            <v>1월 생산실적</v>
          </cell>
        </row>
      </sheetData>
      <sheetData sheetId="11416">
        <row r="1">
          <cell r="A1" t="str">
            <v>1월 생산실적</v>
          </cell>
        </row>
      </sheetData>
      <sheetData sheetId="11417">
        <row r="1">
          <cell r="A1" t="str">
            <v>1월 생산실적</v>
          </cell>
        </row>
      </sheetData>
      <sheetData sheetId="11418">
        <row r="1">
          <cell r="A1" t="str">
            <v>1월 생산실적</v>
          </cell>
        </row>
      </sheetData>
      <sheetData sheetId="11419"/>
      <sheetData sheetId="11420">
        <row r="1">
          <cell r="A1" t="str">
            <v>1월 생산실적</v>
          </cell>
        </row>
      </sheetData>
      <sheetData sheetId="11421">
        <row r="1">
          <cell r="A1" t="str">
            <v>1월 생산실적</v>
          </cell>
        </row>
      </sheetData>
      <sheetData sheetId="11422">
        <row r="1">
          <cell r="A1" t="str">
            <v>1월 생산실적</v>
          </cell>
        </row>
      </sheetData>
      <sheetData sheetId="11423"/>
      <sheetData sheetId="11424"/>
      <sheetData sheetId="11425"/>
      <sheetData sheetId="11426"/>
      <sheetData sheetId="11427"/>
      <sheetData sheetId="11428"/>
      <sheetData sheetId="11429"/>
      <sheetData sheetId="11430"/>
      <sheetData sheetId="11431"/>
      <sheetData sheetId="11432"/>
      <sheetData sheetId="11433"/>
      <sheetData sheetId="11434"/>
      <sheetData sheetId="11435"/>
      <sheetData sheetId="11436"/>
      <sheetData sheetId="11437"/>
      <sheetData sheetId="11438"/>
      <sheetData sheetId="11439"/>
      <sheetData sheetId="11440"/>
      <sheetData sheetId="11441"/>
      <sheetData sheetId="11442"/>
      <sheetData sheetId="11443"/>
      <sheetData sheetId="11444"/>
      <sheetData sheetId="11445"/>
      <sheetData sheetId="11446"/>
      <sheetData sheetId="11447"/>
      <sheetData sheetId="11448"/>
      <sheetData sheetId="11449"/>
      <sheetData sheetId="11450"/>
      <sheetData sheetId="11451"/>
      <sheetData sheetId="11452"/>
      <sheetData sheetId="11453"/>
      <sheetData sheetId="11454"/>
      <sheetData sheetId="11455"/>
      <sheetData sheetId="11456"/>
      <sheetData sheetId="11457"/>
      <sheetData sheetId="11458"/>
      <sheetData sheetId="11459"/>
      <sheetData sheetId="11460"/>
      <sheetData sheetId="11461"/>
      <sheetData sheetId="11462"/>
      <sheetData sheetId="11463"/>
      <sheetData sheetId="11464"/>
      <sheetData sheetId="11465"/>
      <sheetData sheetId="11466"/>
      <sheetData sheetId="11467">
        <row r="1">
          <cell r="A1" t="str">
            <v>1월 생산실적</v>
          </cell>
        </row>
      </sheetData>
      <sheetData sheetId="11468">
        <row r="1">
          <cell r="A1" t="str">
            <v>1월 생산실적</v>
          </cell>
        </row>
      </sheetData>
      <sheetData sheetId="11469"/>
      <sheetData sheetId="11470"/>
      <sheetData sheetId="11471"/>
      <sheetData sheetId="11472"/>
      <sheetData sheetId="11473"/>
      <sheetData sheetId="11474"/>
      <sheetData sheetId="11475"/>
      <sheetData sheetId="11476"/>
      <sheetData sheetId="11477"/>
      <sheetData sheetId="11478"/>
      <sheetData sheetId="11479"/>
      <sheetData sheetId="11480"/>
      <sheetData sheetId="11481"/>
      <sheetData sheetId="11482"/>
      <sheetData sheetId="11483"/>
      <sheetData sheetId="11484"/>
      <sheetData sheetId="11485"/>
      <sheetData sheetId="11486"/>
      <sheetData sheetId="11487"/>
      <sheetData sheetId="11488">
        <row r="1">
          <cell r="A1" t="str">
            <v>1월 생산실적</v>
          </cell>
        </row>
      </sheetData>
      <sheetData sheetId="11489">
        <row r="1">
          <cell r="A1" t="str">
            <v>1월 생산실적</v>
          </cell>
        </row>
      </sheetData>
      <sheetData sheetId="11490"/>
      <sheetData sheetId="11491"/>
      <sheetData sheetId="11492"/>
      <sheetData sheetId="11493"/>
      <sheetData sheetId="11494"/>
      <sheetData sheetId="11495"/>
      <sheetData sheetId="11496"/>
      <sheetData sheetId="11497"/>
      <sheetData sheetId="11498"/>
      <sheetData sheetId="11499"/>
      <sheetData sheetId="11500"/>
      <sheetData sheetId="11501"/>
      <sheetData sheetId="11502"/>
      <sheetData sheetId="11503"/>
      <sheetData sheetId="11504"/>
      <sheetData sheetId="11505"/>
      <sheetData sheetId="11506"/>
      <sheetData sheetId="11507"/>
      <sheetData sheetId="11508"/>
      <sheetData sheetId="11509">
        <row r="1">
          <cell r="A1" t="str">
            <v>1월 생산실적</v>
          </cell>
        </row>
      </sheetData>
      <sheetData sheetId="11510"/>
      <sheetData sheetId="11511"/>
      <sheetData sheetId="11512">
        <row r="1">
          <cell r="A1" t="str">
            <v>1월 생산실적</v>
          </cell>
        </row>
      </sheetData>
      <sheetData sheetId="11513"/>
      <sheetData sheetId="11514"/>
      <sheetData sheetId="11515"/>
      <sheetData sheetId="11516"/>
      <sheetData sheetId="11517"/>
      <sheetData sheetId="11518"/>
      <sheetData sheetId="11519"/>
      <sheetData sheetId="11520"/>
      <sheetData sheetId="11521"/>
      <sheetData sheetId="11522"/>
      <sheetData sheetId="11523"/>
      <sheetData sheetId="11524"/>
      <sheetData sheetId="11525"/>
      <sheetData sheetId="11526"/>
      <sheetData sheetId="11527"/>
      <sheetData sheetId="11528"/>
      <sheetData sheetId="11529"/>
      <sheetData sheetId="11530"/>
      <sheetData sheetId="11531"/>
      <sheetData sheetId="11532"/>
      <sheetData sheetId="11533"/>
      <sheetData sheetId="11534"/>
      <sheetData sheetId="11535"/>
      <sheetData sheetId="11536"/>
      <sheetData sheetId="11537"/>
      <sheetData sheetId="11538"/>
      <sheetData sheetId="11539"/>
      <sheetData sheetId="11540"/>
      <sheetData sheetId="11541"/>
      <sheetData sheetId="11542"/>
      <sheetData sheetId="11543"/>
      <sheetData sheetId="11544"/>
      <sheetData sheetId="11545"/>
      <sheetData sheetId="11546"/>
      <sheetData sheetId="11547"/>
      <sheetData sheetId="11548"/>
      <sheetData sheetId="11549"/>
      <sheetData sheetId="11550"/>
      <sheetData sheetId="11551"/>
      <sheetData sheetId="11552"/>
      <sheetData sheetId="11553"/>
      <sheetData sheetId="11554"/>
      <sheetData sheetId="11555"/>
      <sheetData sheetId="11556"/>
      <sheetData sheetId="11557"/>
      <sheetData sheetId="11558"/>
      <sheetData sheetId="11559"/>
      <sheetData sheetId="11560"/>
      <sheetData sheetId="11561"/>
      <sheetData sheetId="11562"/>
      <sheetData sheetId="11563"/>
      <sheetData sheetId="11564"/>
      <sheetData sheetId="11565"/>
      <sheetData sheetId="11566"/>
      <sheetData sheetId="11567"/>
      <sheetData sheetId="11568"/>
      <sheetData sheetId="11569"/>
      <sheetData sheetId="11570"/>
      <sheetData sheetId="11571"/>
      <sheetData sheetId="11572"/>
      <sheetData sheetId="11573"/>
      <sheetData sheetId="11574"/>
      <sheetData sheetId="11575"/>
      <sheetData sheetId="11576"/>
      <sheetData sheetId="11577"/>
      <sheetData sheetId="11578"/>
      <sheetData sheetId="11579"/>
      <sheetData sheetId="11580"/>
      <sheetData sheetId="11581"/>
      <sheetData sheetId="11582"/>
      <sheetData sheetId="11583"/>
      <sheetData sheetId="11584"/>
      <sheetData sheetId="11585"/>
      <sheetData sheetId="11586"/>
      <sheetData sheetId="11587"/>
      <sheetData sheetId="11588"/>
      <sheetData sheetId="11589"/>
      <sheetData sheetId="11590"/>
      <sheetData sheetId="11591"/>
      <sheetData sheetId="11592"/>
      <sheetData sheetId="11593"/>
      <sheetData sheetId="11594"/>
      <sheetData sheetId="11595"/>
      <sheetData sheetId="11596"/>
      <sheetData sheetId="11597">
        <row r="1">
          <cell r="A1" t="str">
            <v>1월 생산실적</v>
          </cell>
        </row>
      </sheetData>
      <sheetData sheetId="11598">
        <row r="1">
          <cell r="A1" t="str">
            <v>1월 생산실적</v>
          </cell>
        </row>
      </sheetData>
      <sheetData sheetId="11599">
        <row r="1">
          <cell r="A1" t="str">
            <v>1월 생산실적</v>
          </cell>
        </row>
      </sheetData>
      <sheetData sheetId="11600">
        <row r="1">
          <cell r="A1" t="str">
            <v>1월 생산실적</v>
          </cell>
        </row>
      </sheetData>
      <sheetData sheetId="11601">
        <row r="1">
          <cell r="A1" t="str">
            <v>1월 생산실적</v>
          </cell>
        </row>
      </sheetData>
      <sheetData sheetId="11602">
        <row r="1">
          <cell r="A1" t="str">
            <v>1월 생산실적</v>
          </cell>
        </row>
      </sheetData>
      <sheetData sheetId="11603">
        <row r="1">
          <cell r="A1" t="str">
            <v>1월 생산실적</v>
          </cell>
        </row>
      </sheetData>
      <sheetData sheetId="11604">
        <row r="1">
          <cell r="A1" t="str">
            <v>1월 생산실적</v>
          </cell>
        </row>
      </sheetData>
      <sheetData sheetId="11605"/>
      <sheetData sheetId="11606"/>
      <sheetData sheetId="11607"/>
      <sheetData sheetId="11608"/>
      <sheetData sheetId="11609"/>
      <sheetData sheetId="11610"/>
      <sheetData sheetId="11611"/>
      <sheetData sheetId="11612"/>
      <sheetData sheetId="11613"/>
      <sheetData sheetId="11614"/>
      <sheetData sheetId="11615"/>
      <sheetData sheetId="11616"/>
      <sheetData sheetId="11617"/>
      <sheetData sheetId="11618"/>
      <sheetData sheetId="11619"/>
      <sheetData sheetId="11620">
        <row r="5">
          <cell r="D5" t="str">
            <v>PROCESS PERFORMANCE STUDY</v>
          </cell>
        </row>
      </sheetData>
      <sheetData sheetId="11621"/>
      <sheetData sheetId="11622"/>
      <sheetData sheetId="11623">
        <row r="5">
          <cell r="D5" t="str">
            <v>PROCESS PERFORMANCE STUDY</v>
          </cell>
        </row>
      </sheetData>
      <sheetData sheetId="11624"/>
      <sheetData sheetId="11625"/>
      <sheetData sheetId="11626"/>
      <sheetData sheetId="11627"/>
      <sheetData sheetId="11628"/>
      <sheetData sheetId="11629"/>
      <sheetData sheetId="11630"/>
      <sheetData sheetId="11631">
        <row r="1">
          <cell r="A1" t="str">
            <v>1월 생산실적</v>
          </cell>
        </row>
      </sheetData>
      <sheetData sheetId="11632"/>
      <sheetData sheetId="11633">
        <row r="1">
          <cell r="A1" t="str">
            <v>1월 생산실적</v>
          </cell>
        </row>
      </sheetData>
      <sheetData sheetId="11634"/>
      <sheetData sheetId="11635">
        <row r="1">
          <cell r="A1" t="str">
            <v>1월 생산실적</v>
          </cell>
        </row>
      </sheetData>
      <sheetData sheetId="11636"/>
      <sheetData sheetId="11637"/>
      <sheetData sheetId="11638"/>
      <sheetData sheetId="11639"/>
      <sheetData sheetId="11640"/>
      <sheetData sheetId="11641"/>
      <sheetData sheetId="11642"/>
      <sheetData sheetId="11643"/>
      <sheetData sheetId="11644"/>
      <sheetData sheetId="11645"/>
      <sheetData sheetId="11646">
        <row r="5">
          <cell r="D5" t="str">
            <v>PROCESS PERFORMANCE STUDY</v>
          </cell>
        </row>
      </sheetData>
      <sheetData sheetId="11647">
        <row r="5">
          <cell r="D5" t="str">
            <v>PROCESS PERFORMANCE STUDY</v>
          </cell>
        </row>
      </sheetData>
      <sheetData sheetId="11648">
        <row r="5">
          <cell r="D5" t="str">
            <v>PROCESS PERFORMANCE STUDY</v>
          </cell>
        </row>
      </sheetData>
      <sheetData sheetId="11649"/>
      <sheetData sheetId="11650"/>
      <sheetData sheetId="11651"/>
      <sheetData sheetId="11652"/>
      <sheetData sheetId="11653"/>
      <sheetData sheetId="11654"/>
      <sheetData sheetId="11655"/>
      <sheetData sheetId="11656"/>
      <sheetData sheetId="11657"/>
      <sheetData sheetId="11658"/>
      <sheetData sheetId="11659"/>
      <sheetData sheetId="11660"/>
      <sheetData sheetId="11661"/>
      <sheetData sheetId="11662"/>
      <sheetData sheetId="11663"/>
      <sheetData sheetId="11664"/>
      <sheetData sheetId="11665"/>
      <sheetData sheetId="11666"/>
      <sheetData sheetId="11667"/>
      <sheetData sheetId="11668"/>
      <sheetData sheetId="11669"/>
      <sheetData sheetId="11670"/>
      <sheetData sheetId="11671"/>
      <sheetData sheetId="11672"/>
      <sheetData sheetId="11673"/>
      <sheetData sheetId="11674"/>
      <sheetData sheetId="11675"/>
      <sheetData sheetId="11676"/>
      <sheetData sheetId="11677"/>
      <sheetData sheetId="11678"/>
      <sheetData sheetId="11679"/>
      <sheetData sheetId="11680"/>
      <sheetData sheetId="11681"/>
      <sheetData sheetId="11682"/>
      <sheetData sheetId="11683"/>
      <sheetData sheetId="11684"/>
      <sheetData sheetId="11685"/>
      <sheetData sheetId="11686"/>
      <sheetData sheetId="11687"/>
      <sheetData sheetId="11688"/>
      <sheetData sheetId="11689"/>
      <sheetData sheetId="11690"/>
      <sheetData sheetId="11691"/>
      <sheetData sheetId="11692"/>
      <sheetData sheetId="11693"/>
      <sheetData sheetId="11694"/>
      <sheetData sheetId="11695"/>
      <sheetData sheetId="11696"/>
      <sheetData sheetId="11697"/>
      <sheetData sheetId="11698"/>
      <sheetData sheetId="11699"/>
      <sheetData sheetId="11700"/>
      <sheetData sheetId="11701"/>
      <sheetData sheetId="11702"/>
      <sheetData sheetId="11703"/>
      <sheetData sheetId="11704"/>
      <sheetData sheetId="11705"/>
      <sheetData sheetId="11706"/>
      <sheetData sheetId="11707"/>
      <sheetData sheetId="11708"/>
      <sheetData sheetId="11709"/>
      <sheetData sheetId="11710"/>
      <sheetData sheetId="11711"/>
      <sheetData sheetId="11712"/>
      <sheetData sheetId="11713"/>
      <sheetData sheetId="11714"/>
      <sheetData sheetId="11715"/>
      <sheetData sheetId="11716"/>
      <sheetData sheetId="11717"/>
      <sheetData sheetId="11718"/>
      <sheetData sheetId="11719"/>
      <sheetData sheetId="11720"/>
      <sheetData sheetId="11721"/>
      <sheetData sheetId="11722"/>
      <sheetData sheetId="11723"/>
      <sheetData sheetId="11724"/>
      <sheetData sheetId="11725"/>
      <sheetData sheetId="11726"/>
      <sheetData sheetId="11727"/>
      <sheetData sheetId="11728"/>
      <sheetData sheetId="11729"/>
      <sheetData sheetId="11730"/>
      <sheetData sheetId="11731"/>
      <sheetData sheetId="11732"/>
      <sheetData sheetId="11733"/>
      <sheetData sheetId="11734"/>
      <sheetData sheetId="11735"/>
      <sheetData sheetId="11736"/>
      <sheetData sheetId="11737"/>
      <sheetData sheetId="11738"/>
      <sheetData sheetId="11739"/>
      <sheetData sheetId="11740"/>
      <sheetData sheetId="11741"/>
      <sheetData sheetId="11742"/>
      <sheetData sheetId="11743"/>
      <sheetData sheetId="11744"/>
      <sheetData sheetId="11745"/>
      <sheetData sheetId="11746"/>
      <sheetData sheetId="11747"/>
      <sheetData sheetId="11748"/>
      <sheetData sheetId="11749"/>
      <sheetData sheetId="11750"/>
      <sheetData sheetId="11751"/>
      <sheetData sheetId="11752"/>
      <sheetData sheetId="11753"/>
      <sheetData sheetId="11754"/>
      <sheetData sheetId="11755"/>
      <sheetData sheetId="11756"/>
      <sheetData sheetId="11757"/>
      <sheetData sheetId="11758"/>
      <sheetData sheetId="11759"/>
      <sheetData sheetId="11760"/>
      <sheetData sheetId="11761"/>
      <sheetData sheetId="11762"/>
      <sheetData sheetId="11763"/>
      <sheetData sheetId="11764"/>
      <sheetData sheetId="11765"/>
      <sheetData sheetId="11766"/>
      <sheetData sheetId="11767"/>
      <sheetData sheetId="11768"/>
      <sheetData sheetId="11769"/>
      <sheetData sheetId="11770"/>
      <sheetData sheetId="11771"/>
      <sheetData sheetId="11772"/>
      <sheetData sheetId="11773"/>
      <sheetData sheetId="11774"/>
      <sheetData sheetId="11775"/>
      <sheetData sheetId="11776"/>
      <sheetData sheetId="11777"/>
      <sheetData sheetId="11778"/>
      <sheetData sheetId="11779"/>
      <sheetData sheetId="11780"/>
      <sheetData sheetId="11781"/>
      <sheetData sheetId="11782"/>
      <sheetData sheetId="11783"/>
      <sheetData sheetId="11784"/>
      <sheetData sheetId="11785"/>
      <sheetData sheetId="11786"/>
      <sheetData sheetId="11787"/>
      <sheetData sheetId="11788"/>
      <sheetData sheetId="11789"/>
      <sheetData sheetId="11790"/>
      <sheetData sheetId="11791"/>
      <sheetData sheetId="11792"/>
      <sheetData sheetId="11793"/>
      <sheetData sheetId="11794"/>
      <sheetData sheetId="11795"/>
      <sheetData sheetId="11796"/>
      <sheetData sheetId="11797"/>
      <sheetData sheetId="11798"/>
      <sheetData sheetId="11799"/>
      <sheetData sheetId="11800"/>
      <sheetData sheetId="11801"/>
      <sheetData sheetId="11802"/>
      <sheetData sheetId="11803"/>
      <sheetData sheetId="11804"/>
      <sheetData sheetId="11805"/>
      <sheetData sheetId="11806"/>
      <sheetData sheetId="11807"/>
      <sheetData sheetId="11808"/>
      <sheetData sheetId="11809"/>
      <sheetData sheetId="11810"/>
      <sheetData sheetId="11811"/>
      <sheetData sheetId="11812"/>
      <sheetData sheetId="11813"/>
      <sheetData sheetId="11814"/>
      <sheetData sheetId="11815"/>
      <sheetData sheetId="11816"/>
      <sheetData sheetId="11817"/>
      <sheetData sheetId="11818"/>
      <sheetData sheetId="11819"/>
      <sheetData sheetId="11820"/>
      <sheetData sheetId="11821"/>
      <sheetData sheetId="11822"/>
      <sheetData sheetId="11823"/>
      <sheetData sheetId="11824"/>
      <sheetData sheetId="11825"/>
      <sheetData sheetId="11826"/>
      <sheetData sheetId="11827"/>
      <sheetData sheetId="11828"/>
      <sheetData sheetId="11829"/>
      <sheetData sheetId="11830"/>
      <sheetData sheetId="11831"/>
      <sheetData sheetId="11832"/>
      <sheetData sheetId="11833"/>
      <sheetData sheetId="11834"/>
      <sheetData sheetId="11835"/>
      <sheetData sheetId="11836"/>
      <sheetData sheetId="11837"/>
      <sheetData sheetId="11838"/>
      <sheetData sheetId="11839"/>
      <sheetData sheetId="11840"/>
      <sheetData sheetId="11841"/>
      <sheetData sheetId="11842"/>
      <sheetData sheetId="11843"/>
      <sheetData sheetId="11844"/>
      <sheetData sheetId="11845">
        <row r="73">
          <cell r="E73">
            <v>-1978066.1999669024</v>
          </cell>
        </row>
      </sheetData>
      <sheetData sheetId="11846"/>
      <sheetData sheetId="11847"/>
      <sheetData sheetId="11848"/>
      <sheetData sheetId="11849"/>
      <sheetData sheetId="11850"/>
      <sheetData sheetId="11851"/>
      <sheetData sheetId="11852"/>
      <sheetData sheetId="11853"/>
      <sheetData sheetId="11854"/>
      <sheetData sheetId="11855"/>
      <sheetData sheetId="11856"/>
      <sheetData sheetId="11857"/>
      <sheetData sheetId="11858"/>
      <sheetData sheetId="11859"/>
      <sheetData sheetId="11860"/>
      <sheetData sheetId="11861"/>
      <sheetData sheetId="11862"/>
      <sheetData sheetId="11863"/>
      <sheetData sheetId="11864"/>
      <sheetData sheetId="11865"/>
      <sheetData sheetId="11866"/>
      <sheetData sheetId="11867"/>
      <sheetData sheetId="11868"/>
      <sheetData sheetId="11869"/>
      <sheetData sheetId="11870"/>
      <sheetData sheetId="11871"/>
      <sheetData sheetId="11872"/>
      <sheetData sheetId="11873"/>
      <sheetData sheetId="11874"/>
      <sheetData sheetId="11875"/>
      <sheetData sheetId="11876" refreshError="1"/>
      <sheetData sheetId="11877" refreshError="1"/>
      <sheetData sheetId="11878" refreshError="1"/>
      <sheetData sheetId="11879" refreshError="1"/>
      <sheetData sheetId="11880" refreshError="1"/>
      <sheetData sheetId="11881" refreshError="1"/>
      <sheetData sheetId="11882" refreshError="1"/>
      <sheetData sheetId="11883" refreshError="1"/>
      <sheetData sheetId="11884" refreshError="1"/>
      <sheetData sheetId="11885" refreshError="1"/>
      <sheetData sheetId="11886" refreshError="1"/>
      <sheetData sheetId="11887" refreshError="1"/>
      <sheetData sheetId="11888" refreshError="1"/>
      <sheetData sheetId="11889" refreshError="1"/>
      <sheetData sheetId="11890" refreshError="1"/>
      <sheetData sheetId="11891" refreshError="1"/>
      <sheetData sheetId="11892" refreshError="1"/>
      <sheetData sheetId="11893" refreshError="1"/>
      <sheetData sheetId="11894" refreshError="1"/>
      <sheetData sheetId="11895" refreshError="1"/>
      <sheetData sheetId="11896" refreshError="1"/>
      <sheetData sheetId="11897" refreshError="1"/>
      <sheetData sheetId="11898"/>
      <sheetData sheetId="11899" refreshError="1"/>
      <sheetData sheetId="11900"/>
      <sheetData sheetId="11901"/>
      <sheetData sheetId="11902"/>
      <sheetData sheetId="11903"/>
      <sheetData sheetId="11904"/>
      <sheetData sheetId="11905"/>
      <sheetData sheetId="11906"/>
      <sheetData sheetId="11907"/>
      <sheetData sheetId="11908"/>
      <sheetData sheetId="11909"/>
      <sheetData sheetId="11910"/>
      <sheetData sheetId="11911"/>
      <sheetData sheetId="11912"/>
      <sheetData sheetId="11913"/>
      <sheetData sheetId="11914"/>
      <sheetData sheetId="11915"/>
      <sheetData sheetId="11916"/>
      <sheetData sheetId="11917"/>
      <sheetData sheetId="11918"/>
      <sheetData sheetId="11919"/>
      <sheetData sheetId="11920"/>
      <sheetData sheetId="11921"/>
      <sheetData sheetId="11922"/>
      <sheetData sheetId="11923"/>
      <sheetData sheetId="11924"/>
      <sheetData sheetId="11925"/>
      <sheetData sheetId="11926"/>
      <sheetData sheetId="11927"/>
      <sheetData sheetId="11928"/>
      <sheetData sheetId="11929"/>
      <sheetData sheetId="11930"/>
      <sheetData sheetId="11931"/>
      <sheetData sheetId="11932"/>
      <sheetData sheetId="11933"/>
      <sheetData sheetId="11934"/>
      <sheetData sheetId="11935"/>
      <sheetData sheetId="11936"/>
      <sheetData sheetId="11937"/>
      <sheetData sheetId="11938"/>
      <sheetData sheetId="11939"/>
      <sheetData sheetId="11940"/>
      <sheetData sheetId="11941"/>
      <sheetData sheetId="11942"/>
      <sheetData sheetId="11943"/>
      <sheetData sheetId="11944"/>
      <sheetData sheetId="11945"/>
      <sheetData sheetId="11946"/>
      <sheetData sheetId="11947"/>
      <sheetData sheetId="11948"/>
      <sheetData sheetId="11949"/>
      <sheetData sheetId="11950"/>
      <sheetData sheetId="11951"/>
      <sheetData sheetId="11952"/>
      <sheetData sheetId="11953"/>
      <sheetData sheetId="11954"/>
      <sheetData sheetId="11955"/>
      <sheetData sheetId="11956"/>
      <sheetData sheetId="11957"/>
      <sheetData sheetId="11958"/>
      <sheetData sheetId="11959"/>
      <sheetData sheetId="11960"/>
      <sheetData sheetId="11961"/>
      <sheetData sheetId="11962"/>
      <sheetData sheetId="11963"/>
      <sheetData sheetId="11964"/>
      <sheetData sheetId="11965"/>
      <sheetData sheetId="11966"/>
      <sheetData sheetId="11967"/>
      <sheetData sheetId="11968"/>
      <sheetData sheetId="11969"/>
      <sheetData sheetId="11970"/>
      <sheetData sheetId="11971"/>
      <sheetData sheetId="11972"/>
      <sheetData sheetId="11973"/>
      <sheetData sheetId="11974"/>
      <sheetData sheetId="11975"/>
      <sheetData sheetId="11976"/>
      <sheetData sheetId="11977"/>
      <sheetData sheetId="11978"/>
      <sheetData sheetId="11979" refreshError="1"/>
      <sheetData sheetId="11980" refreshError="1"/>
      <sheetData sheetId="11981" refreshError="1"/>
      <sheetData sheetId="11982" refreshError="1"/>
      <sheetData sheetId="11983" refreshError="1"/>
      <sheetData sheetId="11984" refreshError="1"/>
      <sheetData sheetId="11985" refreshError="1"/>
      <sheetData sheetId="11986" refreshError="1"/>
      <sheetData sheetId="11987" refreshError="1"/>
      <sheetData sheetId="11988" refreshError="1"/>
      <sheetData sheetId="11989"/>
      <sheetData sheetId="11990"/>
      <sheetData sheetId="11991"/>
      <sheetData sheetId="11992" refreshError="1"/>
      <sheetData sheetId="11993" refreshError="1"/>
      <sheetData sheetId="11994" refreshError="1"/>
      <sheetData sheetId="11995" refreshError="1"/>
      <sheetData sheetId="11996" refreshError="1"/>
      <sheetData sheetId="11997" refreshError="1"/>
      <sheetData sheetId="11998" refreshError="1"/>
      <sheetData sheetId="11999" refreshError="1"/>
      <sheetData sheetId="12000" refreshError="1"/>
      <sheetData sheetId="12001" refreshError="1"/>
      <sheetData sheetId="12002" refreshError="1"/>
      <sheetData sheetId="12003" refreshError="1"/>
      <sheetData sheetId="12004" refreshError="1"/>
      <sheetData sheetId="12005" refreshError="1"/>
      <sheetData sheetId="12006" refreshError="1"/>
      <sheetData sheetId="12007" refreshError="1"/>
      <sheetData sheetId="12008" refreshError="1"/>
      <sheetData sheetId="12009" refreshError="1"/>
      <sheetData sheetId="12010" refreshError="1"/>
      <sheetData sheetId="12011" refreshError="1"/>
      <sheetData sheetId="12012" refreshError="1"/>
      <sheetData sheetId="12013" refreshError="1"/>
      <sheetData sheetId="12014" refreshError="1"/>
      <sheetData sheetId="12015" refreshError="1"/>
      <sheetData sheetId="12016" refreshError="1"/>
      <sheetData sheetId="12017" refreshError="1"/>
      <sheetData sheetId="12018" refreshError="1"/>
      <sheetData sheetId="12019"/>
      <sheetData sheetId="12020"/>
      <sheetData sheetId="12021"/>
      <sheetData sheetId="12022"/>
      <sheetData sheetId="12023"/>
      <sheetData sheetId="12024"/>
      <sheetData sheetId="12025"/>
      <sheetData sheetId="12026"/>
      <sheetData sheetId="12027"/>
      <sheetData sheetId="12028"/>
      <sheetData sheetId="12029"/>
      <sheetData sheetId="12030"/>
      <sheetData sheetId="12031"/>
      <sheetData sheetId="12032"/>
      <sheetData sheetId="12033"/>
      <sheetData sheetId="12034"/>
      <sheetData sheetId="12035"/>
      <sheetData sheetId="12036"/>
      <sheetData sheetId="12037"/>
      <sheetData sheetId="12038"/>
      <sheetData sheetId="12039"/>
      <sheetData sheetId="12040"/>
      <sheetData sheetId="12041"/>
      <sheetData sheetId="12042"/>
      <sheetData sheetId="12043"/>
      <sheetData sheetId="12044"/>
      <sheetData sheetId="12045"/>
      <sheetData sheetId="12046"/>
      <sheetData sheetId="12047"/>
      <sheetData sheetId="12048"/>
      <sheetData sheetId="12049"/>
      <sheetData sheetId="12050"/>
      <sheetData sheetId="12051"/>
      <sheetData sheetId="12052" refreshError="1"/>
      <sheetData sheetId="12053" refreshError="1"/>
      <sheetData sheetId="12054" refreshError="1"/>
      <sheetData sheetId="12055" refreshError="1"/>
      <sheetData sheetId="12056" refreshError="1"/>
      <sheetData sheetId="12057" refreshError="1"/>
      <sheetData sheetId="12058" refreshError="1"/>
      <sheetData sheetId="12059" refreshError="1"/>
      <sheetData sheetId="12060" refreshError="1"/>
      <sheetData sheetId="12061" refreshError="1"/>
      <sheetData sheetId="12062" refreshError="1"/>
      <sheetData sheetId="12063" refreshError="1"/>
      <sheetData sheetId="12064" refreshError="1"/>
      <sheetData sheetId="12065" refreshError="1"/>
      <sheetData sheetId="12066" refreshError="1"/>
      <sheetData sheetId="12067" refreshError="1"/>
      <sheetData sheetId="12068" refreshError="1"/>
      <sheetData sheetId="12069" refreshError="1"/>
      <sheetData sheetId="12070" refreshError="1"/>
      <sheetData sheetId="12071"/>
      <sheetData sheetId="12072"/>
      <sheetData sheetId="12073"/>
      <sheetData sheetId="12074"/>
      <sheetData sheetId="12075"/>
      <sheetData sheetId="12076"/>
      <sheetData sheetId="12077"/>
      <sheetData sheetId="12078"/>
      <sheetData sheetId="12079"/>
      <sheetData sheetId="12080"/>
      <sheetData sheetId="12081"/>
      <sheetData sheetId="12082"/>
      <sheetData sheetId="12083"/>
      <sheetData sheetId="12084"/>
      <sheetData sheetId="12085"/>
      <sheetData sheetId="12086"/>
      <sheetData sheetId="12087"/>
      <sheetData sheetId="12088"/>
      <sheetData sheetId="12089"/>
      <sheetData sheetId="12090"/>
      <sheetData sheetId="12091"/>
      <sheetData sheetId="12092"/>
      <sheetData sheetId="12093"/>
      <sheetData sheetId="12094" refreshError="1"/>
      <sheetData sheetId="12095" refreshError="1"/>
      <sheetData sheetId="12096" refreshError="1"/>
      <sheetData sheetId="12097" refreshError="1"/>
      <sheetData sheetId="12098" refreshError="1"/>
      <sheetData sheetId="12099" refreshError="1"/>
      <sheetData sheetId="12100" refreshError="1"/>
      <sheetData sheetId="12101" refreshError="1"/>
      <sheetData sheetId="12102" refreshError="1"/>
      <sheetData sheetId="12103" refreshError="1"/>
      <sheetData sheetId="12104" refreshError="1"/>
      <sheetData sheetId="12105" refreshError="1"/>
      <sheetData sheetId="12106" refreshError="1"/>
      <sheetData sheetId="12107" refreshError="1"/>
      <sheetData sheetId="12108" refreshError="1"/>
      <sheetData sheetId="12109" refreshError="1"/>
      <sheetData sheetId="12110" refreshError="1"/>
      <sheetData sheetId="12111" refreshError="1"/>
      <sheetData sheetId="12112" refreshError="1"/>
      <sheetData sheetId="12113" refreshError="1"/>
      <sheetData sheetId="12114" refreshError="1"/>
      <sheetData sheetId="12115" refreshError="1"/>
      <sheetData sheetId="12116" refreshError="1"/>
      <sheetData sheetId="12117" refreshError="1"/>
      <sheetData sheetId="12118" refreshError="1"/>
      <sheetData sheetId="12119" refreshError="1"/>
      <sheetData sheetId="12120" refreshError="1"/>
      <sheetData sheetId="12121" refreshError="1"/>
      <sheetData sheetId="12122" refreshError="1"/>
      <sheetData sheetId="12123" refreshError="1"/>
      <sheetData sheetId="12124" refreshError="1"/>
      <sheetData sheetId="12125" refreshError="1"/>
      <sheetData sheetId="12126" refreshError="1"/>
      <sheetData sheetId="12127" refreshError="1"/>
      <sheetData sheetId="12128" refreshError="1"/>
      <sheetData sheetId="12129" refreshError="1"/>
      <sheetData sheetId="12130" refreshError="1"/>
      <sheetData sheetId="12131" refreshError="1"/>
      <sheetData sheetId="12132" refreshError="1"/>
      <sheetData sheetId="12133" refreshError="1"/>
      <sheetData sheetId="12134" refreshError="1"/>
      <sheetData sheetId="12135" refreshError="1"/>
      <sheetData sheetId="12136" refreshError="1"/>
      <sheetData sheetId="12137" refreshError="1"/>
      <sheetData sheetId="12138" refreshError="1"/>
      <sheetData sheetId="12139" refreshError="1"/>
      <sheetData sheetId="12140" refreshError="1"/>
      <sheetData sheetId="12141" refreshError="1"/>
      <sheetData sheetId="12142" refreshError="1"/>
      <sheetData sheetId="12143" refreshError="1"/>
      <sheetData sheetId="12144" refreshError="1"/>
      <sheetData sheetId="12145" refreshError="1"/>
      <sheetData sheetId="12146" refreshError="1"/>
      <sheetData sheetId="12147" refreshError="1"/>
      <sheetData sheetId="12148" refreshError="1"/>
      <sheetData sheetId="12149" refreshError="1"/>
      <sheetData sheetId="12150" refreshError="1"/>
      <sheetData sheetId="12151" refreshError="1"/>
      <sheetData sheetId="12152" refreshError="1"/>
      <sheetData sheetId="12153" refreshError="1"/>
      <sheetData sheetId="12154" refreshError="1"/>
      <sheetData sheetId="12155" refreshError="1"/>
      <sheetData sheetId="12156" refreshError="1"/>
      <sheetData sheetId="12157" refreshError="1"/>
      <sheetData sheetId="12158" refreshError="1"/>
      <sheetData sheetId="12159" refreshError="1"/>
      <sheetData sheetId="12160" refreshError="1"/>
      <sheetData sheetId="12161" refreshError="1"/>
      <sheetData sheetId="12162" refreshError="1"/>
      <sheetData sheetId="12163" refreshError="1"/>
      <sheetData sheetId="12164" refreshError="1"/>
      <sheetData sheetId="12165" refreshError="1"/>
      <sheetData sheetId="12166" refreshError="1"/>
      <sheetData sheetId="12167" refreshError="1"/>
      <sheetData sheetId="12168" refreshError="1"/>
      <sheetData sheetId="12169" refreshError="1"/>
      <sheetData sheetId="12170" refreshError="1"/>
      <sheetData sheetId="12171" refreshError="1"/>
      <sheetData sheetId="12172" refreshError="1"/>
      <sheetData sheetId="12173" refreshError="1"/>
      <sheetData sheetId="12174" refreshError="1"/>
      <sheetData sheetId="12175" refreshError="1"/>
      <sheetData sheetId="12176" refreshError="1"/>
      <sheetData sheetId="12177" refreshError="1"/>
      <sheetData sheetId="12178" refreshError="1"/>
      <sheetData sheetId="12179" refreshError="1"/>
      <sheetData sheetId="12180" refreshError="1"/>
      <sheetData sheetId="12181" refreshError="1"/>
      <sheetData sheetId="12182" refreshError="1"/>
      <sheetData sheetId="12183" refreshError="1"/>
      <sheetData sheetId="12184" refreshError="1"/>
      <sheetData sheetId="12185" refreshError="1"/>
      <sheetData sheetId="12186" refreshError="1"/>
      <sheetData sheetId="12187" refreshError="1"/>
      <sheetData sheetId="12188" refreshError="1"/>
      <sheetData sheetId="12189" refreshError="1"/>
      <sheetData sheetId="12190" refreshError="1"/>
      <sheetData sheetId="12191" refreshError="1"/>
      <sheetData sheetId="12192" refreshError="1"/>
      <sheetData sheetId="12193" refreshError="1"/>
      <sheetData sheetId="12194" refreshError="1"/>
      <sheetData sheetId="12195" refreshError="1"/>
      <sheetData sheetId="12196" refreshError="1"/>
      <sheetData sheetId="12197" refreshError="1"/>
      <sheetData sheetId="12198" refreshError="1"/>
      <sheetData sheetId="12199"/>
      <sheetData sheetId="12200"/>
      <sheetData sheetId="12201"/>
      <sheetData sheetId="12202"/>
      <sheetData sheetId="12203"/>
      <sheetData sheetId="12204"/>
      <sheetData sheetId="12205"/>
      <sheetData sheetId="12206"/>
      <sheetData sheetId="12207"/>
      <sheetData sheetId="12208"/>
      <sheetData sheetId="12209"/>
      <sheetData sheetId="12210"/>
      <sheetData sheetId="12211"/>
      <sheetData sheetId="12212"/>
      <sheetData sheetId="12213"/>
      <sheetData sheetId="12214"/>
      <sheetData sheetId="12215"/>
      <sheetData sheetId="12216"/>
      <sheetData sheetId="12217"/>
      <sheetData sheetId="12218"/>
      <sheetData sheetId="12219"/>
      <sheetData sheetId="12220"/>
      <sheetData sheetId="12221"/>
      <sheetData sheetId="12222"/>
      <sheetData sheetId="12223"/>
      <sheetData sheetId="12224"/>
      <sheetData sheetId="12225"/>
      <sheetData sheetId="12226"/>
      <sheetData sheetId="12227"/>
      <sheetData sheetId="12228"/>
      <sheetData sheetId="12229"/>
      <sheetData sheetId="12230"/>
      <sheetData sheetId="12231"/>
      <sheetData sheetId="12232"/>
      <sheetData sheetId="12233"/>
      <sheetData sheetId="12234"/>
      <sheetData sheetId="12235"/>
      <sheetData sheetId="12236"/>
      <sheetData sheetId="12237"/>
      <sheetData sheetId="12238"/>
      <sheetData sheetId="12239"/>
      <sheetData sheetId="12240"/>
      <sheetData sheetId="12241"/>
      <sheetData sheetId="12242"/>
      <sheetData sheetId="12243"/>
      <sheetData sheetId="12244"/>
      <sheetData sheetId="12245"/>
      <sheetData sheetId="12246"/>
      <sheetData sheetId="12247"/>
      <sheetData sheetId="12248"/>
      <sheetData sheetId="12249"/>
      <sheetData sheetId="12250"/>
      <sheetData sheetId="12251"/>
      <sheetData sheetId="12252"/>
      <sheetData sheetId="12253"/>
      <sheetData sheetId="12254"/>
      <sheetData sheetId="12255"/>
      <sheetData sheetId="12256"/>
      <sheetData sheetId="12257"/>
      <sheetData sheetId="12258"/>
      <sheetData sheetId="12259"/>
      <sheetData sheetId="12260"/>
      <sheetData sheetId="12261"/>
      <sheetData sheetId="12262"/>
      <sheetData sheetId="12263"/>
      <sheetData sheetId="12264"/>
      <sheetData sheetId="12265"/>
      <sheetData sheetId="12266"/>
      <sheetData sheetId="12267"/>
      <sheetData sheetId="12268"/>
      <sheetData sheetId="12269"/>
      <sheetData sheetId="12270"/>
      <sheetData sheetId="12271"/>
      <sheetData sheetId="12272"/>
      <sheetData sheetId="12273"/>
      <sheetData sheetId="12274"/>
      <sheetData sheetId="12275"/>
      <sheetData sheetId="12276"/>
      <sheetData sheetId="12277"/>
      <sheetData sheetId="12278"/>
      <sheetData sheetId="12279"/>
      <sheetData sheetId="12280"/>
      <sheetData sheetId="12281"/>
      <sheetData sheetId="12282"/>
      <sheetData sheetId="12283"/>
      <sheetData sheetId="12284"/>
      <sheetData sheetId="12285"/>
      <sheetData sheetId="12286"/>
      <sheetData sheetId="12287"/>
      <sheetData sheetId="12288"/>
      <sheetData sheetId="12289"/>
      <sheetData sheetId="12290"/>
      <sheetData sheetId="12291"/>
      <sheetData sheetId="12292"/>
      <sheetData sheetId="12293"/>
      <sheetData sheetId="12294"/>
      <sheetData sheetId="12295"/>
      <sheetData sheetId="12296"/>
      <sheetData sheetId="12297"/>
      <sheetData sheetId="12298"/>
      <sheetData sheetId="12299"/>
      <sheetData sheetId="12300"/>
      <sheetData sheetId="12301"/>
      <sheetData sheetId="12302"/>
      <sheetData sheetId="12303"/>
      <sheetData sheetId="12304"/>
      <sheetData sheetId="12305"/>
      <sheetData sheetId="12306"/>
      <sheetData sheetId="12307"/>
      <sheetData sheetId="12308"/>
      <sheetData sheetId="12309"/>
      <sheetData sheetId="12310"/>
      <sheetData sheetId="12311"/>
      <sheetData sheetId="12312"/>
      <sheetData sheetId="12313"/>
      <sheetData sheetId="12314"/>
      <sheetData sheetId="12315"/>
      <sheetData sheetId="12316"/>
      <sheetData sheetId="12317"/>
      <sheetData sheetId="12318"/>
      <sheetData sheetId="12319"/>
      <sheetData sheetId="12320"/>
      <sheetData sheetId="12321"/>
      <sheetData sheetId="12322"/>
      <sheetData sheetId="12323"/>
      <sheetData sheetId="12324"/>
      <sheetData sheetId="12325"/>
      <sheetData sheetId="12326"/>
      <sheetData sheetId="12327"/>
      <sheetData sheetId="12328"/>
      <sheetData sheetId="12329"/>
      <sheetData sheetId="12330"/>
      <sheetData sheetId="12331"/>
      <sheetData sheetId="12332"/>
      <sheetData sheetId="12333"/>
      <sheetData sheetId="12334"/>
      <sheetData sheetId="12335"/>
      <sheetData sheetId="12336"/>
      <sheetData sheetId="12337"/>
      <sheetData sheetId="12338"/>
      <sheetData sheetId="12339"/>
      <sheetData sheetId="12340"/>
      <sheetData sheetId="12341" refreshError="1"/>
      <sheetData sheetId="12342" refreshError="1"/>
      <sheetData sheetId="12343" refreshError="1"/>
      <sheetData sheetId="12344" refreshError="1"/>
      <sheetData sheetId="12345" refreshError="1"/>
      <sheetData sheetId="12346" refreshError="1"/>
      <sheetData sheetId="12347" refreshError="1"/>
      <sheetData sheetId="12348" refreshError="1"/>
      <sheetData sheetId="12349" refreshError="1"/>
      <sheetData sheetId="12350" refreshError="1"/>
      <sheetData sheetId="12351" refreshError="1"/>
      <sheetData sheetId="12352" refreshError="1"/>
      <sheetData sheetId="12353" refreshError="1"/>
      <sheetData sheetId="12354" refreshError="1"/>
      <sheetData sheetId="12355" refreshError="1"/>
      <sheetData sheetId="12356" refreshError="1"/>
      <sheetData sheetId="12357" refreshError="1"/>
      <sheetData sheetId="12358" refreshError="1"/>
      <sheetData sheetId="12359" refreshError="1"/>
      <sheetData sheetId="12360" refreshError="1"/>
      <sheetData sheetId="12361" refreshError="1"/>
      <sheetData sheetId="12362" refreshError="1"/>
      <sheetData sheetId="12363" refreshError="1"/>
      <sheetData sheetId="12364" refreshError="1"/>
      <sheetData sheetId="12365" refreshError="1"/>
      <sheetData sheetId="12366" refreshError="1"/>
      <sheetData sheetId="12367" refreshError="1"/>
      <sheetData sheetId="12368" refreshError="1"/>
      <sheetData sheetId="12369" refreshError="1"/>
      <sheetData sheetId="12370" refreshError="1"/>
      <sheetData sheetId="12371" refreshError="1"/>
      <sheetData sheetId="12372" refreshError="1"/>
      <sheetData sheetId="12373" refreshError="1"/>
      <sheetData sheetId="12374" refreshError="1"/>
      <sheetData sheetId="12375" refreshError="1"/>
      <sheetData sheetId="12376" refreshError="1"/>
      <sheetData sheetId="12377" refreshError="1"/>
      <sheetData sheetId="12378" refreshError="1"/>
      <sheetData sheetId="12379" refreshError="1"/>
      <sheetData sheetId="12380" refreshError="1"/>
      <sheetData sheetId="12381" refreshError="1"/>
      <sheetData sheetId="12382" refreshError="1"/>
      <sheetData sheetId="12383" refreshError="1"/>
      <sheetData sheetId="12384" refreshError="1"/>
      <sheetData sheetId="12385" refreshError="1"/>
      <sheetData sheetId="12386" refreshError="1"/>
      <sheetData sheetId="12387" refreshError="1"/>
      <sheetData sheetId="12388" refreshError="1"/>
      <sheetData sheetId="12389" refreshError="1"/>
      <sheetData sheetId="12390" refreshError="1"/>
      <sheetData sheetId="12391" refreshError="1"/>
      <sheetData sheetId="12392" refreshError="1"/>
      <sheetData sheetId="12393" refreshError="1"/>
      <sheetData sheetId="12394" refreshError="1"/>
      <sheetData sheetId="12395" refreshError="1"/>
      <sheetData sheetId="12396" refreshError="1"/>
      <sheetData sheetId="12397" refreshError="1"/>
      <sheetData sheetId="12398" refreshError="1"/>
      <sheetData sheetId="12399" refreshError="1"/>
      <sheetData sheetId="12400" refreshError="1"/>
      <sheetData sheetId="12401" refreshError="1"/>
      <sheetData sheetId="12402" refreshError="1"/>
      <sheetData sheetId="12403" refreshError="1"/>
      <sheetData sheetId="12404" refreshError="1"/>
      <sheetData sheetId="12405" refreshError="1"/>
      <sheetData sheetId="12406" refreshError="1"/>
      <sheetData sheetId="12407" refreshError="1"/>
      <sheetData sheetId="12408" refreshError="1"/>
      <sheetData sheetId="12409" refreshError="1"/>
      <sheetData sheetId="12410" refreshError="1"/>
      <sheetData sheetId="12411" refreshError="1"/>
      <sheetData sheetId="12412" refreshError="1"/>
      <sheetData sheetId="12413" refreshError="1"/>
      <sheetData sheetId="12414" refreshError="1"/>
      <sheetData sheetId="12415" refreshError="1"/>
      <sheetData sheetId="12416" refreshError="1"/>
      <sheetData sheetId="12417" refreshError="1"/>
      <sheetData sheetId="12418" refreshError="1"/>
      <sheetData sheetId="12419" refreshError="1"/>
      <sheetData sheetId="12420" refreshError="1"/>
      <sheetData sheetId="12421" refreshError="1"/>
      <sheetData sheetId="12422" refreshError="1"/>
      <sheetData sheetId="12423" refreshError="1"/>
      <sheetData sheetId="12424" refreshError="1"/>
      <sheetData sheetId="12425" refreshError="1"/>
      <sheetData sheetId="12426" refreshError="1"/>
      <sheetData sheetId="12427" refreshError="1"/>
      <sheetData sheetId="12428" refreshError="1"/>
      <sheetData sheetId="12429" refreshError="1"/>
      <sheetData sheetId="12430" refreshError="1"/>
      <sheetData sheetId="12431" refreshError="1"/>
      <sheetData sheetId="12432" refreshError="1"/>
      <sheetData sheetId="12433" refreshError="1"/>
      <sheetData sheetId="12434" refreshError="1"/>
      <sheetData sheetId="12435" refreshError="1"/>
      <sheetData sheetId="12436" refreshError="1"/>
      <sheetData sheetId="12437" refreshError="1"/>
      <sheetData sheetId="12438" refreshError="1"/>
      <sheetData sheetId="12439" refreshError="1"/>
      <sheetData sheetId="12440" refreshError="1"/>
      <sheetData sheetId="12441" refreshError="1"/>
      <sheetData sheetId="12442" refreshError="1"/>
      <sheetData sheetId="12443" refreshError="1"/>
      <sheetData sheetId="12444" refreshError="1"/>
      <sheetData sheetId="12445" refreshError="1"/>
      <sheetData sheetId="12446" refreshError="1"/>
      <sheetData sheetId="12447" refreshError="1"/>
      <sheetData sheetId="12448" refreshError="1"/>
      <sheetData sheetId="12449" refreshError="1"/>
      <sheetData sheetId="12450" refreshError="1"/>
      <sheetData sheetId="12451" refreshError="1"/>
      <sheetData sheetId="12452" refreshError="1"/>
      <sheetData sheetId="12453" refreshError="1"/>
      <sheetData sheetId="12454" refreshError="1"/>
      <sheetData sheetId="12455" refreshError="1"/>
      <sheetData sheetId="12456" refreshError="1"/>
      <sheetData sheetId="12457" refreshError="1"/>
      <sheetData sheetId="12458" refreshError="1"/>
      <sheetData sheetId="12459" refreshError="1"/>
      <sheetData sheetId="12460" refreshError="1"/>
      <sheetData sheetId="12461" refreshError="1"/>
      <sheetData sheetId="12462" refreshError="1"/>
      <sheetData sheetId="12463" refreshError="1"/>
      <sheetData sheetId="12464" refreshError="1"/>
      <sheetData sheetId="12465" refreshError="1"/>
      <sheetData sheetId="12466" refreshError="1"/>
      <sheetData sheetId="12467" refreshError="1"/>
      <sheetData sheetId="12468" refreshError="1"/>
      <sheetData sheetId="12469" refreshError="1"/>
      <sheetData sheetId="12470" refreshError="1"/>
      <sheetData sheetId="12471" refreshError="1"/>
      <sheetData sheetId="12472" refreshError="1"/>
      <sheetData sheetId="12473" refreshError="1"/>
      <sheetData sheetId="12474" refreshError="1"/>
      <sheetData sheetId="12475" refreshError="1"/>
      <sheetData sheetId="12476" refreshError="1"/>
      <sheetData sheetId="12477" refreshError="1"/>
      <sheetData sheetId="12478" refreshError="1"/>
      <sheetData sheetId="12479" refreshError="1"/>
      <sheetData sheetId="12480" refreshError="1"/>
      <sheetData sheetId="12481" refreshError="1"/>
      <sheetData sheetId="12482" refreshError="1"/>
      <sheetData sheetId="12483" refreshError="1"/>
      <sheetData sheetId="12484" refreshError="1"/>
      <sheetData sheetId="12485" refreshError="1"/>
      <sheetData sheetId="12486" refreshError="1"/>
      <sheetData sheetId="12487" refreshError="1"/>
      <sheetData sheetId="12488" refreshError="1"/>
      <sheetData sheetId="12489" refreshError="1"/>
      <sheetData sheetId="12490" refreshError="1"/>
      <sheetData sheetId="12491" refreshError="1"/>
      <sheetData sheetId="12492" refreshError="1"/>
      <sheetData sheetId="12493" refreshError="1"/>
      <sheetData sheetId="12494" refreshError="1"/>
      <sheetData sheetId="12495" refreshError="1"/>
      <sheetData sheetId="12496" refreshError="1"/>
      <sheetData sheetId="12497" refreshError="1"/>
      <sheetData sheetId="12498" refreshError="1"/>
      <sheetData sheetId="12499" refreshError="1"/>
      <sheetData sheetId="12500" refreshError="1"/>
      <sheetData sheetId="12501" refreshError="1"/>
      <sheetData sheetId="12502" refreshError="1"/>
      <sheetData sheetId="12503" refreshError="1"/>
      <sheetData sheetId="12504" refreshError="1"/>
      <sheetData sheetId="12505" refreshError="1"/>
      <sheetData sheetId="12506" refreshError="1"/>
      <sheetData sheetId="12507" refreshError="1"/>
      <sheetData sheetId="12508" refreshError="1"/>
      <sheetData sheetId="12509" refreshError="1"/>
      <sheetData sheetId="12510" refreshError="1"/>
      <sheetData sheetId="12511" refreshError="1"/>
      <sheetData sheetId="12512" refreshError="1"/>
      <sheetData sheetId="12513" refreshError="1"/>
      <sheetData sheetId="12514" refreshError="1"/>
      <sheetData sheetId="12515" refreshError="1"/>
      <sheetData sheetId="12516" refreshError="1"/>
      <sheetData sheetId="12517" refreshError="1"/>
      <sheetData sheetId="12518" refreshError="1"/>
      <sheetData sheetId="12519" refreshError="1"/>
      <sheetData sheetId="12520" refreshError="1"/>
      <sheetData sheetId="12521" refreshError="1"/>
      <sheetData sheetId="12522" refreshError="1"/>
      <sheetData sheetId="12523" refreshError="1"/>
      <sheetData sheetId="12524" refreshError="1"/>
      <sheetData sheetId="12525" refreshError="1"/>
      <sheetData sheetId="12526" refreshError="1"/>
      <sheetData sheetId="12527" refreshError="1"/>
      <sheetData sheetId="12528" refreshError="1"/>
      <sheetData sheetId="12529" refreshError="1"/>
      <sheetData sheetId="12530" refreshError="1"/>
      <sheetData sheetId="12531" refreshError="1"/>
      <sheetData sheetId="12532" refreshError="1"/>
      <sheetData sheetId="12533" refreshError="1"/>
      <sheetData sheetId="12534" refreshError="1"/>
      <sheetData sheetId="12535" refreshError="1"/>
      <sheetData sheetId="12536" refreshError="1"/>
      <sheetData sheetId="12537" refreshError="1"/>
      <sheetData sheetId="12538" refreshError="1"/>
      <sheetData sheetId="12539" refreshError="1"/>
      <sheetData sheetId="12540" refreshError="1"/>
      <sheetData sheetId="12541" refreshError="1"/>
      <sheetData sheetId="12542" refreshError="1"/>
      <sheetData sheetId="12543" refreshError="1"/>
      <sheetData sheetId="12544" refreshError="1"/>
      <sheetData sheetId="12545" refreshError="1"/>
      <sheetData sheetId="12546" refreshError="1"/>
      <sheetData sheetId="12547" refreshError="1"/>
      <sheetData sheetId="12548" refreshError="1"/>
      <sheetData sheetId="12549" refreshError="1"/>
      <sheetData sheetId="12550" refreshError="1"/>
      <sheetData sheetId="12551" refreshError="1"/>
      <sheetData sheetId="12552" refreshError="1"/>
      <sheetData sheetId="12553" refreshError="1"/>
      <sheetData sheetId="12554" refreshError="1"/>
      <sheetData sheetId="12555" refreshError="1"/>
      <sheetData sheetId="12556" refreshError="1"/>
      <sheetData sheetId="12557" refreshError="1"/>
      <sheetData sheetId="12558" refreshError="1"/>
      <sheetData sheetId="12559" refreshError="1"/>
      <sheetData sheetId="12560" refreshError="1"/>
      <sheetData sheetId="12561" refreshError="1"/>
      <sheetData sheetId="12562" refreshError="1"/>
      <sheetData sheetId="12563" refreshError="1"/>
      <sheetData sheetId="12564" refreshError="1"/>
      <sheetData sheetId="12565" refreshError="1"/>
      <sheetData sheetId="12566" refreshError="1"/>
      <sheetData sheetId="12567" refreshError="1"/>
      <sheetData sheetId="12568" refreshError="1"/>
      <sheetData sheetId="12569" refreshError="1"/>
      <sheetData sheetId="12570" refreshError="1"/>
      <sheetData sheetId="12571" refreshError="1"/>
      <sheetData sheetId="12572" refreshError="1"/>
      <sheetData sheetId="12573" refreshError="1"/>
      <sheetData sheetId="12574" refreshError="1"/>
      <sheetData sheetId="12575" refreshError="1"/>
      <sheetData sheetId="12576" refreshError="1"/>
      <sheetData sheetId="12577" refreshError="1"/>
      <sheetData sheetId="12578" refreshError="1"/>
      <sheetData sheetId="12579" refreshError="1"/>
      <sheetData sheetId="12580" refreshError="1"/>
      <sheetData sheetId="12581" refreshError="1"/>
      <sheetData sheetId="12582" refreshError="1"/>
      <sheetData sheetId="12583" refreshError="1"/>
      <sheetData sheetId="12584" refreshError="1"/>
      <sheetData sheetId="12585" refreshError="1"/>
      <sheetData sheetId="12586" refreshError="1"/>
      <sheetData sheetId="12587" refreshError="1"/>
      <sheetData sheetId="12588" refreshError="1"/>
      <sheetData sheetId="12589" refreshError="1"/>
      <sheetData sheetId="12590" refreshError="1"/>
      <sheetData sheetId="12591" refreshError="1"/>
      <sheetData sheetId="12592" refreshError="1"/>
      <sheetData sheetId="12593" refreshError="1"/>
      <sheetData sheetId="12594" refreshError="1"/>
      <sheetData sheetId="12595" refreshError="1"/>
      <sheetData sheetId="12596" refreshError="1"/>
      <sheetData sheetId="12597" refreshError="1"/>
      <sheetData sheetId="12598" refreshError="1"/>
      <sheetData sheetId="12599" refreshError="1"/>
      <sheetData sheetId="12600" refreshError="1"/>
      <sheetData sheetId="12601" refreshError="1"/>
      <sheetData sheetId="12602" refreshError="1"/>
      <sheetData sheetId="12603" refreshError="1"/>
      <sheetData sheetId="12604" refreshError="1"/>
      <sheetData sheetId="12605" refreshError="1"/>
      <sheetData sheetId="12606" refreshError="1"/>
      <sheetData sheetId="12607" refreshError="1"/>
      <sheetData sheetId="12608" refreshError="1"/>
      <sheetData sheetId="12609" refreshError="1"/>
      <sheetData sheetId="12610" refreshError="1"/>
      <sheetData sheetId="12611" refreshError="1"/>
      <sheetData sheetId="12612" refreshError="1"/>
      <sheetData sheetId="12613" refreshError="1"/>
      <sheetData sheetId="12614" refreshError="1"/>
      <sheetData sheetId="12615" refreshError="1"/>
      <sheetData sheetId="12616" refreshError="1"/>
      <sheetData sheetId="12617" refreshError="1"/>
      <sheetData sheetId="12618" refreshError="1"/>
      <sheetData sheetId="12619" refreshError="1"/>
      <sheetData sheetId="12620" refreshError="1"/>
      <sheetData sheetId="12621" refreshError="1"/>
      <sheetData sheetId="12622" refreshError="1"/>
      <sheetData sheetId="12623" refreshError="1"/>
      <sheetData sheetId="12624" refreshError="1"/>
      <sheetData sheetId="12625" refreshError="1"/>
      <sheetData sheetId="12626" refreshError="1"/>
      <sheetData sheetId="12627" refreshError="1"/>
      <sheetData sheetId="12628" refreshError="1"/>
      <sheetData sheetId="12629" refreshError="1"/>
      <sheetData sheetId="12630" refreshError="1"/>
      <sheetData sheetId="12631" refreshError="1"/>
      <sheetData sheetId="12632" refreshError="1"/>
      <sheetData sheetId="12633" refreshError="1"/>
      <sheetData sheetId="12634" refreshError="1"/>
      <sheetData sheetId="1263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설비사양서B-1"/>
      <sheetName val="CAUDIT"/>
    </sheetNames>
    <sheetDataSet>
      <sheetData sheetId="0"/>
      <sheetData sheetId="1"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478B-6A43-4DE4-8C40-53CFDB749144}">
  <sheetPr>
    <pageSetUpPr fitToPage="1"/>
  </sheetPr>
  <dimension ref="A1:HY393"/>
  <sheetViews>
    <sheetView view="pageBreakPreview" topLeftCell="A10" zoomScale="85" zoomScaleNormal="85" zoomScaleSheetLayoutView="85" workbookViewId="0">
      <pane xSplit="15" topLeftCell="P1" activePane="topRight" state="frozen"/>
      <selection pane="topRight" activeCell="G17" sqref="G17:G20"/>
    </sheetView>
  </sheetViews>
  <sheetFormatPr defaultColWidth="9" defaultRowHeight="13.5"/>
  <cols>
    <col min="1" max="1" width="14.125" style="1" bestFit="1" customWidth="1"/>
    <col min="2" max="2" width="15" style="1" bestFit="1" customWidth="1"/>
    <col min="3" max="3" width="23" style="1" bestFit="1" customWidth="1"/>
    <col min="4" max="4" width="22" style="1" bestFit="1" customWidth="1"/>
    <col min="5" max="5" width="37.5" style="1" customWidth="1"/>
    <col min="6" max="6" width="13.75" style="1" customWidth="1"/>
    <col min="7" max="9" width="9.375" style="1" customWidth="1"/>
    <col min="10" max="10" width="9.375" style="1" hidden="1" customWidth="1"/>
    <col min="11" max="11" width="10.125" style="13" bestFit="1" customWidth="1"/>
    <col min="12" max="12" width="7.625" style="9" bestFit="1" customWidth="1"/>
    <col min="13" max="13" width="9" style="14" hidden="1" customWidth="1"/>
    <col min="14" max="14" width="13.625" style="3" customWidth="1"/>
    <col min="15" max="15" width="13.625" style="1" customWidth="1"/>
    <col min="16" max="233" width="9" style="4"/>
    <col min="234" max="16384" width="9" style="1"/>
  </cols>
  <sheetData>
    <row r="1" spans="1:233" s="4" customFormat="1" ht="39" customHeight="1">
      <c r="A1" s="49" t="s">
        <v>299</v>
      </c>
      <c r="B1" s="5"/>
      <c r="C1" s="5"/>
      <c r="D1" s="5"/>
      <c r="E1" s="5"/>
      <c r="F1" s="5"/>
      <c r="G1" s="5"/>
      <c r="H1" s="52" t="s">
        <v>262</v>
      </c>
      <c r="I1" s="50"/>
      <c r="J1" s="5"/>
      <c r="K1" s="52" t="s">
        <v>263</v>
      </c>
      <c r="L1" s="51"/>
      <c r="M1" s="5"/>
      <c r="N1" s="5"/>
      <c r="O1" s="5"/>
    </row>
    <row r="2" spans="1:233" s="4" customFormat="1" ht="6.75" customHeight="1" thickBot="1">
      <c r="A2" s="5"/>
      <c r="B2" s="5"/>
      <c r="C2" s="5"/>
      <c r="D2" s="5"/>
      <c r="E2" s="5"/>
      <c r="F2" s="5"/>
      <c r="G2" s="5"/>
      <c r="H2" s="5"/>
      <c r="I2" s="5"/>
      <c r="J2" s="5"/>
      <c r="K2" s="6"/>
      <c r="L2" s="5"/>
      <c r="M2" s="7"/>
      <c r="N2" s="8"/>
      <c r="O2" s="5"/>
    </row>
    <row r="3" spans="1:233" ht="24.95" customHeight="1">
      <c r="A3" s="254" t="s">
        <v>76</v>
      </c>
      <c r="B3" s="247" t="s">
        <v>77</v>
      </c>
      <c r="C3" s="247" t="s">
        <v>1</v>
      </c>
      <c r="D3" s="247" t="s">
        <v>2</v>
      </c>
      <c r="E3" s="247" t="s">
        <v>3</v>
      </c>
      <c r="F3" s="247" t="s">
        <v>78</v>
      </c>
      <c r="G3" s="244" t="s">
        <v>79</v>
      </c>
      <c r="H3" s="245"/>
      <c r="I3" s="246"/>
      <c r="J3" s="247" t="s">
        <v>80</v>
      </c>
      <c r="K3" s="249" t="s">
        <v>81</v>
      </c>
      <c r="L3" s="247" t="s">
        <v>82</v>
      </c>
      <c r="M3" s="251" t="s">
        <v>83</v>
      </c>
      <c r="N3" s="253" t="s">
        <v>55</v>
      </c>
      <c r="O3" s="253"/>
    </row>
    <row r="4" spans="1:233" s="9" customFormat="1" ht="22.5" customHeight="1">
      <c r="A4" s="255"/>
      <c r="B4" s="248"/>
      <c r="C4" s="248"/>
      <c r="D4" s="248"/>
      <c r="E4" s="248"/>
      <c r="F4" s="248"/>
      <c r="G4" s="17" t="s">
        <v>86</v>
      </c>
      <c r="H4" s="17" t="s">
        <v>87</v>
      </c>
      <c r="I4" s="17" t="s">
        <v>88</v>
      </c>
      <c r="J4" s="248"/>
      <c r="K4" s="250"/>
      <c r="L4" s="248"/>
      <c r="M4" s="252"/>
      <c r="N4" s="18" t="s">
        <v>149</v>
      </c>
      <c r="O4" s="48" t="s">
        <v>95</v>
      </c>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row>
    <row r="5" spans="1:233" s="4" customFormat="1" ht="27.95" customHeight="1">
      <c r="A5" s="242" t="s">
        <v>415</v>
      </c>
      <c r="B5" s="233" t="s">
        <v>416</v>
      </c>
      <c r="C5" s="239" t="s">
        <v>417</v>
      </c>
      <c r="D5" s="239" t="s">
        <v>417</v>
      </c>
      <c r="E5" s="233" t="s">
        <v>418</v>
      </c>
      <c r="F5" s="233" t="s">
        <v>118</v>
      </c>
      <c r="G5" s="236">
        <v>0.6</v>
      </c>
      <c r="H5" s="233">
        <v>1325</v>
      </c>
      <c r="I5" s="233">
        <v>1720</v>
      </c>
      <c r="J5" s="227">
        <v>7.85</v>
      </c>
      <c r="K5" s="230">
        <f>G5*H5*I5*J5/1000000</f>
        <v>10.73409</v>
      </c>
      <c r="L5" s="233" t="s">
        <v>149</v>
      </c>
      <c r="M5" s="200">
        <v>1692</v>
      </c>
      <c r="N5" s="154">
        <f>'COIL 입고현황'!O5:O8</f>
        <v>0</v>
      </c>
      <c r="O5" s="136">
        <f>'SHEET 입고현황'!O5:O8</f>
        <v>3866</v>
      </c>
    </row>
    <row r="6" spans="1:233" s="4" customFormat="1" ht="27.95" customHeight="1">
      <c r="A6" s="243"/>
      <c r="B6" s="234"/>
      <c r="C6" s="240"/>
      <c r="D6" s="240"/>
      <c r="E6" s="234"/>
      <c r="F6" s="234"/>
      <c r="G6" s="237"/>
      <c r="H6" s="234"/>
      <c r="I6" s="234"/>
      <c r="J6" s="228"/>
      <c r="K6" s="231"/>
      <c r="L6" s="234"/>
      <c r="M6" s="201"/>
      <c r="N6" s="155"/>
      <c r="O6" s="137"/>
    </row>
    <row r="7" spans="1:233" s="4" customFormat="1" ht="27.95" customHeight="1">
      <c r="A7" s="243"/>
      <c r="B7" s="234"/>
      <c r="C7" s="240"/>
      <c r="D7" s="240"/>
      <c r="E7" s="234"/>
      <c r="F7" s="234"/>
      <c r="G7" s="237"/>
      <c r="H7" s="234"/>
      <c r="I7" s="234"/>
      <c r="J7" s="228"/>
      <c r="K7" s="231"/>
      <c r="L7" s="234"/>
      <c r="M7" s="201"/>
      <c r="N7" s="155"/>
      <c r="O7" s="137"/>
    </row>
    <row r="8" spans="1:233" s="4" customFormat="1" ht="27.95" customHeight="1">
      <c r="A8" s="243"/>
      <c r="B8" s="235"/>
      <c r="C8" s="241"/>
      <c r="D8" s="241"/>
      <c r="E8" s="235"/>
      <c r="F8" s="235"/>
      <c r="G8" s="238"/>
      <c r="H8" s="235"/>
      <c r="I8" s="235"/>
      <c r="J8" s="229"/>
      <c r="K8" s="232"/>
      <c r="L8" s="235"/>
      <c r="M8" s="202"/>
      <c r="N8" s="156"/>
      <c r="O8" s="138"/>
    </row>
    <row r="9" spans="1:233" s="4" customFormat="1" ht="27.95" customHeight="1">
      <c r="A9" s="128"/>
      <c r="B9" s="131"/>
      <c r="C9" s="218" t="s">
        <v>70</v>
      </c>
      <c r="D9" s="218" t="s">
        <v>92</v>
      </c>
      <c r="E9" s="174" t="s">
        <v>90</v>
      </c>
      <c r="F9" s="174" t="s">
        <v>91</v>
      </c>
      <c r="G9" s="178">
        <v>1</v>
      </c>
      <c r="H9" s="174">
        <v>920</v>
      </c>
      <c r="I9" s="174">
        <v>206</v>
      </c>
      <c r="J9" s="181">
        <v>7.85</v>
      </c>
      <c r="K9" s="171">
        <f t="shared" ref="K9:K125" si="0">G9*H9*I9*J9/1000000</f>
        <v>1.4877320000000001</v>
      </c>
      <c r="L9" s="174" t="s">
        <v>149</v>
      </c>
      <c r="M9" s="200">
        <v>1692</v>
      </c>
      <c r="N9" s="154">
        <f>'COIL 입고현황'!O9:O12</f>
        <v>0</v>
      </c>
      <c r="O9" s="136">
        <f>'SHEET 입고현황'!O9:O12</f>
        <v>0</v>
      </c>
    </row>
    <row r="10" spans="1:233" s="4" customFormat="1" ht="27.95" customHeight="1">
      <c r="A10" s="128"/>
      <c r="B10" s="131"/>
      <c r="C10" s="219"/>
      <c r="D10" s="219"/>
      <c r="E10" s="175"/>
      <c r="F10" s="175"/>
      <c r="G10" s="179"/>
      <c r="H10" s="175"/>
      <c r="I10" s="175"/>
      <c r="J10" s="182"/>
      <c r="K10" s="172"/>
      <c r="L10" s="175"/>
      <c r="M10" s="201"/>
      <c r="N10" s="155"/>
      <c r="O10" s="137"/>
    </row>
    <row r="11" spans="1:233" s="4" customFormat="1" ht="27.95" customHeight="1">
      <c r="A11" s="128"/>
      <c r="B11" s="131"/>
      <c r="C11" s="219"/>
      <c r="D11" s="219"/>
      <c r="E11" s="175"/>
      <c r="F11" s="175"/>
      <c r="G11" s="179"/>
      <c r="H11" s="175"/>
      <c r="I11" s="175"/>
      <c r="J11" s="182"/>
      <c r="K11" s="172"/>
      <c r="L11" s="175"/>
      <c r="M11" s="201"/>
      <c r="N11" s="155"/>
      <c r="O11" s="137"/>
    </row>
    <row r="12" spans="1:233" s="4" customFormat="1" ht="27.95" customHeight="1">
      <c r="A12" s="128"/>
      <c r="B12" s="131"/>
      <c r="C12" s="220"/>
      <c r="D12" s="220"/>
      <c r="E12" s="176"/>
      <c r="F12" s="176"/>
      <c r="G12" s="180"/>
      <c r="H12" s="176"/>
      <c r="I12" s="176"/>
      <c r="J12" s="183"/>
      <c r="K12" s="173"/>
      <c r="L12" s="176"/>
      <c r="M12" s="202"/>
      <c r="N12" s="156"/>
      <c r="O12" s="138"/>
    </row>
    <row r="13" spans="1:233" s="4" customFormat="1" ht="27.95" customHeight="1">
      <c r="A13" s="128"/>
      <c r="B13" s="131"/>
      <c r="C13" s="218" t="s">
        <v>71</v>
      </c>
      <c r="D13" s="218" t="s">
        <v>8</v>
      </c>
      <c r="E13" s="174" t="s">
        <v>93</v>
      </c>
      <c r="F13" s="174" t="s">
        <v>94</v>
      </c>
      <c r="G13" s="174">
        <v>0.7</v>
      </c>
      <c r="H13" s="174">
        <v>1660</v>
      </c>
      <c r="I13" s="174">
        <v>650</v>
      </c>
      <c r="J13" s="181">
        <v>7.85</v>
      </c>
      <c r="K13" s="171">
        <f t="shared" si="0"/>
        <v>5.9291049999999998</v>
      </c>
      <c r="L13" s="174" t="s">
        <v>149</v>
      </c>
      <c r="M13" s="200">
        <v>6983</v>
      </c>
      <c r="N13" s="154">
        <f>'COIL 입고현황'!O13:O16</f>
        <v>0</v>
      </c>
      <c r="O13" s="136">
        <f>'SHEET 입고현황'!O13:O16</f>
        <v>0</v>
      </c>
    </row>
    <row r="14" spans="1:233" s="4" customFormat="1" ht="27.95" customHeight="1">
      <c r="A14" s="128"/>
      <c r="B14" s="131"/>
      <c r="C14" s="219"/>
      <c r="D14" s="219"/>
      <c r="E14" s="175"/>
      <c r="F14" s="175"/>
      <c r="G14" s="175"/>
      <c r="H14" s="175"/>
      <c r="I14" s="175"/>
      <c r="J14" s="182"/>
      <c r="K14" s="172"/>
      <c r="L14" s="175"/>
      <c r="M14" s="201"/>
      <c r="N14" s="155"/>
      <c r="O14" s="137"/>
    </row>
    <row r="15" spans="1:233" s="4" customFormat="1" ht="27.95" customHeight="1">
      <c r="A15" s="128"/>
      <c r="B15" s="131"/>
      <c r="C15" s="219"/>
      <c r="D15" s="219"/>
      <c r="E15" s="175"/>
      <c r="F15" s="175"/>
      <c r="G15" s="175"/>
      <c r="H15" s="175"/>
      <c r="I15" s="175"/>
      <c r="J15" s="182"/>
      <c r="K15" s="172"/>
      <c r="L15" s="175"/>
      <c r="M15" s="201"/>
      <c r="N15" s="155"/>
      <c r="O15" s="137"/>
    </row>
    <row r="16" spans="1:233" s="4" customFormat="1" ht="27.95" customHeight="1">
      <c r="A16" s="128"/>
      <c r="B16" s="131"/>
      <c r="C16" s="220"/>
      <c r="D16" s="220"/>
      <c r="E16" s="176"/>
      <c r="F16" s="176"/>
      <c r="G16" s="176"/>
      <c r="H16" s="176"/>
      <c r="I16" s="176"/>
      <c r="J16" s="183"/>
      <c r="K16" s="173"/>
      <c r="L16" s="176"/>
      <c r="M16" s="202"/>
      <c r="N16" s="156"/>
      <c r="O16" s="138"/>
    </row>
    <row r="17" spans="1:15" s="4" customFormat="1" ht="27.95" customHeight="1">
      <c r="A17" s="128"/>
      <c r="B17" s="131"/>
      <c r="C17" s="218" t="s">
        <v>72</v>
      </c>
      <c r="D17" s="218" t="s">
        <v>9</v>
      </c>
      <c r="E17" s="174" t="s">
        <v>93</v>
      </c>
      <c r="F17" s="174" t="s">
        <v>94</v>
      </c>
      <c r="G17" s="174">
        <v>0.7</v>
      </c>
      <c r="H17" s="174">
        <v>1630</v>
      </c>
      <c r="I17" s="174">
        <v>450</v>
      </c>
      <c r="J17" s="181">
        <v>7.85</v>
      </c>
      <c r="K17" s="171">
        <f t="shared" si="0"/>
        <v>4.0305825000000004</v>
      </c>
      <c r="L17" s="174" t="s">
        <v>149</v>
      </c>
      <c r="M17" s="200">
        <v>4746</v>
      </c>
      <c r="N17" s="154">
        <f>'COIL 입고현황'!O17:O20</f>
        <v>0</v>
      </c>
      <c r="O17" s="136">
        <f>'SHEET 입고현황'!O17:O20</f>
        <v>0</v>
      </c>
    </row>
    <row r="18" spans="1:15" s="4" customFormat="1" ht="27.95" customHeight="1">
      <c r="A18" s="128"/>
      <c r="B18" s="131"/>
      <c r="C18" s="219"/>
      <c r="D18" s="219"/>
      <c r="E18" s="175"/>
      <c r="F18" s="175"/>
      <c r="G18" s="175"/>
      <c r="H18" s="175"/>
      <c r="I18" s="175"/>
      <c r="J18" s="182"/>
      <c r="K18" s="172"/>
      <c r="L18" s="175"/>
      <c r="M18" s="201"/>
      <c r="N18" s="155"/>
      <c r="O18" s="137"/>
    </row>
    <row r="19" spans="1:15" s="4" customFormat="1" ht="27.95" customHeight="1">
      <c r="A19" s="128"/>
      <c r="B19" s="131"/>
      <c r="C19" s="219"/>
      <c r="D19" s="219"/>
      <c r="E19" s="175"/>
      <c r="F19" s="175"/>
      <c r="G19" s="175"/>
      <c r="H19" s="175"/>
      <c r="I19" s="175"/>
      <c r="J19" s="182"/>
      <c r="K19" s="172"/>
      <c r="L19" s="175"/>
      <c r="M19" s="201"/>
      <c r="N19" s="155"/>
      <c r="O19" s="137"/>
    </row>
    <row r="20" spans="1:15" s="4" customFormat="1" ht="27.95" customHeight="1">
      <c r="A20" s="128"/>
      <c r="B20" s="131"/>
      <c r="C20" s="220"/>
      <c r="D20" s="220"/>
      <c r="E20" s="176"/>
      <c r="F20" s="176"/>
      <c r="G20" s="176"/>
      <c r="H20" s="176"/>
      <c r="I20" s="176"/>
      <c r="J20" s="183"/>
      <c r="K20" s="173"/>
      <c r="L20" s="176"/>
      <c r="M20" s="202"/>
      <c r="N20" s="156"/>
      <c r="O20" s="138"/>
    </row>
    <row r="21" spans="1:15" s="4" customFormat="1" ht="27.95" customHeight="1">
      <c r="A21" s="128"/>
      <c r="B21" s="131"/>
      <c r="C21" s="218" t="s">
        <v>73</v>
      </c>
      <c r="D21" s="218" t="s">
        <v>10</v>
      </c>
      <c r="E21" s="174" t="s">
        <v>96</v>
      </c>
      <c r="F21" s="174" t="s">
        <v>97</v>
      </c>
      <c r="G21" s="174">
        <v>0.7</v>
      </c>
      <c r="H21" s="174">
        <v>1470</v>
      </c>
      <c r="I21" s="174">
        <v>214</v>
      </c>
      <c r="J21" s="181">
        <v>7.85</v>
      </c>
      <c r="K21" s="171">
        <f t="shared" si="0"/>
        <v>1.7286170999999999</v>
      </c>
      <c r="L21" s="174" t="s">
        <v>149</v>
      </c>
      <c r="M21" s="200">
        <v>4102</v>
      </c>
      <c r="N21" s="154">
        <f>'COIL 입고현황'!O21:O24</f>
        <v>0</v>
      </c>
      <c r="O21" s="136">
        <f>'SHEET 입고현황'!O21:O24</f>
        <v>0</v>
      </c>
    </row>
    <row r="22" spans="1:15" s="4" customFormat="1" ht="27.95" customHeight="1">
      <c r="A22" s="128"/>
      <c r="B22" s="131"/>
      <c r="C22" s="219"/>
      <c r="D22" s="219"/>
      <c r="E22" s="175"/>
      <c r="F22" s="175"/>
      <c r="G22" s="175"/>
      <c r="H22" s="175"/>
      <c r="I22" s="175"/>
      <c r="J22" s="182"/>
      <c r="K22" s="172"/>
      <c r="L22" s="175"/>
      <c r="M22" s="201"/>
      <c r="N22" s="155"/>
      <c r="O22" s="137"/>
    </row>
    <row r="23" spans="1:15" s="4" customFormat="1" ht="27.95" customHeight="1">
      <c r="A23" s="128"/>
      <c r="B23" s="131"/>
      <c r="C23" s="219"/>
      <c r="D23" s="219"/>
      <c r="E23" s="175"/>
      <c r="F23" s="175"/>
      <c r="G23" s="175"/>
      <c r="H23" s="175"/>
      <c r="I23" s="175"/>
      <c r="J23" s="182"/>
      <c r="K23" s="172"/>
      <c r="L23" s="175"/>
      <c r="M23" s="201"/>
      <c r="N23" s="155"/>
      <c r="O23" s="137"/>
    </row>
    <row r="24" spans="1:15" s="4" customFormat="1" ht="27.95" customHeight="1">
      <c r="A24" s="128"/>
      <c r="B24" s="131"/>
      <c r="C24" s="220"/>
      <c r="D24" s="220"/>
      <c r="E24" s="176"/>
      <c r="F24" s="176"/>
      <c r="G24" s="176"/>
      <c r="H24" s="176"/>
      <c r="I24" s="176"/>
      <c r="J24" s="183"/>
      <c r="K24" s="173"/>
      <c r="L24" s="176"/>
      <c r="M24" s="202"/>
      <c r="N24" s="156"/>
      <c r="O24" s="138"/>
    </row>
    <row r="25" spans="1:15" s="4" customFormat="1" ht="27.95" customHeight="1">
      <c r="A25" s="128"/>
      <c r="B25" s="131"/>
      <c r="C25" s="218" t="s">
        <v>73</v>
      </c>
      <c r="D25" s="218" t="s">
        <v>98</v>
      </c>
      <c r="E25" s="174" t="s">
        <v>99</v>
      </c>
      <c r="F25" s="174" t="s">
        <v>97</v>
      </c>
      <c r="G25" s="174">
        <v>1.4</v>
      </c>
      <c r="H25" s="174">
        <v>1170</v>
      </c>
      <c r="I25" s="174">
        <v>250</v>
      </c>
      <c r="J25" s="181">
        <v>7.85</v>
      </c>
      <c r="K25" s="171">
        <f t="shared" si="0"/>
        <v>3.214575</v>
      </c>
      <c r="L25" s="174" t="s">
        <v>149</v>
      </c>
      <c r="M25" s="200">
        <v>3580</v>
      </c>
      <c r="N25" s="154">
        <f>'COIL 입고현황'!O25:O28</f>
        <v>0</v>
      </c>
      <c r="O25" s="136">
        <f>'SHEET 입고현황'!O25:O28</f>
        <v>0</v>
      </c>
    </row>
    <row r="26" spans="1:15" s="4" customFormat="1" ht="27.95" customHeight="1">
      <c r="A26" s="128"/>
      <c r="B26" s="131"/>
      <c r="C26" s="219"/>
      <c r="D26" s="219"/>
      <c r="E26" s="175"/>
      <c r="F26" s="175"/>
      <c r="G26" s="175"/>
      <c r="H26" s="175"/>
      <c r="I26" s="175"/>
      <c r="J26" s="182"/>
      <c r="K26" s="172"/>
      <c r="L26" s="175"/>
      <c r="M26" s="201"/>
      <c r="N26" s="155"/>
      <c r="O26" s="137"/>
    </row>
    <row r="27" spans="1:15" s="4" customFormat="1" ht="27.95" customHeight="1">
      <c r="A27" s="128"/>
      <c r="B27" s="131"/>
      <c r="C27" s="219"/>
      <c r="D27" s="219"/>
      <c r="E27" s="175"/>
      <c r="F27" s="175"/>
      <c r="G27" s="175"/>
      <c r="H27" s="175"/>
      <c r="I27" s="175"/>
      <c r="J27" s="182"/>
      <c r="K27" s="172"/>
      <c r="L27" s="175"/>
      <c r="M27" s="201"/>
      <c r="N27" s="155"/>
      <c r="O27" s="137"/>
    </row>
    <row r="28" spans="1:15" s="4" customFormat="1" ht="27.95" customHeight="1">
      <c r="A28" s="128"/>
      <c r="B28" s="132"/>
      <c r="C28" s="220"/>
      <c r="D28" s="220"/>
      <c r="E28" s="176"/>
      <c r="F28" s="176"/>
      <c r="G28" s="176"/>
      <c r="H28" s="176"/>
      <c r="I28" s="176"/>
      <c r="J28" s="183"/>
      <c r="K28" s="173"/>
      <c r="L28" s="176"/>
      <c r="M28" s="202"/>
      <c r="N28" s="156"/>
      <c r="O28" s="138"/>
    </row>
    <row r="29" spans="1:15" s="4" customFormat="1" ht="27.95" customHeight="1">
      <c r="A29" s="128"/>
      <c r="B29" s="130" t="s">
        <v>11</v>
      </c>
      <c r="C29" s="218" t="s">
        <v>100</v>
      </c>
      <c r="D29" s="218" t="s">
        <v>12</v>
      </c>
      <c r="E29" s="174" t="s">
        <v>13</v>
      </c>
      <c r="F29" s="174" t="s">
        <v>101</v>
      </c>
      <c r="G29" s="174">
        <v>1.6</v>
      </c>
      <c r="H29" s="174">
        <v>690</v>
      </c>
      <c r="I29" s="174">
        <v>352.5</v>
      </c>
      <c r="J29" s="181">
        <v>7.85</v>
      </c>
      <c r="K29" s="171">
        <f t="shared" si="0"/>
        <v>3.0549059999999999</v>
      </c>
      <c r="L29" s="174" t="s">
        <v>149</v>
      </c>
      <c r="M29" s="200"/>
      <c r="N29" s="154">
        <f>'COIL 입고현황'!O29:O32</f>
        <v>0</v>
      </c>
      <c r="O29" s="136">
        <f>'SHEET 입고현황'!O29:O32</f>
        <v>0</v>
      </c>
    </row>
    <row r="30" spans="1:15" s="4" customFormat="1" ht="27.95" customHeight="1">
      <c r="A30" s="128"/>
      <c r="B30" s="131"/>
      <c r="C30" s="219"/>
      <c r="D30" s="219"/>
      <c r="E30" s="175"/>
      <c r="F30" s="175"/>
      <c r="G30" s="175"/>
      <c r="H30" s="175"/>
      <c r="I30" s="175"/>
      <c r="J30" s="182"/>
      <c r="K30" s="172"/>
      <c r="L30" s="175"/>
      <c r="M30" s="201"/>
      <c r="N30" s="155"/>
      <c r="O30" s="137"/>
    </row>
    <row r="31" spans="1:15" s="4" customFormat="1" ht="27.95" customHeight="1">
      <c r="A31" s="128"/>
      <c r="B31" s="131"/>
      <c r="C31" s="219"/>
      <c r="D31" s="219"/>
      <c r="E31" s="175"/>
      <c r="F31" s="175"/>
      <c r="G31" s="175"/>
      <c r="H31" s="175"/>
      <c r="I31" s="175"/>
      <c r="J31" s="182"/>
      <c r="K31" s="172"/>
      <c r="L31" s="175"/>
      <c r="M31" s="201"/>
      <c r="N31" s="155"/>
      <c r="O31" s="137"/>
    </row>
    <row r="32" spans="1:15" s="4" customFormat="1" ht="27.95" customHeight="1">
      <c r="A32" s="128"/>
      <c r="B32" s="131"/>
      <c r="C32" s="220"/>
      <c r="D32" s="220"/>
      <c r="E32" s="176"/>
      <c r="F32" s="176"/>
      <c r="G32" s="176"/>
      <c r="H32" s="176"/>
      <c r="I32" s="176"/>
      <c r="J32" s="183"/>
      <c r="K32" s="173"/>
      <c r="L32" s="176"/>
      <c r="M32" s="202"/>
      <c r="N32" s="156"/>
      <c r="O32" s="138"/>
    </row>
    <row r="33" spans="1:15" s="4" customFormat="1" ht="27.95" customHeight="1">
      <c r="A33" s="128"/>
      <c r="B33" s="131"/>
      <c r="C33" s="218" t="s">
        <v>102</v>
      </c>
      <c r="D33" s="218" t="s">
        <v>14</v>
      </c>
      <c r="E33" s="174" t="s">
        <v>15</v>
      </c>
      <c r="F33" s="174" t="s">
        <v>101</v>
      </c>
      <c r="G33" s="174">
        <v>1.6</v>
      </c>
      <c r="H33" s="174">
        <v>690</v>
      </c>
      <c r="I33" s="174">
        <v>352.5</v>
      </c>
      <c r="J33" s="181">
        <v>7.85</v>
      </c>
      <c r="K33" s="171">
        <f t="shared" si="0"/>
        <v>3.0549059999999999</v>
      </c>
      <c r="L33" s="174" t="s">
        <v>149</v>
      </c>
      <c r="M33" s="200">
        <v>3714</v>
      </c>
      <c r="N33" s="154">
        <f>'COIL 입고현황'!O33:O36</f>
        <v>0</v>
      </c>
      <c r="O33" s="136">
        <f>'SHEET 입고현황'!O33:O36</f>
        <v>0</v>
      </c>
    </row>
    <row r="34" spans="1:15" s="4" customFormat="1" ht="27.95" customHeight="1">
      <c r="A34" s="128"/>
      <c r="B34" s="131"/>
      <c r="C34" s="219"/>
      <c r="D34" s="219"/>
      <c r="E34" s="175"/>
      <c r="F34" s="175"/>
      <c r="G34" s="175"/>
      <c r="H34" s="175"/>
      <c r="I34" s="175"/>
      <c r="J34" s="182"/>
      <c r="K34" s="172"/>
      <c r="L34" s="175"/>
      <c r="M34" s="201"/>
      <c r="N34" s="155"/>
      <c r="O34" s="137"/>
    </row>
    <row r="35" spans="1:15" s="4" customFormat="1" ht="27.95" customHeight="1">
      <c r="A35" s="128"/>
      <c r="B35" s="131"/>
      <c r="C35" s="219"/>
      <c r="D35" s="219"/>
      <c r="E35" s="175"/>
      <c r="F35" s="175"/>
      <c r="G35" s="175"/>
      <c r="H35" s="175"/>
      <c r="I35" s="175"/>
      <c r="J35" s="182"/>
      <c r="K35" s="172"/>
      <c r="L35" s="175"/>
      <c r="M35" s="201"/>
      <c r="N35" s="155"/>
      <c r="O35" s="137"/>
    </row>
    <row r="36" spans="1:15" s="4" customFormat="1" ht="27.95" customHeight="1">
      <c r="A36" s="128"/>
      <c r="B36" s="131"/>
      <c r="C36" s="220"/>
      <c r="D36" s="220"/>
      <c r="E36" s="176"/>
      <c r="F36" s="176"/>
      <c r="G36" s="176"/>
      <c r="H36" s="176"/>
      <c r="I36" s="176"/>
      <c r="J36" s="183"/>
      <c r="K36" s="173"/>
      <c r="L36" s="176"/>
      <c r="M36" s="202"/>
      <c r="N36" s="156"/>
      <c r="O36" s="138"/>
    </row>
    <row r="37" spans="1:15" s="4" customFormat="1" ht="27.95" customHeight="1">
      <c r="A37" s="128"/>
      <c r="B37" s="131"/>
      <c r="C37" s="218" t="s">
        <v>261</v>
      </c>
      <c r="D37" s="218" t="s">
        <v>49</v>
      </c>
      <c r="E37" s="174" t="s">
        <v>50</v>
      </c>
      <c r="F37" s="174" t="s">
        <v>94</v>
      </c>
      <c r="G37" s="174">
        <v>1.2</v>
      </c>
      <c r="H37" s="174">
        <v>1060</v>
      </c>
      <c r="I37" s="174">
        <v>305</v>
      </c>
      <c r="J37" s="181">
        <v>7.85</v>
      </c>
      <c r="K37" s="171">
        <f t="shared" si="0"/>
        <v>3.0454859999999999</v>
      </c>
      <c r="L37" s="174" t="s">
        <v>149</v>
      </c>
      <c r="M37" s="200">
        <v>3714</v>
      </c>
      <c r="N37" s="154">
        <f>'COIL 입고현황'!O37:O40</f>
        <v>0</v>
      </c>
      <c r="O37" s="136">
        <f>'SHEET 입고현황'!O37:O40</f>
        <v>0</v>
      </c>
    </row>
    <row r="38" spans="1:15" s="4" customFormat="1" ht="27.95" customHeight="1">
      <c r="A38" s="128"/>
      <c r="B38" s="131"/>
      <c r="C38" s="219"/>
      <c r="D38" s="219"/>
      <c r="E38" s="175"/>
      <c r="F38" s="175"/>
      <c r="G38" s="175"/>
      <c r="H38" s="175"/>
      <c r="I38" s="175"/>
      <c r="J38" s="182"/>
      <c r="K38" s="172"/>
      <c r="L38" s="175"/>
      <c r="M38" s="201"/>
      <c r="N38" s="155"/>
      <c r="O38" s="137"/>
    </row>
    <row r="39" spans="1:15" s="4" customFormat="1" ht="27.95" customHeight="1">
      <c r="A39" s="128"/>
      <c r="B39" s="131"/>
      <c r="C39" s="219"/>
      <c r="D39" s="219"/>
      <c r="E39" s="175"/>
      <c r="F39" s="175"/>
      <c r="G39" s="175"/>
      <c r="H39" s="175"/>
      <c r="I39" s="175"/>
      <c r="J39" s="182"/>
      <c r="K39" s="172"/>
      <c r="L39" s="175"/>
      <c r="M39" s="201"/>
      <c r="N39" s="155"/>
      <c r="O39" s="137"/>
    </row>
    <row r="40" spans="1:15" s="4" customFormat="1" ht="27.95" customHeight="1">
      <c r="A40" s="128"/>
      <c r="B40" s="132"/>
      <c r="C40" s="220"/>
      <c r="D40" s="220"/>
      <c r="E40" s="176"/>
      <c r="F40" s="176"/>
      <c r="G40" s="176"/>
      <c r="H40" s="176"/>
      <c r="I40" s="176"/>
      <c r="J40" s="183"/>
      <c r="K40" s="173"/>
      <c r="L40" s="176"/>
      <c r="M40" s="202"/>
      <c r="N40" s="156"/>
      <c r="O40" s="138"/>
    </row>
    <row r="41" spans="1:15" s="4" customFormat="1" ht="27.95" customHeight="1">
      <c r="A41" s="128"/>
      <c r="B41" s="130" t="s">
        <v>52</v>
      </c>
      <c r="C41" s="218" t="s">
        <v>53</v>
      </c>
      <c r="D41" s="218" t="s">
        <v>150</v>
      </c>
      <c r="E41" s="174" t="s">
        <v>104</v>
      </c>
      <c r="F41" s="174" t="s">
        <v>105</v>
      </c>
      <c r="G41" s="174">
        <v>0.9</v>
      </c>
      <c r="H41" s="174">
        <v>917</v>
      </c>
      <c r="I41" s="174">
        <v>260</v>
      </c>
      <c r="J41" s="181">
        <v>7.85</v>
      </c>
      <c r="K41" s="171">
        <f t="shared" si="0"/>
        <v>1.6844373000000001</v>
      </c>
      <c r="L41" s="174" t="s">
        <v>149</v>
      </c>
      <c r="M41" s="200">
        <f>1176.6*K41</f>
        <v>1981.9089271800001</v>
      </c>
      <c r="N41" s="154">
        <f>'COIL 입고현황'!O41:O44</f>
        <v>0</v>
      </c>
      <c r="O41" s="136">
        <f>'SHEET 입고현황'!O41:O44</f>
        <v>0</v>
      </c>
    </row>
    <row r="42" spans="1:15" s="4" customFormat="1" ht="27.95" customHeight="1">
      <c r="A42" s="128"/>
      <c r="B42" s="131"/>
      <c r="C42" s="219"/>
      <c r="D42" s="219"/>
      <c r="E42" s="175"/>
      <c r="F42" s="175"/>
      <c r="G42" s="175"/>
      <c r="H42" s="175"/>
      <c r="I42" s="175"/>
      <c r="J42" s="182"/>
      <c r="K42" s="172"/>
      <c r="L42" s="175"/>
      <c r="M42" s="201"/>
      <c r="N42" s="155"/>
      <c r="O42" s="137"/>
    </row>
    <row r="43" spans="1:15" s="4" customFormat="1" ht="27.95" customHeight="1">
      <c r="A43" s="128"/>
      <c r="B43" s="131"/>
      <c r="C43" s="219"/>
      <c r="D43" s="219"/>
      <c r="E43" s="175"/>
      <c r="F43" s="175"/>
      <c r="G43" s="175"/>
      <c r="H43" s="175"/>
      <c r="I43" s="175"/>
      <c r="J43" s="182"/>
      <c r="K43" s="172"/>
      <c r="L43" s="175"/>
      <c r="M43" s="201"/>
      <c r="N43" s="155"/>
      <c r="O43" s="137"/>
    </row>
    <row r="44" spans="1:15" s="4" customFormat="1" ht="27.95" customHeight="1">
      <c r="A44" s="128"/>
      <c r="B44" s="131"/>
      <c r="C44" s="220"/>
      <c r="D44" s="220"/>
      <c r="E44" s="176"/>
      <c r="F44" s="176"/>
      <c r="G44" s="176"/>
      <c r="H44" s="176"/>
      <c r="I44" s="176"/>
      <c r="J44" s="183"/>
      <c r="K44" s="173"/>
      <c r="L44" s="176"/>
      <c r="M44" s="202"/>
      <c r="N44" s="156"/>
      <c r="O44" s="138"/>
    </row>
    <row r="45" spans="1:15" s="4" customFormat="1" ht="27.95" customHeight="1">
      <c r="A45" s="128"/>
      <c r="B45" s="131"/>
      <c r="C45" s="218" t="s">
        <v>54</v>
      </c>
      <c r="D45" s="218" t="s">
        <v>151</v>
      </c>
      <c r="E45" s="174" t="s">
        <v>107</v>
      </c>
      <c r="F45" s="174" t="s">
        <v>105</v>
      </c>
      <c r="G45" s="174">
        <v>0.9</v>
      </c>
      <c r="H45" s="174">
        <v>917</v>
      </c>
      <c r="I45" s="174">
        <v>260</v>
      </c>
      <c r="J45" s="181">
        <v>7.85</v>
      </c>
      <c r="K45" s="171">
        <f t="shared" si="0"/>
        <v>1.6844373000000001</v>
      </c>
      <c r="L45" s="174" t="s">
        <v>149</v>
      </c>
      <c r="M45" s="215">
        <v>1992</v>
      </c>
      <c r="N45" s="154">
        <f>'COIL 입고현황'!O45:O48</f>
        <v>0</v>
      </c>
      <c r="O45" s="136">
        <f>'SHEET 입고현황'!O45:O48</f>
        <v>0</v>
      </c>
    </row>
    <row r="46" spans="1:15" s="4" customFormat="1" ht="27.95" customHeight="1">
      <c r="A46" s="128"/>
      <c r="B46" s="131"/>
      <c r="C46" s="219"/>
      <c r="D46" s="219"/>
      <c r="E46" s="175"/>
      <c r="F46" s="175"/>
      <c r="G46" s="175"/>
      <c r="H46" s="175"/>
      <c r="I46" s="175"/>
      <c r="J46" s="182"/>
      <c r="K46" s="172"/>
      <c r="L46" s="175"/>
      <c r="M46" s="216"/>
      <c r="N46" s="155"/>
      <c r="O46" s="137"/>
    </row>
    <row r="47" spans="1:15" s="4" customFormat="1" ht="27.95" customHeight="1">
      <c r="A47" s="128"/>
      <c r="B47" s="131"/>
      <c r="C47" s="219"/>
      <c r="D47" s="219"/>
      <c r="E47" s="175"/>
      <c r="F47" s="175"/>
      <c r="G47" s="175"/>
      <c r="H47" s="175"/>
      <c r="I47" s="175"/>
      <c r="J47" s="182"/>
      <c r="K47" s="172"/>
      <c r="L47" s="175"/>
      <c r="M47" s="216"/>
      <c r="N47" s="155"/>
      <c r="O47" s="137"/>
    </row>
    <row r="48" spans="1:15" s="4" customFormat="1" ht="27.95" customHeight="1">
      <c r="A48" s="128"/>
      <c r="B48" s="131"/>
      <c r="C48" s="220"/>
      <c r="D48" s="220"/>
      <c r="E48" s="176"/>
      <c r="F48" s="176"/>
      <c r="G48" s="176"/>
      <c r="H48" s="176"/>
      <c r="I48" s="176"/>
      <c r="J48" s="183"/>
      <c r="K48" s="173"/>
      <c r="L48" s="176"/>
      <c r="M48" s="217"/>
      <c r="N48" s="156"/>
      <c r="O48" s="138"/>
    </row>
    <row r="49" spans="1:15" s="4" customFormat="1" ht="27.95" customHeight="1">
      <c r="A49" s="128"/>
      <c r="B49" s="131"/>
      <c r="C49" s="218" t="s">
        <v>254</v>
      </c>
      <c r="D49" s="218" t="s">
        <v>254</v>
      </c>
      <c r="E49" s="174" t="s">
        <v>258</v>
      </c>
      <c r="F49" s="224" t="s">
        <v>259</v>
      </c>
      <c r="G49" s="174">
        <v>1</v>
      </c>
      <c r="H49" s="174">
        <v>1425</v>
      </c>
      <c r="I49" s="174">
        <v>1025</v>
      </c>
      <c r="J49" s="181">
        <v>7.85</v>
      </c>
      <c r="K49" s="171">
        <f t="shared" ref="K49" si="1">G49*H49*I49*J49/1000000</f>
        <v>11.46590625</v>
      </c>
      <c r="L49" s="174" t="s">
        <v>149</v>
      </c>
      <c r="M49" s="215">
        <v>1992</v>
      </c>
      <c r="N49" s="154">
        <f>'COIL 입고현황'!O49:O52</f>
        <v>0</v>
      </c>
      <c r="O49" s="136">
        <f>'SHEET 입고현황'!O49:O52</f>
        <v>0</v>
      </c>
    </row>
    <row r="50" spans="1:15" s="4" customFormat="1" ht="27.95" customHeight="1">
      <c r="A50" s="128"/>
      <c r="B50" s="131"/>
      <c r="C50" s="219"/>
      <c r="D50" s="219"/>
      <c r="E50" s="175"/>
      <c r="F50" s="225"/>
      <c r="G50" s="175"/>
      <c r="H50" s="175"/>
      <c r="I50" s="175"/>
      <c r="J50" s="182"/>
      <c r="K50" s="172"/>
      <c r="L50" s="175"/>
      <c r="M50" s="216"/>
      <c r="N50" s="155"/>
      <c r="O50" s="137"/>
    </row>
    <row r="51" spans="1:15" s="4" customFormat="1" ht="27.95" customHeight="1">
      <c r="A51" s="128"/>
      <c r="B51" s="131"/>
      <c r="C51" s="219"/>
      <c r="D51" s="219"/>
      <c r="E51" s="175"/>
      <c r="F51" s="225"/>
      <c r="G51" s="175"/>
      <c r="H51" s="175"/>
      <c r="I51" s="175"/>
      <c r="J51" s="182"/>
      <c r="K51" s="172"/>
      <c r="L51" s="175"/>
      <c r="M51" s="216"/>
      <c r="N51" s="155"/>
      <c r="O51" s="137"/>
    </row>
    <row r="52" spans="1:15" s="4" customFormat="1" ht="27.95" customHeight="1">
      <c r="A52" s="128"/>
      <c r="B52" s="131"/>
      <c r="C52" s="220"/>
      <c r="D52" s="220"/>
      <c r="E52" s="176"/>
      <c r="F52" s="226"/>
      <c r="G52" s="176"/>
      <c r="H52" s="176"/>
      <c r="I52" s="176"/>
      <c r="J52" s="183"/>
      <c r="K52" s="173"/>
      <c r="L52" s="176"/>
      <c r="M52" s="217"/>
      <c r="N52" s="156"/>
      <c r="O52" s="138"/>
    </row>
    <row r="53" spans="1:15" s="4" customFormat="1" ht="27.95" customHeight="1">
      <c r="A53" s="128"/>
      <c r="B53" s="131"/>
      <c r="C53" s="218" t="s">
        <v>152</v>
      </c>
      <c r="D53" s="174" t="s">
        <v>108</v>
      </c>
      <c r="E53" s="174" t="s">
        <v>109</v>
      </c>
      <c r="F53" s="174" t="s">
        <v>94</v>
      </c>
      <c r="G53" s="221">
        <v>2</v>
      </c>
      <c r="H53" s="178">
        <v>250</v>
      </c>
      <c r="I53" s="178">
        <v>1200</v>
      </c>
      <c r="J53" s="181">
        <v>7.85</v>
      </c>
      <c r="K53" s="171">
        <f t="shared" si="0"/>
        <v>4.71</v>
      </c>
      <c r="L53" s="174" t="s">
        <v>149</v>
      </c>
      <c r="M53" s="215">
        <v>1992</v>
      </c>
      <c r="N53" s="154">
        <f>'COIL 입고현황'!O53:O56</f>
        <v>0</v>
      </c>
      <c r="O53" s="136">
        <f>'SHEET 입고현황'!O53:O56</f>
        <v>0</v>
      </c>
    </row>
    <row r="54" spans="1:15" s="4" customFormat="1" ht="27.95" customHeight="1">
      <c r="A54" s="128"/>
      <c r="B54" s="131"/>
      <c r="C54" s="219"/>
      <c r="D54" s="175"/>
      <c r="E54" s="175"/>
      <c r="F54" s="175"/>
      <c r="G54" s="222"/>
      <c r="H54" s="179"/>
      <c r="I54" s="179"/>
      <c r="J54" s="182"/>
      <c r="K54" s="172"/>
      <c r="L54" s="175"/>
      <c r="M54" s="216"/>
      <c r="N54" s="155"/>
      <c r="O54" s="137"/>
    </row>
    <row r="55" spans="1:15" s="4" customFormat="1" ht="27.95" customHeight="1">
      <c r="A55" s="128"/>
      <c r="B55" s="131"/>
      <c r="C55" s="219"/>
      <c r="D55" s="175"/>
      <c r="E55" s="175"/>
      <c r="F55" s="175"/>
      <c r="G55" s="222"/>
      <c r="H55" s="179"/>
      <c r="I55" s="179"/>
      <c r="J55" s="182"/>
      <c r="K55" s="172"/>
      <c r="L55" s="175"/>
      <c r="M55" s="216"/>
      <c r="N55" s="155"/>
      <c r="O55" s="137"/>
    </row>
    <row r="56" spans="1:15" s="4" customFormat="1" ht="27.95" customHeight="1">
      <c r="A56" s="128"/>
      <c r="B56" s="132"/>
      <c r="C56" s="220"/>
      <c r="D56" s="176"/>
      <c r="E56" s="176"/>
      <c r="F56" s="176"/>
      <c r="G56" s="223"/>
      <c r="H56" s="180"/>
      <c r="I56" s="180"/>
      <c r="J56" s="183"/>
      <c r="K56" s="173"/>
      <c r="L56" s="176"/>
      <c r="M56" s="217"/>
      <c r="N56" s="156"/>
      <c r="O56" s="138"/>
    </row>
    <row r="57" spans="1:15" s="4" customFormat="1" ht="27.95" customHeight="1">
      <c r="A57" s="128"/>
      <c r="B57" s="130" t="s">
        <v>110</v>
      </c>
      <c r="C57" s="218" t="s">
        <v>111</v>
      </c>
      <c r="D57" s="174" t="s">
        <v>112</v>
      </c>
      <c r="E57" s="174" t="s">
        <v>13</v>
      </c>
      <c r="F57" s="174" t="s">
        <v>101</v>
      </c>
      <c r="G57" s="178">
        <v>1.6</v>
      </c>
      <c r="H57" s="178">
        <v>740</v>
      </c>
      <c r="I57" s="178">
        <v>355</v>
      </c>
      <c r="J57" s="181">
        <v>7.85</v>
      </c>
      <c r="K57" s="171">
        <f t="shared" si="0"/>
        <v>3.299512</v>
      </c>
      <c r="L57" s="174" t="s">
        <v>149</v>
      </c>
      <c r="M57" s="215">
        <f>5546/2</f>
        <v>2773</v>
      </c>
      <c r="N57" s="154">
        <f>'COIL 입고현황'!O57:O60</f>
        <v>0</v>
      </c>
      <c r="O57" s="136">
        <f>'SHEET 입고현황'!O57:O60</f>
        <v>0</v>
      </c>
    </row>
    <row r="58" spans="1:15" s="4" customFormat="1" ht="27.95" customHeight="1">
      <c r="A58" s="128"/>
      <c r="B58" s="131"/>
      <c r="C58" s="219"/>
      <c r="D58" s="175"/>
      <c r="E58" s="175"/>
      <c r="F58" s="175"/>
      <c r="G58" s="179"/>
      <c r="H58" s="179"/>
      <c r="I58" s="179"/>
      <c r="J58" s="182"/>
      <c r="K58" s="172"/>
      <c r="L58" s="175"/>
      <c r="M58" s="216"/>
      <c r="N58" s="155"/>
      <c r="O58" s="137"/>
    </row>
    <row r="59" spans="1:15" s="4" customFormat="1" ht="27.95" customHeight="1">
      <c r="A59" s="128"/>
      <c r="B59" s="131"/>
      <c r="C59" s="219"/>
      <c r="D59" s="175"/>
      <c r="E59" s="175"/>
      <c r="F59" s="175"/>
      <c r="G59" s="179"/>
      <c r="H59" s="179"/>
      <c r="I59" s="179"/>
      <c r="J59" s="182"/>
      <c r="K59" s="172"/>
      <c r="L59" s="175"/>
      <c r="M59" s="216"/>
      <c r="N59" s="155"/>
      <c r="O59" s="137"/>
    </row>
    <row r="60" spans="1:15" s="4" customFormat="1" ht="27.95" customHeight="1">
      <c r="A60" s="128"/>
      <c r="B60" s="131"/>
      <c r="C60" s="220"/>
      <c r="D60" s="176"/>
      <c r="E60" s="176"/>
      <c r="F60" s="176"/>
      <c r="G60" s="180"/>
      <c r="H60" s="180"/>
      <c r="I60" s="180"/>
      <c r="J60" s="183"/>
      <c r="K60" s="173"/>
      <c r="L60" s="176"/>
      <c r="M60" s="217"/>
      <c r="N60" s="156"/>
      <c r="O60" s="138"/>
    </row>
    <row r="61" spans="1:15" s="4" customFormat="1" ht="27.95" customHeight="1">
      <c r="A61" s="128"/>
      <c r="B61" s="131"/>
      <c r="C61" s="218" t="s">
        <v>113</v>
      </c>
      <c r="D61" s="174" t="s">
        <v>114</v>
      </c>
      <c r="E61" s="174" t="s">
        <v>15</v>
      </c>
      <c r="F61" s="174" t="s">
        <v>101</v>
      </c>
      <c r="G61" s="178">
        <v>1.6</v>
      </c>
      <c r="H61" s="178">
        <v>740</v>
      </c>
      <c r="I61" s="178">
        <v>355</v>
      </c>
      <c r="J61" s="181">
        <v>7.85</v>
      </c>
      <c r="K61" s="171">
        <f t="shared" si="0"/>
        <v>3.299512</v>
      </c>
      <c r="L61" s="174" t="s">
        <v>149</v>
      </c>
      <c r="M61" s="215"/>
      <c r="N61" s="154">
        <f>'COIL 입고현황'!O61:O64</f>
        <v>0</v>
      </c>
      <c r="O61" s="136">
        <f>'SHEET 입고현황'!O61:O64</f>
        <v>0</v>
      </c>
    </row>
    <row r="62" spans="1:15" s="4" customFormat="1" ht="27.95" customHeight="1">
      <c r="A62" s="128"/>
      <c r="B62" s="131"/>
      <c r="C62" s="219"/>
      <c r="D62" s="175"/>
      <c r="E62" s="175"/>
      <c r="F62" s="175"/>
      <c r="G62" s="179"/>
      <c r="H62" s="179"/>
      <c r="I62" s="179"/>
      <c r="J62" s="182"/>
      <c r="K62" s="172"/>
      <c r="L62" s="175"/>
      <c r="M62" s="216"/>
      <c r="N62" s="155"/>
      <c r="O62" s="137"/>
    </row>
    <row r="63" spans="1:15" s="4" customFormat="1" ht="27.95" customHeight="1">
      <c r="A63" s="128"/>
      <c r="B63" s="131"/>
      <c r="C63" s="219"/>
      <c r="D63" s="175"/>
      <c r="E63" s="175"/>
      <c r="F63" s="175"/>
      <c r="G63" s="179"/>
      <c r="H63" s="179"/>
      <c r="I63" s="179"/>
      <c r="J63" s="182"/>
      <c r="K63" s="172"/>
      <c r="L63" s="175"/>
      <c r="M63" s="216"/>
      <c r="N63" s="155"/>
      <c r="O63" s="137"/>
    </row>
    <row r="64" spans="1:15" s="4" customFormat="1" ht="27.95" customHeight="1">
      <c r="A64" s="128"/>
      <c r="B64" s="132"/>
      <c r="C64" s="220"/>
      <c r="D64" s="176"/>
      <c r="E64" s="176"/>
      <c r="F64" s="176"/>
      <c r="G64" s="180"/>
      <c r="H64" s="180"/>
      <c r="I64" s="180"/>
      <c r="J64" s="183"/>
      <c r="K64" s="173"/>
      <c r="L64" s="176"/>
      <c r="M64" s="217"/>
      <c r="N64" s="156"/>
      <c r="O64" s="138"/>
    </row>
    <row r="65" spans="1:15" s="4" customFormat="1" ht="27.95" customHeight="1">
      <c r="A65" s="128"/>
      <c r="B65" s="130" t="s">
        <v>16</v>
      </c>
      <c r="C65" s="218" t="s">
        <v>330</v>
      </c>
      <c r="D65" s="218" t="s">
        <v>116</v>
      </c>
      <c r="E65" s="174" t="s">
        <v>117</v>
      </c>
      <c r="F65" s="174" t="s">
        <v>118</v>
      </c>
      <c r="G65" s="174">
        <v>0.7</v>
      </c>
      <c r="H65" s="174">
        <v>1047</v>
      </c>
      <c r="I65" s="174">
        <v>1621</v>
      </c>
      <c r="J65" s="181">
        <v>7.85</v>
      </c>
      <c r="K65" s="171">
        <f t="shared" si="0"/>
        <v>9.3260425649999998</v>
      </c>
      <c r="L65" s="174" t="s">
        <v>149</v>
      </c>
      <c r="M65" s="215"/>
      <c r="N65" s="154">
        <f>'COIL 입고현황'!O65:O68</f>
        <v>0</v>
      </c>
      <c r="O65" s="136">
        <f>'SHEET 입고현황'!O65:O68</f>
        <v>0</v>
      </c>
    </row>
    <row r="66" spans="1:15" s="4" customFormat="1" ht="27.95" customHeight="1">
      <c r="A66" s="128"/>
      <c r="B66" s="131"/>
      <c r="C66" s="219"/>
      <c r="D66" s="219"/>
      <c r="E66" s="175"/>
      <c r="F66" s="175"/>
      <c r="G66" s="175"/>
      <c r="H66" s="175"/>
      <c r="I66" s="175"/>
      <c r="J66" s="182"/>
      <c r="K66" s="172"/>
      <c r="L66" s="175"/>
      <c r="M66" s="216"/>
      <c r="N66" s="155"/>
      <c r="O66" s="137"/>
    </row>
    <row r="67" spans="1:15" s="4" customFormat="1" ht="27.95" customHeight="1">
      <c r="A67" s="128"/>
      <c r="B67" s="131"/>
      <c r="C67" s="219"/>
      <c r="D67" s="219"/>
      <c r="E67" s="175"/>
      <c r="F67" s="175"/>
      <c r="G67" s="175"/>
      <c r="H67" s="175"/>
      <c r="I67" s="175"/>
      <c r="J67" s="182"/>
      <c r="K67" s="172"/>
      <c r="L67" s="175"/>
      <c r="M67" s="216"/>
      <c r="N67" s="155"/>
      <c r="O67" s="137"/>
    </row>
    <row r="68" spans="1:15" s="4" customFormat="1" ht="27.95" customHeight="1">
      <c r="A68" s="128"/>
      <c r="B68" s="132"/>
      <c r="C68" s="220"/>
      <c r="D68" s="220"/>
      <c r="E68" s="176"/>
      <c r="F68" s="176"/>
      <c r="G68" s="176"/>
      <c r="H68" s="176"/>
      <c r="I68" s="176"/>
      <c r="J68" s="183"/>
      <c r="K68" s="173"/>
      <c r="L68" s="176"/>
      <c r="M68" s="217"/>
      <c r="N68" s="156"/>
      <c r="O68" s="138"/>
    </row>
    <row r="69" spans="1:15" s="4" customFormat="1" ht="27.95" customHeight="1">
      <c r="A69" s="128"/>
      <c r="B69" s="130" t="s">
        <v>17</v>
      </c>
      <c r="C69" s="218" t="s">
        <v>119</v>
      </c>
      <c r="D69" s="218" t="s">
        <v>120</v>
      </c>
      <c r="E69" s="174" t="s">
        <v>121</v>
      </c>
      <c r="F69" s="174" t="s">
        <v>97</v>
      </c>
      <c r="G69" s="174">
        <v>0.8</v>
      </c>
      <c r="H69" s="174">
        <v>210</v>
      </c>
      <c r="I69" s="174">
        <v>1260</v>
      </c>
      <c r="J69" s="181">
        <v>7.85</v>
      </c>
      <c r="K69" s="171">
        <f t="shared" si="0"/>
        <v>1.6616880000000001</v>
      </c>
      <c r="L69" s="174" t="s">
        <v>149</v>
      </c>
      <c r="M69" s="200">
        <f>1051.6*K69</f>
        <v>1747.4311008</v>
      </c>
      <c r="N69" s="154">
        <f>'COIL 입고현황'!O69:O72</f>
        <v>0</v>
      </c>
      <c r="O69" s="136">
        <f>'SHEET 입고현황'!O69:O72</f>
        <v>0</v>
      </c>
    </row>
    <row r="70" spans="1:15" s="4" customFormat="1" ht="27.95" customHeight="1">
      <c r="A70" s="128"/>
      <c r="B70" s="131"/>
      <c r="C70" s="219"/>
      <c r="D70" s="219"/>
      <c r="E70" s="175"/>
      <c r="F70" s="175"/>
      <c r="G70" s="175"/>
      <c r="H70" s="175"/>
      <c r="I70" s="175"/>
      <c r="J70" s="182"/>
      <c r="K70" s="172"/>
      <c r="L70" s="175"/>
      <c r="M70" s="201"/>
      <c r="N70" s="155"/>
      <c r="O70" s="137"/>
    </row>
    <row r="71" spans="1:15" s="4" customFormat="1" ht="27.95" customHeight="1">
      <c r="A71" s="128"/>
      <c r="B71" s="131"/>
      <c r="C71" s="219"/>
      <c r="D71" s="219"/>
      <c r="E71" s="175"/>
      <c r="F71" s="175"/>
      <c r="G71" s="175"/>
      <c r="H71" s="175"/>
      <c r="I71" s="175"/>
      <c r="J71" s="182"/>
      <c r="K71" s="172"/>
      <c r="L71" s="175"/>
      <c r="M71" s="201"/>
      <c r="N71" s="155"/>
      <c r="O71" s="137"/>
    </row>
    <row r="72" spans="1:15" s="4" customFormat="1" ht="27.95" customHeight="1">
      <c r="A72" s="128"/>
      <c r="B72" s="132"/>
      <c r="C72" s="220"/>
      <c r="D72" s="220"/>
      <c r="E72" s="176"/>
      <c r="F72" s="176"/>
      <c r="G72" s="176"/>
      <c r="H72" s="176"/>
      <c r="I72" s="176"/>
      <c r="J72" s="183"/>
      <c r="K72" s="173"/>
      <c r="L72" s="176"/>
      <c r="M72" s="202"/>
      <c r="N72" s="156"/>
      <c r="O72" s="138"/>
    </row>
    <row r="73" spans="1:15" s="4" customFormat="1" ht="27.95" customHeight="1">
      <c r="A73" s="128"/>
      <c r="B73" s="133" t="s">
        <v>20</v>
      </c>
      <c r="C73" s="174" t="s">
        <v>122</v>
      </c>
      <c r="D73" s="174" t="s">
        <v>123</v>
      </c>
      <c r="E73" s="174" t="s">
        <v>124</v>
      </c>
      <c r="F73" s="174" t="s">
        <v>125</v>
      </c>
      <c r="G73" s="174">
        <v>1.4</v>
      </c>
      <c r="H73" s="174">
        <v>1005</v>
      </c>
      <c r="I73" s="174">
        <v>570</v>
      </c>
      <c r="J73" s="181">
        <v>7.85</v>
      </c>
      <c r="K73" s="171">
        <f t="shared" si="0"/>
        <v>6.2956215000000002</v>
      </c>
      <c r="L73" s="174" t="s">
        <v>149</v>
      </c>
      <c r="M73" s="200">
        <v>1826</v>
      </c>
      <c r="N73" s="154">
        <f>'COIL 입고현황'!O73:O76</f>
        <v>0</v>
      </c>
      <c r="O73" s="136">
        <f>'SHEET 입고현황'!O73:O76</f>
        <v>0</v>
      </c>
    </row>
    <row r="74" spans="1:15" s="4" customFormat="1" ht="27.95" customHeight="1">
      <c r="A74" s="128"/>
      <c r="B74" s="134"/>
      <c r="C74" s="175"/>
      <c r="D74" s="175"/>
      <c r="E74" s="175"/>
      <c r="F74" s="175"/>
      <c r="G74" s="175"/>
      <c r="H74" s="175"/>
      <c r="I74" s="175"/>
      <c r="J74" s="182"/>
      <c r="K74" s="172"/>
      <c r="L74" s="175"/>
      <c r="M74" s="201"/>
      <c r="N74" s="155"/>
      <c r="O74" s="137"/>
    </row>
    <row r="75" spans="1:15" s="4" customFormat="1" ht="27.95" customHeight="1">
      <c r="A75" s="128"/>
      <c r="B75" s="134"/>
      <c r="C75" s="175"/>
      <c r="D75" s="175"/>
      <c r="E75" s="175"/>
      <c r="F75" s="175"/>
      <c r="G75" s="175"/>
      <c r="H75" s="175"/>
      <c r="I75" s="175"/>
      <c r="J75" s="182"/>
      <c r="K75" s="172"/>
      <c r="L75" s="175"/>
      <c r="M75" s="201"/>
      <c r="N75" s="155"/>
      <c r="O75" s="137"/>
    </row>
    <row r="76" spans="1:15" s="4" customFormat="1" ht="27.95" customHeight="1">
      <c r="A76" s="129"/>
      <c r="B76" s="135"/>
      <c r="C76" s="176"/>
      <c r="D76" s="176"/>
      <c r="E76" s="176"/>
      <c r="F76" s="176"/>
      <c r="G76" s="176"/>
      <c r="H76" s="176"/>
      <c r="I76" s="176"/>
      <c r="J76" s="183"/>
      <c r="K76" s="173"/>
      <c r="L76" s="176"/>
      <c r="M76" s="202"/>
      <c r="N76" s="156"/>
      <c r="O76" s="138"/>
    </row>
    <row r="77" spans="1:15" s="4" customFormat="1" ht="27.95" customHeight="1">
      <c r="A77" s="160" t="s">
        <v>21</v>
      </c>
      <c r="B77" s="151" t="s">
        <v>126</v>
      </c>
      <c r="C77" s="151" t="s">
        <v>127</v>
      </c>
      <c r="D77" s="151" t="s">
        <v>128</v>
      </c>
      <c r="E77" s="151" t="s">
        <v>129</v>
      </c>
      <c r="F77" s="151" t="s">
        <v>94</v>
      </c>
      <c r="G77" s="151">
        <v>1.4</v>
      </c>
      <c r="H77" s="151">
        <v>860</v>
      </c>
      <c r="I77" s="151">
        <v>378</v>
      </c>
      <c r="J77" s="145">
        <v>7.85</v>
      </c>
      <c r="K77" s="148">
        <f t="shared" si="0"/>
        <v>3.5726291999999997</v>
      </c>
      <c r="L77" s="151" t="s">
        <v>149</v>
      </c>
      <c r="M77" s="200">
        <f>3505+3505</f>
        <v>7010</v>
      </c>
      <c r="N77" s="154">
        <f>'COIL 입고현황'!O77:O80</f>
        <v>-0.42438336449731651</v>
      </c>
      <c r="O77" s="136">
        <f>'SHEET 입고현황'!O77:O80</f>
        <v>32</v>
      </c>
    </row>
    <row r="78" spans="1:15" s="4" customFormat="1" ht="27.95" customHeight="1">
      <c r="A78" s="161"/>
      <c r="B78" s="152"/>
      <c r="C78" s="152"/>
      <c r="D78" s="152"/>
      <c r="E78" s="152"/>
      <c r="F78" s="152"/>
      <c r="G78" s="152"/>
      <c r="H78" s="152"/>
      <c r="I78" s="152"/>
      <c r="J78" s="146"/>
      <c r="K78" s="149"/>
      <c r="L78" s="152"/>
      <c r="M78" s="201"/>
      <c r="N78" s="155"/>
      <c r="O78" s="137"/>
    </row>
    <row r="79" spans="1:15" s="4" customFormat="1" ht="27.95" customHeight="1">
      <c r="A79" s="161"/>
      <c r="B79" s="152"/>
      <c r="C79" s="152"/>
      <c r="D79" s="152"/>
      <c r="E79" s="152"/>
      <c r="F79" s="152"/>
      <c r="G79" s="152"/>
      <c r="H79" s="152"/>
      <c r="I79" s="152"/>
      <c r="J79" s="146"/>
      <c r="K79" s="149"/>
      <c r="L79" s="152"/>
      <c r="M79" s="201"/>
      <c r="N79" s="155"/>
      <c r="O79" s="137"/>
    </row>
    <row r="80" spans="1:15" s="4" customFormat="1" ht="27.95" customHeight="1">
      <c r="A80" s="161"/>
      <c r="B80" s="167"/>
      <c r="C80" s="167"/>
      <c r="D80" s="167"/>
      <c r="E80" s="167"/>
      <c r="F80" s="167"/>
      <c r="G80" s="167"/>
      <c r="H80" s="167"/>
      <c r="I80" s="167"/>
      <c r="J80" s="165"/>
      <c r="K80" s="166"/>
      <c r="L80" s="167"/>
      <c r="M80" s="202"/>
      <c r="N80" s="156"/>
      <c r="O80" s="138"/>
    </row>
    <row r="81" spans="1:15" s="4" customFormat="1" ht="27.95" customHeight="1">
      <c r="A81" s="161"/>
      <c r="B81" s="151" t="s">
        <v>24</v>
      </c>
      <c r="C81" s="151" t="s">
        <v>74</v>
      </c>
      <c r="D81" s="151" t="s">
        <v>25</v>
      </c>
      <c r="E81" s="151" t="s">
        <v>130</v>
      </c>
      <c r="F81" s="151" t="s">
        <v>131</v>
      </c>
      <c r="G81" s="151">
        <v>0.65</v>
      </c>
      <c r="H81" s="151">
        <v>1480</v>
      </c>
      <c r="I81" s="151">
        <v>390</v>
      </c>
      <c r="J81" s="145">
        <v>7.85</v>
      </c>
      <c r="K81" s="148">
        <f t="shared" si="0"/>
        <v>2.945163</v>
      </c>
      <c r="L81" s="151" t="s">
        <v>149</v>
      </c>
      <c r="M81" s="200">
        <v>3687</v>
      </c>
      <c r="N81" s="154">
        <f>'COIL 입고현황'!O81:O84</f>
        <v>-9.5796056109975325E-2</v>
      </c>
      <c r="O81" s="136">
        <f>'SHEET 입고현황'!O81:O84</f>
        <v>226</v>
      </c>
    </row>
    <row r="82" spans="1:15" s="4" customFormat="1" ht="27.95" customHeight="1">
      <c r="A82" s="161"/>
      <c r="B82" s="152"/>
      <c r="C82" s="152"/>
      <c r="D82" s="152"/>
      <c r="E82" s="152"/>
      <c r="F82" s="152"/>
      <c r="G82" s="152"/>
      <c r="H82" s="152"/>
      <c r="I82" s="152"/>
      <c r="J82" s="146"/>
      <c r="K82" s="149"/>
      <c r="L82" s="152"/>
      <c r="M82" s="201"/>
      <c r="N82" s="155"/>
      <c r="O82" s="137"/>
    </row>
    <row r="83" spans="1:15" s="4" customFormat="1" ht="27.95" customHeight="1">
      <c r="A83" s="161"/>
      <c r="B83" s="152"/>
      <c r="C83" s="152"/>
      <c r="D83" s="152"/>
      <c r="E83" s="152"/>
      <c r="F83" s="152"/>
      <c r="G83" s="152"/>
      <c r="H83" s="152"/>
      <c r="I83" s="152"/>
      <c r="J83" s="146"/>
      <c r="K83" s="149"/>
      <c r="L83" s="152"/>
      <c r="M83" s="201"/>
      <c r="N83" s="155"/>
      <c r="O83" s="137"/>
    </row>
    <row r="84" spans="1:15" s="4" customFormat="1" ht="27.95" customHeight="1">
      <c r="A84" s="161"/>
      <c r="B84" s="167"/>
      <c r="C84" s="167"/>
      <c r="D84" s="167"/>
      <c r="E84" s="167"/>
      <c r="F84" s="167"/>
      <c r="G84" s="167"/>
      <c r="H84" s="167"/>
      <c r="I84" s="167"/>
      <c r="J84" s="165"/>
      <c r="K84" s="166"/>
      <c r="L84" s="167"/>
      <c r="M84" s="202"/>
      <c r="N84" s="156"/>
      <c r="O84" s="138"/>
    </row>
    <row r="85" spans="1:15" s="4" customFormat="1" ht="27.95" customHeight="1">
      <c r="A85" s="161"/>
      <c r="B85" s="151" t="s">
        <v>303</v>
      </c>
      <c r="C85" s="151" t="s">
        <v>304</v>
      </c>
      <c r="D85" s="151" t="s">
        <v>304</v>
      </c>
      <c r="E85" s="151" t="s">
        <v>51</v>
      </c>
      <c r="F85" s="151" t="s">
        <v>306</v>
      </c>
      <c r="G85" s="212">
        <v>0.65</v>
      </c>
      <c r="H85" s="212">
        <v>1400</v>
      </c>
      <c r="I85" s="212">
        <v>420</v>
      </c>
      <c r="J85" s="145">
        <v>7.85</v>
      </c>
      <c r="K85" s="148">
        <f t="shared" ref="K85" si="2">G85*H85*I85*J85/1000000</f>
        <v>3.00027</v>
      </c>
      <c r="L85" s="151" t="s">
        <v>95</v>
      </c>
      <c r="M85" s="200">
        <v>2680</v>
      </c>
      <c r="N85" s="154">
        <f>'COIL 입고현황'!O85:O88</f>
        <v>-26.750659107347019</v>
      </c>
      <c r="O85" s="136">
        <f>'SHEET 입고현황'!O85:O88</f>
        <v>31</v>
      </c>
    </row>
    <row r="86" spans="1:15" s="4" customFormat="1" ht="27.95" customHeight="1">
      <c r="A86" s="161"/>
      <c r="B86" s="152"/>
      <c r="C86" s="152"/>
      <c r="D86" s="152"/>
      <c r="E86" s="152"/>
      <c r="F86" s="152"/>
      <c r="G86" s="213"/>
      <c r="H86" s="213"/>
      <c r="I86" s="213"/>
      <c r="J86" s="146"/>
      <c r="K86" s="149"/>
      <c r="L86" s="152"/>
      <c r="M86" s="201"/>
      <c r="N86" s="155"/>
      <c r="O86" s="137"/>
    </row>
    <row r="87" spans="1:15" s="4" customFormat="1" ht="27.95" customHeight="1">
      <c r="A87" s="161"/>
      <c r="B87" s="152"/>
      <c r="C87" s="152"/>
      <c r="D87" s="152"/>
      <c r="E87" s="152"/>
      <c r="F87" s="152"/>
      <c r="G87" s="213"/>
      <c r="H87" s="213"/>
      <c r="I87" s="213"/>
      <c r="J87" s="146"/>
      <c r="K87" s="149"/>
      <c r="L87" s="152"/>
      <c r="M87" s="201"/>
      <c r="N87" s="155"/>
      <c r="O87" s="137"/>
    </row>
    <row r="88" spans="1:15" s="4" customFormat="1" ht="27.95" customHeight="1" thickBot="1">
      <c r="A88" s="184"/>
      <c r="B88" s="153"/>
      <c r="C88" s="153"/>
      <c r="D88" s="153"/>
      <c r="E88" s="153"/>
      <c r="F88" s="153"/>
      <c r="G88" s="214"/>
      <c r="H88" s="214"/>
      <c r="I88" s="214"/>
      <c r="J88" s="147"/>
      <c r="K88" s="150"/>
      <c r="L88" s="153"/>
      <c r="M88" s="202"/>
      <c r="N88" s="156"/>
      <c r="O88" s="138"/>
    </row>
    <row r="89" spans="1:15" s="4" customFormat="1" ht="27.95" customHeight="1">
      <c r="A89" s="206" t="s">
        <v>26</v>
      </c>
      <c r="B89" s="211" t="s">
        <v>132</v>
      </c>
      <c r="C89" s="211" t="s">
        <v>27</v>
      </c>
      <c r="D89" s="211" t="s">
        <v>133</v>
      </c>
      <c r="E89" s="211" t="s">
        <v>28</v>
      </c>
      <c r="F89" s="211" t="s">
        <v>118</v>
      </c>
      <c r="G89" s="211">
        <v>0.7</v>
      </c>
      <c r="H89" s="211">
        <v>1630</v>
      </c>
      <c r="I89" s="211">
        <v>410</v>
      </c>
      <c r="J89" s="209">
        <v>7.85</v>
      </c>
      <c r="K89" s="210">
        <f t="shared" si="0"/>
        <v>3.6723085000000002</v>
      </c>
      <c r="L89" s="211" t="s">
        <v>149</v>
      </c>
      <c r="M89" s="200">
        <v>3201.72</v>
      </c>
      <c r="N89" s="154">
        <f>'COIL 입고현황'!O89:O92</f>
        <v>0</v>
      </c>
      <c r="O89" s="136">
        <f>'SHEET 입고현황'!O89:O92</f>
        <v>0</v>
      </c>
    </row>
    <row r="90" spans="1:15" s="4" customFormat="1" ht="27.95" customHeight="1">
      <c r="A90" s="207"/>
      <c r="B90" s="175"/>
      <c r="C90" s="175"/>
      <c r="D90" s="175"/>
      <c r="E90" s="175"/>
      <c r="F90" s="175"/>
      <c r="G90" s="175"/>
      <c r="H90" s="175"/>
      <c r="I90" s="175"/>
      <c r="J90" s="182"/>
      <c r="K90" s="172"/>
      <c r="L90" s="175"/>
      <c r="M90" s="201"/>
      <c r="N90" s="155"/>
      <c r="O90" s="137"/>
    </row>
    <row r="91" spans="1:15" s="4" customFormat="1" ht="27.95" customHeight="1">
      <c r="A91" s="207"/>
      <c r="B91" s="175"/>
      <c r="C91" s="175"/>
      <c r="D91" s="175"/>
      <c r="E91" s="175"/>
      <c r="F91" s="175"/>
      <c r="G91" s="175"/>
      <c r="H91" s="175"/>
      <c r="I91" s="175"/>
      <c r="J91" s="182"/>
      <c r="K91" s="172"/>
      <c r="L91" s="175"/>
      <c r="M91" s="201"/>
      <c r="N91" s="155"/>
      <c r="O91" s="137"/>
    </row>
    <row r="92" spans="1:15" s="4" customFormat="1" ht="27.95" customHeight="1">
      <c r="A92" s="207"/>
      <c r="B92" s="176"/>
      <c r="C92" s="176"/>
      <c r="D92" s="176"/>
      <c r="E92" s="176"/>
      <c r="F92" s="176"/>
      <c r="G92" s="176"/>
      <c r="H92" s="176"/>
      <c r="I92" s="176"/>
      <c r="J92" s="183"/>
      <c r="K92" s="173"/>
      <c r="L92" s="176"/>
      <c r="M92" s="202"/>
      <c r="N92" s="156"/>
      <c r="O92" s="138"/>
    </row>
    <row r="93" spans="1:15" s="4" customFormat="1" ht="27.95" customHeight="1">
      <c r="A93" s="207"/>
      <c r="B93" s="174" t="s">
        <v>132</v>
      </c>
      <c r="C93" s="174" t="s">
        <v>29</v>
      </c>
      <c r="D93" s="174" t="s">
        <v>134</v>
      </c>
      <c r="E93" s="174" t="s">
        <v>135</v>
      </c>
      <c r="F93" s="174" t="s">
        <v>136</v>
      </c>
      <c r="G93" s="174">
        <v>0.8</v>
      </c>
      <c r="H93" s="174">
        <v>1660</v>
      </c>
      <c r="I93" s="174">
        <v>320</v>
      </c>
      <c r="J93" s="181">
        <v>7.85</v>
      </c>
      <c r="K93" s="171">
        <f t="shared" si="0"/>
        <v>3.3359359999999998</v>
      </c>
      <c r="L93" s="174" t="s">
        <v>149</v>
      </c>
      <c r="M93" s="200">
        <v>3276</v>
      </c>
      <c r="N93" s="154">
        <f>'COIL 입고현황'!O93:O96</f>
        <v>0</v>
      </c>
      <c r="O93" s="136">
        <f>'SHEET 입고현황'!O93:O96</f>
        <v>0</v>
      </c>
    </row>
    <row r="94" spans="1:15" s="4" customFormat="1" ht="27.95" customHeight="1">
      <c r="A94" s="207"/>
      <c r="B94" s="175"/>
      <c r="C94" s="175"/>
      <c r="D94" s="175"/>
      <c r="E94" s="175"/>
      <c r="F94" s="175"/>
      <c r="G94" s="175"/>
      <c r="H94" s="175"/>
      <c r="I94" s="175"/>
      <c r="J94" s="182"/>
      <c r="K94" s="172"/>
      <c r="L94" s="175"/>
      <c r="M94" s="201"/>
      <c r="N94" s="155"/>
      <c r="O94" s="137"/>
    </row>
    <row r="95" spans="1:15" s="4" customFormat="1" ht="27.95" customHeight="1">
      <c r="A95" s="207"/>
      <c r="B95" s="175"/>
      <c r="C95" s="175"/>
      <c r="D95" s="175"/>
      <c r="E95" s="175"/>
      <c r="F95" s="175"/>
      <c r="G95" s="175"/>
      <c r="H95" s="175"/>
      <c r="I95" s="175"/>
      <c r="J95" s="182"/>
      <c r="K95" s="172"/>
      <c r="L95" s="175"/>
      <c r="M95" s="201"/>
      <c r="N95" s="155"/>
      <c r="O95" s="137"/>
    </row>
    <row r="96" spans="1:15" s="4" customFormat="1" ht="27.95" customHeight="1">
      <c r="A96" s="207"/>
      <c r="B96" s="176"/>
      <c r="C96" s="176"/>
      <c r="D96" s="176"/>
      <c r="E96" s="176"/>
      <c r="F96" s="176"/>
      <c r="G96" s="176"/>
      <c r="H96" s="176"/>
      <c r="I96" s="176"/>
      <c r="J96" s="183"/>
      <c r="K96" s="173"/>
      <c r="L96" s="176"/>
      <c r="M96" s="202"/>
      <c r="N96" s="156"/>
      <c r="O96" s="138"/>
    </row>
    <row r="97" spans="1:15" s="4" customFormat="1" ht="27.95" customHeight="1">
      <c r="A97" s="207"/>
      <c r="B97" s="174" t="s">
        <v>30</v>
      </c>
      <c r="C97" s="174" t="s">
        <v>137</v>
      </c>
      <c r="D97" s="174" t="s">
        <v>138</v>
      </c>
      <c r="E97" s="174" t="s">
        <v>139</v>
      </c>
      <c r="F97" s="174" t="s">
        <v>140</v>
      </c>
      <c r="G97" s="174">
        <v>1.2</v>
      </c>
      <c r="H97" s="174">
        <v>1300</v>
      </c>
      <c r="I97" s="174">
        <v>390</v>
      </c>
      <c r="J97" s="181">
        <v>7.85</v>
      </c>
      <c r="K97" s="171">
        <f t="shared" si="0"/>
        <v>4.7759400000000003</v>
      </c>
      <c r="L97" s="174" t="s">
        <v>149</v>
      </c>
      <c r="M97" s="200">
        <v>3316</v>
      </c>
      <c r="N97" s="154">
        <f>'COIL 입고현황'!O97:O100</f>
        <v>-54.973143157855702</v>
      </c>
      <c r="O97" s="136">
        <f>'SHEET 입고현황'!O97:O100</f>
        <v>2316</v>
      </c>
    </row>
    <row r="98" spans="1:15" s="4" customFormat="1" ht="27.95" customHeight="1">
      <c r="A98" s="207"/>
      <c r="B98" s="175"/>
      <c r="C98" s="175"/>
      <c r="D98" s="175"/>
      <c r="E98" s="175"/>
      <c r="F98" s="175"/>
      <c r="G98" s="175"/>
      <c r="H98" s="175"/>
      <c r="I98" s="175"/>
      <c r="J98" s="182"/>
      <c r="K98" s="172"/>
      <c r="L98" s="175"/>
      <c r="M98" s="201"/>
      <c r="N98" s="155"/>
      <c r="O98" s="137"/>
    </row>
    <row r="99" spans="1:15" s="4" customFormat="1" ht="27.95" customHeight="1">
      <c r="A99" s="207"/>
      <c r="B99" s="175"/>
      <c r="C99" s="175"/>
      <c r="D99" s="175"/>
      <c r="E99" s="175"/>
      <c r="F99" s="175"/>
      <c r="G99" s="175"/>
      <c r="H99" s="175"/>
      <c r="I99" s="175"/>
      <c r="J99" s="182"/>
      <c r="K99" s="172"/>
      <c r="L99" s="175"/>
      <c r="M99" s="201"/>
      <c r="N99" s="155"/>
      <c r="O99" s="137"/>
    </row>
    <row r="100" spans="1:15" s="4" customFormat="1" ht="27.95" customHeight="1">
      <c r="A100" s="207"/>
      <c r="B100" s="176"/>
      <c r="C100" s="176"/>
      <c r="D100" s="176"/>
      <c r="E100" s="176"/>
      <c r="F100" s="176"/>
      <c r="G100" s="176"/>
      <c r="H100" s="176"/>
      <c r="I100" s="176"/>
      <c r="J100" s="183"/>
      <c r="K100" s="173"/>
      <c r="L100" s="176"/>
      <c r="M100" s="202"/>
      <c r="N100" s="156"/>
      <c r="O100" s="138"/>
    </row>
    <row r="101" spans="1:15" s="4" customFormat="1" ht="27.95" customHeight="1">
      <c r="A101" s="207"/>
      <c r="B101" s="174" t="s">
        <v>325</v>
      </c>
      <c r="C101" s="174" t="s">
        <v>137</v>
      </c>
      <c r="D101" s="174" t="s">
        <v>138</v>
      </c>
      <c r="E101" s="174" t="s">
        <v>139</v>
      </c>
      <c r="F101" s="174" t="s">
        <v>140</v>
      </c>
      <c r="G101" s="174">
        <v>1.2</v>
      </c>
      <c r="H101" s="174">
        <v>1300</v>
      </c>
      <c r="I101" s="174">
        <v>420</v>
      </c>
      <c r="J101" s="181">
        <v>7.85</v>
      </c>
      <c r="K101" s="171">
        <f t="shared" ref="K101" si="3">G101*H101*I101*J101/1000000</f>
        <v>5.1433200000000001</v>
      </c>
      <c r="L101" s="174" t="s">
        <v>149</v>
      </c>
      <c r="M101" s="200">
        <v>4783</v>
      </c>
      <c r="N101" s="154">
        <f>'COIL 입고현황'!O101:O104</f>
        <v>0</v>
      </c>
      <c r="O101" s="136">
        <f>'SHEET 입고현황'!O101:O104</f>
        <v>0</v>
      </c>
    </row>
    <row r="102" spans="1:15" s="4" customFormat="1" ht="27.95" customHeight="1">
      <c r="A102" s="207"/>
      <c r="B102" s="175"/>
      <c r="C102" s="175"/>
      <c r="D102" s="175"/>
      <c r="E102" s="175"/>
      <c r="F102" s="175"/>
      <c r="G102" s="175"/>
      <c r="H102" s="175"/>
      <c r="I102" s="175"/>
      <c r="J102" s="182"/>
      <c r="K102" s="172"/>
      <c r="L102" s="175"/>
      <c r="M102" s="201"/>
      <c r="N102" s="155"/>
      <c r="O102" s="137"/>
    </row>
    <row r="103" spans="1:15" s="4" customFormat="1" ht="27.95" customHeight="1">
      <c r="A103" s="207"/>
      <c r="B103" s="175"/>
      <c r="C103" s="175"/>
      <c r="D103" s="175"/>
      <c r="E103" s="175"/>
      <c r="F103" s="175"/>
      <c r="G103" s="175"/>
      <c r="H103" s="175"/>
      <c r="I103" s="175"/>
      <c r="J103" s="182"/>
      <c r="K103" s="172"/>
      <c r="L103" s="175"/>
      <c r="M103" s="201"/>
      <c r="N103" s="155"/>
      <c r="O103" s="137"/>
    </row>
    <row r="104" spans="1:15" s="4" customFormat="1" ht="27.95" customHeight="1">
      <c r="A104" s="207"/>
      <c r="B104" s="176"/>
      <c r="C104" s="176"/>
      <c r="D104" s="176"/>
      <c r="E104" s="176"/>
      <c r="F104" s="176"/>
      <c r="G104" s="176"/>
      <c r="H104" s="176"/>
      <c r="I104" s="176"/>
      <c r="J104" s="183"/>
      <c r="K104" s="173"/>
      <c r="L104" s="176"/>
      <c r="M104" s="202"/>
      <c r="N104" s="156"/>
      <c r="O104" s="138"/>
    </row>
    <row r="105" spans="1:15" s="4" customFormat="1" ht="27.95" customHeight="1">
      <c r="A105" s="207"/>
      <c r="B105" s="174" t="s">
        <v>52</v>
      </c>
      <c r="C105" s="174" t="s">
        <v>137</v>
      </c>
      <c r="D105" s="174" t="s">
        <v>138</v>
      </c>
      <c r="E105" s="174" t="s">
        <v>139</v>
      </c>
      <c r="F105" s="174" t="s">
        <v>140</v>
      </c>
      <c r="G105" s="174">
        <v>1.2</v>
      </c>
      <c r="H105" s="174">
        <v>1300</v>
      </c>
      <c r="I105" s="174">
        <v>390</v>
      </c>
      <c r="J105" s="181">
        <v>7.85</v>
      </c>
      <c r="K105" s="171">
        <f t="shared" si="0"/>
        <v>4.7759400000000003</v>
      </c>
      <c r="L105" s="174" t="s">
        <v>149</v>
      </c>
      <c r="M105" s="200">
        <v>4783</v>
      </c>
      <c r="N105" s="154">
        <f>'COIL 입고현황'!O105:O108</f>
        <v>1290.526216828519</v>
      </c>
      <c r="O105" s="136">
        <f>'SHEET 입고현황'!O105:O108</f>
        <v>1775</v>
      </c>
    </row>
    <row r="106" spans="1:15" s="4" customFormat="1" ht="27.95" customHeight="1">
      <c r="A106" s="207"/>
      <c r="B106" s="175"/>
      <c r="C106" s="175"/>
      <c r="D106" s="175"/>
      <c r="E106" s="175"/>
      <c r="F106" s="175"/>
      <c r="G106" s="175"/>
      <c r="H106" s="175"/>
      <c r="I106" s="175"/>
      <c r="J106" s="182"/>
      <c r="K106" s="172"/>
      <c r="L106" s="175"/>
      <c r="M106" s="201"/>
      <c r="N106" s="155"/>
      <c r="O106" s="137"/>
    </row>
    <row r="107" spans="1:15" s="4" customFormat="1" ht="27.95" customHeight="1">
      <c r="A107" s="207"/>
      <c r="B107" s="175"/>
      <c r="C107" s="175"/>
      <c r="D107" s="175"/>
      <c r="E107" s="175"/>
      <c r="F107" s="175"/>
      <c r="G107" s="175"/>
      <c r="H107" s="175"/>
      <c r="I107" s="175"/>
      <c r="J107" s="182"/>
      <c r="K107" s="172"/>
      <c r="L107" s="175"/>
      <c r="M107" s="201"/>
      <c r="N107" s="155"/>
      <c r="O107" s="137"/>
    </row>
    <row r="108" spans="1:15" s="4" customFormat="1" ht="27.95" customHeight="1">
      <c r="A108" s="207"/>
      <c r="B108" s="176"/>
      <c r="C108" s="176"/>
      <c r="D108" s="176"/>
      <c r="E108" s="176"/>
      <c r="F108" s="176"/>
      <c r="G108" s="176"/>
      <c r="H108" s="176"/>
      <c r="I108" s="176"/>
      <c r="J108" s="183"/>
      <c r="K108" s="173"/>
      <c r="L108" s="176"/>
      <c r="M108" s="202"/>
      <c r="N108" s="156"/>
      <c r="O108" s="138"/>
    </row>
    <row r="109" spans="1:15" s="4" customFormat="1" ht="27.95" customHeight="1">
      <c r="A109" s="207"/>
      <c r="B109" s="174" t="s">
        <v>16</v>
      </c>
      <c r="C109" s="174" t="s">
        <v>153</v>
      </c>
      <c r="D109" s="174" t="s">
        <v>141</v>
      </c>
      <c r="E109" s="174" t="s">
        <v>142</v>
      </c>
      <c r="F109" s="174" t="s">
        <v>94</v>
      </c>
      <c r="G109" s="174">
        <v>1.4</v>
      </c>
      <c r="H109" s="174">
        <v>711</v>
      </c>
      <c r="I109" s="174">
        <v>589</v>
      </c>
      <c r="J109" s="181">
        <v>7.85</v>
      </c>
      <c r="K109" s="171">
        <f t="shared" si="0"/>
        <v>4.6023812099999999</v>
      </c>
      <c r="L109" s="174" t="s">
        <v>149</v>
      </c>
      <c r="M109" s="200">
        <v>3494</v>
      </c>
      <c r="N109" s="154">
        <f>'COIL 입고현황'!O109:O112</f>
        <v>0</v>
      </c>
      <c r="O109" s="136">
        <f>'SHEET 입고현황'!O109:O112</f>
        <v>0</v>
      </c>
    </row>
    <row r="110" spans="1:15" s="4" customFormat="1" ht="27.95" customHeight="1">
      <c r="A110" s="207"/>
      <c r="B110" s="175"/>
      <c r="C110" s="175"/>
      <c r="D110" s="175"/>
      <c r="E110" s="175"/>
      <c r="F110" s="175"/>
      <c r="G110" s="175"/>
      <c r="H110" s="175"/>
      <c r="I110" s="175"/>
      <c r="J110" s="182"/>
      <c r="K110" s="172"/>
      <c r="L110" s="175"/>
      <c r="M110" s="201"/>
      <c r="N110" s="155"/>
      <c r="O110" s="137"/>
    </row>
    <row r="111" spans="1:15" s="4" customFormat="1" ht="27.95" customHeight="1">
      <c r="A111" s="207"/>
      <c r="B111" s="175"/>
      <c r="C111" s="175"/>
      <c r="D111" s="175"/>
      <c r="E111" s="175"/>
      <c r="F111" s="175"/>
      <c r="G111" s="175"/>
      <c r="H111" s="175"/>
      <c r="I111" s="175"/>
      <c r="J111" s="182"/>
      <c r="K111" s="172"/>
      <c r="L111" s="175"/>
      <c r="M111" s="201"/>
      <c r="N111" s="155"/>
      <c r="O111" s="137"/>
    </row>
    <row r="112" spans="1:15" s="4" customFormat="1" ht="27.95" customHeight="1">
      <c r="A112" s="207"/>
      <c r="B112" s="176"/>
      <c r="C112" s="176"/>
      <c r="D112" s="176"/>
      <c r="E112" s="176"/>
      <c r="F112" s="176"/>
      <c r="G112" s="176"/>
      <c r="H112" s="176"/>
      <c r="I112" s="176"/>
      <c r="J112" s="183"/>
      <c r="K112" s="173"/>
      <c r="L112" s="176"/>
      <c r="M112" s="202"/>
      <c r="N112" s="156"/>
      <c r="O112" s="138"/>
    </row>
    <row r="113" spans="1:15" s="4" customFormat="1" ht="27.95" customHeight="1">
      <c r="A113" s="207"/>
      <c r="B113" s="174" t="s">
        <v>20</v>
      </c>
      <c r="C113" s="174" t="s">
        <v>154</v>
      </c>
      <c r="D113" s="174" t="s">
        <v>143</v>
      </c>
      <c r="E113" s="174" t="s">
        <v>144</v>
      </c>
      <c r="F113" s="174" t="s">
        <v>97</v>
      </c>
      <c r="G113" s="174">
        <v>0.7</v>
      </c>
      <c r="H113" s="174">
        <v>920</v>
      </c>
      <c r="I113" s="174">
        <v>1630</v>
      </c>
      <c r="J113" s="181">
        <v>7.85</v>
      </c>
      <c r="K113" s="171">
        <f t="shared" si="0"/>
        <v>8.2403019999999998</v>
      </c>
      <c r="L113" s="174" t="s">
        <v>149</v>
      </c>
      <c r="M113" s="200">
        <v>3588</v>
      </c>
      <c r="N113" s="154">
        <f>'COIL 입고현황'!O113:O116</f>
        <v>0</v>
      </c>
      <c r="O113" s="136">
        <f>'SHEET 입고현황'!O113:O116</f>
        <v>0</v>
      </c>
    </row>
    <row r="114" spans="1:15" s="4" customFormat="1" ht="27.95" customHeight="1">
      <c r="A114" s="207"/>
      <c r="B114" s="175"/>
      <c r="C114" s="175"/>
      <c r="D114" s="175"/>
      <c r="E114" s="175"/>
      <c r="F114" s="175"/>
      <c r="G114" s="175"/>
      <c r="H114" s="175"/>
      <c r="I114" s="175"/>
      <c r="J114" s="182"/>
      <c r="K114" s="172"/>
      <c r="L114" s="175"/>
      <c r="M114" s="201"/>
      <c r="N114" s="155"/>
      <c r="O114" s="137"/>
    </row>
    <row r="115" spans="1:15" s="4" customFormat="1" ht="27.95" customHeight="1">
      <c r="A115" s="207"/>
      <c r="B115" s="175"/>
      <c r="C115" s="175"/>
      <c r="D115" s="175"/>
      <c r="E115" s="175"/>
      <c r="F115" s="175"/>
      <c r="G115" s="175"/>
      <c r="H115" s="175"/>
      <c r="I115" s="175"/>
      <c r="J115" s="182"/>
      <c r="K115" s="172"/>
      <c r="L115" s="175"/>
      <c r="M115" s="201"/>
      <c r="N115" s="155"/>
      <c r="O115" s="137"/>
    </row>
    <row r="116" spans="1:15" s="4" customFormat="1" ht="27.95" customHeight="1">
      <c r="A116" s="207"/>
      <c r="B116" s="176"/>
      <c r="C116" s="176"/>
      <c r="D116" s="176"/>
      <c r="E116" s="176"/>
      <c r="F116" s="176"/>
      <c r="G116" s="176"/>
      <c r="H116" s="176"/>
      <c r="I116" s="176"/>
      <c r="J116" s="183"/>
      <c r="K116" s="173"/>
      <c r="L116" s="176"/>
      <c r="M116" s="202"/>
      <c r="N116" s="156"/>
      <c r="O116" s="138"/>
    </row>
    <row r="117" spans="1:15" s="4" customFormat="1" ht="27.95" customHeight="1">
      <c r="A117" s="207"/>
      <c r="B117" s="174" t="s">
        <v>38</v>
      </c>
      <c r="C117" s="174" t="s">
        <v>155</v>
      </c>
      <c r="D117" s="174" t="s">
        <v>145</v>
      </c>
      <c r="E117" s="174" t="s">
        <v>146</v>
      </c>
      <c r="F117" s="174" t="s">
        <v>97</v>
      </c>
      <c r="G117" s="174">
        <v>1.4</v>
      </c>
      <c r="H117" s="174">
        <v>870</v>
      </c>
      <c r="I117" s="174">
        <v>330</v>
      </c>
      <c r="J117" s="181">
        <v>7.85</v>
      </c>
      <c r="K117" s="171">
        <f t="shared" si="0"/>
        <v>3.1552289999999998</v>
      </c>
      <c r="L117" s="174" t="s">
        <v>149</v>
      </c>
      <c r="M117" s="200">
        <v>4125</v>
      </c>
      <c r="N117" s="154">
        <f>'COIL 입고현황'!O117:O120</f>
        <v>0</v>
      </c>
      <c r="O117" s="136">
        <f>'SHEET 입고현황'!O117:O120</f>
        <v>0</v>
      </c>
    </row>
    <row r="118" spans="1:15" s="4" customFormat="1" ht="27.95" customHeight="1">
      <c r="A118" s="207"/>
      <c r="B118" s="175"/>
      <c r="C118" s="175"/>
      <c r="D118" s="175"/>
      <c r="E118" s="175"/>
      <c r="F118" s="175"/>
      <c r="G118" s="175"/>
      <c r="H118" s="175"/>
      <c r="I118" s="175"/>
      <c r="J118" s="182"/>
      <c r="K118" s="172"/>
      <c r="L118" s="175"/>
      <c r="M118" s="201"/>
      <c r="N118" s="155"/>
      <c r="O118" s="137"/>
    </row>
    <row r="119" spans="1:15" s="4" customFormat="1" ht="27.95" customHeight="1">
      <c r="A119" s="207"/>
      <c r="B119" s="175"/>
      <c r="C119" s="175"/>
      <c r="D119" s="175"/>
      <c r="E119" s="175"/>
      <c r="F119" s="175"/>
      <c r="G119" s="175"/>
      <c r="H119" s="175"/>
      <c r="I119" s="175"/>
      <c r="J119" s="182"/>
      <c r="K119" s="172"/>
      <c r="L119" s="175"/>
      <c r="M119" s="201"/>
      <c r="N119" s="155"/>
      <c r="O119" s="137"/>
    </row>
    <row r="120" spans="1:15" s="4" customFormat="1" ht="27.95" customHeight="1">
      <c r="A120" s="207"/>
      <c r="B120" s="176"/>
      <c r="C120" s="176"/>
      <c r="D120" s="176"/>
      <c r="E120" s="176"/>
      <c r="F120" s="176"/>
      <c r="G120" s="176"/>
      <c r="H120" s="176"/>
      <c r="I120" s="176"/>
      <c r="J120" s="183"/>
      <c r="K120" s="173"/>
      <c r="L120" s="176"/>
      <c r="M120" s="202"/>
      <c r="N120" s="156"/>
      <c r="O120" s="138"/>
    </row>
    <row r="121" spans="1:15" s="4" customFormat="1" ht="27.95" customHeight="1">
      <c r="A121" s="207"/>
      <c r="B121" s="174" t="s">
        <v>147</v>
      </c>
      <c r="C121" s="174" t="s">
        <v>75</v>
      </c>
      <c r="D121" s="174" t="s">
        <v>36</v>
      </c>
      <c r="E121" s="174" t="s">
        <v>37</v>
      </c>
      <c r="F121" s="174" t="s">
        <v>97</v>
      </c>
      <c r="G121" s="174">
        <v>0.9</v>
      </c>
      <c r="H121" s="174">
        <v>730</v>
      </c>
      <c r="I121" s="174">
        <v>450</v>
      </c>
      <c r="J121" s="181">
        <v>7.85</v>
      </c>
      <c r="K121" s="171">
        <f t="shared" si="0"/>
        <v>2.3208525</v>
      </c>
      <c r="L121" s="174" t="s">
        <v>149</v>
      </c>
      <c r="M121" s="200">
        <v>8141</v>
      </c>
      <c r="N121" s="154">
        <f>'COIL 입고현황'!O121:O124</f>
        <v>0.9580746729918701</v>
      </c>
      <c r="O121" s="136">
        <f>'SHEET 입고현황'!O121:O124</f>
        <v>-3</v>
      </c>
    </row>
    <row r="122" spans="1:15" s="4" customFormat="1" ht="27.95" customHeight="1">
      <c r="A122" s="207"/>
      <c r="B122" s="175"/>
      <c r="C122" s="175"/>
      <c r="D122" s="175"/>
      <c r="E122" s="175"/>
      <c r="F122" s="175"/>
      <c r="G122" s="175"/>
      <c r="H122" s="175"/>
      <c r="I122" s="175"/>
      <c r="J122" s="182"/>
      <c r="K122" s="172"/>
      <c r="L122" s="175"/>
      <c r="M122" s="201"/>
      <c r="N122" s="155"/>
      <c r="O122" s="137"/>
    </row>
    <row r="123" spans="1:15" s="4" customFormat="1" ht="27.95" customHeight="1">
      <c r="A123" s="207"/>
      <c r="B123" s="175"/>
      <c r="C123" s="175"/>
      <c r="D123" s="175"/>
      <c r="E123" s="175"/>
      <c r="F123" s="175"/>
      <c r="G123" s="175"/>
      <c r="H123" s="175"/>
      <c r="I123" s="175"/>
      <c r="J123" s="182"/>
      <c r="K123" s="172"/>
      <c r="L123" s="175"/>
      <c r="M123" s="201"/>
      <c r="N123" s="155"/>
      <c r="O123" s="137"/>
    </row>
    <row r="124" spans="1:15" s="4" customFormat="1" ht="27.95" customHeight="1">
      <c r="A124" s="207"/>
      <c r="B124" s="176"/>
      <c r="C124" s="176"/>
      <c r="D124" s="176"/>
      <c r="E124" s="176"/>
      <c r="F124" s="176"/>
      <c r="G124" s="176"/>
      <c r="H124" s="176"/>
      <c r="I124" s="176"/>
      <c r="J124" s="183"/>
      <c r="K124" s="173"/>
      <c r="L124" s="176"/>
      <c r="M124" s="202"/>
      <c r="N124" s="156"/>
      <c r="O124" s="138"/>
    </row>
    <row r="125" spans="1:15" s="4" customFormat="1" ht="27.95" customHeight="1">
      <c r="A125" s="207"/>
      <c r="B125" s="174" t="s">
        <v>34</v>
      </c>
      <c r="C125" s="174" t="s">
        <v>75</v>
      </c>
      <c r="D125" s="174" t="s">
        <v>35</v>
      </c>
      <c r="E125" s="174" t="s">
        <v>148</v>
      </c>
      <c r="F125" s="174" t="s">
        <v>136</v>
      </c>
      <c r="G125" s="174">
        <v>0.9</v>
      </c>
      <c r="H125" s="174">
        <v>1490</v>
      </c>
      <c r="I125" s="174">
        <v>458</v>
      </c>
      <c r="J125" s="181">
        <v>7.85</v>
      </c>
      <c r="K125" s="171">
        <f t="shared" si="0"/>
        <v>4.8212972999999995</v>
      </c>
      <c r="L125" s="174" t="s">
        <v>149</v>
      </c>
      <c r="M125" s="200">
        <v>2812</v>
      </c>
      <c r="N125" s="154">
        <f>'COIL 입고현황'!O125:O128</f>
        <v>-0.17460929032495187</v>
      </c>
      <c r="O125" s="136">
        <f>'SHEET 입고현황'!O125:O128</f>
        <v>10</v>
      </c>
    </row>
    <row r="126" spans="1:15" s="4" customFormat="1" ht="27.95" customHeight="1">
      <c r="A126" s="207"/>
      <c r="B126" s="175"/>
      <c r="C126" s="175"/>
      <c r="D126" s="175"/>
      <c r="E126" s="175"/>
      <c r="F126" s="175"/>
      <c r="G126" s="175"/>
      <c r="H126" s="175"/>
      <c r="I126" s="175"/>
      <c r="J126" s="182"/>
      <c r="K126" s="172"/>
      <c r="L126" s="175"/>
      <c r="M126" s="201"/>
      <c r="N126" s="155"/>
      <c r="O126" s="137"/>
    </row>
    <row r="127" spans="1:15" s="4" customFormat="1" ht="27.95" customHeight="1">
      <c r="A127" s="207"/>
      <c r="B127" s="175"/>
      <c r="C127" s="175"/>
      <c r="D127" s="175"/>
      <c r="E127" s="175"/>
      <c r="F127" s="175"/>
      <c r="G127" s="175"/>
      <c r="H127" s="175"/>
      <c r="I127" s="175"/>
      <c r="J127" s="182"/>
      <c r="K127" s="172"/>
      <c r="L127" s="175"/>
      <c r="M127" s="201"/>
      <c r="N127" s="155"/>
      <c r="O127" s="137"/>
    </row>
    <row r="128" spans="1:15" s="4" customFormat="1" ht="27.95" customHeight="1">
      <c r="A128" s="208"/>
      <c r="B128" s="176"/>
      <c r="C128" s="176"/>
      <c r="D128" s="176"/>
      <c r="E128" s="176"/>
      <c r="F128" s="176"/>
      <c r="G128" s="176"/>
      <c r="H128" s="176"/>
      <c r="I128" s="176"/>
      <c r="J128" s="183"/>
      <c r="K128" s="173"/>
      <c r="L128" s="176"/>
      <c r="M128" s="202"/>
      <c r="N128" s="156"/>
      <c r="O128" s="138"/>
    </row>
    <row r="129" spans="1:15" s="4" customFormat="1" ht="27.95" customHeight="1">
      <c r="A129" s="160" t="s">
        <v>321</v>
      </c>
      <c r="B129" s="151" t="s">
        <v>290</v>
      </c>
      <c r="C129" s="151" t="s">
        <v>295</v>
      </c>
      <c r="D129" s="151" t="s">
        <v>295</v>
      </c>
      <c r="E129" s="151" t="s">
        <v>297</v>
      </c>
      <c r="F129" s="151" t="s">
        <v>97</v>
      </c>
      <c r="G129" s="151">
        <v>0.75</v>
      </c>
      <c r="H129" s="151">
        <v>675</v>
      </c>
      <c r="I129" s="151">
        <v>1870</v>
      </c>
      <c r="J129" s="145">
        <v>7.85</v>
      </c>
      <c r="K129" s="148">
        <f t="shared" ref="K129" si="4">G129*H129*I129*J129/1000000</f>
        <v>7.4314968749999997</v>
      </c>
      <c r="L129" s="151" t="s">
        <v>149</v>
      </c>
      <c r="M129" s="200"/>
      <c r="N129" s="154">
        <f>'COIL 입고현황'!O129:O132</f>
        <v>-0.22602739438002573</v>
      </c>
      <c r="O129" s="136">
        <f>'SHEET 입고현황'!O129:O132</f>
        <v>6</v>
      </c>
    </row>
    <row r="130" spans="1:15" s="4" customFormat="1" ht="27.95" customHeight="1">
      <c r="A130" s="161"/>
      <c r="B130" s="152"/>
      <c r="C130" s="152"/>
      <c r="D130" s="152"/>
      <c r="E130" s="152"/>
      <c r="F130" s="152"/>
      <c r="G130" s="152"/>
      <c r="H130" s="152"/>
      <c r="I130" s="152"/>
      <c r="J130" s="146"/>
      <c r="K130" s="149"/>
      <c r="L130" s="152"/>
      <c r="M130" s="201"/>
      <c r="N130" s="155"/>
      <c r="O130" s="137"/>
    </row>
    <row r="131" spans="1:15" s="4" customFormat="1" ht="27.95" customHeight="1">
      <c r="A131" s="161"/>
      <c r="B131" s="152"/>
      <c r="C131" s="152"/>
      <c r="D131" s="152"/>
      <c r="E131" s="152"/>
      <c r="F131" s="152"/>
      <c r="G131" s="152"/>
      <c r="H131" s="152"/>
      <c r="I131" s="152"/>
      <c r="J131" s="146"/>
      <c r="K131" s="149"/>
      <c r="L131" s="152"/>
      <c r="M131" s="201"/>
      <c r="N131" s="155"/>
      <c r="O131" s="137"/>
    </row>
    <row r="132" spans="1:15" s="4" customFormat="1" ht="27.95" customHeight="1">
      <c r="A132" s="161"/>
      <c r="B132" s="167"/>
      <c r="C132" s="167"/>
      <c r="D132" s="167"/>
      <c r="E132" s="167"/>
      <c r="F132" s="167"/>
      <c r="G132" s="167"/>
      <c r="H132" s="167"/>
      <c r="I132" s="167"/>
      <c r="J132" s="165"/>
      <c r="K132" s="166"/>
      <c r="L132" s="167"/>
      <c r="M132" s="202"/>
      <c r="N132" s="156"/>
      <c r="O132" s="138"/>
    </row>
    <row r="133" spans="1:15" s="4" customFormat="1" ht="27.95" customHeight="1">
      <c r="A133" s="161"/>
      <c r="B133" s="151" t="s">
        <v>290</v>
      </c>
      <c r="C133" s="151" t="s">
        <v>296</v>
      </c>
      <c r="D133" s="151" t="s">
        <v>296</v>
      </c>
      <c r="E133" s="151" t="s">
        <v>298</v>
      </c>
      <c r="F133" s="151" t="s">
        <v>97</v>
      </c>
      <c r="G133" s="151">
        <v>0.7</v>
      </c>
      <c r="H133" s="151">
        <v>1030</v>
      </c>
      <c r="I133" s="151">
        <v>420</v>
      </c>
      <c r="J133" s="145">
        <v>7.85</v>
      </c>
      <c r="K133" s="148">
        <f t="shared" ref="K133" si="5">G133*H133*I133*J133/1000000</f>
        <v>2.3771369999999998</v>
      </c>
      <c r="L133" s="151" t="s">
        <v>149</v>
      </c>
      <c r="M133" s="200"/>
      <c r="N133" s="154">
        <f>'COIL 입고현황'!O133:O136</f>
        <v>2.2735669000148846</v>
      </c>
      <c r="O133" s="136">
        <f>'SHEET 입고현황'!O133:O136</f>
        <v>3162</v>
      </c>
    </row>
    <row r="134" spans="1:15" s="4" customFormat="1" ht="27.95" customHeight="1">
      <c r="A134" s="161"/>
      <c r="B134" s="152"/>
      <c r="C134" s="152"/>
      <c r="D134" s="152"/>
      <c r="E134" s="152"/>
      <c r="F134" s="152"/>
      <c r="G134" s="152"/>
      <c r="H134" s="152"/>
      <c r="I134" s="152"/>
      <c r="J134" s="146"/>
      <c r="K134" s="149"/>
      <c r="L134" s="152"/>
      <c r="M134" s="201"/>
      <c r="N134" s="155"/>
      <c r="O134" s="137"/>
    </row>
    <row r="135" spans="1:15" s="4" customFormat="1" ht="27.95" customHeight="1">
      <c r="A135" s="161"/>
      <c r="B135" s="152"/>
      <c r="C135" s="152"/>
      <c r="D135" s="152"/>
      <c r="E135" s="152"/>
      <c r="F135" s="152"/>
      <c r="G135" s="152"/>
      <c r="H135" s="152"/>
      <c r="I135" s="152"/>
      <c r="J135" s="146"/>
      <c r="K135" s="149"/>
      <c r="L135" s="152"/>
      <c r="M135" s="201"/>
      <c r="N135" s="155"/>
      <c r="O135" s="137"/>
    </row>
    <row r="136" spans="1:15" s="4" customFormat="1" ht="27.95" customHeight="1">
      <c r="A136" s="161"/>
      <c r="B136" s="167"/>
      <c r="C136" s="167"/>
      <c r="D136" s="167"/>
      <c r="E136" s="167"/>
      <c r="F136" s="167"/>
      <c r="G136" s="167"/>
      <c r="H136" s="167"/>
      <c r="I136" s="167"/>
      <c r="J136" s="165"/>
      <c r="K136" s="166"/>
      <c r="L136" s="167"/>
      <c r="M136" s="202"/>
      <c r="N136" s="156"/>
      <c r="O136" s="138"/>
    </row>
    <row r="137" spans="1:15" s="4" customFormat="1" ht="27.95" customHeight="1">
      <c r="A137" s="161"/>
      <c r="B137" s="151" t="s">
        <v>326</v>
      </c>
      <c r="C137" s="203" t="s">
        <v>327</v>
      </c>
      <c r="D137" s="203" t="s">
        <v>327</v>
      </c>
      <c r="E137" s="151" t="s">
        <v>297</v>
      </c>
      <c r="F137" s="151" t="s">
        <v>140</v>
      </c>
      <c r="G137" s="151">
        <v>0.6</v>
      </c>
      <c r="H137" s="151">
        <v>1610</v>
      </c>
      <c r="I137" s="151">
        <v>575</v>
      </c>
      <c r="J137" s="145">
        <v>7.85</v>
      </c>
      <c r="K137" s="148">
        <f t="shared" ref="K137" si="6">G137*H137*I137*J137/1000000</f>
        <v>4.3602825000000003</v>
      </c>
      <c r="L137" s="151" t="s">
        <v>149</v>
      </c>
      <c r="M137" s="71"/>
      <c r="N137" s="154">
        <f>'COIL 입고현황'!O137:O140</f>
        <v>95.594193151475338</v>
      </c>
      <c r="O137" s="136">
        <f>'SHEET 입고현황'!O137:O140</f>
        <v>2698</v>
      </c>
    </row>
    <row r="138" spans="1:15" s="4" customFormat="1" ht="27.95" customHeight="1">
      <c r="A138" s="161"/>
      <c r="B138" s="152"/>
      <c r="C138" s="204"/>
      <c r="D138" s="204"/>
      <c r="E138" s="152"/>
      <c r="F138" s="152"/>
      <c r="G138" s="152"/>
      <c r="H138" s="152"/>
      <c r="I138" s="152"/>
      <c r="J138" s="146"/>
      <c r="K138" s="149"/>
      <c r="L138" s="152"/>
      <c r="M138" s="71"/>
      <c r="N138" s="155"/>
      <c r="O138" s="137"/>
    </row>
    <row r="139" spans="1:15" s="4" customFormat="1" ht="27.95" customHeight="1">
      <c r="A139" s="161"/>
      <c r="B139" s="152"/>
      <c r="C139" s="204"/>
      <c r="D139" s="204"/>
      <c r="E139" s="152"/>
      <c r="F139" s="152"/>
      <c r="G139" s="152"/>
      <c r="H139" s="152"/>
      <c r="I139" s="152"/>
      <c r="J139" s="146"/>
      <c r="K139" s="149"/>
      <c r="L139" s="152"/>
      <c r="M139" s="71"/>
      <c r="N139" s="155"/>
      <c r="O139" s="137"/>
    </row>
    <row r="140" spans="1:15" s="4" customFormat="1" ht="27.95" customHeight="1">
      <c r="A140" s="161"/>
      <c r="B140" s="167"/>
      <c r="C140" s="205"/>
      <c r="D140" s="205"/>
      <c r="E140" s="167"/>
      <c r="F140" s="167"/>
      <c r="G140" s="167"/>
      <c r="H140" s="167"/>
      <c r="I140" s="167"/>
      <c r="J140" s="165"/>
      <c r="K140" s="166"/>
      <c r="L140" s="167"/>
      <c r="M140" s="71"/>
      <c r="N140" s="156"/>
      <c r="O140" s="138"/>
    </row>
    <row r="141" spans="1:15" s="4" customFormat="1" ht="27.95" customHeight="1">
      <c r="A141" s="161"/>
      <c r="B141" s="151" t="s">
        <v>326</v>
      </c>
      <c r="C141" s="203" t="s">
        <v>328</v>
      </c>
      <c r="D141" s="203" t="s">
        <v>328</v>
      </c>
      <c r="E141" s="151" t="s">
        <v>298</v>
      </c>
      <c r="F141" s="151" t="s">
        <v>94</v>
      </c>
      <c r="G141" s="151">
        <v>0.6</v>
      </c>
      <c r="H141" s="151">
        <v>920</v>
      </c>
      <c r="I141" s="151">
        <v>340</v>
      </c>
      <c r="J141" s="145">
        <v>7.85</v>
      </c>
      <c r="K141" s="148">
        <f t="shared" ref="K141" si="7">G141*H141*I141*J141/1000000</f>
        <v>1.4732879999999999</v>
      </c>
      <c r="L141" s="151" t="s">
        <v>149</v>
      </c>
      <c r="M141" s="71"/>
      <c r="N141" s="154">
        <f>'COIL 입고현황'!O141:O144</f>
        <v>-0.32705844146494201</v>
      </c>
      <c r="O141" s="136">
        <f>'SHEET 입고현황'!O141:O144</f>
        <v>2722</v>
      </c>
    </row>
    <row r="142" spans="1:15" s="4" customFormat="1" ht="27.95" customHeight="1">
      <c r="A142" s="161"/>
      <c r="B142" s="152"/>
      <c r="C142" s="204"/>
      <c r="D142" s="204"/>
      <c r="E142" s="152"/>
      <c r="F142" s="152"/>
      <c r="G142" s="152"/>
      <c r="H142" s="152"/>
      <c r="I142" s="152"/>
      <c r="J142" s="146"/>
      <c r="K142" s="149"/>
      <c r="L142" s="152"/>
      <c r="M142" s="71"/>
      <c r="N142" s="155"/>
      <c r="O142" s="137"/>
    </row>
    <row r="143" spans="1:15" s="4" customFormat="1" ht="27.95" customHeight="1">
      <c r="A143" s="161"/>
      <c r="B143" s="152"/>
      <c r="C143" s="204"/>
      <c r="D143" s="204"/>
      <c r="E143" s="152"/>
      <c r="F143" s="152"/>
      <c r="G143" s="152"/>
      <c r="H143" s="152"/>
      <c r="I143" s="152"/>
      <c r="J143" s="146"/>
      <c r="K143" s="149"/>
      <c r="L143" s="152"/>
      <c r="M143" s="71"/>
      <c r="N143" s="155"/>
      <c r="O143" s="137"/>
    </row>
    <row r="144" spans="1:15" s="4" customFormat="1" ht="27.95" customHeight="1">
      <c r="A144" s="184"/>
      <c r="B144" s="167"/>
      <c r="C144" s="205"/>
      <c r="D144" s="205"/>
      <c r="E144" s="167"/>
      <c r="F144" s="167"/>
      <c r="G144" s="167"/>
      <c r="H144" s="167"/>
      <c r="I144" s="167"/>
      <c r="J144" s="165"/>
      <c r="K144" s="166"/>
      <c r="L144" s="167"/>
      <c r="M144" s="71"/>
      <c r="N144" s="156"/>
      <c r="O144" s="138"/>
    </row>
    <row r="145" spans="1:15" s="4" customFormat="1" ht="27.95" customHeight="1">
      <c r="A145" s="168" t="s">
        <v>171</v>
      </c>
      <c r="B145" s="174" t="s">
        <v>156</v>
      </c>
      <c r="C145" s="174">
        <v>50007407</v>
      </c>
      <c r="D145" s="174">
        <v>50007407</v>
      </c>
      <c r="E145" s="174" t="s">
        <v>157</v>
      </c>
      <c r="F145" s="185" t="s">
        <v>158</v>
      </c>
      <c r="G145" s="191">
        <v>1.2</v>
      </c>
      <c r="H145" s="191">
        <v>630</v>
      </c>
      <c r="I145" s="191">
        <v>1010</v>
      </c>
      <c r="J145" s="181">
        <v>7.85</v>
      </c>
      <c r="K145" s="171">
        <f t="shared" ref="K145:K185" si="8">G145*H145*I145*J145/1000000</f>
        <v>5.9939460000000002</v>
      </c>
      <c r="L145" s="174" t="s">
        <v>149</v>
      </c>
      <c r="M145" s="71"/>
      <c r="N145" s="154">
        <f>'COIL 입고현황'!O145:O148</f>
        <v>45.057873394254784</v>
      </c>
      <c r="O145" s="136">
        <f>'SHEET 입고현황'!O145:O148</f>
        <v>-38</v>
      </c>
    </row>
    <row r="146" spans="1:15" s="4" customFormat="1" ht="27.95" customHeight="1">
      <c r="A146" s="169"/>
      <c r="B146" s="175"/>
      <c r="C146" s="175"/>
      <c r="D146" s="175"/>
      <c r="E146" s="175"/>
      <c r="F146" s="186"/>
      <c r="G146" s="192"/>
      <c r="H146" s="192"/>
      <c r="I146" s="192"/>
      <c r="J146" s="182"/>
      <c r="K146" s="172"/>
      <c r="L146" s="175"/>
      <c r="M146" s="71"/>
      <c r="N146" s="155"/>
      <c r="O146" s="137"/>
    </row>
    <row r="147" spans="1:15" s="4" customFormat="1" ht="27.95" customHeight="1">
      <c r="A147" s="169"/>
      <c r="B147" s="175"/>
      <c r="C147" s="175"/>
      <c r="D147" s="175"/>
      <c r="E147" s="175"/>
      <c r="F147" s="186"/>
      <c r="G147" s="192"/>
      <c r="H147" s="192"/>
      <c r="I147" s="192"/>
      <c r="J147" s="182"/>
      <c r="K147" s="172"/>
      <c r="L147" s="175"/>
      <c r="M147" s="71"/>
      <c r="N147" s="155"/>
      <c r="O147" s="137"/>
    </row>
    <row r="148" spans="1:15" s="4" customFormat="1" ht="27.95" customHeight="1">
      <c r="A148" s="169"/>
      <c r="B148" s="176"/>
      <c r="C148" s="176"/>
      <c r="D148" s="176"/>
      <c r="E148" s="176"/>
      <c r="F148" s="187"/>
      <c r="G148" s="193"/>
      <c r="H148" s="193"/>
      <c r="I148" s="193"/>
      <c r="J148" s="183"/>
      <c r="K148" s="173"/>
      <c r="L148" s="176"/>
      <c r="M148" s="71"/>
      <c r="N148" s="156"/>
      <c r="O148" s="138"/>
    </row>
    <row r="149" spans="1:15" ht="27.95" customHeight="1">
      <c r="A149" s="169"/>
      <c r="B149" s="174" t="s">
        <v>40</v>
      </c>
      <c r="C149" s="174">
        <v>50007300</v>
      </c>
      <c r="D149" s="174">
        <v>50007300</v>
      </c>
      <c r="E149" s="174" t="s">
        <v>159</v>
      </c>
      <c r="F149" s="185" t="s">
        <v>158</v>
      </c>
      <c r="G149" s="191">
        <v>1.2</v>
      </c>
      <c r="H149" s="191">
        <v>680</v>
      </c>
      <c r="I149" s="191">
        <v>1010</v>
      </c>
      <c r="J149" s="181">
        <v>7.85</v>
      </c>
      <c r="K149" s="171">
        <f t="shared" si="8"/>
        <v>6.4696559999999996</v>
      </c>
      <c r="L149" s="174" t="s">
        <v>149</v>
      </c>
      <c r="M149" s="188">
        <f>848.6+120</f>
        <v>968.6</v>
      </c>
      <c r="N149" s="154">
        <f>'COIL 입고현황'!O149:O152</f>
        <v>45.683504656198238</v>
      </c>
      <c r="O149" s="136">
        <f>'SHEET 입고현황'!O149:O152</f>
        <v>0</v>
      </c>
    </row>
    <row r="150" spans="1:15" ht="27.95" customHeight="1">
      <c r="A150" s="169"/>
      <c r="B150" s="175"/>
      <c r="C150" s="175"/>
      <c r="D150" s="175"/>
      <c r="E150" s="175"/>
      <c r="F150" s="186"/>
      <c r="G150" s="192"/>
      <c r="H150" s="192"/>
      <c r="I150" s="192"/>
      <c r="J150" s="182"/>
      <c r="K150" s="172"/>
      <c r="L150" s="175"/>
      <c r="M150" s="189"/>
      <c r="N150" s="155"/>
      <c r="O150" s="137"/>
    </row>
    <row r="151" spans="1:15" ht="27.95" customHeight="1">
      <c r="A151" s="169"/>
      <c r="B151" s="175"/>
      <c r="C151" s="175"/>
      <c r="D151" s="175"/>
      <c r="E151" s="175"/>
      <c r="F151" s="186"/>
      <c r="G151" s="192"/>
      <c r="H151" s="192"/>
      <c r="I151" s="192"/>
      <c r="J151" s="182"/>
      <c r="K151" s="172"/>
      <c r="L151" s="175"/>
      <c r="M151" s="189"/>
      <c r="N151" s="155"/>
      <c r="O151" s="137"/>
    </row>
    <row r="152" spans="1:15" ht="27.95" customHeight="1">
      <c r="A152" s="169"/>
      <c r="B152" s="176"/>
      <c r="C152" s="176"/>
      <c r="D152" s="176"/>
      <c r="E152" s="176"/>
      <c r="F152" s="187"/>
      <c r="G152" s="193"/>
      <c r="H152" s="193"/>
      <c r="I152" s="193"/>
      <c r="J152" s="183"/>
      <c r="K152" s="173"/>
      <c r="L152" s="176"/>
      <c r="M152" s="190"/>
      <c r="N152" s="156"/>
      <c r="O152" s="138"/>
    </row>
    <row r="153" spans="1:15" ht="27.95" customHeight="1">
      <c r="A153" s="169"/>
      <c r="B153" s="185" t="s">
        <v>160</v>
      </c>
      <c r="C153" s="185" t="s">
        <v>41</v>
      </c>
      <c r="D153" s="185" t="s">
        <v>41</v>
      </c>
      <c r="E153" s="185" t="s">
        <v>67</v>
      </c>
      <c r="F153" s="185" t="s">
        <v>158</v>
      </c>
      <c r="G153" s="191">
        <v>1.2</v>
      </c>
      <c r="H153" s="191">
        <v>650</v>
      </c>
      <c r="I153" s="191">
        <v>980</v>
      </c>
      <c r="J153" s="181">
        <v>7.85</v>
      </c>
      <c r="K153" s="171">
        <f t="shared" si="8"/>
        <v>6.00054</v>
      </c>
      <c r="L153" s="174" t="s">
        <v>149</v>
      </c>
      <c r="M153" s="188">
        <f>848.6+120</f>
        <v>968.6</v>
      </c>
      <c r="N153" s="154">
        <f>'COIL 입고현황'!O153:O156</f>
        <v>0</v>
      </c>
      <c r="O153" s="136">
        <f>'SHEET 입고현황'!O153:O156</f>
        <v>0</v>
      </c>
    </row>
    <row r="154" spans="1:15" ht="27.95" customHeight="1">
      <c r="A154" s="169"/>
      <c r="B154" s="186"/>
      <c r="C154" s="186"/>
      <c r="D154" s="186"/>
      <c r="E154" s="186"/>
      <c r="F154" s="186"/>
      <c r="G154" s="192"/>
      <c r="H154" s="192"/>
      <c r="I154" s="192"/>
      <c r="J154" s="182"/>
      <c r="K154" s="172"/>
      <c r="L154" s="175"/>
      <c r="M154" s="189"/>
      <c r="N154" s="155"/>
      <c r="O154" s="137"/>
    </row>
    <row r="155" spans="1:15" ht="27.95" customHeight="1">
      <c r="A155" s="169"/>
      <c r="B155" s="186"/>
      <c r="C155" s="186"/>
      <c r="D155" s="186"/>
      <c r="E155" s="186"/>
      <c r="F155" s="186"/>
      <c r="G155" s="192"/>
      <c r="H155" s="192"/>
      <c r="I155" s="192"/>
      <c r="J155" s="182"/>
      <c r="K155" s="172"/>
      <c r="L155" s="175"/>
      <c r="M155" s="189"/>
      <c r="N155" s="155"/>
      <c r="O155" s="137"/>
    </row>
    <row r="156" spans="1:15" ht="27.95" customHeight="1">
      <c r="A156" s="169"/>
      <c r="B156" s="187"/>
      <c r="C156" s="187"/>
      <c r="D156" s="187"/>
      <c r="E156" s="187"/>
      <c r="F156" s="187"/>
      <c r="G156" s="193"/>
      <c r="H156" s="193"/>
      <c r="I156" s="193"/>
      <c r="J156" s="183"/>
      <c r="K156" s="173"/>
      <c r="L156" s="176"/>
      <c r="M156" s="190"/>
      <c r="N156" s="156"/>
      <c r="O156" s="138"/>
    </row>
    <row r="157" spans="1:15" ht="27.95" customHeight="1">
      <c r="A157" s="169"/>
      <c r="B157" s="174" t="s">
        <v>161</v>
      </c>
      <c r="C157" s="174">
        <v>50013138</v>
      </c>
      <c r="D157" s="174">
        <v>50013138</v>
      </c>
      <c r="E157" s="174" t="s">
        <v>162</v>
      </c>
      <c r="F157" s="197" t="s">
        <v>158</v>
      </c>
      <c r="G157" s="191">
        <v>1.2</v>
      </c>
      <c r="H157" s="191">
        <v>1100</v>
      </c>
      <c r="I157" s="191">
        <v>370</v>
      </c>
      <c r="J157" s="181">
        <v>7.85</v>
      </c>
      <c r="K157" s="171">
        <f t="shared" si="8"/>
        <v>3.8339400000000001</v>
      </c>
      <c r="L157" s="174" t="s">
        <v>149</v>
      </c>
      <c r="M157" s="188">
        <f>848.6+120</f>
        <v>968.6</v>
      </c>
      <c r="N157" s="154">
        <f>'COIL 입고현황'!O157:O160</f>
        <v>-0.3987542841045979</v>
      </c>
      <c r="O157" s="136">
        <f>'SHEET 입고현황'!O157:O160</f>
        <v>963</v>
      </c>
    </row>
    <row r="158" spans="1:15" ht="27.95" customHeight="1">
      <c r="A158" s="169"/>
      <c r="B158" s="175"/>
      <c r="C158" s="175"/>
      <c r="D158" s="175"/>
      <c r="E158" s="175"/>
      <c r="F158" s="198"/>
      <c r="G158" s="192"/>
      <c r="H158" s="192"/>
      <c r="I158" s="192"/>
      <c r="J158" s="182"/>
      <c r="K158" s="172"/>
      <c r="L158" s="175"/>
      <c r="M158" s="189"/>
      <c r="N158" s="155"/>
      <c r="O158" s="137"/>
    </row>
    <row r="159" spans="1:15" ht="27.95" customHeight="1">
      <c r="A159" s="169"/>
      <c r="B159" s="175"/>
      <c r="C159" s="175"/>
      <c r="D159" s="175"/>
      <c r="E159" s="175"/>
      <c r="F159" s="198"/>
      <c r="G159" s="192"/>
      <c r="H159" s="192"/>
      <c r="I159" s="192"/>
      <c r="J159" s="182"/>
      <c r="K159" s="172"/>
      <c r="L159" s="175"/>
      <c r="M159" s="189"/>
      <c r="N159" s="155"/>
      <c r="O159" s="137"/>
    </row>
    <row r="160" spans="1:15" ht="27.95" customHeight="1">
      <c r="A160" s="169"/>
      <c r="B160" s="176"/>
      <c r="C160" s="176"/>
      <c r="D160" s="176"/>
      <c r="E160" s="176"/>
      <c r="F160" s="199"/>
      <c r="G160" s="193"/>
      <c r="H160" s="193"/>
      <c r="I160" s="193"/>
      <c r="J160" s="183"/>
      <c r="K160" s="173"/>
      <c r="L160" s="176"/>
      <c r="M160" s="190"/>
      <c r="N160" s="156"/>
      <c r="O160" s="138"/>
    </row>
    <row r="161" spans="1:15" ht="27.95" customHeight="1">
      <c r="A161" s="169"/>
      <c r="B161" s="174" t="s">
        <v>43</v>
      </c>
      <c r="C161" s="174" t="s">
        <v>44</v>
      </c>
      <c r="D161" s="174" t="s">
        <v>44</v>
      </c>
      <c r="E161" s="174" t="s">
        <v>67</v>
      </c>
      <c r="F161" s="185" t="s">
        <v>118</v>
      </c>
      <c r="G161" s="191">
        <v>1</v>
      </c>
      <c r="H161" s="191">
        <v>520</v>
      </c>
      <c r="I161" s="191">
        <v>840</v>
      </c>
      <c r="J161" s="181">
        <v>7.85</v>
      </c>
      <c r="K161" s="171">
        <f t="shared" si="8"/>
        <v>3.4288799999999999</v>
      </c>
      <c r="L161" s="174" t="s">
        <v>149</v>
      </c>
      <c r="M161" s="188">
        <f>848.6+120</f>
        <v>968.6</v>
      </c>
      <c r="N161" s="154">
        <f>'COIL 입고현황'!O161:O164</f>
        <v>0</v>
      </c>
      <c r="O161" s="136">
        <f>'SHEET 입고현황'!O161:O164</f>
        <v>6</v>
      </c>
    </row>
    <row r="162" spans="1:15" ht="27.95" customHeight="1">
      <c r="A162" s="169"/>
      <c r="B162" s="175"/>
      <c r="C162" s="175"/>
      <c r="D162" s="175"/>
      <c r="E162" s="175"/>
      <c r="F162" s="186"/>
      <c r="G162" s="192"/>
      <c r="H162" s="192"/>
      <c r="I162" s="192"/>
      <c r="J162" s="182"/>
      <c r="K162" s="172"/>
      <c r="L162" s="175"/>
      <c r="M162" s="189"/>
      <c r="N162" s="155"/>
      <c r="O162" s="137"/>
    </row>
    <row r="163" spans="1:15" ht="27.95" customHeight="1">
      <c r="A163" s="169"/>
      <c r="B163" s="175"/>
      <c r="C163" s="175"/>
      <c r="D163" s="175"/>
      <c r="E163" s="175"/>
      <c r="F163" s="186"/>
      <c r="G163" s="192"/>
      <c r="H163" s="192"/>
      <c r="I163" s="192"/>
      <c r="J163" s="182"/>
      <c r="K163" s="172"/>
      <c r="L163" s="175"/>
      <c r="M163" s="189"/>
      <c r="N163" s="155"/>
      <c r="O163" s="137"/>
    </row>
    <row r="164" spans="1:15" ht="27.95" customHeight="1">
      <c r="A164" s="169"/>
      <c r="B164" s="176"/>
      <c r="C164" s="176"/>
      <c r="D164" s="176"/>
      <c r="E164" s="176"/>
      <c r="F164" s="187"/>
      <c r="G164" s="193"/>
      <c r="H164" s="193"/>
      <c r="I164" s="193"/>
      <c r="J164" s="183"/>
      <c r="K164" s="173"/>
      <c r="L164" s="176"/>
      <c r="M164" s="190"/>
      <c r="N164" s="156"/>
      <c r="O164" s="138"/>
    </row>
    <row r="165" spans="1:15" ht="27.95" customHeight="1">
      <c r="A165" s="169"/>
      <c r="B165" s="185" t="s">
        <v>163</v>
      </c>
      <c r="C165" s="185" t="s">
        <v>164</v>
      </c>
      <c r="D165" s="185" t="s">
        <v>164</v>
      </c>
      <c r="E165" s="185" t="s">
        <v>67</v>
      </c>
      <c r="F165" s="185" t="s">
        <v>136</v>
      </c>
      <c r="G165" s="191">
        <v>1.2</v>
      </c>
      <c r="H165" s="191">
        <v>850</v>
      </c>
      <c r="I165" s="191">
        <v>1050</v>
      </c>
      <c r="J165" s="181">
        <v>7.85</v>
      </c>
      <c r="K165" s="171">
        <f t="shared" si="8"/>
        <v>8.4073499999999992</v>
      </c>
      <c r="L165" s="174" t="s">
        <v>149</v>
      </c>
      <c r="M165" s="188">
        <f>931.6+120</f>
        <v>1051.5999999999999</v>
      </c>
      <c r="N165" s="154">
        <f>'COIL 입고현황'!O165:O168</f>
        <v>0</v>
      </c>
      <c r="O165" s="136">
        <f>'SHEET 입고현황'!O165:O168</f>
        <v>0</v>
      </c>
    </row>
    <row r="166" spans="1:15" ht="27.95" customHeight="1">
      <c r="A166" s="169"/>
      <c r="B166" s="186"/>
      <c r="C166" s="186"/>
      <c r="D166" s="186"/>
      <c r="E166" s="186"/>
      <c r="F166" s="186"/>
      <c r="G166" s="192"/>
      <c r="H166" s="192"/>
      <c r="I166" s="192"/>
      <c r="J166" s="182"/>
      <c r="K166" s="172"/>
      <c r="L166" s="175"/>
      <c r="M166" s="189"/>
      <c r="N166" s="155"/>
      <c r="O166" s="137"/>
    </row>
    <row r="167" spans="1:15" ht="27.95" customHeight="1">
      <c r="A167" s="169"/>
      <c r="B167" s="186"/>
      <c r="C167" s="186"/>
      <c r="D167" s="186"/>
      <c r="E167" s="186"/>
      <c r="F167" s="186"/>
      <c r="G167" s="192"/>
      <c r="H167" s="192"/>
      <c r="I167" s="192"/>
      <c r="J167" s="182"/>
      <c r="K167" s="172"/>
      <c r="L167" s="175"/>
      <c r="M167" s="189"/>
      <c r="N167" s="155"/>
      <c r="O167" s="137"/>
    </row>
    <row r="168" spans="1:15" ht="27.95" customHeight="1">
      <c r="A168" s="169"/>
      <c r="B168" s="187"/>
      <c r="C168" s="187"/>
      <c r="D168" s="187"/>
      <c r="E168" s="187"/>
      <c r="F168" s="187"/>
      <c r="G168" s="193"/>
      <c r="H168" s="193"/>
      <c r="I168" s="193"/>
      <c r="J168" s="183"/>
      <c r="K168" s="173"/>
      <c r="L168" s="176"/>
      <c r="M168" s="190"/>
      <c r="N168" s="156"/>
      <c r="O168" s="138"/>
    </row>
    <row r="169" spans="1:15" ht="27.95" customHeight="1">
      <c r="A169" s="169"/>
      <c r="B169" s="185" t="s">
        <v>163</v>
      </c>
      <c r="C169" s="185" t="s">
        <v>165</v>
      </c>
      <c r="D169" s="185" t="s">
        <v>165</v>
      </c>
      <c r="E169" s="185" t="s">
        <v>166</v>
      </c>
      <c r="F169" s="185" t="s">
        <v>140</v>
      </c>
      <c r="G169" s="191">
        <v>1.2</v>
      </c>
      <c r="H169" s="191">
        <v>1040</v>
      </c>
      <c r="I169" s="191">
        <v>357</v>
      </c>
      <c r="J169" s="181">
        <v>7.85</v>
      </c>
      <c r="K169" s="171">
        <f t="shared" si="8"/>
        <v>3.4974575999999997</v>
      </c>
      <c r="L169" s="174" t="s">
        <v>149</v>
      </c>
      <c r="M169" s="188">
        <f>1004.6+120</f>
        <v>1124.5999999999999</v>
      </c>
      <c r="N169" s="154">
        <f>'COIL 입고현황'!O169:O172</f>
        <v>0</v>
      </c>
      <c r="O169" s="136">
        <f>'SHEET 입고현황'!O169:O172</f>
        <v>1050</v>
      </c>
    </row>
    <row r="170" spans="1:15" ht="27.95" customHeight="1">
      <c r="A170" s="169"/>
      <c r="B170" s="186"/>
      <c r="C170" s="186"/>
      <c r="D170" s="186"/>
      <c r="E170" s="186"/>
      <c r="F170" s="186"/>
      <c r="G170" s="192"/>
      <c r="H170" s="192"/>
      <c r="I170" s="192"/>
      <c r="J170" s="182"/>
      <c r="K170" s="172"/>
      <c r="L170" s="175"/>
      <c r="M170" s="189"/>
      <c r="N170" s="155"/>
      <c r="O170" s="137"/>
    </row>
    <row r="171" spans="1:15" ht="27.95" customHeight="1">
      <c r="A171" s="169"/>
      <c r="B171" s="186"/>
      <c r="C171" s="186"/>
      <c r="D171" s="186"/>
      <c r="E171" s="186"/>
      <c r="F171" s="186"/>
      <c r="G171" s="192"/>
      <c r="H171" s="192"/>
      <c r="I171" s="192"/>
      <c r="J171" s="182"/>
      <c r="K171" s="172"/>
      <c r="L171" s="175"/>
      <c r="M171" s="189"/>
      <c r="N171" s="155"/>
      <c r="O171" s="137"/>
    </row>
    <row r="172" spans="1:15" ht="27.95" customHeight="1">
      <c r="A172" s="169"/>
      <c r="B172" s="187"/>
      <c r="C172" s="187"/>
      <c r="D172" s="187"/>
      <c r="E172" s="187"/>
      <c r="F172" s="187"/>
      <c r="G172" s="193"/>
      <c r="H172" s="193"/>
      <c r="I172" s="193"/>
      <c r="J172" s="183"/>
      <c r="K172" s="173"/>
      <c r="L172" s="176"/>
      <c r="M172" s="190"/>
      <c r="N172" s="156"/>
      <c r="O172" s="138"/>
    </row>
    <row r="173" spans="1:15" ht="27.95" customHeight="1">
      <c r="A173" s="169"/>
      <c r="B173" s="185" t="s">
        <v>45</v>
      </c>
      <c r="C173" s="185" t="s">
        <v>177</v>
      </c>
      <c r="D173" s="185" t="s">
        <v>177</v>
      </c>
      <c r="E173" s="185" t="s">
        <v>167</v>
      </c>
      <c r="F173" s="185" t="s">
        <v>168</v>
      </c>
      <c r="G173" s="191">
        <v>1.6</v>
      </c>
      <c r="H173" s="191">
        <v>700</v>
      </c>
      <c r="I173" s="191">
        <v>910</v>
      </c>
      <c r="J173" s="181">
        <v>7.85</v>
      </c>
      <c r="K173" s="171">
        <f t="shared" si="8"/>
        <v>8.0007199999999994</v>
      </c>
      <c r="L173" s="174" t="s">
        <v>149</v>
      </c>
      <c r="M173" s="188"/>
      <c r="N173" s="154">
        <f>'COIL 입고현황'!O173:O176</f>
        <v>0</v>
      </c>
      <c r="O173" s="136">
        <f>'SHEET 입고현황'!O173:O176</f>
        <v>0</v>
      </c>
    </row>
    <row r="174" spans="1:15" ht="27.95" customHeight="1">
      <c r="A174" s="169"/>
      <c r="B174" s="186"/>
      <c r="C174" s="186"/>
      <c r="D174" s="186"/>
      <c r="E174" s="186"/>
      <c r="F174" s="186"/>
      <c r="G174" s="192"/>
      <c r="H174" s="192"/>
      <c r="I174" s="192"/>
      <c r="J174" s="182"/>
      <c r="K174" s="172"/>
      <c r="L174" s="175"/>
      <c r="M174" s="189"/>
      <c r="N174" s="155"/>
      <c r="O174" s="137"/>
    </row>
    <row r="175" spans="1:15" ht="27.95" customHeight="1">
      <c r="A175" s="169"/>
      <c r="B175" s="186"/>
      <c r="C175" s="186"/>
      <c r="D175" s="186"/>
      <c r="E175" s="186"/>
      <c r="F175" s="186"/>
      <c r="G175" s="192"/>
      <c r="H175" s="192"/>
      <c r="I175" s="192"/>
      <c r="J175" s="182"/>
      <c r="K175" s="172"/>
      <c r="L175" s="175"/>
      <c r="M175" s="189"/>
      <c r="N175" s="155"/>
      <c r="O175" s="137"/>
    </row>
    <row r="176" spans="1:15" ht="27.95" customHeight="1">
      <c r="A176" s="169"/>
      <c r="B176" s="187"/>
      <c r="C176" s="187"/>
      <c r="D176" s="187"/>
      <c r="E176" s="187"/>
      <c r="F176" s="187"/>
      <c r="G176" s="193"/>
      <c r="H176" s="193"/>
      <c r="I176" s="193"/>
      <c r="J176" s="183"/>
      <c r="K176" s="173"/>
      <c r="L176" s="176"/>
      <c r="M176" s="190"/>
      <c r="N176" s="156"/>
      <c r="O176" s="138"/>
    </row>
    <row r="177" spans="1:15" ht="27.95" customHeight="1">
      <c r="A177" s="169"/>
      <c r="B177" s="185" t="s">
        <v>45</v>
      </c>
      <c r="C177" s="185" t="s">
        <v>172</v>
      </c>
      <c r="D177" s="185" t="s">
        <v>172</v>
      </c>
      <c r="E177" s="185" t="s">
        <v>169</v>
      </c>
      <c r="F177" s="185" t="s">
        <v>168</v>
      </c>
      <c r="G177" s="191">
        <v>1.2</v>
      </c>
      <c r="H177" s="191">
        <v>815</v>
      </c>
      <c r="I177" s="191">
        <v>950</v>
      </c>
      <c r="J177" s="181">
        <v>7.85</v>
      </c>
      <c r="K177" s="171">
        <f t="shared" ref="K177" si="9">G177*H177*I177*J177/1000000</f>
        <v>7.2934349999999997</v>
      </c>
      <c r="L177" s="174" t="s">
        <v>149</v>
      </c>
      <c r="M177" s="188">
        <f>964.6+120</f>
        <v>1084.5999999999999</v>
      </c>
      <c r="N177" s="154">
        <f>'COIL 입고현황'!O177:O180</f>
        <v>0</v>
      </c>
      <c r="O177" s="136">
        <f>'SHEET 입고현황'!O177:O180</f>
        <v>23</v>
      </c>
    </row>
    <row r="178" spans="1:15" ht="27.95" customHeight="1">
      <c r="A178" s="169"/>
      <c r="B178" s="186"/>
      <c r="C178" s="186"/>
      <c r="D178" s="186"/>
      <c r="E178" s="186"/>
      <c r="F178" s="186"/>
      <c r="G178" s="192"/>
      <c r="H178" s="192"/>
      <c r="I178" s="192"/>
      <c r="J178" s="182"/>
      <c r="K178" s="172"/>
      <c r="L178" s="175"/>
      <c r="M178" s="189"/>
      <c r="N178" s="155"/>
      <c r="O178" s="137"/>
    </row>
    <row r="179" spans="1:15" ht="27.95" customHeight="1">
      <c r="A179" s="169"/>
      <c r="B179" s="186"/>
      <c r="C179" s="186"/>
      <c r="D179" s="186"/>
      <c r="E179" s="186"/>
      <c r="F179" s="186"/>
      <c r="G179" s="192"/>
      <c r="H179" s="192"/>
      <c r="I179" s="192"/>
      <c r="J179" s="182"/>
      <c r="K179" s="172"/>
      <c r="L179" s="175"/>
      <c r="M179" s="189"/>
      <c r="N179" s="155"/>
      <c r="O179" s="137"/>
    </row>
    <row r="180" spans="1:15" ht="27.95" customHeight="1">
      <c r="A180" s="169"/>
      <c r="B180" s="187"/>
      <c r="C180" s="187"/>
      <c r="D180" s="187"/>
      <c r="E180" s="187"/>
      <c r="F180" s="187"/>
      <c r="G180" s="193"/>
      <c r="H180" s="193"/>
      <c r="I180" s="193"/>
      <c r="J180" s="183"/>
      <c r="K180" s="173"/>
      <c r="L180" s="176"/>
      <c r="M180" s="190"/>
      <c r="N180" s="156"/>
      <c r="O180" s="138"/>
    </row>
    <row r="181" spans="1:15" ht="27.95" customHeight="1">
      <c r="A181" s="169"/>
      <c r="B181" s="185" t="s">
        <v>176</v>
      </c>
      <c r="C181" s="185" t="s">
        <v>46</v>
      </c>
      <c r="D181" s="185" t="s">
        <v>46</v>
      </c>
      <c r="E181" s="185" t="s">
        <v>167</v>
      </c>
      <c r="F181" s="185" t="s">
        <v>158</v>
      </c>
      <c r="G181" s="191">
        <v>1.6</v>
      </c>
      <c r="H181" s="191">
        <v>700</v>
      </c>
      <c r="I181" s="191">
        <v>950</v>
      </c>
      <c r="J181" s="181">
        <v>7.85</v>
      </c>
      <c r="K181" s="171">
        <f t="shared" ref="K181" si="10">G181*H181*I181*J181/1000000</f>
        <v>8.3523999999999994</v>
      </c>
      <c r="L181" s="174" t="s">
        <v>149</v>
      </c>
      <c r="M181" s="188">
        <f>964.6+120</f>
        <v>1084.5999999999999</v>
      </c>
      <c r="N181" s="154">
        <f>'COIL 입고현황'!O181:O184</f>
        <v>0</v>
      </c>
      <c r="O181" s="136">
        <f>'SHEET 입고현황'!O181:O184</f>
        <v>95</v>
      </c>
    </row>
    <row r="182" spans="1:15" ht="27.95" customHeight="1">
      <c r="A182" s="169"/>
      <c r="B182" s="186"/>
      <c r="C182" s="186"/>
      <c r="D182" s="186"/>
      <c r="E182" s="186"/>
      <c r="F182" s="186"/>
      <c r="G182" s="192"/>
      <c r="H182" s="192"/>
      <c r="I182" s="192"/>
      <c r="J182" s="182"/>
      <c r="K182" s="172"/>
      <c r="L182" s="175"/>
      <c r="M182" s="189"/>
      <c r="N182" s="155"/>
      <c r="O182" s="137"/>
    </row>
    <row r="183" spans="1:15" ht="27.95" customHeight="1">
      <c r="A183" s="169"/>
      <c r="B183" s="186"/>
      <c r="C183" s="186"/>
      <c r="D183" s="186"/>
      <c r="E183" s="186"/>
      <c r="F183" s="186"/>
      <c r="G183" s="192"/>
      <c r="H183" s="192"/>
      <c r="I183" s="192"/>
      <c r="J183" s="182"/>
      <c r="K183" s="172"/>
      <c r="L183" s="175"/>
      <c r="M183" s="189"/>
      <c r="N183" s="155"/>
      <c r="O183" s="137"/>
    </row>
    <row r="184" spans="1:15" ht="27.95" customHeight="1">
      <c r="A184" s="169"/>
      <c r="B184" s="187"/>
      <c r="C184" s="187"/>
      <c r="D184" s="187"/>
      <c r="E184" s="187"/>
      <c r="F184" s="187"/>
      <c r="G184" s="193"/>
      <c r="H184" s="193"/>
      <c r="I184" s="193"/>
      <c r="J184" s="183"/>
      <c r="K184" s="173"/>
      <c r="L184" s="176"/>
      <c r="M184" s="190"/>
      <c r="N184" s="156"/>
      <c r="O184" s="138"/>
    </row>
    <row r="185" spans="1:15" ht="27.75" customHeight="1">
      <c r="A185" s="169"/>
      <c r="B185" s="185" t="s">
        <v>176</v>
      </c>
      <c r="C185" s="185" t="s">
        <v>180</v>
      </c>
      <c r="D185" s="185" t="s">
        <v>180</v>
      </c>
      <c r="E185" s="185" t="s">
        <v>169</v>
      </c>
      <c r="F185" s="185" t="s">
        <v>158</v>
      </c>
      <c r="G185" s="191">
        <v>1.2</v>
      </c>
      <c r="H185" s="191">
        <v>815</v>
      </c>
      <c r="I185" s="191">
        <v>950</v>
      </c>
      <c r="J185" s="181">
        <v>7.85</v>
      </c>
      <c r="K185" s="171">
        <f t="shared" si="8"/>
        <v>7.2934349999999997</v>
      </c>
      <c r="L185" s="174" t="s">
        <v>149</v>
      </c>
      <c r="M185" s="188">
        <f>964.6+120</f>
        <v>1084.5999999999999</v>
      </c>
      <c r="N185" s="154">
        <f>'COIL 입고현황'!O185:O188</f>
        <v>0</v>
      </c>
      <c r="O185" s="136">
        <f>'SHEET 입고현황'!O185:O188</f>
        <v>0</v>
      </c>
    </row>
    <row r="186" spans="1:15" ht="27.75" customHeight="1">
      <c r="A186" s="169"/>
      <c r="B186" s="186"/>
      <c r="C186" s="186"/>
      <c r="D186" s="186"/>
      <c r="E186" s="186"/>
      <c r="F186" s="186"/>
      <c r="G186" s="192"/>
      <c r="H186" s="192"/>
      <c r="I186" s="192"/>
      <c r="J186" s="182"/>
      <c r="K186" s="172"/>
      <c r="L186" s="175"/>
      <c r="M186" s="189"/>
      <c r="N186" s="155"/>
      <c r="O186" s="137"/>
    </row>
    <row r="187" spans="1:15" ht="27.75" customHeight="1">
      <c r="A187" s="169"/>
      <c r="B187" s="186"/>
      <c r="C187" s="186"/>
      <c r="D187" s="186"/>
      <c r="E187" s="186"/>
      <c r="F187" s="186"/>
      <c r="G187" s="192"/>
      <c r="H187" s="192"/>
      <c r="I187" s="192"/>
      <c r="J187" s="182"/>
      <c r="K187" s="172"/>
      <c r="L187" s="175"/>
      <c r="M187" s="189"/>
      <c r="N187" s="155"/>
      <c r="O187" s="137"/>
    </row>
    <row r="188" spans="1:15" ht="27.75" customHeight="1">
      <c r="A188" s="169"/>
      <c r="B188" s="187"/>
      <c r="C188" s="187"/>
      <c r="D188" s="187"/>
      <c r="E188" s="187"/>
      <c r="F188" s="187"/>
      <c r="G188" s="193"/>
      <c r="H188" s="193"/>
      <c r="I188" s="193"/>
      <c r="J188" s="183"/>
      <c r="K188" s="173"/>
      <c r="L188" s="176"/>
      <c r="M188" s="190"/>
      <c r="N188" s="156"/>
      <c r="O188" s="138"/>
    </row>
    <row r="189" spans="1:15" ht="27.95" customHeight="1">
      <c r="A189" s="169"/>
      <c r="B189" s="174" t="s">
        <v>20</v>
      </c>
      <c r="C189" s="174" t="s">
        <v>48</v>
      </c>
      <c r="D189" s="174" t="s">
        <v>48</v>
      </c>
      <c r="E189" s="174" t="s">
        <v>67</v>
      </c>
      <c r="F189" s="185" t="s">
        <v>170</v>
      </c>
      <c r="G189" s="191">
        <v>1.6</v>
      </c>
      <c r="H189" s="191">
        <v>900</v>
      </c>
      <c r="I189" s="191">
        <v>1150</v>
      </c>
      <c r="J189" s="181">
        <v>7.85</v>
      </c>
      <c r="K189" s="171">
        <f t="shared" ref="K189" si="11">G189*H189*I189*J189/1000000</f>
        <v>12.999599999999999</v>
      </c>
      <c r="L189" s="174" t="s">
        <v>149</v>
      </c>
      <c r="M189" s="194">
        <f>848.6+120</f>
        <v>968.6</v>
      </c>
      <c r="N189" s="154">
        <f>'COIL 입고현황'!O189:O192</f>
        <v>0</v>
      </c>
      <c r="O189" s="136">
        <f>'SHEET 입고현황'!O189:O192</f>
        <v>0</v>
      </c>
    </row>
    <row r="190" spans="1:15" ht="27.95" customHeight="1">
      <c r="A190" s="169"/>
      <c r="B190" s="175"/>
      <c r="C190" s="175"/>
      <c r="D190" s="175"/>
      <c r="E190" s="175"/>
      <c r="F190" s="186"/>
      <c r="G190" s="192"/>
      <c r="H190" s="192"/>
      <c r="I190" s="192"/>
      <c r="J190" s="182"/>
      <c r="K190" s="172"/>
      <c r="L190" s="175"/>
      <c r="M190" s="195"/>
      <c r="N190" s="155"/>
      <c r="O190" s="137"/>
    </row>
    <row r="191" spans="1:15" ht="27.95" customHeight="1">
      <c r="A191" s="169"/>
      <c r="B191" s="175"/>
      <c r="C191" s="175"/>
      <c r="D191" s="175"/>
      <c r="E191" s="175"/>
      <c r="F191" s="186"/>
      <c r="G191" s="192"/>
      <c r="H191" s="192"/>
      <c r="I191" s="192"/>
      <c r="J191" s="182"/>
      <c r="K191" s="172"/>
      <c r="L191" s="175"/>
      <c r="M191" s="195"/>
      <c r="N191" s="155"/>
      <c r="O191" s="137"/>
    </row>
    <row r="192" spans="1:15" ht="27.95" customHeight="1">
      <c r="A192" s="169"/>
      <c r="B192" s="176"/>
      <c r="C192" s="176"/>
      <c r="D192" s="176"/>
      <c r="E192" s="176"/>
      <c r="F192" s="187"/>
      <c r="G192" s="193"/>
      <c r="H192" s="193"/>
      <c r="I192" s="193"/>
      <c r="J192" s="183"/>
      <c r="K192" s="173"/>
      <c r="L192" s="176"/>
      <c r="M192" s="196"/>
      <c r="N192" s="156"/>
      <c r="O192" s="138"/>
    </row>
    <row r="193" spans="1:15" ht="27.75" customHeight="1">
      <c r="A193" s="169"/>
      <c r="B193" s="174" t="s">
        <v>7</v>
      </c>
      <c r="C193" s="174" t="s">
        <v>48</v>
      </c>
      <c r="D193" s="174" t="s">
        <v>48</v>
      </c>
      <c r="E193" s="174" t="s">
        <v>67</v>
      </c>
      <c r="F193" s="185" t="s">
        <v>170</v>
      </c>
      <c r="G193" s="191">
        <v>1.6</v>
      </c>
      <c r="H193" s="191">
        <v>901</v>
      </c>
      <c r="I193" s="191">
        <v>1150</v>
      </c>
      <c r="J193" s="181">
        <v>7.85</v>
      </c>
      <c r="K193" s="171">
        <f t="shared" ref="K193" si="12">G193*H193*I193*J193/1000000</f>
        <v>13.014044000000002</v>
      </c>
      <c r="L193" s="174" t="s">
        <v>149</v>
      </c>
      <c r="M193" s="194"/>
      <c r="N193" s="154">
        <f>'COIL 입고현황'!O193:O196</f>
        <v>-0.12428915803866403</v>
      </c>
      <c r="O193" s="136">
        <f>'SHEET 입고현황'!O193:O196</f>
        <v>244</v>
      </c>
    </row>
    <row r="194" spans="1:15" ht="27.75" customHeight="1">
      <c r="A194" s="169"/>
      <c r="B194" s="175"/>
      <c r="C194" s="175"/>
      <c r="D194" s="175"/>
      <c r="E194" s="175"/>
      <c r="F194" s="186"/>
      <c r="G194" s="192"/>
      <c r="H194" s="192"/>
      <c r="I194" s="192"/>
      <c r="J194" s="182"/>
      <c r="K194" s="172"/>
      <c r="L194" s="175"/>
      <c r="M194" s="195"/>
      <c r="N194" s="155"/>
      <c r="O194" s="137"/>
    </row>
    <row r="195" spans="1:15" ht="27.75" customHeight="1">
      <c r="A195" s="169"/>
      <c r="B195" s="175"/>
      <c r="C195" s="175"/>
      <c r="D195" s="175"/>
      <c r="E195" s="175"/>
      <c r="F195" s="186"/>
      <c r="G195" s="192"/>
      <c r="H195" s="192"/>
      <c r="I195" s="192"/>
      <c r="J195" s="182"/>
      <c r="K195" s="172"/>
      <c r="L195" s="175"/>
      <c r="M195" s="195"/>
      <c r="N195" s="155"/>
      <c r="O195" s="137"/>
    </row>
    <row r="196" spans="1:15" ht="27.75" customHeight="1">
      <c r="A196" s="169"/>
      <c r="B196" s="176"/>
      <c r="C196" s="176"/>
      <c r="D196" s="176"/>
      <c r="E196" s="176"/>
      <c r="F196" s="187"/>
      <c r="G196" s="193"/>
      <c r="H196" s="193"/>
      <c r="I196" s="193"/>
      <c r="J196" s="183"/>
      <c r="K196" s="173"/>
      <c r="L196" s="176"/>
      <c r="M196" s="196"/>
      <c r="N196" s="156"/>
      <c r="O196" s="138"/>
    </row>
    <row r="197" spans="1:15" ht="27.95" customHeight="1">
      <c r="A197" s="169"/>
      <c r="B197" s="174" t="s">
        <v>160</v>
      </c>
      <c r="C197" s="174" t="s">
        <v>282</v>
      </c>
      <c r="D197" s="174" t="s">
        <v>282</v>
      </c>
      <c r="E197" s="174" t="s">
        <v>283</v>
      </c>
      <c r="F197" s="185" t="s">
        <v>158</v>
      </c>
      <c r="G197" s="191">
        <v>1</v>
      </c>
      <c r="H197" s="191">
        <v>880</v>
      </c>
      <c r="I197" s="191">
        <v>84</v>
      </c>
      <c r="J197" s="181">
        <v>7.85</v>
      </c>
      <c r="K197" s="171">
        <f t="shared" ref="K197" si="13">G197*H197*I197*J197/1000000</f>
        <v>0.58027200000000001</v>
      </c>
      <c r="L197" s="174" t="s">
        <v>149</v>
      </c>
      <c r="M197" s="188">
        <f>978.6+120</f>
        <v>1098.5999999999999</v>
      </c>
      <c r="N197" s="154">
        <f>'COIL 입고현황'!O197:O200</f>
        <v>0</v>
      </c>
      <c r="O197" s="136">
        <f>'SHEET 입고현황'!O197:O200</f>
        <v>0</v>
      </c>
    </row>
    <row r="198" spans="1:15" ht="27.95" customHeight="1">
      <c r="A198" s="169"/>
      <c r="B198" s="175"/>
      <c r="C198" s="175"/>
      <c r="D198" s="175"/>
      <c r="E198" s="175"/>
      <c r="F198" s="186"/>
      <c r="G198" s="192"/>
      <c r="H198" s="192"/>
      <c r="I198" s="192"/>
      <c r="J198" s="182"/>
      <c r="K198" s="172"/>
      <c r="L198" s="175"/>
      <c r="M198" s="189"/>
      <c r="N198" s="155"/>
      <c r="O198" s="137"/>
    </row>
    <row r="199" spans="1:15" ht="27.95" customHeight="1">
      <c r="A199" s="169"/>
      <c r="B199" s="175"/>
      <c r="C199" s="175"/>
      <c r="D199" s="175"/>
      <c r="E199" s="175"/>
      <c r="F199" s="186"/>
      <c r="G199" s="192"/>
      <c r="H199" s="192"/>
      <c r="I199" s="192"/>
      <c r="J199" s="182"/>
      <c r="K199" s="172"/>
      <c r="L199" s="175"/>
      <c r="M199" s="189"/>
      <c r="N199" s="155"/>
      <c r="O199" s="137"/>
    </row>
    <row r="200" spans="1:15" ht="27.95" customHeight="1">
      <c r="A200" s="169"/>
      <c r="B200" s="176"/>
      <c r="C200" s="176"/>
      <c r="D200" s="176"/>
      <c r="E200" s="176"/>
      <c r="F200" s="187"/>
      <c r="G200" s="193"/>
      <c r="H200" s="193"/>
      <c r="I200" s="193"/>
      <c r="J200" s="183"/>
      <c r="K200" s="173"/>
      <c r="L200" s="176"/>
      <c r="M200" s="190"/>
      <c r="N200" s="156"/>
      <c r="O200" s="138"/>
    </row>
    <row r="201" spans="1:15" ht="27.95" customHeight="1">
      <c r="A201" s="169"/>
      <c r="B201" s="174" t="s">
        <v>276</v>
      </c>
      <c r="C201" s="174" t="s">
        <v>279</v>
      </c>
      <c r="D201" s="174" t="s">
        <v>279</v>
      </c>
      <c r="E201" s="174" t="s">
        <v>284</v>
      </c>
      <c r="F201" s="185" t="s">
        <v>158</v>
      </c>
      <c r="G201" s="191">
        <v>1.4</v>
      </c>
      <c r="H201" s="191">
        <v>950</v>
      </c>
      <c r="I201" s="191">
        <v>130</v>
      </c>
      <c r="J201" s="181">
        <v>7.85</v>
      </c>
      <c r="K201" s="171">
        <f t="shared" ref="K201" si="14">G201*H201*I201*J201/1000000</f>
        <v>1.3572649999999999</v>
      </c>
      <c r="L201" s="174" t="s">
        <v>149</v>
      </c>
      <c r="M201" s="188">
        <f>978.6+120</f>
        <v>1098.5999999999999</v>
      </c>
      <c r="N201" s="154">
        <f>'COIL 입고현황'!O201:O204</f>
        <v>0</v>
      </c>
      <c r="O201" s="136">
        <f>'SHEET 입고현황'!O201:O204</f>
        <v>0</v>
      </c>
    </row>
    <row r="202" spans="1:15" ht="27.95" customHeight="1">
      <c r="A202" s="169"/>
      <c r="B202" s="175"/>
      <c r="C202" s="175"/>
      <c r="D202" s="175"/>
      <c r="E202" s="175"/>
      <c r="F202" s="186"/>
      <c r="G202" s="192"/>
      <c r="H202" s="192"/>
      <c r="I202" s="192"/>
      <c r="J202" s="182"/>
      <c r="K202" s="172"/>
      <c r="L202" s="175"/>
      <c r="M202" s="189"/>
      <c r="N202" s="155"/>
      <c r="O202" s="137"/>
    </row>
    <row r="203" spans="1:15" ht="27.95" customHeight="1">
      <c r="A203" s="169"/>
      <c r="B203" s="175"/>
      <c r="C203" s="175"/>
      <c r="D203" s="175"/>
      <c r="E203" s="175"/>
      <c r="F203" s="186"/>
      <c r="G203" s="192"/>
      <c r="H203" s="192"/>
      <c r="I203" s="192"/>
      <c r="J203" s="182"/>
      <c r="K203" s="172"/>
      <c r="L203" s="175"/>
      <c r="M203" s="189"/>
      <c r="N203" s="155"/>
      <c r="O203" s="137"/>
    </row>
    <row r="204" spans="1:15" ht="27.95" customHeight="1">
      <c r="A204" s="169"/>
      <c r="B204" s="176"/>
      <c r="C204" s="176"/>
      <c r="D204" s="176"/>
      <c r="E204" s="176"/>
      <c r="F204" s="187"/>
      <c r="G204" s="193"/>
      <c r="H204" s="193"/>
      <c r="I204" s="193"/>
      <c r="J204" s="183"/>
      <c r="K204" s="173"/>
      <c r="L204" s="176"/>
      <c r="M204" s="190"/>
      <c r="N204" s="156"/>
      <c r="O204" s="138"/>
    </row>
    <row r="205" spans="1:15" ht="27.95" customHeight="1">
      <c r="A205" s="169"/>
      <c r="B205" s="174" t="s">
        <v>277</v>
      </c>
      <c r="C205" s="174" t="s">
        <v>280</v>
      </c>
      <c r="D205" s="174" t="s">
        <v>280</v>
      </c>
      <c r="E205" s="174" t="s">
        <v>284</v>
      </c>
      <c r="F205" s="185" t="s">
        <v>170</v>
      </c>
      <c r="G205" s="191">
        <v>1.4</v>
      </c>
      <c r="H205" s="191">
        <v>950</v>
      </c>
      <c r="I205" s="191">
        <v>145</v>
      </c>
      <c r="J205" s="181">
        <v>7.85</v>
      </c>
      <c r="K205" s="171">
        <f t="shared" ref="K205" si="15">G205*H205*I205*J205/1000000</f>
        <v>1.5138725</v>
      </c>
      <c r="L205" s="174" t="s">
        <v>149</v>
      </c>
      <c r="M205" s="188">
        <f>978.6+120</f>
        <v>1098.5999999999999</v>
      </c>
      <c r="N205" s="154">
        <f>'COIL 입고현황'!O205:O208</f>
        <v>0</v>
      </c>
      <c r="O205" s="136">
        <f>'SHEET 입고현황'!O205:O208</f>
        <v>2423</v>
      </c>
    </row>
    <row r="206" spans="1:15" ht="27.95" customHeight="1">
      <c r="A206" s="169"/>
      <c r="B206" s="175"/>
      <c r="C206" s="175"/>
      <c r="D206" s="175"/>
      <c r="E206" s="175"/>
      <c r="F206" s="186"/>
      <c r="G206" s="192"/>
      <c r="H206" s="192"/>
      <c r="I206" s="192"/>
      <c r="J206" s="182"/>
      <c r="K206" s="172"/>
      <c r="L206" s="175"/>
      <c r="M206" s="189"/>
      <c r="N206" s="155"/>
      <c r="O206" s="137"/>
    </row>
    <row r="207" spans="1:15" ht="27.95" customHeight="1">
      <c r="A207" s="169"/>
      <c r="B207" s="175"/>
      <c r="C207" s="175"/>
      <c r="D207" s="175"/>
      <c r="E207" s="175"/>
      <c r="F207" s="186"/>
      <c r="G207" s="192"/>
      <c r="H207" s="192"/>
      <c r="I207" s="192"/>
      <c r="J207" s="182"/>
      <c r="K207" s="172"/>
      <c r="L207" s="175"/>
      <c r="M207" s="189"/>
      <c r="N207" s="155"/>
      <c r="O207" s="137"/>
    </row>
    <row r="208" spans="1:15" ht="27.95" customHeight="1">
      <c r="A208" s="169"/>
      <c r="B208" s="176"/>
      <c r="C208" s="176"/>
      <c r="D208" s="176"/>
      <c r="E208" s="176"/>
      <c r="F208" s="187"/>
      <c r="G208" s="193"/>
      <c r="H208" s="193"/>
      <c r="I208" s="193"/>
      <c r="J208" s="183"/>
      <c r="K208" s="173"/>
      <c r="L208" s="176"/>
      <c r="M208" s="190"/>
      <c r="N208" s="156"/>
      <c r="O208" s="138"/>
    </row>
    <row r="209" spans="1:15" ht="27.95" customHeight="1">
      <c r="A209" s="169"/>
      <c r="B209" s="174" t="s">
        <v>278</v>
      </c>
      <c r="C209" s="174">
        <v>50011644</v>
      </c>
      <c r="D209" s="174">
        <v>50011644</v>
      </c>
      <c r="E209" s="174" t="s">
        <v>283</v>
      </c>
      <c r="F209" s="185" t="s">
        <v>158</v>
      </c>
      <c r="G209" s="191">
        <v>1</v>
      </c>
      <c r="H209" s="191">
        <v>1000</v>
      </c>
      <c r="I209" s="191">
        <v>310</v>
      </c>
      <c r="J209" s="181">
        <v>7.85</v>
      </c>
      <c r="K209" s="171">
        <f t="shared" ref="K209" si="16">G209*H209*I209*J209/1000000</f>
        <v>2.4335</v>
      </c>
      <c r="L209" s="174" t="s">
        <v>149</v>
      </c>
      <c r="M209" s="188">
        <f>978.6+120</f>
        <v>1098.5999999999999</v>
      </c>
      <c r="N209" s="154">
        <f>'COIL 입고현황'!O209:O212</f>
        <v>0</v>
      </c>
      <c r="O209" s="136">
        <f>'SHEET 입고현황'!O209:O212</f>
        <v>1500</v>
      </c>
    </row>
    <row r="210" spans="1:15" ht="27.95" customHeight="1">
      <c r="A210" s="169"/>
      <c r="B210" s="175"/>
      <c r="C210" s="175"/>
      <c r="D210" s="175"/>
      <c r="E210" s="175"/>
      <c r="F210" s="186"/>
      <c r="G210" s="192"/>
      <c r="H210" s="192"/>
      <c r="I210" s="192"/>
      <c r="J210" s="182"/>
      <c r="K210" s="172"/>
      <c r="L210" s="175"/>
      <c r="M210" s="189"/>
      <c r="N210" s="155"/>
      <c r="O210" s="137"/>
    </row>
    <row r="211" spans="1:15" ht="27.95" customHeight="1">
      <c r="A211" s="169"/>
      <c r="B211" s="175"/>
      <c r="C211" s="175"/>
      <c r="D211" s="175"/>
      <c r="E211" s="175"/>
      <c r="F211" s="186"/>
      <c r="G211" s="192"/>
      <c r="H211" s="192"/>
      <c r="I211" s="192"/>
      <c r="J211" s="182"/>
      <c r="K211" s="172"/>
      <c r="L211" s="175"/>
      <c r="M211" s="189"/>
      <c r="N211" s="155"/>
      <c r="O211" s="137"/>
    </row>
    <row r="212" spans="1:15" ht="27.95" customHeight="1">
      <c r="A212" s="169"/>
      <c r="B212" s="176"/>
      <c r="C212" s="176"/>
      <c r="D212" s="176"/>
      <c r="E212" s="176"/>
      <c r="F212" s="187"/>
      <c r="G212" s="193"/>
      <c r="H212" s="193"/>
      <c r="I212" s="193"/>
      <c r="J212" s="183"/>
      <c r="K212" s="173"/>
      <c r="L212" s="176"/>
      <c r="M212" s="190"/>
      <c r="N212" s="156"/>
      <c r="O212" s="138"/>
    </row>
    <row r="213" spans="1:15" ht="27.95" customHeight="1">
      <c r="A213" s="169"/>
      <c r="B213" s="174" t="s">
        <v>160</v>
      </c>
      <c r="C213" s="174" t="s">
        <v>285</v>
      </c>
      <c r="D213" s="174" t="s">
        <v>285</v>
      </c>
      <c r="E213" s="174" t="s">
        <v>286</v>
      </c>
      <c r="F213" s="185" t="s">
        <v>158</v>
      </c>
      <c r="G213" s="191">
        <v>1</v>
      </c>
      <c r="H213" s="191">
        <v>1050</v>
      </c>
      <c r="I213" s="191">
        <v>138</v>
      </c>
      <c r="J213" s="181">
        <v>7.85</v>
      </c>
      <c r="K213" s="171">
        <f t="shared" ref="K213" si="17">G213*H213*I213*J213/1000000</f>
        <v>1.1374649999999999</v>
      </c>
      <c r="L213" s="174" t="s">
        <v>149</v>
      </c>
      <c r="M213" s="188">
        <f>978.6+120</f>
        <v>1098.5999999999999</v>
      </c>
      <c r="N213" s="154">
        <f>'COIL 입고현황'!O213:O216</f>
        <v>0</v>
      </c>
      <c r="O213" s="136">
        <f>'SHEET 입고현황'!O213:O216</f>
        <v>2400</v>
      </c>
    </row>
    <row r="214" spans="1:15" ht="27.95" customHeight="1">
      <c r="A214" s="169"/>
      <c r="B214" s="175"/>
      <c r="C214" s="175"/>
      <c r="D214" s="175"/>
      <c r="E214" s="175"/>
      <c r="F214" s="186"/>
      <c r="G214" s="192"/>
      <c r="H214" s="192"/>
      <c r="I214" s="192"/>
      <c r="J214" s="182"/>
      <c r="K214" s="172"/>
      <c r="L214" s="175"/>
      <c r="M214" s="189"/>
      <c r="N214" s="155"/>
      <c r="O214" s="137"/>
    </row>
    <row r="215" spans="1:15" ht="27.95" customHeight="1">
      <c r="A215" s="169"/>
      <c r="B215" s="175"/>
      <c r="C215" s="175"/>
      <c r="D215" s="175"/>
      <c r="E215" s="175"/>
      <c r="F215" s="186"/>
      <c r="G215" s="192"/>
      <c r="H215" s="192"/>
      <c r="I215" s="192"/>
      <c r="J215" s="182"/>
      <c r="K215" s="172"/>
      <c r="L215" s="175"/>
      <c r="M215" s="189"/>
      <c r="N215" s="155"/>
      <c r="O215" s="137"/>
    </row>
    <row r="216" spans="1:15" ht="27.95" customHeight="1">
      <c r="A216" s="169"/>
      <c r="B216" s="176"/>
      <c r="C216" s="176"/>
      <c r="D216" s="176"/>
      <c r="E216" s="176"/>
      <c r="F216" s="187"/>
      <c r="G216" s="193"/>
      <c r="H216" s="193"/>
      <c r="I216" s="193"/>
      <c r="J216" s="183"/>
      <c r="K216" s="173"/>
      <c r="L216" s="176"/>
      <c r="M216" s="190"/>
      <c r="N216" s="156"/>
      <c r="O216" s="138"/>
    </row>
    <row r="217" spans="1:15" ht="27.95" customHeight="1">
      <c r="A217" s="169"/>
      <c r="B217" s="174" t="s">
        <v>300</v>
      </c>
      <c r="C217" s="174">
        <v>50014694</v>
      </c>
      <c r="D217" s="174">
        <v>50014694</v>
      </c>
      <c r="E217" s="174" t="s">
        <v>301</v>
      </c>
      <c r="F217" s="174" t="s">
        <v>158</v>
      </c>
      <c r="G217" s="174">
        <v>1.2</v>
      </c>
      <c r="H217" s="174">
        <v>944</v>
      </c>
      <c r="I217" s="174">
        <v>270</v>
      </c>
      <c r="J217" s="181">
        <v>7.85</v>
      </c>
      <c r="K217" s="171">
        <f t="shared" ref="K217" si="18">G217*H217*I217*J217/1000000</f>
        <v>2.4009696000000003</v>
      </c>
      <c r="L217" s="174" t="s">
        <v>149</v>
      </c>
      <c r="M217" s="188">
        <f>978.6+120</f>
        <v>1098.5999999999999</v>
      </c>
      <c r="N217" s="154">
        <f>'COIL 입고현황'!O217:O220</f>
        <v>557.52502655593707</v>
      </c>
      <c r="O217" s="136">
        <f>'SHEET 입고현황'!O217:O220</f>
        <v>0</v>
      </c>
    </row>
    <row r="218" spans="1:15" ht="27.95" customHeight="1">
      <c r="A218" s="169"/>
      <c r="B218" s="175"/>
      <c r="C218" s="175"/>
      <c r="D218" s="175"/>
      <c r="E218" s="175"/>
      <c r="F218" s="175"/>
      <c r="G218" s="175"/>
      <c r="H218" s="175"/>
      <c r="I218" s="175"/>
      <c r="J218" s="182"/>
      <c r="K218" s="172"/>
      <c r="L218" s="175"/>
      <c r="M218" s="189"/>
      <c r="N218" s="155"/>
      <c r="O218" s="137"/>
    </row>
    <row r="219" spans="1:15" ht="27.95" customHeight="1">
      <c r="A219" s="169"/>
      <c r="B219" s="175"/>
      <c r="C219" s="175"/>
      <c r="D219" s="175"/>
      <c r="E219" s="175"/>
      <c r="F219" s="175"/>
      <c r="G219" s="175"/>
      <c r="H219" s="175"/>
      <c r="I219" s="175"/>
      <c r="J219" s="182"/>
      <c r="K219" s="172"/>
      <c r="L219" s="175"/>
      <c r="M219" s="189"/>
      <c r="N219" s="155"/>
      <c r="O219" s="137"/>
    </row>
    <row r="220" spans="1:15" ht="27.95" customHeight="1">
      <c r="A220" s="169"/>
      <c r="B220" s="176"/>
      <c r="C220" s="176"/>
      <c r="D220" s="176"/>
      <c r="E220" s="176"/>
      <c r="F220" s="176"/>
      <c r="G220" s="176"/>
      <c r="H220" s="176"/>
      <c r="I220" s="176"/>
      <c r="J220" s="183"/>
      <c r="K220" s="173"/>
      <c r="L220" s="176"/>
      <c r="M220" s="190"/>
      <c r="N220" s="156"/>
      <c r="O220" s="138"/>
    </row>
    <row r="221" spans="1:15" ht="27.95" customHeight="1">
      <c r="A221" s="169"/>
      <c r="B221" s="174" t="s">
        <v>300</v>
      </c>
      <c r="C221" s="174">
        <v>50014441</v>
      </c>
      <c r="D221" s="174">
        <v>50014441</v>
      </c>
      <c r="E221" s="174" t="s">
        <v>283</v>
      </c>
      <c r="F221" s="174" t="s">
        <v>158</v>
      </c>
      <c r="G221" s="174">
        <v>1</v>
      </c>
      <c r="H221" s="174">
        <v>1050</v>
      </c>
      <c r="I221" s="174">
        <v>370</v>
      </c>
      <c r="J221" s="181">
        <v>7.85</v>
      </c>
      <c r="K221" s="171">
        <f t="shared" ref="K221" si="19">G221*H221*I221*J221/1000000</f>
        <v>3.049725</v>
      </c>
      <c r="L221" s="174" t="s">
        <v>149</v>
      </c>
      <c r="M221" s="67"/>
      <c r="N221" s="154">
        <f>'COIL 입고현황'!O221:O224</f>
        <v>0.13102001000061136</v>
      </c>
      <c r="O221" s="136">
        <f>'SHEET 입고현황'!O221:O224</f>
        <v>441</v>
      </c>
    </row>
    <row r="222" spans="1:15" ht="27.95" customHeight="1">
      <c r="A222" s="169"/>
      <c r="B222" s="175"/>
      <c r="C222" s="175"/>
      <c r="D222" s="175"/>
      <c r="E222" s="175"/>
      <c r="F222" s="175"/>
      <c r="G222" s="175"/>
      <c r="H222" s="175"/>
      <c r="I222" s="175"/>
      <c r="J222" s="182"/>
      <c r="K222" s="172"/>
      <c r="L222" s="175"/>
      <c r="M222" s="67"/>
      <c r="N222" s="155"/>
      <c r="O222" s="137"/>
    </row>
    <row r="223" spans="1:15" ht="27.95" customHeight="1">
      <c r="A223" s="169"/>
      <c r="B223" s="175"/>
      <c r="C223" s="175"/>
      <c r="D223" s="175"/>
      <c r="E223" s="175"/>
      <c r="F223" s="175"/>
      <c r="G223" s="175"/>
      <c r="H223" s="175"/>
      <c r="I223" s="175"/>
      <c r="J223" s="182"/>
      <c r="K223" s="172"/>
      <c r="L223" s="175"/>
      <c r="M223" s="67"/>
      <c r="N223" s="155"/>
      <c r="O223" s="137"/>
    </row>
    <row r="224" spans="1:15" ht="27.95" customHeight="1">
      <c r="A224" s="169"/>
      <c r="B224" s="176"/>
      <c r="C224" s="176"/>
      <c r="D224" s="176"/>
      <c r="E224" s="176"/>
      <c r="F224" s="176"/>
      <c r="G224" s="176"/>
      <c r="H224" s="176"/>
      <c r="I224" s="176"/>
      <c r="J224" s="183"/>
      <c r="K224" s="173"/>
      <c r="L224" s="176"/>
      <c r="M224" s="67"/>
      <c r="N224" s="156"/>
      <c r="O224" s="138"/>
    </row>
    <row r="225" spans="1:15" ht="27.95" customHeight="1">
      <c r="A225" s="169"/>
      <c r="B225" s="174" t="s">
        <v>66</v>
      </c>
      <c r="C225" s="174">
        <v>50012438</v>
      </c>
      <c r="D225" s="174">
        <v>50012438</v>
      </c>
      <c r="E225" s="174" t="s">
        <v>56</v>
      </c>
      <c r="F225" s="174" t="s">
        <v>140</v>
      </c>
      <c r="G225" s="174">
        <v>1.6</v>
      </c>
      <c r="H225" s="174">
        <v>1150</v>
      </c>
      <c r="I225" s="174">
        <v>760</v>
      </c>
      <c r="J225" s="181">
        <v>7.85</v>
      </c>
      <c r="K225" s="171">
        <f t="shared" ref="K225" si="20">G225*H225*I225*J225/1000000</f>
        <v>10.97744</v>
      </c>
      <c r="L225" s="174" t="s">
        <v>149</v>
      </c>
      <c r="M225" s="67"/>
      <c r="N225" s="154">
        <f>'COIL 입고현황'!O225:O228</f>
        <v>0</v>
      </c>
      <c r="O225" s="136">
        <f>'SHEET 입고현황'!O225:O228</f>
        <v>400</v>
      </c>
    </row>
    <row r="226" spans="1:15" ht="27.95" customHeight="1">
      <c r="A226" s="169"/>
      <c r="B226" s="175"/>
      <c r="C226" s="175"/>
      <c r="D226" s="175"/>
      <c r="E226" s="175"/>
      <c r="F226" s="175"/>
      <c r="G226" s="175"/>
      <c r="H226" s="175"/>
      <c r="I226" s="175"/>
      <c r="J226" s="182"/>
      <c r="K226" s="172"/>
      <c r="L226" s="175"/>
      <c r="M226" s="67"/>
      <c r="N226" s="155"/>
      <c r="O226" s="137"/>
    </row>
    <row r="227" spans="1:15" ht="27.95" customHeight="1">
      <c r="A227" s="169"/>
      <c r="B227" s="175"/>
      <c r="C227" s="175"/>
      <c r="D227" s="175"/>
      <c r="E227" s="175"/>
      <c r="F227" s="175"/>
      <c r="G227" s="175"/>
      <c r="H227" s="175"/>
      <c r="I227" s="175"/>
      <c r="J227" s="182"/>
      <c r="K227" s="172"/>
      <c r="L227" s="175"/>
      <c r="M227" s="67"/>
      <c r="N227" s="155"/>
      <c r="O227" s="137"/>
    </row>
    <row r="228" spans="1:15" ht="27.95" customHeight="1">
      <c r="A228" s="169"/>
      <c r="B228" s="176"/>
      <c r="C228" s="176"/>
      <c r="D228" s="176"/>
      <c r="E228" s="176"/>
      <c r="F228" s="176"/>
      <c r="G228" s="176"/>
      <c r="H228" s="176"/>
      <c r="I228" s="176"/>
      <c r="J228" s="183"/>
      <c r="K228" s="173"/>
      <c r="L228" s="176"/>
      <c r="M228" s="67"/>
      <c r="N228" s="156"/>
      <c r="O228" s="138"/>
    </row>
    <row r="229" spans="1:15" ht="27.95" customHeight="1">
      <c r="A229" s="169"/>
      <c r="B229" s="174" t="s">
        <v>316</v>
      </c>
      <c r="C229" s="174">
        <v>50012234</v>
      </c>
      <c r="D229" s="174">
        <v>50012234</v>
      </c>
      <c r="E229" s="174" t="s">
        <v>317</v>
      </c>
      <c r="F229" s="174" t="s">
        <v>131</v>
      </c>
      <c r="G229" s="174">
        <v>1.2</v>
      </c>
      <c r="H229" s="174">
        <v>1120</v>
      </c>
      <c r="I229" s="174">
        <v>320</v>
      </c>
      <c r="J229" s="181">
        <v>7.85</v>
      </c>
      <c r="K229" s="171">
        <f t="shared" ref="K229" si="21">G229*H229*I229*J229/1000000</f>
        <v>3.376128</v>
      </c>
      <c r="L229" s="174" t="s">
        <v>149</v>
      </c>
      <c r="M229" s="188">
        <f>978.6+120</f>
        <v>1098.5999999999999</v>
      </c>
      <c r="N229" s="154">
        <f>'COIL 입고현황'!O229:O232</f>
        <v>120.72954579921134</v>
      </c>
      <c r="O229" s="136">
        <f>'SHEET 입고현황'!O229:O232</f>
        <v>7</v>
      </c>
    </row>
    <row r="230" spans="1:15" ht="27.95" customHeight="1">
      <c r="A230" s="169"/>
      <c r="B230" s="175"/>
      <c r="C230" s="175"/>
      <c r="D230" s="175"/>
      <c r="E230" s="175"/>
      <c r="F230" s="175"/>
      <c r="G230" s="175"/>
      <c r="H230" s="175"/>
      <c r="I230" s="175"/>
      <c r="J230" s="182"/>
      <c r="K230" s="172"/>
      <c r="L230" s="175"/>
      <c r="M230" s="189"/>
      <c r="N230" s="155"/>
      <c r="O230" s="137"/>
    </row>
    <row r="231" spans="1:15" ht="27.95" customHeight="1">
      <c r="A231" s="169"/>
      <c r="B231" s="175"/>
      <c r="C231" s="175"/>
      <c r="D231" s="175"/>
      <c r="E231" s="175"/>
      <c r="F231" s="175"/>
      <c r="G231" s="175"/>
      <c r="H231" s="175"/>
      <c r="I231" s="175"/>
      <c r="J231" s="182"/>
      <c r="K231" s="172"/>
      <c r="L231" s="175"/>
      <c r="M231" s="189"/>
      <c r="N231" s="155"/>
      <c r="O231" s="137"/>
    </row>
    <row r="232" spans="1:15" ht="27.95" customHeight="1">
      <c r="A232" s="169"/>
      <c r="B232" s="176"/>
      <c r="C232" s="176"/>
      <c r="D232" s="176"/>
      <c r="E232" s="176"/>
      <c r="F232" s="176"/>
      <c r="G232" s="176"/>
      <c r="H232" s="176"/>
      <c r="I232" s="176"/>
      <c r="J232" s="183"/>
      <c r="K232" s="173"/>
      <c r="L232" s="176"/>
      <c r="M232" s="190"/>
      <c r="N232" s="156"/>
      <c r="O232" s="138"/>
    </row>
    <row r="233" spans="1:15" ht="27.95" customHeight="1">
      <c r="A233" s="169"/>
      <c r="B233" s="174" t="s">
        <v>309</v>
      </c>
      <c r="C233" s="174">
        <v>50014463</v>
      </c>
      <c r="D233" s="174">
        <v>50014463</v>
      </c>
      <c r="E233" s="174" t="s">
        <v>283</v>
      </c>
      <c r="F233" s="174" t="s">
        <v>158</v>
      </c>
      <c r="G233" s="178">
        <v>1.2</v>
      </c>
      <c r="H233" s="178">
        <v>1030</v>
      </c>
      <c r="I233" s="178">
        <v>310</v>
      </c>
      <c r="J233" s="181">
        <v>7.85</v>
      </c>
      <c r="K233" s="171">
        <f t="shared" ref="K233" si="22">G233*H233*I233*J233/1000000</f>
        <v>3.007806</v>
      </c>
      <c r="L233" s="174" t="s">
        <v>95</v>
      </c>
      <c r="M233" s="188">
        <f>978.6+120</f>
        <v>1098.5999999999999</v>
      </c>
      <c r="N233" s="154">
        <f>'COIL 입고현황'!O233:O236</f>
        <v>0</v>
      </c>
      <c r="O233" s="136">
        <f>'SHEET 입고현황'!O233:O236</f>
        <v>0</v>
      </c>
    </row>
    <row r="234" spans="1:15" ht="27.95" customHeight="1">
      <c r="A234" s="169"/>
      <c r="B234" s="175"/>
      <c r="C234" s="175"/>
      <c r="D234" s="175"/>
      <c r="E234" s="175"/>
      <c r="F234" s="175"/>
      <c r="G234" s="179"/>
      <c r="H234" s="179"/>
      <c r="I234" s="179"/>
      <c r="J234" s="182"/>
      <c r="K234" s="172"/>
      <c r="L234" s="175"/>
      <c r="M234" s="189"/>
      <c r="N234" s="155"/>
      <c r="O234" s="137"/>
    </row>
    <row r="235" spans="1:15" ht="27.95" customHeight="1">
      <c r="A235" s="169"/>
      <c r="B235" s="175"/>
      <c r="C235" s="175"/>
      <c r="D235" s="175"/>
      <c r="E235" s="175"/>
      <c r="F235" s="175"/>
      <c r="G235" s="179"/>
      <c r="H235" s="179"/>
      <c r="I235" s="179"/>
      <c r="J235" s="182"/>
      <c r="K235" s="172"/>
      <c r="L235" s="175"/>
      <c r="M235" s="189"/>
      <c r="N235" s="155"/>
      <c r="O235" s="137"/>
    </row>
    <row r="236" spans="1:15" ht="27.95" customHeight="1">
      <c r="A236" s="169"/>
      <c r="B236" s="176"/>
      <c r="C236" s="176"/>
      <c r="D236" s="176"/>
      <c r="E236" s="176"/>
      <c r="F236" s="176"/>
      <c r="G236" s="180"/>
      <c r="H236" s="180"/>
      <c r="I236" s="180"/>
      <c r="J236" s="183"/>
      <c r="K236" s="173"/>
      <c r="L236" s="176"/>
      <c r="M236" s="190"/>
      <c r="N236" s="156"/>
      <c r="O236" s="138"/>
    </row>
    <row r="237" spans="1:15" s="4" customFormat="1" ht="27.95" customHeight="1">
      <c r="A237" s="169"/>
      <c r="B237" s="174" t="s">
        <v>333</v>
      </c>
      <c r="C237" s="174" t="s">
        <v>335</v>
      </c>
      <c r="D237" s="174" t="s">
        <v>335</v>
      </c>
      <c r="E237" s="174" t="s">
        <v>67</v>
      </c>
      <c r="F237" s="174" t="s">
        <v>158</v>
      </c>
      <c r="G237" s="178">
        <v>1</v>
      </c>
      <c r="H237" s="178">
        <v>520</v>
      </c>
      <c r="I237" s="178">
        <v>980</v>
      </c>
      <c r="J237" s="181">
        <v>7.85</v>
      </c>
      <c r="K237" s="171">
        <f t="shared" ref="K237" si="23">G237*H237*I237*J237/1000000</f>
        <v>4.0003599999999997</v>
      </c>
      <c r="L237" s="174" t="s">
        <v>95</v>
      </c>
      <c r="M237" s="157">
        <f>1179.2</f>
        <v>1179.2</v>
      </c>
      <c r="N237" s="154">
        <f>'COIL 입고현황'!O237:O240</f>
        <v>0</v>
      </c>
      <c r="O237" s="136">
        <f>'SHEET 입고현황'!O237:O240</f>
        <v>0</v>
      </c>
    </row>
    <row r="238" spans="1:15" s="4" customFormat="1" ht="27.95" customHeight="1">
      <c r="A238" s="169"/>
      <c r="B238" s="175"/>
      <c r="C238" s="175"/>
      <c r="D238" s="175"/>
      <c r="E238" s="175"/>
      <c r="F238" s="175"/>
      <c r="G238" s="179"/>
      <c r="H238" s="179"/>
      <c r="I238" s="179"/>
      <c r="J238" s="182"/>
      <c r="K238" s="172"/>
      <c r="L238" s="175"/>
      <c r="M238" s="158"/>
      <c r="N238" s="155"/>
      <c r="O238" s="137"/>
    </row>
    <row r="239" spans="1:15" s="4" customFormat="1" ht="27.95" customHeight="1">
      <c r="A239" s="169"/>
      <c r="B239" s="175"/>
      <c r="C239" s="175"/>
      <c r="D239" s="175"/>
      <c r="E239" s="175"/>
      <c r="F239" s="175"/>
      <c r="G239" s="179"/>
      <c r="H239" s="179"/>
      <c r="I239" s="179"/>
      <c r="J239" s="182"/>
      <c r="K239" s="172"/>
      <c r="L239" s="175"/>
      <c r="M239" s="158"/>
      <c r="N239" s="155"/>
      <c r="O239" s="137"/>
    </row>
    <row r="240" spans="1:15" s="4" customFormat="1" ht="27.95" customHeight="1">
      <c r="A240" s="169"/>
      <c r="B240" s="176"/>
      <c r="C240" s="176"/>
      <c r="D240" s="176"/>
      <c r="E240" s="176"/>
      <c r="F240" s="176"/>
      <c r="G240" s="180"/>
      <c r="H240" s="180"/>
      <c r="I240" s="180"/>
      <c r="J240" s="183"/>
      <c r="K240" s="173"/>
      <c r="L240" s="176"/>
      <c r="M240" s="177"/>
      <c r="N240" s="156"/>
      <c r="O240" s="138"/>
    </row>
    <row r="241" spans="1:15" s="4" customFormat="1" ht="27.95" customHeight="1">
      <c r="A241" s="169"/>
      <c r="B241" s="174" t="s">
        <v>333</v>
      </c>
      <c r="C241" s="174" t="s">
        <v>337</v>
      </c>
      <c r="D241" s="174" t="s">
        <v>337</v>
      </c>
      <c r="E241" s="174" t="s">
        <v>339</v>
      </c>
      <c r="F241" s="174" t="s">
        <v>306</v>
      </c>
      <c r="G241" s="178">
        <v>1.4</v>
      </c>
      <c r="H241" s="178">
        <v>250</v>
      </c>
      <c r="I241" s="178">
        <v>1100</v>
      </c>
      <c r="J241" s="181">
        <v>7.85</v>
      </c>
      <c r="K241" s="171">
        <f t="shared" ref="K241" si="24">G241*H241*I241*J241/1000000</f>
        <v>3.0222500000000001</v>
      </c>
      <c r="L241" s="174" t="s">
        <v>95</v>
      </c>
      <c r="M241" s="157">
        <v>9874</v>
      </c>
      <c r="N241" s="154">
        <f>'COIL 입고현황'!O241:O244</f>
        <v>0</v>
      </c>
      <c r="O241" s="136">
        <f>'SHEET 입고현황'!O241:O244</f>
        <v>100</v>
      </c>
    </row>
    <row r="242" spans="1:15" s="4" customFormat="1" ht="27.95" customHeight="1">
      <c r="A242" s="169"/>
      <c r="B242" s="175"/>
      <c r="C242" s="175"/>
      <c r="D242" s="175"/>
      <c r="E242" s="175"/>
      <c r="F242" s="175"/>
      <c r="G242" s="179"/>
      <c r="H242" s="179"/>
      <c r="I242" s="179"/>
      <c r="J242" s="182"/>
      <c r="K242" s="172"/>
      <c r="L242" s="175"/>
      <c r="M242" s="158"/>
      <c r="N242" s="155"/>
      <c r="O242" s="137"/>
    </row>
    <row r="243" spans="1:15" s="4" customFormat="1" ht="27.95" customHeight="1">
      <c r="A243" s="169"/>
      <c r="B243" s="175"/>
      <c r="C243" s="175"/>
      <c r="D243" s="175"/>
      <c r="E243" s="175"/>
      <c r="F243" s="175"/>
      <c r="G243" s="179"/>
      <c r="H243" s="179"/>
      <c r="I243" s="179"/>
      <c r="J243" s="182"/>
      <c r="K243" s="172"/>
      <c r="L243" s="175"/>
      <c r="M243" s="158"/>
      <c r="N243" s="155"/>
      <c r="O243" s="137"/>
    </row>
    <row r="244" spans="1:15" s="4" customFormat="1" ht="27.95" customHeight="1">
      <c r="A244" s="170"/>
      <c r="B244" s="176"/>
      <c r="C244" s="176"/>
      <c r="D244" s="176"/>
      <c r="E244" s="176"/>
      <c r="F244" s="176"/>
      <c r="G244" s="180"/>
      <c r="H244" s="180"/>
      <c r="I244" s="180"/>
      <c r="J244" s="183"/>
      <c r="K244" s="173"/>
      <c r="L244" s="176"/>
      <c r="M244" s="177"/>
      <c r="N244" s="156"/>
      <c r="O244" s="138"/>
    </row>
    <row r="245" spans="1:15" s="4" customFormat="1" ht="27.95" customHeight="1">
      <c r="A245" s="160" t="s">
        <v>329</v>
      </c>
      <c r="B245" s="139" t="s">
        <v>310</v>
      </c>
      <c r="C245" s="139" t="s">
        <v>354</v>
      </c>
      <c r="D245" s="139" t="s">
        <v>354</v>
      </c>
      <c r="E245" s="139" t="s">
        <v>311</v>
      </c>
      <c r="F245" s="139" t="s">
        <v>313</v>
      </c>
      <c r="G245" s="142">
        <v>2</v>
      </c>
      <c r="H245" s="142">
        <v>1110</v>
      </c>
      <c r="I245" s="142">
        <v>162</v>
      </c>
      <c r="J245" s="145">
        <v>7.85</v>
      </c>
      <c r="K245" s="148">
        <f t="shared" ref="K245" si="25">G245*H245*I245*J245/1000000</f>
        <v>2.8231739999999999</v>
      </c>
      <c r="L245" s="151" t="s">
        <v>149</v>
      </c>
      <c r="M245" s="157">
        <f>1114.2</f>
        <v>1114.2</v>
      </c>
      <c r="N245" s="154">
        <f>'COIL 입고현황'!O245:O248</f>
        <v>0</v>
      </c>
      <c r="O245" s="136">
        <f>'SHEET 입고현황'!O245:O248</f>
        <v>0</v>
      </c>
    </row>
    <row r="246" spans="1:15" s="4" customFormat="1" ht="27.95" customHeight="1">
      <c r="A246" s="161"/>
      <c r="B246" s="140"/>
      <c r="C246" s="140"/>
      <c r="D246" s="140"/>
      <c r="E246" s="140"/>
      <c r="F246" s="140"/>
      <c r="G246" s="143"/>
      <c r="H246" s="143"/>
      <c r="I246" s="143"/>
      <c r="J246" s="146"/>
      <c r="K246" s="149"/>
      <c r="L246" s="152"/>
      <c r="M246" s="158"/>
      <c r="N246" s="155"/>
      <c r="O246" s="137"/>
    </row>
    <row r="247" spans="1:15" s="4" customFormat="1" ht="27.95" customHeight="1">
      <c r="A247" s="161"/>
      <c r="B247" s="140"/>
      <c r="C247" s="140"/>
      <c r="D247" s="140"/>
      <c r="E247" s="140"/>
      <c r="F247" s="140"/>
      <c r="G247" s="143"/>
      <c r="H247" s="143"/>
      <c r="I247" s="143"/>
      <c r="J247" s="146"/>
      <c r="K247" s="149"/>
      <c r="L247" s="152"/>
      <c r="M247" s="158"/>
      <c r="N247" s="155"/>
      <c r="O247" s="137"/>
    </row>
    <row r="248" spans="1:15" s="4" customFormat="1" ht="27.95" customHeight="1" thickBot="1">
      <c r="A248" s="161"/>
      <c r="B248" s="163"/>
      <c r="C248" s="163"/>
      <c r="D248" s="163"/>
      <c r="E248" s="163"/>
      <c r="F248" s="163"/>
      <c r="G248" s="164"/>
      <c r="H248" s="164"/>
      <c r="I248" s="164"/>
      <c r="J248" s="165"/>
      <c r="K248" s="166"/>
      <c r="L248" s="167"/>
      <c r="M248" s="159"/>
      <c r="N248" s="156"/>
      <c r="O248" s="138"/>
    </row>
    <row r="249" spans="1:15" s="4" customFormat="1" ht="27.95" customHeight="1">
      <c r="A249" s="161"/>
      <c r="B249" s="139" t="s">
        <v>310</v>
      </c>
      <c r="C249" s="139" t="s">
        <v>355</v>
      </c>
      <c r="D249" s="139" t="s">
        <v>355</v>
      </c>
      <c r="E249" s="139" t="s">
        <v>312</v>
      </c>
      <c r="F249" s="139" t="s">
        <v>314</v>
      </c>
      <c r="G249" s="142">
        <v>2</v>
      </c>
      <c r="H249" s="142">
        <v>1110</v>
      </c>
      <c r="I249" s="142">
        <v>162</v>
      </c>
      <c r="J249" s="145">
        <v>7.85</v>
      </c>
      <c r="K249" s="148">
        <v>2.4925320000000002</v>
      </c>
      <c r="L249" s="151" t="s">
        <v>173</v>
      </c>
      <c r="M249" s="10"/>
      <c r="N249" s="154">
        <f>'COIL 입고현황'!O249:O252</f>
        <v>0</v>
      </c>
      <c r="O249" s="136">
        <f>'SHEET 입고현황'!O249:O252</f>
        <v>0</v>
      </c>
    </row>
    <row r="250" spans="1:15" s="4" customFormat="1" ht="27.95" customHeight="1">
      <c r="A250" s="161"/>
      <c r="B250" s="140"/>
      <c r="C250" s="140"/>
      <c r="D250" s="140"/>
      <c r="E250" s="140"/>
      <c r="F250" s="140"/>
      <c r="G250" s="143"/>
      <c r="H250" s="143"/>
      <c r="I250" s="143"/>
      <c r="J250" s="146"/>
      <c r="K250" s="149"/>
      <c r="L250" s="152"/>
      <c r="M250" s="10"/>
      <c r="N250" s="155"/>
      <c r="O250" s="137"/>
    </row>
    <row r="251" spans="1:15" s="4" customFormat="1" ht="27.95" customHeight="1">
      <c r="A251" s="161"/>
      <c r="B251" s="140"/>
      <c r="C251" s="140"/>
      <c r="D251" s="140"/>
      <c r="E251" s="140"/>
      <c r="F251" s="140"/>
      <c r="G251" s="143"/>
      <c r="H251" s="143"/>
      <c r="I251" s="143"/>
      <c r="J251" s="146"/>
      <c r="K251" s="149"/>
      <c r="L251" s="152"/>
      <c r="M251" s="10"/>
      <c r="N251" s="155"/>
      <c r="O251" s="137"/>
    </row>
    <row r="252" spans="1:15" s="4" customFormat="1" ht="27.95" customHeight="1" thickBot="1">
      <c r="A252" s="162"/>
      <c r="B252" s="141"/>
      <c r="C252" s="141"/>
      <c r="D252" s="141"/>
      <c r="E252" s="141"/>
      <c r="F252" s="141"/>
      <c r="G252" s="144"/>
      <c r="H252" s="144"/>
      <c r="I252" s="144"/>
      <c r="J252" s="147"/>
      <c r="K252" s="150"/>
      <c r="L252" s="153"/>
      <c r="M252" s="10"/>
      <c r="N252" s="156"/>
      <c r="O252" s="138"/>
    </row>
    <row r="253" spans="1:15" s="4" customFormat="1" ht="27.95" customHeight="1">
      <c r="A253" s="160" t="s">
        <v>329</v>
      </c>
      <c r="B253" s="139" t="s">
        <v>310</v>
      </c>
      <c r="C253" s="139" t="s">
        <v>356</v>
      </c>
      <c r="D253" s="139" t="s">
        <v>356</v>
      </c>
      <c r="E253" s="139" t="s">
        <v>347</v>
      </c>
      <c r="F253" s="139" t="s">
        <v>313</v>
      </c>
      <c r="G253" s="142">
        <v>2</v>
      </c>
      <c r="H253" s="142">
        <v>1103</v>
      </c>
      <c r="I253" s="142">
        <v>152</v>
      </c>
      <c r="J253" s="145">
        <v>7.85</v>
      </c>
      <c r="K253" s="148">
        <f t="shared" ref="K253" si="26">G253*H253*I253*J253/1000000</f>
        <v>2.6321991999999996</v>
      </c>
      <c r="L253" s="151" t="s">
        <v>149</v>
      </c>
      <c r="M253" s="157">
        <f>1114.2</f>
        <v>1114.2</v>
      </c>
      <c r="N253" s="154">
        <f>'COIL 입고현황'!O253:O256</f>
        <v>0</v>
      </c>
      <c r="O253" s="136">
        <f>'SHEET 입고현황'!O253:O256</f>
        <v>0</v>
      </c>
    </row>
    <row r="254" spans="1:15" s="4" customFormat="1" ht="27.95" customHeight="1">
      <c r="A254" s="161"/>
      <c r="B254" s="140"/>
      <c r="C254" s="140"/>
      <c r="D254" s="140"/>
      <c r="E254" s="140"/>
      <c r="F254" s="140"/>
      <c r="G254" s="143"/>
      <c r="H254" s="143"/>
      <c r="I254" s="143"/>
      <c r="J254" s="146"/>
      <c r="K254" s="149"/>
      <c r="L254" s="152"/>
      <c r="M254" s="158"/>
      <c r="N254" s="155"/>
      <c r="O254" s="137"/>
    </row>
    <row r="255" spans="1:15" s="4" customFormat="1" ht="27.95" customHeight="1">
      <c r="A255" s="161"/>
      <c r="B255" s="140"/>
      <c r="C255" s="140"/>
      <c r="D255" s="140"/>
      <c r="E255" s="140"/>
      <c r="F255" s="140"/>
      <c r="G255" s="143"/>
      <c r="H255" s="143"/>
      <c r="I255" s="143"/>
      <c r="J255" s="146"/>
      <c r="K255" s="149"/>
      <c r="L255" s="152"/>
      <c r="M255" s="158"/>
      <c r="N255" s="155"/>
      <c r="O255" s="137"/>
    </row>
    <row r="256" spans="1:15" s="4" customFormat="1" ht="27.95" customHeight="1" thickBot="1">
      <c r="A256" s="161"/>
      <c r="B256" s="163"/>
      <c r="C256" s="163"/>
      <c r="D256" s="163"/>
      <c r="E256" s="163"/>
      <c r="F256" s="163"/>
      <c r="G256" s="164"/>
      <c r="H256" s="164"/>
      <c r="I256" s="164"/>
      <c r="J256" s="165"/>
      <c r="K256" s="166"/>
      <c r="L256" s="167"/>
      <c r="M256" s="159"/>
      <c r="N256" s="156"/>
      <c r="O256" s="138"/>
    </row>
    <row r="257" spans="1:15" s="4" customFormat="1" ht="27.95" customHeight="1">
      <c r="A257" s="161"/>
      <c r="B257" s="139" t="s">
        <v>310</v>
      </c>
      <c r="C257" s="139" t="s">
        <v>357</v>
      </c>
      <c r="D257" s="139" t="s">
        <v>357</v>
      </c>
      <c r="E257" s="139" t="s">
        <v>348</v>
      </c>
      <c r="F257" s="139" t="s">
        <v>350</v>
      </c>
      <c r="G257" s="142">
        <v>2</v>
      </c>
      <c r="H257" s="142">
        <v>1003</v>
      </c>
      <c r="I257" s="142">
        <v>152</v>
      </c>
      <c r="J257" s="145">
        <v>7.85</v>
      </c>
      <c r="K257" s="148">
        <v>2.4925320000000002</v>
      </c>
      <c r="L257" s="151" t="s">
        <v>173</v>
      </c>
      <c r="M257" s="10"/>
      <c r="N257" s="154">
        <f>'COIL 입고현황'!O257:O260</f>
        <v>0</v>
      </c>
      <c r="O257" s="136">
        <f>'SHEET 입고현황'!O257:O260</f>
        <v>0</v>
      </c>
    </row>
    <row r="258" spans="1:15" s="4" customFormat="1" ht="27.95" customHeight="1">
      <c r="A258" s="161"/>
      <c r="B258" s="140"/>
      <c r="C258" s="140"/>
      <c r="D258" s="140"/>
      <c r="E258" s="140"/>
      <c r="F258" s="140"/>
      <c r="G258" s="143"/>
      <c r="H258" s="143"/>
      <c r="I258" s="143"/>
      <c r="J258" s="146"/>
      <c r="K258" s="149"/>
      <c r="L258" s="152"/>
      <c r="M258" s="10"/>
      <c r="N258" s="155"/>
      <c r="O258" s="137"/>
    </row>
    <row r="259" spans="1:15" s="4" customFormat="1" ht="27.95" customHeight="1">
      <c r="A259" s="161"/>
      <c r="B259" s="140"/>
      <c r="C259" s="140"/>
      <c r="D259" s="140"/>
      <c r="E259" s="140"/>
      <c r="F259" s="140"/>
      <c r="G259" s="143"/>
      <c r="H259" s="143"/>
      <c r="I259" s="143"/>
      <c r="J259" s="146"/>
      <c r="K259" s="149"/>
      <c r="L259" s="152"/>
      <c r="M259" s="10"/>
      <c r="N259" s="155"/>
      <c r="O259" s="137"/>
    </row>
    <row r="260" spans="1:15" s="4" customFormat="1" ht="27.95" customHeight="1" thickBot="1">
      <c r="A260" s="162"/>
      <c r="B260" s="141"/>
      <c r="C260" s="141"/>
      <c r="D260" s="141"/>
      <c r="E260" s="141"/>
      <c r="F260" s="141"/>
      <c r="G260" s="144"/>
      <c r="H260" s="144"/>
      <c r="I260" s="144"/>
      <c r="J260" s="147"/>
      <c r="K260" s="150"/>
      <c r="L260" s="153"/>
      <c r="M260" s="10"/>
      <c r="N260" s="156"/>
      <c r="O260" s="138"/>
    </row>
    <row r="261" spans="1:15" s="4" customFormat="1" ht="27.95" customHeight="1">
      <c r="A261" s="160" t="s">
        <v>329</v>
      </c>
      <c r="B261" s="139" t="s">
        <v>310</v>
      </c>
      <c r="C261" s="139" t="s">
        <v>353</v>
      </c>
      <c r="D261" s="139" t="s">
        <v>353</v>
      </c>
      <c r="E261" s="139" t="s">
        <v>358</v>
      </c>
      <c r="F261" s="139" t="s">
        <v>94</v>
      </c>
      <c r="G261" s="142">
        <v>1.8</v>
      </c>
      <c r="H261" s="142">
        <v>1040</v>
      </c>
      <c r="I261" s="142">
        <v>195</v>
      </c>
      <c r="J261" s="145">
        <v>7.85</v>
      </c>
      <c r="K261" s="148">
        <f t="shared" ref="K261" si="27">G261*H261*I261*J261/1000000</f>
        <v>2.865564</v>
      </c>
      <c r="L261" s="151" t="s">
        <v>149</v>
      </c>
      <c r="M261" s="157">
        <f>1114.2</f>
        <v>1114.2</v>
      </c>
      <c r="N261" s="154">
        <f>'COIL 입고현황'!O261:O264</f>
        <v>0</v>
      </c>
      <c r="O261" s="136">
        <f>'SHEET 입고현황'!O261:O264</f>
        <v>0</v>
      </c>
    </row>
    <row r="262" spans="1:15" s="4" customFormat="1" ht="27.95" customHeight="1">
      <c r="A262" s="161"/>
      <c r="B262" s="140"/>
      <c r="C262" s="140"/>
      <c r="D262" s="140"/>
      <c r="E262" s="140"/>
      <c r="F262" s="140"/>
      <c r="G262" s="143"/>
      <c r="H262" s="143"/>
      <c r="I262" s="143"/>
      <c r="J262" s="146"/>
      <c r="K262" s="149"/>
      <c r="L262" s="152"/>
      <c r="M262" s="158"/>
      <c r="N262" s="155"/>
      <c r="O262" s="137"/>
    </row>
    <row r="263" spans="1:15" s="4" customFormat="1" ht="27.95" customHeight="1">
      <c r="A263" s="161"/>
      <c r="B263" s="140"/>
      <c r="C263" s="140"/>
      <c r="D263" s="140"/>
      <c r="E263" s="140"/>
      <c r="F263" s="140"/>
      <c r="G263" s="143"/>
      <c r="H263" s="143"/>
      <c r="I263" s="143"/>
      <c r="J263" s="146"/>
      <c r="K263" s="149"/>
      <c r="L263" s="152"/>
      <c r="M263" s="158"/>
      <c r="N263" s="155"/>
      <c r="O263" s="137"/>
    </row>
    <row r="264" spans="1:15" s="4" customFormat="1" ht="27.95" customHeight="1" thickBot="1">
      <c r="A264" s="161"/>
      <c r="B264" s="163"/>
      <c r="C264" s="163"/>
      <c r="D264" s="163"/>
      <c r="E264" s="163"/>
      <c r="F264" s="163"/>
      <c r="G264" s="164"/>
      <c r="H264" s="164"/>
      <c r="I264" s="164"/>
      <c r="J264" s="165"/>
      <c r="K264" s="166"/>
      <c r="L264" s="167"/>
      <c r="M264" s="159"/>
      <c r="N264" s="156"/>
      <c r="O264" s="138"/>
    </row>
    <row r="265" spans="1:15" s="4" customFormat="1" ht="27.95" customHeight="1">
      <c r="A265" s="161"/>
      <c r="B265" s="139" t="s">
        <v>310</v>
      </c>
      <c r="C265" s="139" t="s">
        <v>352</v>
      </c>
      <c r="D265" s="139" t="s">
        <v>352</v>
      </c>
      <c r="E265" s="139" t="s">
        <v>359</v>
      </c>
      <c r="F265" s="139" t="s">
        <v>351</v>
      </c>
      <c r="G265" s="142">
        <v>1.8</v>
      </c>
      <c r="H265" s="142">
        <v>1040</v>
      </c>
      <c r="I265" s="142">
        <v>195</v>
      </c>
      <c r="J265" s="145">
        <v>7.85</v>
      </c>
      <c r="K265" s="148">
        <v>2.4925320000000002</v>
      </c>
      <c r="L265" s="151" t="s">
        <v>173</v>
      </c>
      <c r="M265" s="10"/>
      <c r="N265" s="154">
        <f>'COIL 입고현황'!O265:O268</f>
        <v>0</v>
      </c>
      <c r="O265" s="136">
        <f>'SHEET 입고현황'!O265:O268</f>
        <v>0</v>
      </c>
    </row>
    <row r="266" spans="1:15" s="4" customFormat="1" ht="27.95" customHeight="1">
      <c r="A266" s="161"/>
      <c r="B266" s="140"/>
      <c r="C266" s="140"/>
      <c r="D266" s="140"/>
      <c r="E266" s="140"/>
      <c r="F266" s="140"/>
      <c r="G266" s="143"/>
      <c r="H266" s="143"/>
      <c r="I266" s="143"/>
      <c r="J266" s="146"/>
      <c r="K266" s="149"/>
      <c r="L266" s="152"/>
      <c r="M266" s="10"/>
      <c r="N266" s="155"/>
      <c r="O266" s="137"/>
    </row>
    <row r="267" spans="1:15" s="4" customFormat="1" ht="27.95" customHeight="1">
      <c r="A267" s="161"/>
      <c r="B267" s="140"/>
      <c r="C267" s="140"/>
      <c r="D267" s="140"/>
      <c r="E267" s="140"/>
      <c r="F267" s="140"/>
      <c r="G267" s="143"/>
      <c r="H267" s="143"/>
      <c r="I267" s="143"/>
      <c r="J267" s="146"/>
      <c r="K267" s="149"/>
      <c r="L267" s="152"/>
      <c r="M267" s="10"/>
      <c r="N267" s="155"/>
      <c r="O267" s="137"/>
    </row>
    <row r="268" spans="1:15" s="4" customFormat="1" ht="27.95" customHeight="1" thickBot="1">
      <c r="A268" s="162"/>
      <c r="B268" s="141"/>
      <c r="C268" s="141"/>
      <c r="D268" s="141"/>
      <c r="E268" s="141"/>
      <c r="F268" s="141"/>
      <c r="G268" s="144"/>
      <c r="H268" s="144"/>
      <c r="I268" s="144"/>
      <c r="J268" s="147"/>
      <c r="K268" s="150"/>
      <c r="L268" s="153"/>
      <c r="M268" s="10"/>
      <c r="N268" s="156"/>
      <c r="O268" s="138"/>
    </row>
    <row r="269" spans="1:15" s="4" customFormat="1">
      <c r="K269" s="11"/>
      <c r="L269" s="2"/>
      <c r="M269" s="10"/>
      <c r="N269" s="12"/>
    </row>
    <row r="270" spans="1:15" s="4" customFormat="1">
      <c r="K270" s="11"/>
      <c r="L270" s="2"/>
      <c r="M270" s="10"/>
      <c r="N270" s="12"/>
    </row>
    <row r="271" spans="1:15" s="4" customFormat="1">
      <c r="K271" s="11"/>
      <c r="L271" s="2"/>
      <c r="M271" s="10"/>
      <c r="N271" s="12"/>
    </row>
    <row r="272" spans="1:15" s="4" customFormat="1">
      <c r="K272" s="11"/>
      <c r="L272" s="2"/>
      <c r="M272" s="10"/>
      <c r="N272" s="12"/>
    </row>
    <row r="273" spans="11:14" s="4" customFormat="1">
      <c r="K273" s="11"/>
      <c r="L273" s="2"/>
      <c r="M273" s="10"/>
      <c r="N273" s="12"/>
    </row>
    <row r="274" spans="11:14" s="4" customFormat="1">
      <c r="K274" s="11"/>
      <c r="L274" s="2"/>
      <c r="M274" s="10"/>
      <c r="N274" s="12"/>
    </row>
    <row r="275" spans="11:14" s="4" customFormat="1">
      <c r="K275" s="11"/>
      <c r="L275" s="2"/>
      <c r="M275" s="10"/>
      <c r="N275" s="12"/>
    </row>
    <row r="276" spans="11:14" s="4" customFormat="1">
      <c r="K276" s="11"/>
      <c r="L276" s="2"/>
      <c r="M276" s="10"/>
      <c r="N276" s="12"/>
    </row>
    <row r="277" spans="11:14" s="4" customFormat="1">
      <c r="K277" s="11"/>
      <c r="L277" s="2"/>
      <c r="M277" s="10"/>
      <c r="N277" s="12"/>
    </row>
    <row r="278" spans="11:14" s="4" customFormat="1">
      <c r="K278" s="11"/>
      <c r="L278" s="2"/>
      <c r="M278" s="10"/>
      <c r="N278" s="12"/>
    </row>
    <row r="279" spans="11:14" s="4" customFormat="1">
      <c r="K279" s="11"/>
      <c r="L279" s="2"/>
      <c r="M279" s="10"/>
      <c r="N279" s="12"/>
    </row>
    <row r="280" spans="11:14" s="4" customFormat="1">
      <c r="K280" s="11"/>
      <c r="L280" s="2"/>
      <c r="M280" s="10"/>
      <c r="N280" s="12"/>
    </row>
    <row r="281" spans="11:14" s="4" customFormat="1">
      <c r="K281" s="11"/>
      <c r="L281" s="2"/>
      <c r="M281" s="10"/>
      <c r="N281" s="12"/>
    </row>
    <row r="282" spans="11:14" s="4" customFormat="1">
      <c r="K282" s="11"/>
      <c r="L282" s="2"/>
      <c r="M282" s="10"/>
      <c r="N282" s="12"/>
    </row>
    <row r="283" spans="11:14" s="4" customFormat="1">
      <c r="K283" s="11"/>
      <c r="L283" s="2"/>
      <c r="M283" s="10"/>
      <c r="N283" s="12"/>
    </row>
    <row r="284" spans="11:14" s="4" customFormat="1">
      <c r="K284" s="11"/>
      <c r="L284" s="2"/>
      <c r="M284" s="10"/>
      <c r="N284" s="12"/>
    </row>
    <row r="285" spans="11:14" s="4" customFormat="1">
      <c r="K285" s="11"/>
      <c r="L285" s="2"/>
      <c r="M285" s="10"/>
      <c r="N285" s="12"/>
    </row>
    <row r="286" spans="11:14" s="4" customFormat="1">
      <c r="K286" s="11"/>
      <c r="L286" s="2"/>
      <c r="M286" s="10"/>
      <c r="N286" s="12"/>
    </row>
    <row r="287" spans="11:14" s="4" customFormat="1">
      <c r="K287" s="11"/>
      <c r="L287" s="2"/>
      <c r="M287" s="10"/>
      <c r="N287" s="12"/>
    </row>
    <row r="288" spans="11:14" s="4" customFormat="1">
      <c r="K288" s="11"/>
      <c r="L288" s="2"/>
      <c r="M288" s="10"/>
      <c r="N288" s="12"/>
    </row>
    <row r="289" spans="11:14" s="4" customFormat="1">
      <c r="K289" s="11"/>
      <c r="L289" s="2"/>
      <c r="M289" s="10"/>
      <c r="N289" s="12"/>
    </row>
    <row r="290" spans="11:14" s="4" customFormat="1">
      <c r="K290" s="11"/>
      <c r="L290" s="2"/>
      <c r="M290" s="10"/>
      <c r="N290" s="12"/>
    </row>
    <row r="291" spans="11:14" s="4" customFormat="1">
      <c r="K291" s="11"/>
      <c r="L291" s="2"/>
      <c r="M291" s="10"/>
      <c r="N291" s="12"/>
    </row>
    <row r="292" spans="11:14" s="4" customFormat="1">
      <c r="K292" s="11"/>
      <c r="L292" s="2"/>
      <c r="M292" s="10"/>
      <c r="N292" s="12"/>
    </row>
    <row r="293" spans="11:14" s="4" customFormat="1">
      <c r="K293" s="11"/>
      <c r="L293" s="2"/>
      <c r="M293" s="10"/>
      <c r="N293" s="12"/>
    </row>
    <row r="294" spans="11:14" s="4" customFormat="1">
      <c r="K294" s="11"/>
      <c r="L294" s="2"/>
      <c r="M294" s="10"/>
      <c r="N294" s="12"/>
    </row>
    <row r="295" spans="11:14" s="4" customFormat="1">
      <c r="K295" s="11"/>
      <c r="L295" s="2"/>
      <c r="M295" s="10"/>
      <c r="N295" s="12"/>
    </row>
    <row r="296" spans="11:14" s="4" customFormat="1">
      <c r="K296" s="11"/>
      <c r="L296" s="2"/>
      <c r="M296" s="10"/>
      <c r="N296" s="12"/>
    </row>
    <row r="297" spans="11:14" s="4" customFormat="1">
      <c r="K297" s="11"/>
      <c r="L297" s="2"/>
      <c r="M297" s="10"/>
      <c r="N297" s="12"/>
    </row>
    <row r="298" spans="11:14" s="4" customFormat="1">
      <c r="K298" s="11"/>
      <c r="L298" s="2"/>
      <c r="M298" s="10"/>
      <c r="N298" s="12"/>
    </row>
    <row r="299" spans="11:14" s="4" customFormat="1">
      <c r="K299" s="11"/>
      <c r="L299" s="2"/>
      <c r="M299" s="10"/>
      <c r="N299" s="12"/>
    </row>
    <row r="300" spans="11:14" s="4" customFormat="1">
      <c r="K300" s="11"/>
      <c r="L300" s="2"/>
      <c r="M300" s="10"/>
      <c r="N300" s="12"/>
    </row>
    <row r="301" spans="11:14" s="4" customFormat="1">
      <c r="K301" s="11"/>
      <c r="L301" s="2"/>
      <c r="M301" s="10"/>
      <c r="N301" s="12"/>
    </row>
    <row r="302" spans="11:14" s="4" customFormat="1">
      <c r="K302" s="11"/>
      <c r="L302" s="2"/>
      <c r="M302" s="10"/>
      <c r="N302" s="12"/>
    </row>
    <row r="303" spans="11:14" s="4" customFormat="1">
      <c r="K303" s="11"/>
      <c r="L303" s="2"/>
      <c r="M303" s="10"/>
      <c r="N303" s="12"/>
    </row>
    <row r="304" spans="11:14" s="4" customFormat="1">
      <c r="K304" s="11"/>
      <c r="L304" s="2"/>
      <c r="M304" s="10"/>
      <c r="N304" s="12"/>
    </row>
    <row r="305" spans="11:14" s="4" customFormat="1">
      <c r="K305" s="11"/>
      <c r="L305" s="2"/>
      <c r="M305" s="10"/>
      <c r="N305" s="12"/>
    </row>
    <row r="306" spans="11:14" s="4" customFormat="1">
      <c r="K306" s="11"/>
      <c r="L306" s="2"/>
      <c r="M306" s="10"/>
      <c r="N306" s="12"/>
    </row>
    <row r="307" spans="11:14" s="4" customFormat="1">
      <c r="K307" s="11"/>
      <c r="L307" s="2"/>
      <c r="M307" s="10"/>
      <c r="N307" s="12"/>
    </row>
    <row r="308" spans="11:14" s="4" customFormat="1">
      <c r="K308" s="11"/>
      <c r="L308" s="2"/>
      <c r="M308" s="10"/>
      <c r="N308" s="12"/>
    </row>
    <row r="309" spans="11:14" s="4" customFormat="1">
      <c r="K309" s="11"/>
      <c r="L309" s="2"/>
      <c r="M309" s="10"/>
      <c r="N309" s="12"/>
    </row>
    <row r="310" spans="11:14" s="4" customFormat="1">
      <c r="K310" s="11"/>
      <c r="L310" s="2"/>
      <c r="M310" s="10"/>
      <c r="N310" s="12"/>
    </row>
    <row r="311" spans="11:14" s="4" customFormat="1">
      <c r="K311" s="11"/>
      <c r="L311" s="2"/>
      <c r="M311" s="10"/>
      <c r="N311" s="12"/>
    </row>
    <row r="312" spans="11:14" s="4" customFormat="1">
      <c r="K312" s="11"/>
      <c r="L312" s="2"/>
      <c r="M312" s="10"/>
      <c r="N312" s="12"/>
    </row>
    <row r="313" spans="11:14" s="4" customFormat="1">
      <c r="K313" s="11"/>
      <c r="L313" s="2"/>
      <c r="M313" s="10"/>
      <c r="N313" s="12"/>
    </row>
    <row r="314" spans="11:14" s="4" customFormat="1">
      <c r="K314" s="11"/>
      <c r="L314" s="2"/>
      <c r="M314" s="10"/>
      <c r="N314" s="12"/>
    </row>
    <row r="315" spans="11:14" s="4" customFormat="1">
      <c r="K315" s="11"/>
      <c r="L315" s="2"/>
      <c r="M315" s="10"/>
      <c r="N315" s="12"/>
    </row>
    <row r="316" spans="11:14" s="4" customFormat="1">
      <c r="K316" s="11"/>
      <c r="L316" s="2"/>
      <c r="M316" s="10"/>
      <c r="N316" s="12"/>
    </row>
    <row r="317" spans="11:14" s="4" customFormat="1">
      <c r="K317" s="11"/>
      <c r="L317" s="2"/>
      <c r="M317" s="10"/>
      <c r="N317" s="12"/>
    </row>
    <row r="318" spans="11:14" s="4" customFormat="1">
      <c r="K318" s="11"/>
      <c r="L318" s="2"/>
      <c r="M318" s="10"/>
      <c r="N318" s="12"/>
    </row>
    <row r="319" spans="11:14" s="4" customFormat="1">
      <c r="K319" s="11"/>
      <c r="L319" s="2"/>
      <c r="M319" s="10"/>
      <c r="N319" s="12"/>
    </row>
    <row r="320" spans="11:14" s="4" customFormat="1">
      <c r="K320" s="11"/>
      <c r="L320" s="2"/>
      <c r="M320" s="10"/>
      <c r="N320" s="12"/>
    </row>
    <row r="321" spans="11:14" s="4" customFormat="1">
      <c r="K321" s="11"/>
      <c r="L321" s="2"/>
      <c r="M321" s="10"/>
      <c r="N321" s="12"/>
    </row>
    <row r="322" spans="11:14" s="4" customFormat="1">
      <c r="K322" s="11"/>
      <c r="L322" s="2"/>
      <c r="M322" s="10"/>
      <c r="N322" s="12"/>
    </row>
    <row r="323" spans="11:14" s="4" customFormat="1">
      <c r="K323" s="11"/>
      <c r="L323" s="2"/>
      <c r="M323" s="10"/>
      <c r="N323" s="12"/>
    </row>
    <row r="324" spans="11:14" s="4" customFormat="1">
      <c r="K324" s="11"/>
      <c r="L324" s="2"/>
      <c r="M324" s="10"/>
      <c r="N324" s="12"/>
    </row>
    <row r="325" spans="11:14" s="4" customFormat="1">
      <c r="K325" s="11"/>
      <c r="L325" s="2"/>
      <c r="M325" s="10"/>
      <c r="N325" s="12"/>
    </row>
    <row r="326" spans="11:14" s="4" customFormat="1">
      <c r="K326" s="11"/>
      <c r="L326" s="2"/>
      <c r="M326" s="10"/>
      <c r="N326" s="12"/>
    </row>
    <row r="327" spans="11:14" s="4" customFormat="1">
      <c r="K327" s="11"/>
      <c r="L327" s="2"/>
      <c r="M327" s="10"/>
      <c r="N327" s="12"/>
    </row>
    <row r="328" spans="11:14" s="4" customFormat="1">
      <c r="K328" s="11"/>
      <c r="L328" s="2"/>
      <c r="M328" s="10"/>
      <c r="N328" s="12"/>
    </row>
    <row r="329" spans="11:14" s="4" customFormat="1">
      <c r="K329" s="11"/>
      <c r="L329" s="2"/>
      <c r="M329" s="10"/>
      <c r="N329" s="12"/>
    </row>
    <row r="330" spans="11:14" s="4" customFormat="1">
      <c r="K330" s="11"/>
      <c r="L330" s="2"/>
      <c r="M330" s="10"/>
      <c r="N330" s="12"/>
    </row>
    <row r="331" spans="11:14" s="4" customFormat="1">
      <c r="K331" s="11"/>
      <c r="L331" s="2"/>
      <c r="M331" s="10"/>
      <c r="N331" s="12"/>
    </row>
    <row r="332" spans="11:14" s="4" customFormat="1">
      <c r="K332" s="11"/>
      <c r="L332" s="2"/>
      <c r="M332" s="10"/>
      <c r="N332" s="12"/>
    </row>
    <row r="333" spans="11:14" s="4" customFormat="1">
      <c r="K333" s="11"/>
      <c r="L333" s="2"/>
      <c r="M333" s="10"/>
      <c r="N333" s="12"/>
    </row>
    <row r="334" spans="11:14" s="4" customFormat="1">
      <c r="K334" s="11"/>
      <c r="L334" s="2"/>
      <c r="M334" s="10"/>
      <c r="N334" s="12"/>
    </row>
    <row r="335" spans="11:14" s="4" customFormat="1">
      <c r="K335" s="11"/>
      <c r="L335" s="2"/>
      <c r="M335" s="10"/>
      <c r="N335" s="12"/>
    </row>
    <row r="336" spans="11:14" s="4" customFormat="1">
      <c r="K336" s="11"/>
      <c r="L336" s="2"/>
      <c r="M336" s="10"/>
      <c r="N336" s="12"/>
    </row>
    <row r="337" spans="11:14" s="4" customFormat="1">
      <c r="K337" s="11"/>
      <c r="L337" s="2"/>
      <c r="M337" s="10"/>
      <c r="N337" s="12"/>
    </row>
    <row r="338" spans="11:14" s="4" customFormat="1">
      <c r="K338" s="11"/>
      <c r="L338" s="2"/>
      <c r="M338" s="10"/>
      <c r="N338" s="12"/>
    </row>
    <row r="339" spans="11:14" s="4" customFormat="1">
      <c r="K339" s="11"/>
      <c r="L339" s="2"/>
      <c r="M339" s="10"/>
      <c r="N339" s="12"/>
    </row>
    <row r="340" spans="11:14" s="4" customFormat="1">
      <c r="K340" s="11"/>
      <c r="L340" s="2"/>
      <c r="M340" s="10"/>
      <c r="N340" s="12"/>
    </row>
    <row r="341" spans="11:14" s="4" customFormat="1">
      <c r="K341" s="11"/>
      <c r="L341" s="2"/>
      <c r="M341" s="10"/>
      <c r="N341" s="12"/>
    </row>
    <row r="342" spans="11:14" s="4" customFormat="1">
      <c r="K342" s="11"/>
      <c r="L342" s="2"/>
      <c r="M342" s="10"/>
      <c r="N342" s="12"/>
    </row>
    <row r="343" spans="11:14" s="4" customFormat="1">
      <c r="K343" s="11"/>
      <c r="L343" s="2"/>
      <c r="M343" s="10"/>
      <c r="N343" s="12"/>
    </row>
    <row r="344" spans="11:14" s="4" customFormat="1">
      <c r="K344" s="11"/>
      <c r="L344" s="2"/>
      <c r="M344" s="10"/>
      <c r="N344" s="12"/>
    </row>
    <row r="345" spans="11:14" s="4" customFormat="1">
      <c r="K345" s="11"/>
      <c r="L345" s="2"/>
      <c r="M345" s="10"/>
      <c r="N345" s="12"/>
    </row>
    <row r="346" spans="11:14" s="4" customFormat="1">
      <c r="K346" s="11"/>
      <c r="L346" s="2"/>
      <c r="M346" s="10"/>
      <c r="N346" s="12"/>
    </row>
    <row r="347" spans="11:14" s="4" customFormat="1">
      <c r="K347" s="11"/>
      <c r="L347" s="2"/>
      <c r="M347" s="10"/>
      <c r="N347" s="12"/>
    </row>
    <row r="348" spans="11:14" s="4" customFormat="1">
      <c r="K348" s="11"/>
      <c r="L348" s="2"/>
      <c r="M348" s="10"/>
      <c r="N348" s="12"/>
    </row>
    <row r="349" spans="11:14" s="4" customFormat="1">
      <c r="K349" s="11"/>
      <c r="L349" s="2"/>
      <c r="M349" s="10"/>
      <c r="N349" s="12"/>
    </row>
    <row r="350" spans="11:14" s="4" customFormat="1">
      <c r="K350" s="11"/>
      <c r="L350" s="2"/>
      <c r="M350" s="10"/>
      <c r="N350" s="12"/>
    </row>
    <row r="351" spans="11:14" s="4" customFormat="1">
      <c r="K351" s="11"/>
      <c r="L351" s="2"/>
      <c r="M351" s="10"/>
      <c r="N351" s="12"/>
    </row>
    <row r="352" spans="11:14" s="4" customFormat="1">
      <c r="K352" s="11"/>
      <c r="L352" s="2"/>
      <c r="M352" s="10"/>
      <c r="N352" s="12"/>
    </row>
    <row r="353" spans="11:14" s="4" customFormat="1">
      <c r="K353" s="11"/>
      <c r="L353" s="2"/>
      <c r="M353" s="10"/>
      <c r="N353" s="12"/>
    </row>
    <row r="354" spans="11:14" s="4" customFormat="1">
      <c r="K354" s="11"/>
      <c r="L354" s="2"/>
      <c r="M354" s="10"/>
      <c r="N354" s="12"/>
    </row>
    <row r="355" spans="11:14" s="4" customFormat="1">
      <c r="K355" s="11"/>
      <c r="L355" s="2"/>
      <c r="M355" s="10"/>
      <c r="N355" s="12"/>
    </row>
    <row r="356" spans="11:14" s="4" customFormat="1">
      <c r="K356" s="11"/>
      <c r="L356" s="2"/>
      <c r="M356" s="10"/>
      <c r="N356" s="12"/>
    </row>
    <row r="357" spans="11:14" s="4" customFormat="1">
      <c r="K357" s="11"/>
      <c r="L357" s="2"/>
      <c r="M357" s="10"/>
      <c r="N357" s="12"/>
    </row>
    <row r="358" spans="11:14" s="4" customFormat="1">
      <c r="K358" s="11"/>
      <c r="L358" s="2"/>
      <c r="M358" s="10"/>
      <c r="N358" s="12"/>
    </row>
    <row r="359" spans="11:14" s="4" customFormat="1">
      <c r="K359" s="11"/>
      <c r="L359" s="2"/>
      <c r="M359" s="10"/>
      <c r="N359" s="12"/>
    </row>
    <row r="360" spans="11:14" s="4" customFormat="1">
      <c r="K360" s="11"/>
      <c r="L360" s="2"/>
      <c r="M360" s="10"/>
      <c r="N360" s="12"/>
    </row>
    <row r="361" spans="11:14" s="4" customFormat="1">
      <c r="K361" s="11"/>
      <c r="L361" s="2"/>
      <c r="M361" s="10"/>
      <c r="N361" s="12"/>
    </row>
    <row r="362" spans="11:14" s="4" customFormat="1">
      <c r="K362" s="11"/>
      <c r="L362" s="2"/>
      <c r="M362" s="10"/>
      <c r="N362" s="12"/>
    </row>
    <row r="363" spans="11:14" s="4" customFormat="1">
      <c r="K363" s="11"/>
      <c r="L363" s="2"/>
      <c r="M363" s="10"/>
      <c r="N363" s="12"/>
    </row>
    <row r="364" spans="11:14" s="4" customFormat="1">
      <c r="K364" s="11"/>
      <c r="L364" s="2"/>
      <c r="M364" s="10"/>
      <c r="N364" s="12"/>
    </row>
    <row r="365" spans="11:14" s="4" customFormat="1">
      <c r="K365" s="11"/>
      <c r="L365" s="2"/>
      <c r="M365" s="10"/>
      <c r="N365" s="12"/>
    </row>
    <row r="366" spans="11:14" s="4" customFormat="1">
      <c r="K366" s="11"/>
      <c r="L366" s="2"/>
      <c r="M366" s="10"/>
      <c r="N366" s="12"/>
    </row>
    <row r="367" spans="11:14" s="4" customFormat="1">
      <c r="K367" s="11"/>
      <c r="L367" s="2"/>
      <c r="M367" s="10"/>
      <c r="N367" s="12"/>
    </row>
    <row r="368" spans="11:14" s="4" customFormat="1">
      <c r="K368" s="11"/>
      <c r="L368" s="2"/>
      <c r="M368" s="10"/>
      <c r="N368" s="12"/>
    </row>
    <row r="369" spans="11:14" s="4" customFormat="1">
      <c r="K369" s="11"/>
      <c r="L369" s="2"/>
      <c r="M369" s="10"/>
      <c r="N369" s="12"/>
    </row>
    <row r="370" spans="11:14" s="4" customFormat="1">
      <c r="K370" s="11"/>
      <c r="L370" s="2"/>
      <c r="M370" s="10"/>
      <c r="N370" s="12"/>
    </row>
    <row r="371" spans="11:14" s="4" customFormat="1">
      <c r="K371" s="11"/>
      <c r="L371" s="2"/>
      <c r="M371" s="10"/>
      <c r="N371" s="12"/>
    </row>
    <row r="372" spans="11:14" s="4" customFormat="1">
      <c r="K372" s="11"/>
      <c r="L372" s="2"/>
      <c r="M372" s="10"/>
      <c r="N372" s="12"/>
    </row>
    <row r="373" spans="11:14" s="4" customFormat="1">
      <c r="K373" s="11"/>
      <c r="L373" s="2"/>
      <c r="M373" s="10"/>
      <c r="N373" s="12"/>
    </row>
    <row r="374" spans="11:14" s="4" customFormat="1">
      <c r="K374" s="11"/>
      <c r="L374" s="2"/>
      <c r="M374" s="10"/>
      <c r="N374" s="12"/>
    </row>
    <row r="375" spans="11:14" s="4" customFormat="1">
      <c r="K375" s="11"/>
      <c r="L375" s="2"/>
      <c r="M375" s="10"/>
      <c r="N375" s="12"/>
    </row>
    <row r="376" spans="11:14" s="4" customFormat="1">
      <c r="K376" s="11"/>
      <c r="L376" s="2"/>
      <c r="M376" s="10"/>
      <c r="N376" s="12"/>
    </row>
    <row r="377" spans="11:14" s="4" customFormat="1">
      <c r="K377" s="11"/>
      <c r="L377" s="2"/>
      <c r="M377" s="10"/>
      <c r="N377" s="12"/>
    </row>
    <row r="378" spans="11:14" s="4" customFormat="1">
      <c r="K378" s="11"/>
      <c r="L378" s="2"/>
      <c r="M378" s="10"/>
      <c r="N378" s="12"/>
    </row>
    <row r="379" spans="11:14" s="4" customFormat="1">
      <c r="K379" s="11"/>
      <c r="L379" s="2"/>
      <c r="M379" s="10"/>
      <c r="N379" s="12"/>
    </row>
    <row r="380" spans="11:14" s="4" customFormat="1">
      <c r="K380" s="11"/>
      <c r="L380" s="2"/>
      <c r="M380" s="10"/>
      <c r="N380" s="12"/>
    </row>
    <row r="381" spans="11:14" s="4" customFormat="1">
      <c r="K381" s="11"/>
      <c r="L381" s="2"/>
      <c r="M381" s="10"/>
      <c r="N381" s="12"/>
    </row>
    <row r="382" spans="11:14" s="4" customFormat="1">
      <c r="K382" s="11"/>
      <c r="L382" s="2"/>
      <c r="M382" s="10"/>
      <c r="N382" s="12"/>
    </row>
    <row r="383" spans="11:14" s="4" customFormat="1">
      <c r="K383" s="11"/>
      <c r="L383" s="2"/>
      <c r="M383" s="10"/>
      <c r="N383" s="12"/>
    </row>
    <row r="384" spans="11:14" s="4" customFormat="1">
      <c r="K384" s="11"/>
      <c r="L384" s="2"/>
      <c r="M384" s="10"/>
      <c r="N384" s="12"/>
    </row>
    <row r="385" spans="11:14" s="4" customFormat="1">
      <c r="K385" s="11"/>
      <c r="L385" s="2"/>
      <c r="M385" s="10"/>
      <c r="N385" s="12"/>
    </row>
    <row r="386" spans="11:14" s="4" customFormat="1">
      <c r="K386" s="11"/>
      <c r="L386" s="2"/>
      <c r="M386" s="10"/>
      <c r="N386" s="12"/>
    </row>
    <row r="387" spans="11:14" s="4" customFormat="1">
      <c r="K387" s="11"/>
      <c r="L387" s="2"/>
      <c r="M387" s="10"/>
      <c r="N387" s="12"/>
    </row>
    <row r="388" spans="11:14" s="4" customFormat="1">
      <c r="K388" s="11"/>
      <c r="L388" s="2"/>
      <c r="M388" s="10"/>
      <c r="N388" s="12"/>
    </row>
    <row r="389" spans="11:14" s="4" customFormat="1">
      <c r="K389" s="11"/>
      <c r="L389" s="2"/>
      <c r="M389" s="10"/>
      <c r="N389" s="12"/>
    </row>
    <row r="390" spans="11:14" s="4" customFormat="1">
      <c r="K390" s="11"/>
      <c r="L390" s="2"/>
      <c r="M390" s="10"/>
      <c r="N390" s="12"/>
    </row>
    <row r="391" spans="11:14" s="4" customFormat="1">
      <c r="K391" s="11"/>
      <c r="L391" s="2"/>
      <c r="M391" s="10"/>
      <c r="N391" s="12"/>
    </row>
    <row r="392" spans="11:14" s="4" customFormat="1">
      <c r="K392" s="11"/>
      <c r="L392" s="2"/>
      <c r="M392" s="10"/>
      <c r="N392" s="12"/>
    </row>
    <row r="393" spans="11:14" s="4" customFormat="1">
      <c r="K393" s="11"/>
      <c r="L393" s="2"/>
      <c r="M393" s="10"/>
      <c r="N393" s="12"/>
    </row>
  </sheetData>
  <autoFilter ref="A3:O248" xr:uid="{E3478166-AD30-456D-9686-3A486C7B7EE2}">
    <filterColumn colId="6" showButton="0"/>
    <filterColumn colId="7" showButton="0"/>
    <filterColumn colId="13" showButton="0"/>
  </autoFilter>
  <mergeCells count="919">
    <mergeCell ref="A5:A8"/>
    <mergeCell ref="B5:B8"/>
    <mergeCell ref="G3:I3"/>
    <mergeCell ref="J3:J4"/>
    <mergeCell ref="K3:K4"/>
    <mergeCell ref="L3:L4"/>
    <mergeCell ref="M3:M4"/>
    <mergeCell ref="N3:O3"/>
    <mergeCell ref="A3:A4"/>
    <mergeCell ref="B3:B4"/>
    <mergeCell ref="C3:C4"/>
    <mergeCell ref="D3:D4"/>
    <mergeCell ref="E3:E4"/>
    <mergeCell ref="F3:F4"/>
    <mergeCell ref="C9:C12"/>
    <mergeCell ref="D9:D12"/>
    <mergeCell ref="E9:E12"/>
    <mergeCell ref="F9:F12"/>
    <mergeCell ref="G9:G12"/>
    <mergeCell ref="H9:H12"/>
    <mergeCell ref="I9:I12"/>
    <mergeCell ref="G5:G8"/>
    <mergeCell ref="H5:H8"/>
    <mergeCell ref="I5:I8"/>
    <mergeCell ref="C5:C8"/>
    <mergeCell ref="D5:D8"/>
    <mergeCell ref="E5:E8"/>
    <mergeCell ref="F5:F8"/>
    <mergeCell ref="J9:J12"/>
    <mergeCell ref="K9:K12"/>
    <mergeCell ref="L9:L12"/>
    <mergeCell ref="M9:M12"/>
    <mergeCell ref="N9:N12"/>
    <mergeCell ref="O9:O12"/>
    <mergeCell ref="M5:M8"/>
    <mergeCell ref="N5:N8"/>
    <mergeCell ref="O5:O8"/>
    <mergeCell ref="J5:J8"/>
    <mergeCell ref="K5:K8"/>
    <mergeCell ref="L5:L8"/>
    <mergeCell ref="C17:C20"/>
    <mergeCell ref="D17:D20"/>
    <mergeCell ref="E17:E20"/>
    <mergeCell ref="F17:F20"/>
    <mergeCell ref="G17:G20"/>
    <mergeCell ref="H17:H20"/>
    <mergeCell ref="I17:I20"/>
    <mergeCell ref="G13:G16"/>
    <mergeCell ref="H13:H16"/>
    <mergeCell ref="I13:I16"/>
    <mergeCell ref="C13:C16"/>
    <mergeCell ref="D13:D16"/>
    <mergeCell ref="E13:E16"/>
    <mergeCell ref="F13:F16"/>
    <mergeCell ref="J17:J20"/>
    <mergeCell ref="K17:K20"/>
    <mergeCell ref="L17:L20"/>
    <mergeCell ref="M17:M20"/>
    <mergeCell ref="N17:N20"/>
    <mergeCell ref="O17:O20"/>
    <mergeCell ref="M13:M16"/>
    <mergeCell ref="N13:N16"/>
    <mergeCell ref="O13:O16"/>
    <mergeCell ref="J13:J16"/>
    <mergeCell ref="K13:K16"/>
    <mergeCell ref="L13:L16"/>
    <mergeCell ref="O21:O24"/>
    <mergeCell ref="C25:C28"/>
    <mergeCell ref="D25:D28"/>
    <mergeCell ref="E25:E28"/>
    <mergeCell ref="F25:F28"/>
    <mergeCell ref="G25:G28"/>
    <mergeCell ref="H25:H28"/>
    <mergeCell ref="I25:I28"/>
    <mergeCell ref="J25:J28"/>
    <mergeCell ref="K25:K28"/>
    <mergeCell ref="I21:I24"/>
    <mergeCell ref="J21:J24"/>
    <mergeCell ref="K21:K24"/>
    <mergeCell ref="L21:L24"/>
    <mergeCell ref="M21:M24"/>
    <mergeCell ref="N21:N24"/>
    <mergeCell ref="C21:C24"/>
    <mergeCell ref="D21:D24"/>
    <mergeCell ref="E21:E24"/>
    <mergeCell ref="F21:F24"/>
    <mergeCell ref="G21:G24"/>
    <mergeCell ref="H21:H24"/>
    <mergeCell ref="L25:L28"/>
    <mergeCell ref="M25:M28"/>
    <mergeCell ref="I33:I36"/>
    <mergeCell ref="J33:J36"/>
    <mergeCell ref="I29:I32"/>
    <mergeCell ref="J29:J32"/>
    <mergeCell ref="N25:N28"/>
    <mergeCell ref="O25:O28"/>
    <mergeCell ref="C29:C32"/>
    <mergeCell ref="D29:D32"/>
    <mergeCell ref="E29:E32"/>
    <mergeCell ref="F29:F32"/>
    <mergeCell ref="G29:G32"/>
    <mergeCell ref="H29:H32"/>
    <mergeCell ref="O29:O32"/>
    <mergeCell ref="K29:K32"/>
    <mergeCell ref="L29:L32"/>
    <mergeCell ref="M29:M32"/>
    <mergeCell ref="N29:N32"/>
    <mergeCell ref="H37:H40"/>
    <mergeCell ref="I37:I40"/>
    <mergeCell ref="J37:J40"/>
    <mergeCell ref="K33:K36"/>
    <mergeCell ref="L33:L36"/>
    <mergeCell ref="M33:M36"/>
    <mergeCell ref="N33:N36"/>
    <mergeCell ref="O33:O36"/>
    <mergeCell ref="C37:C40"/>
    <mergeCell ref="D37:D40"/>
    <mergeCell ref="E37:E40"/>
    <mergeCell ref="F37:F40"/>
    <mergeCell ref="G37:G40"/>
    <mergeCell ref="N37:N40"/>
    <mergeCell ref="O37:O40"/>
    <mergeCell ref="K37:K40"/>
    <mergeCell ref="L37:L40"/>
    <mergeCell ref="M37:M40"/>
    <mergeCell ref="C33:C36"/>
    <mergeCell ref="D33:D36"/>
    <mergeCell ref="E33:E36"/>
    <mergeCell ref="F33:F36"/>
    <mergeCell ref="G33:G36"/>
    <mergeCell ref="H33:H36"/>
    <mergeCell ref="K41:K44"/>
    <mergeCell ref="L41:L44"/>
    <mergeCell ref="M41:M44"/>
    <mergeCell ref="N41:N44"/>
    <mergeCell ref="O41:O44"/>
    <mergeCell ref="C45:C48"/>
    <mergeCell ref="D45:D48"/>
    <mergeCell ref="E45:E48"/>
    <mergeCell ref="F45:F48"/>
    <mergeCell ref="C41:C44"/>
    <mergeCell ref="D41:D44"/>
    <mergeCell ref="E41:E44"/>
    <mergeCell ref="F41:F44"/>
    <mergeCell ref="G41:G44"/>
    <mergeCell ref="H41:H44"/>
    <mergeCell ref="I41:I44"/>
    <mergeCell ref="J41:J44"/>
    <mergeCell ref="C49:C52"/>
    <mergeCell ref="D49:D52"/>
    <mergeCell ref="E49:E52"/>
    <mergeCell ref="F49:F52"/>
    <mergeCell ref="G49:G52"/>
    <mergeCell ref="H49:H52"/>
    <mergeCell ref="I49:I52"/>
    <mergeCell ref="G45:G48"/>
    <mergeCell ref="H45:H48"/>
    <mergeCell ref="I45:I48"/>
    <mergeCell ref="J49:J52"/>
    <mergeCell ref="K49:K52"/>
    <mergeCell ref="L49:L52"/>
    <mergeCell ref="M49:M52"/>
    <mergeCell ref="N49:N52"/>
    <mergeCell ref="O49:O52"/>
    <mergeCell ref="M45:M48"/>
    <mergeCell ref="N45:N48"/>
    <mergeCell ref="O45:O48"/>
    <mergeCell ref="J45:J48"/>
    <mergeCell ref="K45:K48"/>
    <mergeCell ref="L45:L48"/>
    <mergeCell ref="O53:O56"/>
    <mergeCell ref="C57:C60"/>
    <mergeCell ref="D57:D60"/>
    <mergeCell ref="E57:E60"/>
    <mergeCell ref="F57:F60"/>
    <mergeCell ref="G57:G60"/>
    <mergeCell ref="H57:H60"/>
    <mergeCell ref="I57:I60"/>
    <mergeCell ref="J57:J60"/>
    <mergeCell ref="K57:K60"/>
    <mergeCell ref="I53:I56"/>
    <mergeCell ref="J53:J56"/>
    <mergeCell ref="K53:K56"/>
    <mergeCell ref="L53:L56"/>
    <mergeCell ref="M53:M56"/>
    <mergeCell ref="N53:N56"/>
    <mergeCell ref="C53:C56"/>
    <mergeCell ref="D53:D56"/>
    <mergeCell ref="E53:E56"/>
    <mergeCell ref="F53:F56"/>
    <mergeCell ref="G53:G56"/>
    <mergeCell ref="H53:H56"/>
    <mergeCell ref="L57:L60"/>
    <mergeCell ref="M57:M60"/>
    <mergeCell ref="H61:H64"/>
    <mergeCell ref="I61:I64"/>
    <mergeCell ref="J61:J64"/>
    <mergeCell ref="N57:N60"/>
    <mergeCell ref="O57:O60"/>
    <mergeCell ref="C61:C64"/>
    <mergeCell ref="D61:D64"/>
    <mergeCell ref="E61:E64"/>
    <mergeCell ref="F61:F64"/>
    <mergeCell ref="G61:G64"/>
    <mergeCell ref="N61:N64"/>
    <mergeCell ref="O61:O64"/>
    <mergeCell ref="K61:K64"/>
    <mergeCell ref="L61:L64"/>
    <mergeCell ref="M61:M64"/>
    <mergeCell ref="O65:O68"/>
    <mergeCell ref="C69:C72"/>
    <mergeCell ref="D69:D72"/>
    <mergeCell ref="E69:E72"/>
    <mergeCell ref="F69:F72"/>
    <mergeCell ref="M69:M72"/>
    <mergeCell ref="N69:N72"/>
    <mergeCell ref="O69:O72"/>
    <mergeCell ref="I69:I72"/>
    <mergeCell ref="J69:J72"/>
    <mergeCell ref="K69:K72"/>
    <mergeCell ref="L69:L72"/>
    <mergeCell ref="C65:C68"/>
    <mergeCell ref="D65:D68"/>
    <mergeCell ref="E65:E68"/>
    <mergeCell ref="F65:F68"/>
    <mergeCell ref="G65:G68"/>
    <mergeCell ref="H65:H68"/>
    <mergeCell ref="I65:I68"/>
    <mergeCell ref="J65:J68"/>
    <mergeCell ref="F73:F76"/>
    <mergeCell ref="G73:G76"/>
    <mergeCell ref="H73:H76"/>
    <mergeCell ref="G69:G72"/>
    <mergeCell ref="H69:H72"/>
    <mergeCell ref="K65:K68"/>
    <mergeCell ref="L65:L68"/>
    <mergeCell ref="M65:M68"/>
    <mergeCell ref="N65:N68"/>
    <mergeCell ref="O73:O76"/>
    <mergeCell ref="B77:B80"/>
    <mergeCell ref="C77:C80"/>
    <mergeCell ref="D77:D80"/>
    <mergeCell ref="E77:E80"/>
    <mergeCell ref="F77:F80"/>
    <mergeCell ref="G77:G80"/>
    <mergeCell ref="H77:H80"/>
    <mergeCell ref="I77:I80"/>
    <mergeCell ref="J77:J80"/>
    <mergeCell ref="I73:I76"/>
    <mergeCell ref="J73:J76"/>
    <mergeCell ref="K73:K76"/>
    <mergeCell ref="L73:L76"/>
    <mergeCell ref="M73:M76"/>
    <mergeCell ref="N73:N76"/>
    <mergeCell ref="K77:K80"/>
    <mergeCell ref="L77:L80"/>
    <mergeCell ref="M77:M80"/>
    <mergeCell ref="N77:N80"/>
    <mergeCell ref="O77:O80"/>
    <mergeCell ref="C73:C76"/>
    <mergeCell ref="D73:D76"/>
    <mergeCell ref="E73:E76"/>
    <mergeCell ref="B81:B84"/>
    <mergeCell ref="C81:C84"/>
    <mergeCell ref="D81:D84"/>
    <mergeCell ref="E81:E84"/>
    <mergeCell ref="L81:L84"/>
    <mergeCell ref="M81:M84"/>
    <mergeCell ref="N81:N84"/>
    <mergeCell ref="O81:O84"/>
    <mergeCell ref="B85:B88"/>
    <mergeCell ref="C85:C88"/>
    <mergeCell ref="D85:D88"/>
    <mergeCell ref="E85:E88"/>
    <mergeCell ref="F85:F88"/>
    <mergeCell ref="G85:G88"/>
    <mergeCell ref="F81:F84"/>
    <mergeCell ref="G81:G84"/>
    <mergeCell ref="H81:H84"/>
    <mergeCell ref="I81:I84"/>
    <mergeCell ref="J81:J84"/>
    <mergeCell ref="K81:K84"/>
    <mergeCell ref="A89:A128"/>
    <mergeCell ref="A129:A144"/>
    <mergeCell ref="J89:J92"/>
    <mergeCell ref="K89:K92"/>
    <mergeCell ref="L89:L92"/>
    <mergeCell ref="M89:M92"/>
    <mergeCell ref="N89:N92"/>
    <mergeCell ref="O89:O92"/>
    <mergeCell ref="N85:N88"/>
    <mergeCell ref="O85:O88"/>
    <mergeCell ref="B89:B92"/>
    <mergeCell ref="C89:C92"/>
    <mergeCell ref="D89:D92"/>
    <mergeCell ref="E89:E92"/>
    <mergeCell ref="F89:F92"/>
    <mergeCell ref="G89:G92"/>
    <mergeCell ref="H89:H92"/>
    <mergeCell ref="I89:I92"/>
    <mergeCell ref="H85:H88"/>
    <mergeCell ref="I85:I88"/>
    <mergeCell ref="J85:J88"/>
    <mergeCell ref="K85:K88"/>
    <mergeCell ref="L85:L88"/>
    <mergeCell ref="M85:M88"/>
    <mergeCell ref="M93:M96"/>
    <mergeCell ref="N93:N96"/>
    <mergeCell ref="O93:O96"/>
    <mergeCell ref="B97:B100"/>
    <mergeCell ref="C97:C100"/>
    <mergeCell ref="D97:D100"/>
    <mergeCell ref="E97:E100"/>
    <mergeCell ref="F97:F100"/>
    <mergeCell ref="G97:G100"/>
    <mergeCell ref="H97:H100"/>
    <mergeCell ref="G93:G96"/>
    <mergeCell ref="H93:H96"/>
    <mergeCell ref="I93:I96"/>
    <mergeCell ref="J93:J96"/>
    <mergeCell ref="K93:K96"/>
    <mergeCell ref="L93:L96"/>
    <mergeCell ref="B93:B96"/>
    <mergeCell ref="C93:C96"/>
    <mergeCell ref="D93:D96"/>
    <mergeCell ref="E93:E96"/>
    <mergeCell ref="F93:F96"/>
    <mergeCell ref="O97:O100"/>
    <mergeCell ref="I97:I100"/>
    <mergeCell ref="J97:J100"/>
    <mergeCell ref="B101:B104"/>
    <mergeCell ref="C101:C104"/>
    <mergeCell ref="D101:D104"/>
    <mergeCell ref="E101:E104"/>
    <mergeCell ref="F101:F104"/>
    <mergeCell ref="G101:G104"/>
    <mergeCell ref="H101:H104"/>
    <mergeCell ref="I101:I104"/>
    <mergeCell ref="J101:J104"/>
    <mergeCell ref="K97:K100"/>
    <mergeCell ref="L97:L100"/>
    <mergeCell ref="M97:M100"/>
    <mergeCell ref="N97:N100"/>
    <mergeCell ref="K101:K104"/>
    <mergeCell ref="L101:L104"/>
    <mergeCell ref="M101:M104"/>
    <mergeCell ref="N101:N104"/>
    <mergeCell ref="O101:O104"/>
    <mergeCell ref="B105:B108"/>
    <mergeCell ref="C105:C108"/>
    <mergeCell ref="D105:D108"/>
    <mergeCell ref="E105:E108"/>
    <mergeCell ref="F105:F108"/>
    <mergeCell ref="M105:M108"/>
    <mergeCell ref="N105:N108"/>
    <mergeCell ref="O105:O108"/>
    <mergeCell ref="B109:B112"/>
    <mergeCell ref="C109:C112"/>
    <mergeCell ref="D109:D112"/>
    <mergeCell ref="E109:E112"/>
    <mergeCell ref="F109:F112"/>
    <mergeCell ref="G109:G112"/>
    <mergeCell ref="H109:H112"/>
    <mergeCell ref="G105:G108"/>
    <mergeCell ref="H105:H108"/>
    <mergeCell ref="I105:I108"/>
    <mergeCell ref="J105:J108"/>
    <mergeCell ref="K105:K108"/>
    <mergeCell ref="L105:L108"/>
    <mergeCell ref="O109:O112"/>
    <mergeCell ref="I109:I112"/>
    <mergeCell ref="J109:J112"/>
    <mergeCell ref="B113:B116"/>
    <mergeCell ref="C113:C116"/>
    <mergeCell ref="D113:D116"/>
    <mergeCell ref="E113:E116"/>
    <mergeCell ref="F113:F116"/>
    <mergeCell ref="G113:G116"/>
    <mergeCell ref="H113:H116"/>
    <mergeCell ref="I113:I116"/>
    <mergeCell ref="J113:J116"/>
    <mergeCell ref="K109:K112"/>
    <mergeCell ref="L109:L112"/>
    <mergeCell ref="M109:M112"/>
    <mergeCell ref="N109:N112"/>
    <mergeCell ref="K113:K116"/>
    <mergeCell ref="L113:L116"/>
    <mergeCell ref="M113:M116"/>
    <mergeCell ref="N113:N116"/>
    <mergeCell ref="O113:O116"/>
    <mergeCell ref="B117:B120"/>
    <mergeCell ref="C117:C120"/>
    <mergeCell ref="D117:D120"/>
    <mergeCell ref="E117:E120"/>
    <mergeCell ref="F117:F120"/>
    <mergeCell ref="M117:M120"/>
    <mergeCell ref="N117:N120"/>
    <mergeCell ref="O117:O120"/>
    <mergeCell ref="B121:B124"/>
    <mergeCell ref="C121:C124"/>
    <mergeCell ref="D121:D124"/>
    <mergeCell ref="E121:E124"/>
    <mergeCell ref="F121:F124"/>
    <mergeCell ref="G121:G124"/>
    <mergeCell ref="H121:H124"/>
    <mergeCell ref="G117:G120"/>
    <mergeCell ref="H117:H120"/>
    <mergeCell ref="I117:I120"/>
    <mergeCell ref="J117:J120"/>
    <mergeCell ref="K117:K120"/>
    <mergeCell ref="L117:L120"/>
    <mergeCell ref="O121:O124"/>
    <mergeCell ref="I121:I124"/>
    <mergeCell ref="J121:J124"/>
    <mergeCell ref="B125:B128"/>
    <mergeCell ref="C125:C128"/>
    <mergeCell ref="D125:D128"/>
    <mergeCell ref="E125:E128"/>
    <mergeCell ref="F125:F128"/>
    <mergeCell ref="G125:G128"/>
    <mergeCell ref="H125:H128"/>
    <mergeCell ref="I125:I128"/>
    <mergeCell ref="J125:J128"/>
    <mergeCell ref="K121:K124"/>
    <mergeCell ref="L121:L124"/>
    <mergeCell ref="M121:M124"/>
    <mergeCell ref="N121:N124"/>
    <mergeCell ref="K125:K128"/>
    <mergeCell ref="L125:L128"/>
    <mergeCell ref="M125:M128"/>
    <mergeCell ref="N125:N128"/>
    <mergeCell ref="O125:O128"/>
    <mergeCell ref="B129:B132"/>
    <mergeCell ref="C129:C132"/>
    <mergeCell ref="D129:D132"/>
    <mergeCell ref="E129:E132"/>
    <mergeCell ref="F129:F132"/>
    <mergeCell ref="M129:M132"/>
    <mergeCell ref="N129:N132"/>
    <mergeCell ref="O129:O132"/>
    <mergeCell ref="B133:B136"/>
    <mergeCell ref="C133:C136"/>
    <mergeCell ref="D133:D136"/>
    <mergeCell ref="E133:E136"/>
    <mergeCell ref="F133:F136"/>
    <mergeCell ref="G133:G136"/>
    <mergeCell ref="H133:H136"/>
    <mergeCell ref="G129:G132"/>
    <mergeCell ref="H129:H132"/>
    <mergeCell ref="I129:I132"/>
    <mergeCell ref="J129:J132"/>
    <mergeCell ref="K129:K132"/>
    <mergeCell ref="L129:L132"/>
    <mergeCell ref="O133:O136"/>
    <mergeCell ref="J133:J136"/>
    <mergeCell ref="K133:K136"/>
    <mergeCell ref="O137:O140"/>
    <mergeCell ref="B141:B144"/>
    <mergeCell ref="C141:C144"/>
    <mergeCell ref="D141:D144"/>
    <mergeCell ref="E141:E144"/>
    <mergeCell ref="F141:F144"/>
    <mergeCell ref="N141:N144"/>
    <mergeCell ref="O141:O144"/>
    <mergeCell ref="J141:J144"/>
    <mergeCell ref="K141:K144"/>
    <mergeCell ref="L141:L144"/>
    <mergeCell ref="B137:B140"/>
    <mergeCell ref="C137:C140"/>
    <mergeCell ref="D137:D140"/>
    <mergeCell ref="E137:E140"/>
    <mergeCell ref="F137:F140"/>
    <mergeCell ref="G137:G140"/>
    <mergeCell ref="H137:H140"/>
    <mergeCell ref="I137:I140"/>
    <mergeCell ref="G145:G148"/>
    <mergeCell ref="H145:H148"/>
    <mergeCell ref="I145:I148"/>
    <mergeCell ref="G141:G144"/>
    <mergeCell ref="H141:H144"/>
    <mergeCell ref="I141:I144"/>
    <mergeCell ref="L133:L136"/>
    <mergeCell ref="M133:M136"/>
    <mergeCell ref="N133:N136"/>
    <mergeCell ref="J137:J140"/>
    <mergeCell ref="K137:K140"/>
    <mergeCell ref="L137:L140"/>
    <mergeCell ref="N137:N140"/>
    <mergeCell ref="I133:I136"/>
    <mergeCell ref="F149:F152"/>
    <mergeCell ref="G149:G152"/>
    <mergeCell ref="H149:H152"/>
    <mergeCell ref="J145:J148"/>
    <mergeCell ref="K145:K148"/>
    <mergeCell ref="L145:L148"/>
    <mergeCell ref="N145:N148"/>
    <mergeCell ref="O145:O148"/>
    <mergeCell ref="B149:B152"/>
    <mergeCell ref="C149:C152"/>
    <mergeCell ref="D149:D152"/>
    <mergeCell ref="E149:E152"/>
    <mergeCell ref="L149:L152"/>
    <mergeCell ref="M149:M152"/>
    <mergeCell ref="N149:N152"/>
    <mergeCell ref="O149:O152"/>
    <mergeCell ref="I149:I152"/>
    <mergeCell ref="J149:J152"/>
    <mergeCell ref="K149:K152"/>
    <mergeCell ref="B145:B148"/>
    <mergeCell ref="C145:C148"/>
    <mergeCell ref="D145:D148"/>
    <mergeCell ref="E145:E148"/>
    <mergeCell ref="F145:F148"/>
    <mergeCell ref="O157:O160"/>
    <mergeCell ref="N153:N156"/>
    <mergeCell ref="O153:O156"/>
    <mergeCell ref="B157:B160"/>
    <mergeCell ref="C157:C160"/>
    <mergeCell ref="D157:D160"/>
    <mergeCell ref="E157:E160"/>
    <mergeCell ref="F157:F160"/>
    <mergeCell ref="G157:G160"/>
    <mergeCell ref="H157:H160"/>
    <mergeCell ref="I157:I160"/>
    <mergeCell ref="H153:H156"/>
    <mergeCell ref="I153:I156"/>
    <mergeCell ref="J153:J156"/>
    <mergeCell ref="K153:K156"/>
    <mergeCell ref="L153:L156"/>
    <mergeCell ref="M153:M156"/>
    <mergeCell ref="B153:B156"/>
    <mergeCell ref="C153:C156"/>
    <mergeCell ref="D153:D156"/>
    <mergeCell ref="E153:E156"/>
    <mergeCell ref="F153:F156"/>
    <mergeCell ref="G153:G156"/>
    <mergeCell ref="D161:D164"/>
    <mergeCell ref="E161:E164"/>
    <mergeCell ref="F161:F164"/>
    <mergeCell ref="G161:G164"/>
    <mergeCell ref="J157:J160"/>
    <mergeCell ref="K157:K160"/>
    <mergeCell ref="L157:L160"/>
    <mergeCell ref="M157:M160"/>
    <mergeCell ref="N157:N160"/>
    <mergeCell ref="J165:J168"/>
    <mergeCell ref="K165:K168"/>
    <mergeCell ref="L165:L168"/>
    <mergeCell ref="M165:M168"/>
    <mergeCell ref="N165:N168"/>
    <mergeCell ref="O165:O168"/>
    <mergeCell ref="N161:N164"/>
    <mergeCell ref="O161:O164"/>
    <mergeCell ref="B165:B168"/>
    <mergeCell ref="C165:C168"/>
    <mergeCell ref="D165:D168"/>
    <mergeCell ref="E165:E168"/>
    <mergeCell ref="F165:F168"/>
    <mergeCell ref="G165:G168"/>
    <mergeCell ref="H165:H168"/>
    <mergeCell ref="I165:I168"/>
    <mergeCell ref="H161:H164"/>
    <mergeCell ref="I161:I164"/>
    <mergeCell ref="J161:J164"/>
    <mergeCell ref="K161:K164"/>
    <mergeCell ref="L161:L164"/>
    <mergeCell ref="M161:M164"/>
    <mergeCell ref="B161:B164"/>
    <mergeCell ref="C161:C164"/>
    <mergeCell ref="O173:O176"/>
    <mergeCell ref="N169:N172"/>
    <mergeCell ref="O169:O172"/>
    <mergeCell ref="B173:B176"/>
    <mergeCell ref="C173:C176"/>
    <mergeCell ref="D173:D176"/>
    <mergeCell ref="E173:E176"/>
    <mergeCell ref="F173:F176"/>
    <mergeCell ref="G173:G176"/>
    <mergeCell ref="H173:H176"/>
    <mergeCell ref="I173:I176"/>
    <mergeCell ref="H169:H172"/>
    <mergeCell ref="I169:I172"/>
    <mergeCell ref="J169:J172"/>
    <mergeCell ref="K169:K172"/>
    <mergeCell ref="L169:L172"/>
    <mergeCell ref="M169:M172"/>
    <mergeCell ref="B169:B172"/>
    <mergeCell ref="C169:C172"/>
    <mergeCell ref="D169:D172"/>
    <mergeCell ref="E169:E172"/>
    <mergeCell ref="F169:F172"/>
    <mergeCell ref="G169:G172"/>
    <mergeCell ref="D177:D180"/>
    <mergeCell ref="E177:E180"/>
    <mergeCell ref="F177:F180"/>
    <mergeCell ref="G177:G180"/>
    <mergeCell ref="J173:J176"/>
    <mergeCell ref="K173:K176"/>
    <mergeCell ref="L173:L176"/>
    <mergeCell ref="M173:M176"/>
    <mergeCell ref="N173:N176"/>
    <mergeCell ref="J181:J184"/>
    <mergeCell ref="K181:K184"/>
    <mergeCell ref="L181:L184"/>
    <mergeCell ref="M181:M184"/>
    <mergeCell ref="N181:N184"/>
    <mergeCell ref="O181:O184"/>
    <mergeCell ref="N177:N180"/>
    <mergeCell ref="O177:O180"/>
    <mergeCell ref="B181:B184"/>
    <mergeCell ref="C181:C184"/>
    <mergeCell ref="D181:D184"/>
    <mergeCell ref="E181:E184"/>
    <mergeCell ref="F181:F184"/>
    <mergeCell ref="G181:G184"/>
    <mergeCell ref="H181:H184"/>
    <mergeCell ref="I181:I184"/>
    <mergeCell ref="H177:H180"/>
    <mergeCell ref="I177:I180"/>
    <mergeCell ref="J177:J180"/>
    <mergeCell ref="K177:K180"/>
    <mergeCell ref="L177:L180"/>
    <mergeCell ref="M177:M180"/>
    <mergeCell ref="B177:B180"/>
    <mergeCell ref="C177:C180"/>
    <mergeCell ref="O189:O192"/>
    <mergeCell ref="N185:N188"/>
    <mergeCell ref="O185:O188"/>
    <mergeCell ref="B189:B192"/>
    <mergeCell ref="C189:C192"/>
    <mergeCell ref="D189:D192"/>
    <mergeCell ref="E189:E192"/>
    <mergeCell ref="F189:F192"/>
    <mergeCell ref="G189:G192"/>
    <mergeCell ref="H189:H192"/>
    <mergeCell ref="I189:I192"/>
    <mergeCell ref="H185:H188"/>
    <mergeCell ref="I185:I188"/>
    <mergeCell ref="J185:J188"/>
    <mergeCell ref="K185:K188"/>
    <mergeCell ref="L185:L188"/>
    <mergeCell ref="M185:M188"/>
    <mergeCell ref="B185:B188"/>
    <mergeCell ref="C185:C188"/>
    <mergeCell ref="D185:D188"/>
    <mergeCell ref="E185:E188"/>
    <mergeCell ref="F185:F188"/>
    <mergeCell ref="G185:G188"/>
    <mergeCell ref="D193:D196"/>
    <mergeCell ref="E193:E196"/>
    <mergeCell ref="F193:F196"/>
    <mergeCell ref="G193:G196"/>
    <mergeCell ref="J189:J192"/>
    <mergeCell ref="K189:K192"/>
    <mergeCell ref="L189:L192"/>
    <mergeCell ref="M189:M192"/>
    <mergeCell ref="N189:N192"/>
    <mergeCell ref="J197:J200"/>
    <mergeCell ref="K197:K200"/>
    <mergeCell ref="L197:L200"/>
    <mergeCell ref="M197:M200"/>
    <mergeCell ref="N197:N200"/>
    <mergeCell ref="O197:O200"/>
    <mergeCell ref="N193:N196"/>
    <mergeCell ref="O193:O196"/>
    <mergeCell ref="B197:B200"/>
    <mergeCell ref="C197:C200"/>
    <mergeCell ref="D197:D200"/>
    <mergeCell ref="E197:E200"/>
    <mergeCell ref="F197:F200"/>
    <mergeCell ref="G197:G200"/>
    <mergeCell ref="H197:H200"/>
    <mergeCell ref="I197:I200"/>
    <mergeCell ref="H193:H196"/>
    <mergeCell ref="I193:I196"/>
    <mergeCell ref="J193:J196"/>
    <mergeCell ref="K193:K196"/>
    <mergeCell ref="L193:L196"/>
    <mergeCell ref="M193:M196"/>
    <mergeCell ref="B193:B196"/>
    <mergeCell ref="C193:C196"/>
    <mergeCell ref="B205:B208"/>
    <mergeCell ref="C205:C208"/>
    <mergeCell ref="D205:D208"/>
    <mergeCell ref="E205:E208"/>
    <mergeCell ref="F205:F208"/>
    <mergeCell ref="G205:G208"/>
    <mergeCell ref="H205:H208"/>
    <mergeCell ref="I205:I208"/>
    <mergeCell ref="H201:H204"/>
    <mergeCell ref="I201:I204"/>
    <mergeCell ref="B201:B204"/>
    <mergeCell ref="C201:C204"/>
    <mergeCell ref="D201:D204"/>
    <mergeCell ref="E201:E204"/>
    <mergeCell ref="F201:F204"/>
    <mergeCell ref="G201:G204"/>
    <mergeCell ref="G209:G212"/>
    <mergeCell ref="J205:J208"/>
    <mergeCell ref="K205:K208"/>
    <mergeCell ref="L205:L208"/>
    <mergeCell ref="M205:M208"/>
    <mergeCell ref="N205:N208"/>
    <mergeCell ref="O205:O208"/>
    <mergeCell ref="N201:N204"/>
    <mergeCell ref="O201:O204"/>
    <mergeCell ref="J201:J204"/>
    <mergeCell ref="K201:K204"/>
    <mergeCell ref="L201:L204"/>
    <mergeCell ref="M201:M204"/>
    <mergeCell ref="J213:J216"/>
    <mergeCell ref="K213:K216"/>
    <mergeCell ref="L213:L216"/>
    <mergeCell ref="M213:M216"/>
    <mergeCell ref="N213:N216"/>
    <mergeCell ref="O213:O216"/>
    <mergeCell ref="N209:N212"/>
    <mergeCell ref="O209:O212"/>
    <mergeCell ref="B213:B216"/>
    <mergeCell ref="C213:C216"/>
    <mergeCell ref="D213:D216"/>
    <mergeCell ref="E213:E216"/>
    <mergeCell ref="F213:F216"/>
    <mergeCell ref="G213:G216"/>
    <mergeCell ref="H213:H216"/>
    <mergeCell ref="I213:I216"/>
    <mergeCell ref="H209:H212"/>
    <mergeCell ref="I209:I212"/>
    <mergeCell ref="J209:J212"/>
    <mergeCell ref="K209:K212"/>
    <mergeCell ref="L209:L212"/>
    <mergeCell ref="M209:M212"/>
    <mergeCell ref="B209:B212"/>
    <mergeCell ref="C209:C212"/>
    <mergeCell ref="N217:N220"/>
    <mergeCell ref="O217:O220"/>
    <mergeCell ref="B221:B224"/>
    <mergeCell ref="C221:C224"/>
    <mergeCell ref="D221:D224"/>
    <mergeCell ref="E221:E224"/>
    <mergeCell ref="F221:F224"/>
    <mergeCell ref="G221:G224"/>
    <mergeCell ref="H221:H224"/>
    <mergeCell ref="I221:I224"/>
    <mergeCell ref="H217:H220"/>
    <mergeCell ref="I217:I220"/>
    <mergeCell ref="J217:J220"/>
    <mergeCell ref="K217:K220"/>
    <mergeCell ref="L217:L220"/>
    <mergeCell ref="M217:M220"/>
    <mergeCell ref="B217:B220"/>
    <mergeCell ref="C217:C220"/>
    <mergeCell ref="D217:D220"/>
    <mergeCell ref="E217:E220"/>
    <mergeCell ref="F217:F220"/>
    <mergeCell ref="G217:G220"/>
    <mergeCell ref="J221:J224"/>
    <mergeCell ref="K221:K224"/>
    <mergeCell ref="L221:L224"/>
    <mergeCell ref="N221:N224"/>
    <mergeCell ref="O221:O224"/>
    <mergeCell ref="B225:B228"/>
    <mergeCell ref="C225:C228"/>
    <mergeCell ref="D225:D228"/>
    <mergeCell ref="E225:E228"/>
    <mergeCell ref="F225:F228"/>
    <mergeCell ref="J229:J232"/>
    <mergeCell ref="K229:K232"/>
    <mergeCell ref="L229:L232"/>
    <mergeCell ref="M229:M232"/>
    <mergeCell ref="N229:N232"/>
    <mergeCell ref="O229:O232"/>
    <mergeCell ref="N225:N228"/>
    <mergeCell ref="O225:O228"/>
    <mergeCell ref="B229:B232"/>
    <mergeCell ref="C229:C232"/>
    <mergeCell ref="D229:D232"/>
    <mergeCell ref="E229:E232"/>
    <mergeCell ref="F229:F232"/>
    <mergeCell ref="G229:G232"/>
    <mergeCell ref="H229:H232"/>
    <mergeCell ref="I229:I232"/>
    <mergeCell ref="G225:G228"/>
    <mergeCell ref="H225:H228"/>
    <mergeCell ref="I225:I228"/>
    <mergeCell ref="J225:J228"/>
    <mergeCell ref="K225:K228"/>
    <mergeCell ref="L225:L228"/>
    <mergeCell ref="L237:L240"/>
    <mergeCell ref="M237:M240"/>
    <mergeCell ref="N237:N240"/>
    <mergeCell ref="N233:N236"/>
    <mergeCell ref="H237:H240"/>
    <mergeCell ref="H233:H236"/>
    <mergeCell ref="I233:I236"/>
    <mergeCell ref="J233:J236"/>
    <mergeCell ref="K233:K236"/>
    <mergeCell ref="L233:L236"/>
    <mergeCell ref="M233:M236"/>
    <mergeCell ref="G245:G248"/>
    <mergeCell ref="H245:H248"/>
    <mergeCell ref="B245:B248"/>
    <mergeCell ref="C245:C248"/>
    <mergeCell ref="D245:D248"/>
    <mergeCell ref="E245:E248"/>
    <mergeCell ref="F245:F248"/>
    <mergeCell ref="B241:B244"/>
    <mergeCell ref="C241:C244"/>
    <mergeCell ref="D241:D244"/>
    <mergeCell ref="E241:E244"/>
    <mergeCell ref="F241:F244"/>
    <mergeCell ref="G241:G244"/>
    <mergeCell ref="H241:H244"/>
    <mergeCell ref="O241:O244"/>
    <mergeCell ref="O237:O240"/>
    <mergeCell ref="I241:I244"/>
    <mergeCell ref="J241:J244"/>
    <mergeCell ref="I237:I240"/>
    <mergeCell ref="J237:J240"/>
    <mergeCell ref="K237:K240"/>
    <mergeCell ref="A77:A88"/>
    <mergeCell ref="D209:D212"/>
    <mergeCell ref="E209:E212"/>
    <mergeCell ref="F209:F212"/>
    <mergeCell ref="O233:O236"/>
    <mergeCell ref="B237:B240"/>
    <mergeCell ref="C237:C240"/>
    <mergeCell ref="D237:D240"/>
    <mergeCell ref="E237:E240"/>
    <mergeCell ref="F237:F240"/>
    <mergeCell ref="G237:G240"/>
    <mergeCell ref="B233:B236"/>
    <mergeCell ref="C233:C236"/>
    <mergeCell ref="D233:D236"/>
    <mergeCell ref="E233:E236"/>
    <mergeCell ref="F233:F236"/>
    <mergeCell ref="G233:G236"/>
    <mergeCell ref="O249:O252"/>
    <mergeCell ref="F249:F252"/>
    <mergeCell ref="G249:G252"/>
    <mergeCell ref="H249:H252"/>
    <mergeCell ref="I249:I252"/>
    <mergeCell ref="J249:J252"/>
    <mergeCell ref="K249:K252"/>
    <mergeCell ref="A145:A244"/>
    <mergeCell ref="A245:A252"/>
    <mergeCell ref="B249:B252"/>
    <mergeCell ref="C249:C252"/>
    <mergeCell ref="D249:D252"/>
    <mergeCell ref="E249:E252"/>
    <mergeCell ref="M245:M248"/>
    <mergeCell ref="N245:N248"/>
    <mergeCell ref="O245:O248"/>
    <mergeCell ref="I245:I248"/>
    <mergeCell ref="J245:J248"/>
    <mergeCell ref="K245:K248"/>
    <mergeCell ref="L245:L248"/>
    <mergeCell ref="K241:K244"/>
    <mergeCell ref="L241:L244"/>
    <mergeCell ref="M241:M244"/>
    <mergeCell ref="N241:N244"/>
    <mergeCell ref="A253:A260"/>
    <mergeCell ref="B253:B256"/>
    <mergeCell ref="C253:C256"/>
    <mergeCell ref="E253:E256"/>
    <mergeCell ref="G253:G256"/>
    <mergeCell ref="H253:H256"/>
    <mergeCell ref="I253:I256"/>
    <mergeCell ref="L249:L252"/>
    <mergeCell ref="N249:N252"/>
    <mergeCell ref="B257:B260"/>
    <mergeCell ref="C257:C260"/>
    <mergeCell ref="E257:E260"/>
    <mergeCell ref="F257:F260"/>
    <mergeCell ref="G257:G260"/>
    <mergeCell ref="H257:H260"/>
    <mergeCell ref="I257:I260"/>
    <mergeCell ref="J257:J260"/>
    <mergeCell ref="K257:K260"/>
    <mergeCell ref="D257:D260"/>
    <mergeCell ref="D253:D256"/>
    <mergeCell ref="F253:F256"/>
    <mergeCell ref="J253:J256"/>
    <mergeCell ref="K253:K256"/>
    <mergeCell ref="L253:L256"/>
    <mergeCell ref="M253:M256"/>
    <mergeCell ref="N253:N256"/>
    <mergeCell ref="O253:O256"/>
    <mergeCell ref="L257:L260"/>
    <mergeCell ref="N257:N260"/>
    <mergeCell ref="O257:O260"/>
    <mergeCell ref="A261:A268"/>
    <mergeCell ref="B261:B264"/>
    <mergeCell ref="C261:C264"/>
    <mergeCell ref="D261:D264"/>
    <mergeCell ref="E261:E264"/>
    <mergeCell ref="F261:F264"/>
    <mergeCell ref="G261:G264"/>
    <mergeCell ref="H261:H264"/>
    <mergeCell ref="I261:I264"/>
    <mergeCell ref="J261:J264"/>
    <mergeCell ref="K261:K264"/>
    <mergeCell ref="L261:L264"/>
    <mergeCell ref="M261:M264"/>
    <mergeCell ref="N261:N264"/>
    <mergeCell ref="O261:O264"/>
    <mergeCell ref="B265:B268"/>
    <mergeCell ref="C265:C268"/>
    <mergeCell ref="D265:D268"/>
    <mergeCell ref="O265:O268"/>
    <mergeCell ref="E265:E268"/>
    <mergeCell ref="F265:F268"/>
    <mergeCell ref="G265:G268"/>
    <mergeCell ref="H265:H268"/>
    <mergeCell ref="I265:I268"/>
    <mergeCell ref="J265:J268"/>
    <mergeCell ref="K265:K268"/>
    <mergeCell ref="L265:L268"/>
    <mergeCell ref="N265:N268"/>
  </mergeCells>
  <phoneticPr fontId="3" type="noConversion"/>
  <conditionalFormatting sqref="O5 O9 O13 O17 O21 O25 O29 O33 O37 O41 O45 O49 O53 O57 O61 O65 O69 O73 O77 O81 O85 O89 O93 O97 O101 O105 O109 O113 O117 O121 O125 O129 O133 O137 O141 O145 O149 O153 O157 O161 O165 O169 O173 O177 O181 O185 O189 O193 O197 O201 O205 O209 O213 O217 O221 O225 O229 O233 O237 O241 O245 O249">
    <cfRule type="cellIs" dxfId="48" priority="14" operator="lessThan">
      <formula>-1</formula>
    </cfRule>
  </conditionalFormatting>
  <conditionalFormatting sqref="O253">
    <cfRule type="cellIs" dxfId="47" priority="4" operator="lessThan">
      <formula>-1</formula>
    </cfRule>
  </conditionalFormatting>
  <conditionalFormatting sqref="O257">
    <cfRule type="cellIs" dxfId="46" priority="3" operator="lessThan">
      <formula>-1</formula>
    </cfRule>
  </conditionalFormatting>
  <conditionalFormatting sqref="O261">
    <cfRule type="cellIs" dxfId="45" priority="2" operator="lessThan">
      <formula>-1</formula>
    </cfRule>
  </conditionalFormatting>
  <conditionalFormatting sqref="O265">
    <cfRule type="cellIs" dxfId="44" priority="1" operator="lessThan">
      <formula>-1</formula>
    </cfRule>
  </conditionalFormatting>
  <pageMargins left="0.23622047244094491" right="0.23622047244094491" top="0.74803149606299213" bottom="0.74803149606299213" header="0.31496062992125984" footer="0.31496062992125984"/>
  <pageSetup paperSize="9" scale="46" fitToHeight="0" orientation="portrait" r:id="rId1"/>
  <rowBreaks count="3" manualBreakCount="3">
    <brk id="56" max="14" man="1"/>
    <brk id="112" max="14" man="1"/>
    <brk id="180"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H389"/>
  <sheetViews>
    <sheetView zoomScale="70" zoomScaleNormal="70" zoomScaleSheetLayoutView="85" workbookViewId="0">
      <pane xSplit="19" ySplit="4" topLeftCell="AH95" activePane="bottomRight" state="frozen"/>
      <selection pane="topRight" activeCell="T1" sqref="T1"/>
      <selection pane="bottomLeft" activeCell="A5" sqref="A5"/>
      <selection pane="bottomRight" activeCell="AK107" sqref="AK107"/>
    </sheetView>
  </sheetViews>
  <sheetFormatPr defaultColWidth="9" defaultRowHeight="13.5"/>
  <cols>
    <col min="1" max="1" width="14.125" style="1" bestFit="1" customWidth="1"/>
    <col min="2" max="2" width="15" style="1" bestFit="1" customWidth="1"/>
    <col min="3" max="3" width="20" style="1" customWidth="1"/>
    <col min="4" max="4" width="20.125" style="1" customWidth="1"/>
    <col min="5" max="5" width="37.5" style="1" bestFit="1" customWidth="1"/>
    <col min="6" max="6" width="13.75" style="1" customWidth="1"/>
    <col min="7" max="9" width="9.375" style="1" customWidth="1"/>
    <col min="10" max="10" width="9.375" style="1" hidden="1" customWidth="1"/>
    <col min="11" max="11" width="10.125" style="13" bestFit="1" customWidth="1"/>
    <col min="12" max="12" width="7.625" style="9" bestFit="1" customWidth="1"/>
    <col min="13" max="13" width="9" style="14" hidden="1" customWidth="1"/>
    <col min="14" max="14" width="13.625" style="3" customWidth="1"/>
    <col min="15" max="16" width="13.625" style="1" customWidth="1"/>
    <col min="17" max="17" width="13" style="1" customWidth="1"/>
    <col min="18" max="18" width="14.375" style="4" bestFit="1" customWidth="1"/>
    <col min="19" max="19" width="11.375" style="4" bestFit="1" customWidth="1"/>
    <col min="20" max="31" width="11.375" style="4" hidden="1" customWidth="1"/>
    <col min="32" max="32" width="10.125" style="4" hidden="1" customWidth="1"/>
    <col min="33" max="33" width="11.375" style="4" hidden="1" customWidth="1"/>
    <col min="34" max="35" width="11.375" style="4" customWidth="1"/>
    <col min="36" max="36" width="10.125" style="4" customWidth="1"/>
    <col min="37" max="37" width="11.375" style="4" customWidth="1"/>
    <col min="38" max="38" width="12.875" style="4" customWidth="1"/>
    <col min="39" max="39" width="11.375" style="4" customWidth="1"/>
    <col min="40" max="40" width="11.5" style="4" customWidth="1"/>
    <col min="41" max="44" width="10.75" style="4" customWidth="1"/>
    <col min="45" max="45" width="12.375" style="4" customWidth="1"/>
    <col min="46" max="46" width="12.625" style="4" bestFit="1" customWidth="1"/>
    <col min="47" max="53" width="10.75" style="4" bestFit="1" customWidth="1"/>
    <col min="54" max="54" width="12.375" style="4" bestFit="1" customWidth="1"/>
    <col min="55" max="268" width="9" style="4"/>
    <col min="269" max="16384" width="9" style="1"/>
  </cols>
  <sheetData>
    <row r="1" spans="1:268" s="4" customFormat="1" ht="39" customHeight="1">
      <c r="A1" s="280" t="s">
        <v>429</v>
      </c>
      <c r="B1" s="281"/>
      <c r="C1" s="281"/>
      <c r="D1" s="281"/>
      <c r="E1" s="281"/>
      <c r="F1" s="281"/>
      <c r="G1" s="281"/>
      <c r="H1" s="281"/>
      <c r="I1" s="281"/>
      <c r="J1" s="281"/>
      <c r="K1" s="281"/>
      <c r="L1" s="281"/>
      <c r="M1" s="281"/>
      <c r="N1" s="281"/>
      <c r="O1" s="281"/>
      <c r="P1" s="281"/>
      <c r="Q1" s="281"/>
    </row>
    <row r="2" spans="1:268" s="4" customFormat="1" ht="6.75" customHeight="1" thickBot="1">
      <c r="A2" s="5"/>
      <c r="B2" s="5"/>
      <c r="C2" s="5"/>
      <c r="D2" s="5"/>
      <c r="E2" s="5"/>
      <c r="F2" s="5"/>
      <c r="G2" s="5"/>
      <c r="H2" s="5"/>
      <c r="I2" s="5"/>
      <c r="J2" s="5"/>
      <c r="K2" s="6"/>
      <c r="L2" s="5"/>
      <c r="M2" s="7"/>
      <c r="N2" s="8"/>
      <c r="O2" s="5"/>
      <c r="P2" s="5"/>
      <c r="Q2" s="5"/>
    </row>
    <row r="3" spans="1:268" ht="24.95" customHeight="1">
      <c r="A3" s="254" t="s">
        <v>76</v>
      </c>
      <c r="B3" s="247" t="s">
        <v>77</v>
      </c>
      <c r="C3" s="247" t="s">
        <v>1</v>
      </c>
      <c r="D3" s="247" t="s">
        <v>2</v>
      </c>
      <c r="E3" s="247" t="s">
        <v>3</v>
      </c>
      <c r="F3" s="247" t="s">
        <v>78</v>
      </c>
      <c r="G3" s="244" t="s">
        <v>79</v>
      </c>
      <c r="H3" s="245"/>
      <c r="I3" s="246"/>
      <c r="J3" s="247" t="s">
        <v>80</v>
      </c>
      <c r="K3" s="249" t="s">
        <v>81</v>
      </c>
      <c r="L3" s="247" t="s">
        <v>82</v>
      </c>
      <c r="M3" s="251" t="s">
        <v>83</v>
      </c>
      <c r="N3" s="253" t="s">
        <v>55</v>
      </c>
      <c r="O3" s="253"/>
      <c r="P3" s="15" t="s">
        <v>84</v>
      </c>
      <c r="Q3" s="16" t="s">
        <v>4</v>
      </c>
      <c r="R3" s="282" t="s">
        <v>315</v>
      </c>
      <c r="S3" s="286" t="s">
        <v>0</v>
      </c>
      <c r="T3" s="72" t="s">
        <v>428</v>
      </c>
      <c r="U3" s="72" t="s">
        <v>62</v>
      </c>
      <c r="V3" s="72" t="s">
        <v>63</v>
      </c>
      <c r="W3" s="72" t="s">
        <v>57</v>
      </c>
      <c r="X3" s="72" t="s">
        <v>58</v>
      </c>
      <c r="Y3" s="72" t="s">
        <v>59</v>
      </c>
      <c r="Z3" s="72" t="s">
        <v>60</v>
      </c>
      <c r="AA3" s="72" t="s">
        <v>61</v>
      </c>
      <c r="AB3" s="72" t="s">
        <v>62</v>
      </c>
      <c r="AC3" s="72" t="s">
        <v>63</v>
      </c>
      <c r="AD3" s="72" t="s">
        <v>57</v>
      </c>
      <c r="AE3" s="72" t="s">
        <v>58</v>
      </c>
      <c r="AF3" s="72" t="s">
        <v>59</v>
      </c>
      <c r="AG3" s="72" t="s">
        <v>60</v>
      </c>
      <c r="AH3" s="72" t="s">
        <v>61</v>
      </c>
      <c r="AI3" s="72" t="s">
        <v>62</v>
      </c>
      <c r="AJ3" s="72" t="s">
        <v>63</v>
      </c>
      <c r="AK3" s="72" t="s">
        <v>57</v>
      </c>
      <c r="AL3" s="72" t="s">
        <v>58</v>
      </c>
      <c r="AM3" s="72" t="s">
        <v>59</v>
      </c>
      <c r="AN3" s="72" t="s">
        <v>60</v>
      </c>
      <c r="AO3" s="72" t="s">
        <v>61</v>
      </c>
      <c r="AP3" s="72" t="s">
        <v>62</v>
      </c>
      <c r="AQ3" s="72" t="s">
        <v>63</v>
      </c>
      <c r="AR3" s="72" t="s">
        <v>57</v>
      </c>
      <c r="AS3" s="72" t="s">
        <v>58</v>
      </c>
      <c r="AT3" s="72" t="s">
        <v>59</v>
      </c>
      <c r="AU3" s="72" t="s">
        <v>60</v>
      </c>
      <c r="AV3" s="72" t="s">
        <v>61</v>
      </c>
      <c r="AW3" s="72" t="s">
        <v>62</v>
      </c>
      <c r="AX3" s="72" t="s">
        <v>63</v>
      </c>
      <c r="AY3" s="72" t="s">
        <v>57</v>
      </c>
      <c r="AZ3" s="72" t="s">
        <v>58</v>
      </c>
      <c r="BA3" s="72" t="s">
        <v>59</v>
      </c>
      <c r="BB3" s="284" t="s">
        <v>175</v>
      </c>
    </row>
    <row r="4" spans="1:268" s="9" customFormat="1" ht="22.5" customHeight="1" thickBot="1">
      <c r="A4" s="255"/>
      <c r="B4" s="248"/>
      <c r="C4" s="248"/>
      <c r="D4" s="248"/>
      <c r="E4" s="248"/>
      <c r="F4" s="248"/>
      <c r="G4" s="17" t="s">
        <v>86</v>
      </c>
      <c r="H4" s="17" t="s">
        <v>87</v>
      </c>
      <c r="I4" s="17" t="s">
        <v>88</v>
      </c>
      <c r="J4" s="248"/>
      <c r="K4" s="250"/>
      <c r="L4" s="248"/>
      <c r="M4" s="252"/>
      <c r="N4" s="18" t="s">
        <v>89</v>
      </c>
      <c r="O4" s="19" t="s">
        <v>5</v>
      </c>
      <c r="P4" s="17" t="s">
        <v>6</v>
      </c>
      <c r="Q4" s="20" t="s">
        <v>6</v>
      </c>
      <c r="R4" s="283"/>
      <c r="S4" s="287"/>
      <c r="T4" s="21">
        <v>1</v>
      </c>
      <c r="U4" s="21">
        <v>2</v>
      </c>
      <c r="V4" s="21">
        <v>3</v>
      </c>
      <c r="W4" s="21">
        <v>4</v>
      </c>
      <c r="X4" s="21">
        <v>5</v>
      </c>
      <c r="Y4" s="21">
        <v>6</v>
      </c>
      <c r="Z4" s="21">
        <v>7</v>
      </c>
      <c r="AA4" s="21">
        <v>8</v>
      </c>
      <c r="AB4" s="21">
        <v>9</v>
      </c>
      <c r="AC4" s="21">
        <v>10</v>
      </c>
      <c r="AD4" s="21">
        <v>11</v>
      </c>
      <c r="AE4" s="21">
        <v>12</v>
      </c>
      <c r="AF4" s="21">
        <v>13</v>
      </c>
      <c r="AG4" s="21">
        <v>14</v>
      </c>
      <c r="AH4" s="21">
        <v>15</v>
      </c>
      <c r="AI4" s="21">
        <v>16</v>
      </c>
      <c r="AJ4" s="21">
        <v>17</v>
      </c>
      <c r="AK4" s="21">
        <v>18</v>
      </c>
      <c r="AL4" s="21">
        <v>19</v>
      </c>
      <c r="AM4" s="21">
        <v>20</v>
      </c>
      <c r="AN4" s="21">
        <v>21</v>
      </c>
      <c r="AO4" s="21">
        <v>22</v>
      </c>
      <c r="AP4" s="21">
        <v>23</v>
      </c>
      <c r="AQ4" s="21">
        <v>24</v>
      </c>
      <c r="AR4" s="21">
        <v>25</v>
      </c>
      <c r="AS4" s="21">
        <v>26</v>
      </c>
      <c r="AT4" s="21">
        <v>27</v>
      </c>
      <c r="AU4" s="21">
        <v>28</v>
      </c>
      <c r="AV4" s="21">
        <v>29</v>
      </c>
      <c r="AW4" s="21">
        <v>30</v>
      </c>
      <c r="AX4" s="21">
        <v>1</v>
      </c>
      <c r="AY4" s="21">
        <v>2</v>
      </c>
      <c r="AZ4" s="21">
        <v>3</v>
      </c>
      <c r="BA4" s="21">
        <v>4</v>
      </c>
      <c r="BB4" s="285"/>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row>
    <row r="5" spans="1:268" s="4" customFormat="1" ht="27.95" customHeight="1" thickTop="1" thickBot="1">
      <c r="A5" s="242" t="s">
        <v>415</v>
      </c>
      <c r="B5" s="233" t="s">
        <v>416</v>
      </c>
      <c r="C5" s="239" t="s">
        <v>417</v>
      </c>
      <c r="D5" s="239" t="s">
        <v>417</v>
      </c>
      <c r="E5" s="233" t="s">
        <v>418</v>
      </c>
      <c r="F5" s="233" t="s">
        <v>118</v>
      </c>
      <c r="G5" s="236">
        <v>0.6</v>
      </c>
      <c r="H5" s="233">
        <v>1325</v>
      </c>
      <c r="I5" s="233">
        <v>1720</v>
      </c>
      <c r="J5" s="227">
        <v>7.85</v>
      </c>
      <c r="K5" s="230">
        <f>G5*H5*I5*J5/1000000</f>
        <v>10.73409</v>
      </c>
      <c r="L5" s="233" t="s">
        <v>149</v>
      </c>
      <c r="M5" s="276">
        <v>1692</v>
      </c>
      <c r="N5" s="259"/>
      <c r="O5" s="136">
        <f>BB8</f>
        <v>0</v>
      </c>
      <c r="P5" s="263">
        <f>BB5</f>
        <v>0</v>
      </c>
      <c r="Q5" s="266">
        <f>BB6</f>
        <v>0</v>
      </c>
      <c r="R5" s="272">
        <f>N5/K5</f>
        <v>0</v>
      </c>
      <c r="S5" s="22" t="s">
        <v>174</v>
      </c>
      <c r="T5" s="23"/>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31"/>
      <c r="AY5" s="31"/>
      <c r="AZ5" s="31"/>
      <c r="BA5" s="31"/>
      <c r="BB5" s="73">
        <f>SUM(T5:BA5)</f>
        <v>0</v>
      </c>
    </row>
    <row r="6" spans="1:268" s="4" customFormat="1" ht="27.95" customHeight="1" thickTop="1" thickBot="1">
      <c r="A6" s="243"/>
      <c r="B6" s="234"/>
      <c r="C6" s="240"/>
      <c r="D6" s="240"/>
      <c r="E6" s="234"/>
      <c r="F6" s="234"/>
      <c r="G6" s="237"/>
      <c r="H6" s="234"/>
      <c r="I6" s="234"/>
      <c r="J6" s="228"/>
      <c r="K6" s="231"/>
      <c r="L6" s="234"/>
      <c r="M6" s="277"/>
      <c r="N6" s="260"/>
      <c r="O6" s="137"/>
      <c r="P6" s="264"/>
      <c r="Q6" s="267"/>
      <c r="R6" s="273"/>
      <c r="S6" s="25" t="s">
        <v>64</v>
      </c>
      <c r="T6" s="26"/>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32"/>
      <c r="AY6" s="32"/>
      <c r="AZ6" s="32"/>
      <c r="BA6" s="32"/>
      <c r="BB6" s="74">
        <f>SUM(T6:BA6)</f>
        <v>0</v>
      </c>
    </row>
    <row r="7" spans="1:268" s="4" customFormat="1" ht="27.95" customHeight="1" thickTop="1" thickBot="1">
      <c r="A7" s="243"/>
      <c r="B7" s="234"/>
      <c r="C7" s="240"/>
      <c r="D7" s="240"/>
      <c r="E7" s="234"/>
      <c r="F7" s="234"/>
      <c r="G7" s="237"/>
      <c r="H7" s="234"/>
      <c r="I7" s="234"/>
      <c r="J7" s="228"/>
      <c r="K7" s="231"/>
      <c r="L7" s="234"/>
      <c r="M7" s="277"/>
      <c r="N7" s="260"/>
      <c r="O7" s="137"/>
      <c r="P7" s="264"/>
      <c r="Q7" s="267"/>
      <c r="R7" s="273"/>
      <c r="S7" s="36" t="s">
        <v>181</v>
      </c>
      <c r="T7" s="37"/>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9"/>
      <c r="AY7" s="39"/>
      <c r="AZ7" s="39"/>
      <c r="BA7" s="39"/>
      <c r="BB7" s="75">
        <f>SUM(T7:BA7)</f>
        <v>0</v>
      </c>
    </row>
    <row r="8" spans="1:268" s="4" customFormat="1" ht="27.95" customHeight="1" thickTop="1" thickBot="1">
      <c r="A8" s="243"/>
      <c r="B8" s="235"/>
      <c r="C8" s="241"/>
      <c r="D8" s="241"/>
      <c r="E8" s="235"/>
      <c r="F8" s="235"/>
      <c r="G8" s="238"/>
      <c r="H8" s="235"/>
      <c r="I8" s="235"/>
      <c r="J8" s="229"/>
      <c r="K8" s="232"/>
      <c r="L8" s="235"/>
      <c r="M8" s="278"/>
      <c r="N8" s="271"/>
      <c r="O8" s="138"/>
      <c r="P8" s="269"/>
      <c r="Q8" s="270"/>
      <c r="R8" s="275"/>
      <c r="S8" s="28" t="s">
        <v>65</v>
      </c>
      <c r="T8" s="29">
        <f>SUM(R5+T5/$K5-T6-T7)</f>
        <v>0</v>
      </c>
      <c r="U8" s="30">
        <f>SUM(T8+U5/$K5-U6-U7)</f>
        <v>0</v>
      </c>
      <c r="V8" s="30">
        <f t="shared" ref="V8:BA8" si="0">SUM(U8+V5/$K5-V6-V7)</f>
        <v>0</v>
      </c>
      <c r="W8" s="30">
        <f t="shared" si="0"/>
        <v>0</v>
      </c>
      <c r="X8" s="30">
        <f t="shared" si="0"/>
        <v>0</v>
      </c>
      <c r="Y8" s="30">
        <f t="shared" si="0"/>
        <v>0</v>
      </c>
      <c r="Z8" s="30">
        <f t="shared" si="0"/>
        <v>0</v>
      </c>
      <c r="AA8" s="30">
        <f t="shared" si="0"/>
        <v>0</v>
      </c>
      <c r="AB8" s="30">
        <f t="shared" si="0"/>
        <v>0</v>
      </c>
      <c r="AC8" s="30">
        <f t="shared" si="0"/>
        <v>0</v>
      </c>
      <c r="AD8" s="30">
        <f t="shared" si="0"/>
        <v>0</v>
      </c>
      <c r="AE8" s="30">
        <f t="shared" si="0"/>
        <v>0</v>
      </c>
      <c r="AF8" s="30">
        <f t="shared" si="0"/>
        <v>0</v>
      </c>
      <c r="AG8" s="30">
        <f t="shared" si="0"/>
        <v>0</v>
      </c>
      <c r="AH8" s="30">
        <f t="shared" si="0"/>
        <v>0</v>
      </c>
      <c r="AI8" s="30">
        <f t="shared" si="0"/>
        <v>0</v>
      </c>
      <c r="AJ8" s="30">
        <f t="shared" si="0"/>
        <v>0</v>
      </c>
      <c r="AK8" s="30">
        <f t="shared" si="0"/>
        <v>0</v>
      </c>
      <c r="AL8" s="30">
        <f t="shared" si="0"/>
        <v>0</v>
      </c>
      <c r="AM8" s="30">
        <f t="shared" si="0"/>
        <v>0</v>
      </c>
      <c r="AN8" s="30">
        <f t="shared" si="0"/>
        <v>0</v>
      </c>
      <c r="AO8" s="30">
        <f t="shared" si="0"/>
        <v>0</v>
      </c>
      <c r="AP8" s="30">
        <f t="shared" si="0"/>
        <v>0</v>
      </c>
      <c r="AQ8" s="30">
        <f t="shared" si="0"/>
        <v>0</v>
      </c>
      <c r="AR8" s="30">
        <f t="shared" si="0"/>
        <v>0</v>
      </c>
      <c r="AS8" s="30">
        <f t="shared" si="0"/>
        <v>0</v>
      </c>
      <c r="AT8" s="30">
        <f t="shared" si="0"/>
        <v>0</v>
      </c>
      <c r="AU8" s="30">
        <f t="shared" si="0"/>
        <v>0</v>
      </c>
      <c r="AV8" s="30">
        <f t="shared" si="0"/>
        <v>0</v>
      </c>
      <c r="AW8" s="30">
        <f t="shared" si="0"/>
        <v>0</v>
      </c>
      <c r="AX8" s="33">
        <f t="shared" si="0"/>
        <v>0</v>
      </c>
      <c r="AY8" s="33">
        <f t="shared" si="0"/>
        <v>0</v>
      </c>
      <c r="AZ8" s="33">
        <f t="shared" si="0"/>
        <v>0</v>
      </c>
      <c r="BA8" s="33">
        <f t="shared" si="0"/>
        <v>0</v>
      </c>
      <c r="BB8" s="76">
        <f>BA8</f>
        <v>0</v>
      </c>
    </row>
    <row r="9" spans="1:268" s="4" customFormat="1" ht="27.95" hidden="1" customHeight="1" thickTop="1" thickBot="1">
      <c r="A9" s="128"/>
      <c r="B9" s="131"/>
      <c r="C9" s="218" t="s">
        <v>70</v>
      </c>
      <c r="D9" s="218" t="s">
        <v>92</v>
      </c>
      <c r="E9" s="174" t="s">
        <v>90</v>
      </c>
      <c r="F9" s="174" t="s">
        <v>91</v>
      </c>
      <c r="G9" s="178">
        <v>1</v>
      </c>
      <c r="H9" s="174">
        <v>920</v>
      </c>
      <c r="I9" s="174">
        <v>206</v>
      </c>
      <c r="J9" s="181">
        <v>7.85</v>
      </c>
      <c r="K9" s="171">
        <f t="shared" ref="K9:K125" si="1">G9*H9*I9*J9/1000000</f>
        <v>1.4877320000000001</v>
      </c>
      <c r="L9" s="174" t="s">
        <v>149</v>
      </c>
      <c r="M9" s="276">
        <v>1692</v>
      </c>
      <c r="N9" s="259"/>
      <c r="O9" s="136">
        <f t="shared" ref="O9" si="2">BB12</f>
        <v>0</v>
      </c>
      <c r="P9" s="263">
        <f t="shared" ref="P9" si="3">BB9</f>
        <v>0</v>
      </c>
      <c r="Q9" s="266">
        <f t="shared" ref="Q9" si="4">BB10</f>
        <v>0</v>
      </c>
      <c r="R9" s="272">
        <f t="shared" ref="R9" si="5">N9/K9</f>
        <v>0</v>
      </c>
      <c r="S9" s="22" t="s">
        <v>174</v>
      </c>
      <c r="T9" s="23"/>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31"/>
      <c r="AY9" s="31"/>
      <c r="AZ9" s="31"/>
      <c r="BA9" s="31"/>
      <c r="BB9" s="73">
        <f>SUM(T9:BA9)</f>
        <v>0</v>
      </c>
    </row>
    <row r="10" spans="1:268" s="4" customFormat="1" ht="27.95" hidden="1" customHeight="1" thickTop="1" thickBot="1">
      <c r="A10" s="128"/>
      <c r="B10" s="131"/>
      <c r="C10" s="219"/>
      <c r="D10" s="219"/>
      <c r="E10" s="175"/>
      <c r="F10" s="175"/>
      <c r="G10" s="179"/>
      <c r="H10" s="175"/>
      <c r="I10" s="175"/>
      <c r="J10" s="182"/>
      <c r="K10" s="172"/>
      <c r="L10" s="175"/>
      <c r="M10" s="277"/>
      <c r="N10" s="260"/>
      <c r="O10" s="137"/>
      <c r="P10" s="264"/>
      <c r="Q10" s="267"/>
      <c r="R10" s="273"/>
      <c r="S10" s="25" t="s">
        <v>64</v>
      </c>
      <c r="T10" s="26"/>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32"/>
      <c r="AY10" s="32"/>
      <c r="AZ10" s="32"/>
      <c r="BA10" s="32"/>
      <c r="BB10" s="74">
        <f>SUM(T10:BA10)</f>
        <v>0</v>
      </c>
    </row>
    <row r="11" spans="1:268" s="4" customFormat="1" ht="27.95" hidden="1" customHeight="1" thickTop="1" thickBot="1">
      <c r="A11" s="128"/>
      <c r="B11" s="131"/>
      <c r="C11" s="219"/>
      <c r="D11" s="219"/>
      <c r="E11" s="175"/>
      <c r="F11" s="175"/>
      <c r="G11" s="179"/>
      <c r="H11" s="175"/>
      <c r="I11" s="175"/>
      <c r="J11" s="182"/>
      <c r="K11" s="172"/>
      <c r="L11" s="175"/>
      <c r="M11" s="277"/>
      <c r="N11" s="260"/>
      <c r="O11" s="137"/>
      <c r="P11" s="264"/>
      <c r="Q11" s="267"/>
      <c r="R11" s="273"/>
      <c r="S11" s="36" t="s">
        <v>181</v>
      </c>
      <c r="T11" s="37"/>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9"/>
      <c r="AY11" s="39"/>
      <c r="AZ11" s="39"/>
      <c r="BA11" s="39"/>
      <c r="BB11" s="75">
        <f>SUM(T11:BA11)</f>
        <v>0</v>
      </c>
    </row>
    <row r="12" spans="1:268" s="4" customFormat="1" ht="27.95" hidden="1" customHeight="1" thickTop="1" thickBot="1">
      <c r="A12" s="128"/>
      <c r="B12" s="131"/>
      <c r="C12" s="220"/>
      <c r="D12" s="220"/>
      <c r="E12" s="176"/>
      <c r="F12" s="176"/>
      <c r="G12" s="180"/>
      <c r="H12" s="176"/>
      <c r="I12" s="176"/>
      <c r="J12" s="183"/>
      <c r="K12" s="173"/>
      <c r="L12" s="176"/>
      <c r="M12" s="278"/>
      <c r="N12" s="271"/>
      <c r="O12" s="138"/>
      <c r="P12" s="269"/>
      <c r="Q12" s="270"/>
      <c r="R12" s="275"/>
      <c r="S12" s="28" t="s">
        <v>65</v>
      </c>
      <c r="T12" s="29">
        <f>SUM(R9+T9/$K9-T10-T11)</f>
        <v>0</v>
      </c>
      <c r="U12" s="30">
        <f>SUM(T12+U9/$K9-U10-U11)</f>
        <v>0</v>
      </c>
      <c r="V12" s="30">
        <f t="shared" ref="V12" si="6">SUM(U12+V9/$K9-V10-V11)</f>
        <v>0</v>
      </c>
      <c r="W12" s="30">
        <f t="shared" ref="W12" si="7">SUM(V12+W9/$K9-W10-W11)</f>
        <v>0</v>
      </c>
      <c r="X12" s="30">
        <f t="shared" ref="X12" si="8">SUM(W12+X9/$K9-X10-X11)</f>
        <v>0</v>
      </c>
      <c r="Y12" s="30">
        <f t="shared" ref="Y12" si="9">SUM(X12+Y9/$K9-Y10-Y11)</f>
        <v>0</v>
      </c>
      <c r="Z12" s="30">
        <f t="shared" ref="Z12" si="10">SUM(Y12+Z9/$K9-Z10-Z11)</f>
        <v>0</v>
      </c>
      <c r="AA12" s="30">
        <f t="shared" ref="AA12" si="11">SUM(Z12+AA9/$K9-AA10-AA11)</f>
        <v>0</v>
      </c>
      <c r="AB12" s="30">
        <f t="shared" ref="AB12" si="12">SUM(AA12+AB9/$K9-AB10-AB11)</f>
        <v>0</v>
      </c>
      <c r="AC12" s="30">
        <f t="shared" ref="AC12" si="13">SUM(AB12+AC9/$K9-AC10-AC11)</f>
        <v>0</v>
      </c>
      <c r="AD12" s="30">
        <f t="shared" ref="AD12" si="14">SUM(AC12+AD9/$K9-AD10-AD11)</f>
        <v>0</v>
      </c>
      <c r="AE12" s="30">
        <f t="shared" ref="AE12" si="15">SUM(AD12+AE9/$K9-AE10-AE11)</f>
        <v>0</v>
      </c>
      <c r="AF12" s="30">
        <f t="shared" ref="AF12" si="16">SUM(AE12+AF9/$K9-AF10-AF11)</f>
        <v>0</v>
      </c>
      <c r="AG12" s="30">
        <f t="shared" ref="AG12" si="17">SUM(AF12+AG9/$K9-AG10-AG11)</f>
        <v>0</v>
      </c>
      <c r="AH12" s="30">
        <f t="shared" ref="AH12" si="18">SUM(AG12+AH9/$K9-AH10-AH11)</f>
        <v>0</v>
      </c>
      <c r="AI12" s="30">
        <f t="shared" ref="AI12" si="19">SUM(AH12+AI9/$K9-AI10-AI11)</f>
        <v>0</v>
      </c>
      <c r="AJ12" s="30">
        <f t="shared" ref="AJ12" si="20">SUM(AI12+AJ9/$K9-AJ10-AJ11)</f>
        <v>0</v>
      </c>
      <c r="AK12" s="30">
        <f t="shared" ref="AK12" si="21">SUM(AJ12+AK9/$K9-AK10-AK11)</f>
        <v>0</v>
      </c>
      <c r="AL12" s="30">
        <f t="shared" ref="AL12" si="22">SUM(AK12+AL9/$K9-AL10-AL11)</f>
        <v>0</v>
      </c>
      <c r="AM12" s="30">
        <f t="shared" ref="AM12" si="23">SUM(AL12+AM9/$K9-AM10-AM11)</f>
        <v>0</v>
      </c>
      <c r="AN12" s="30">
        <f t="shared" ref="AN12" si="24">SUM(AM12+AN9/$K9-AN10-AN11)</f>
        <v>0</v>
      </c>
      <c r="AO12" s="30">
        <f t="shared" ref="AO12" si="25">SUM(AN12+AO9/$K9-AO10-AO11)</f>
        <v>0</v>
      </c>
      <c r="AP12" s="30">
        <f t="shared" ref="AP12" si="26">SUM(AO12+AP9/$K9-AP10-AP11)</f>
        <v>0</v>
      </c>
      <c r="AQ12" s="30">
        <f t="shared" ref="AQ12" si="27">SUM(AP12+AQ9/$K9-AQ10-AQ11)</f>
        <v>0</v>
      </c>
      <c r="AR12" s="30">
        <f t="shared" ref="AR12" si="28">SUM(AQ12+AR9/$K9-AR10-AR11)</f>
        <v>0</v>
      </c>
      <c r="AS12" s="30">
        <f t="shared" ref="AS12" si="29">SUM(AR12+AS9/$K9-AS10-AS11)</f>
        <v>0</v>
      </c>
      <c r="AT12" s="30">
        <f>SUM(AS12+AT9/$K9-AT10-AT11)</f>
        <v>0</v>
      </c>
      <c r="AU12" s="30">
        <f t="shared" ref="AU12" si="30">SUM(AT12+AU9/$K9-AU10-AU11)</f>
        <v>0</v>
      </c>
      <c r="AV12" s="30">
        <f t="shared" ref="AV12" si="31">SUM(AU12+AV9/$K9-AV10-AV11)</f>
        <v>0</v>
      </c>
      <c r="AW12" s="30">
        <f t="shared" ref="AW12" si="32">SUM(AV12+AW9/$K9-AW10-AW11)</f>
        <v>0</v>
      </c>
      <c r="AX12" s="33">
        <f t="shared" ref="AX12" si="33">SUM(AW12+AX9/$K9-AX10-AX11)</f>
        <v>0</v>
      </c>
      <c r="AY12" s="33">
        <f t="shared" ref="AY12" si="34">SUM(AX12+AY9/$K9-AY10-AY11)</f>
        <v>0</v>
      </c>
      <c r="AZ12" s="33">
        <f t="shared" ref="AZ12" si="35">SUM(AY12+AZ9/$K9-AZ10-AZ11)</f>
        <v>0</v>
      </c>
      <c r="BA12" s="33">
        <f t="shared" ref="BA12" si="36">SUM(AZ12+BA9/$K9-BA10-BA11)</f>
        <v>0</v>
      </c>
      <c r="BB12" s="76">
        <f>BA12</f>
        <v>0</v>
      </c>
    </row>
    <row r="13" spans="1:268" s="4" customFormat="1" ht="27.95" hidden="1" customHeight="1" thickTop="1" thickBot="1">
      <c r="A13" s="128"/>
      <c r="B13" s="131"/>
      <c r="C13" s="218" t="s">
        <v>71</v>
      </c>
      <c r="D13" s="218" t="s">
        <v>8</v>
      </c>
      <c r="E13" s="174" t="s">
        <v>93</v>
      </c>
      <c r="F13" s="174" t="s">
        <v>94</v>
      </c>
      <c r="G13" s="174">
        <v>0.7</v>
      </c>
      <c r="H13" s="174">
        <v>1660</v>
      </c>
      <c r="I13" s="174">
        <v>650</v>
      </c>
      <c r="J13" s="181">
        <v>7.85</v>
      </c>
      <c r="K13" s="171">
        <f t="shared" si="1"/>
        <v>5.9291049999999998</v>
      </c>
      <c r="L13" s="174" t="s">
        <v>149</v>
      </c>
      <c r="M13" s="276">
        <v>6983</v>
      </c>
      <c r="N13" s="259"/>
      <c r="O13" s="136">
        <f t="shared" ref="O13" si="37">BB16</f>
        <v>0</v>
      </c>
      <c r="P13" s="263">
        <f t="shared" ref="P13" si="38">BB13</f>
        <v>0</v>
      </c>
      <c r="Q13" s="266">
        <f t="shared" ref="Q13" si="39">BB14</f>
        <v>0</v>
      </c>
      <c r="R13" s="272">
        <f t="shared" ref="R13" si="40">N13/K13</f>
        <v>0</v>
      </c>
      <c r="S13" s="22" t="s">
        <v>174</v>
      </c>
      <c r="T13" s="23"/>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31"/>
      <c r="AY13" s="31"/>
      <c r="AZ13" s="31"/>
      <c r="BA13" s="31"/>
      <c r="BB13" s="73">
        <f>SUM(T13:BA13)</f>
        <v>0</v>
      </c>
    </row>
    <row r="14" spans="1:268" s="4" customFormat="1" ht="27.95" hidden="1" customHeight="1" thickTop="1" thickBot="1">
      <c r="A14" s="128"/>
      <c r="B14" s="131"/>
      <c r="C14" s="219"/>
      <c r="D14" s="219"/>
      <c r="E14" s="175"/>
      <c r="F14" s="175"/>
      <c r="G14" s="175"/>
      <c r="H14" s="175"/>
      <c r="I14" s="175"/>
      <c r="J14" s="182"/>
      <c r="K14" s="172"/>
      <c r="L14" s="175"/>
      <c r="M14" s="277"/>
      <c r="N14" s="260"/>
      <c r="O14" s="137"/>
      <c r="P14" s="264"/>
      <c r="Q14" s="267"/>
      <c r="R14" s="273"/>
      <c r="S14" s="25" t="s">
        <v>64</v>
      </c>
      <c r="T14" s="26"/>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32"/>
      <c r="AY14" s="32"/>
      <c r="AZ14" s="32"/>
      <c r="BA14" s="32"/>
      <c r="BB14" s="74">
        <f>SUM(T14:BA14)</f>
        <v>0</v>
      </c>
    </row>
    <row r="15" spans="1:268" s="4" customFormat="1" ht="27.95" hidden="1" customHeight="1" thickTop="1" thickBot="1">
      <c r="A15" s="128"/>
      <c r="B15" s="131"/>
      <c r="C15" s="219"/>
      <c r="D15" s="219"/>
      <c r="E15" s="175"/>
      <c r="F15" s="175"/>
      <c r="G15" s="175"/>
      <c r="H15" s="175"/>
      <c r="I15" s="175"/>
      <c r="J15" s="182"/>
      <c r="K15" s="172"/>
      <c r="L15" s="175"/>
      <c r="M15" s="277"/>
      <c r="N15" s="260"/>
      <c r="O15" s="137"/>
      <c r="P15" s="264"/>
      <c r="Q15" s="267"/>
      <c r="R15" s="273"/>
      <c r="S15" s="36" t="s">
        <v>181</v>
      </c>
      <c r="T15" s="37"/>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9"/>
      <c r="AY15" s="39"/>
      <c r="AZ15" s="39"/>
      <c r="BA15" s="39"/>
      <c r="BB15" s="75">
        <f>SUM(T15:BA15)</f>
        <v>0</v>
      </c>
    </row>
    <row r="16" spans="1:268" s="4" customFormat="1" ht="27.95" hidden="1" customHeight="1" thickTop="1" thickBot="1">
      <c r="A16" s="128"/>
      <c r="B16" s="131"/>
      <c r="C16" s="220"/>
      <c r="D16" s="220"/>
      <c r="E16" s="176"/>
      <c r="F16" s="176"/>
      <c r="G16" s="176"/>
      <c r="H16" s="176"/>
      <c r="I16" s="176"/>
      <c r="J16" s="183"/>
      <c r="K16" s="173"/>
      <c r="L16" s="176"/>
      <c r="M16" s="278"/>
      <c r="N16" s="271"/>
      <c r="O16" s="138"/>
      <c r="P16" s="269"/>
      <c r="Q16" s="270"/>
      <c r="R16" s="275"/>
      <c r="S16" s="28" t="s">
        <v>65</v>
      </c>
      <c r="T16" s="29">
        <f>SUM(R13+T13/$K13-T14-T15)</f>
        <v>0</v>
      </c>
      <c r="U16" s="30">
        <f>SUM(T16+U13/$K13-U14-U15)</f>
        <v>0</v>
      </c>
      <c r="V16" s="30">
        <f t="shared" ref="V16" si="41">SUM(U16+V13/$K13-V14-V15)</f>
        <v>0</v>
      </c>
      <c r="W16" s="30">
        <f t="shared" ref="W16" si="42">SUM(V16+W13/$K13-W14-W15)</f>
        <v>0</v>
      </c>
      <c r="X16" s="30">
        <f t="shared" ref="X16" si="43">SUM(W16+X13/$K13-X14-X15)</f>
        <v>0</v>
      </c>
      <c r="Y16" s="30">
        <f t="shared" ref="Y16" si="44">SUM(X16+Y13/$K13-Y14-Y15)</f>
        <v>0</v>
      </c>
      <c r="Z16" s="30">
        <f t="shared" ref="Z16" si="45">SUM(Y16+Z13/$K13-Z14-Z15)</f>
        <v>0</v>
      </c>
      <c r="AA16" s="30">
        <f t="shared" ref="AA16" si="46">SUM(Z16+AA13/$K13-AA14-AA15)</f>
        <v>0</v>
      </c>
      <c r="AB16" s="30">
        <f t="shared" ref="AB16" si="47">SUM(AA16+AB13/$K13-AB14-AB15)</f>
        <v>0</v>
      </c>
      <c r="AC16" s="30">
        <f t="shared" ref="AC16" si="48">SUM(AB16+AC13/$K13-AC14-AC15)</f>
        <v>0</v>
      </c>
      <c r="AD16" s="30">
        <f t="shared" ref="AD16" si="49">SUM(AC16+AD13/$K13-AD14-AD15)</f>
        <v>0</v>
      </c>
      <c r="AE16" s="30">
        <f t="shared" ref="AE16" si="50">SUM(AD16+AE13/$K13-AE14-AE15)</f>
        <v>0</v>
      </c>
      <c r="AF16" s="30">
        <f t="shared" ref="AF16" si="51">SUM(AE16+AF13/$K13-AF14-AF15)</f>
        <v>0</v>
      </c>
      <c r="AG16" s="30">
        <f t="shared" ref="AG16" si="52">SUM(AF16+AG13/$K13-AG14-AG15)</f>
        <v>0</v>
      </c>
      <c r="AH16" s="30">
        <f t="shared" ref="AH16" si="53">SUM(AG16+AH13/$K13-AH14-AH15)</f>
        <v>0</v>
      </c>
      <c r="AI16" s="30">
        <f t="shared" ref="AI16" si="54">SUM(AH16+AI13/$K13-AI14-AI15)</f>
        <v>0</v>
      </c>
      <c r="AJ16" s="30">
        <f t="shared" ref="AJ16" si="55">SUM(AI16+AJ13/$K13-AJ14-AJ15)</f>
        <v>0</v>
      </c>
      <c r="AK16" s="30">
        <f t="shared" ref="AK16" si="56">SUM(AJ16+AK13/$K13-AK14-AK15)</f>
        <v>0</v>
      </c>
      <c r="AL16" s="30">
        <f t="shared" ref="AL16" si="57">SUM(AK16+AL13/$K13-AL14-AL15)</f>
        <v>0</v>
      </c>
      <c r="AM16" s="30">
        <f t="shared" ref="AM16" si="58">SUM(AL16+AM13/$K13-AM14-AM15)</f>
        <v>0</v>
      </c>
      <c r="AN16" s="30">
        <f t="shared" ref="AN16" si="59">SUM(AM16+AN13/$K13-AN14-AN15)</f>
        <v>0</v>
      </c>
      <c r="AO16" s="30">
        <f t="shared" ref="AO16" si="60">SUM(AN16+AO13/$K13-AO14-AO15)</f>
        <v>0</v>
      </c>
      <c r="AP16" s="30">
        <f t="shared" ref="AP16" si="61">SUM(AO16+AP13/$K13-AP14-AP15)</f>
        <v>0</v>
      </c>
      <c r="AQ16" s="30">
        <f t="shared" ref="AQ16" si="62">SUM(AP16+AQ13/$K13-AQ14-AQ15)</f>
        <v>0</v>
      </c>
      <c r="AR16" s="30">
        <f t="shared" ref="AR16" si="63">SUM(AQ16+AR13/$K13-AR14-AR15)</f>
        <v>0</v>
      </c>
      <c r="AS16" s="30">
        <f t="shared" ref="AS16" si="64">SUM(AR16+AS13/$K13-AS14-AS15)</f>
        <v>0</v>
      </c>
      <c r="AT16" s="30">
        <f t="shared" ref="AT16" si="65">SUM(AS16+AT13/$K13-AT14-AT15)</f>
        <v>0</v>
      </c>
      <c r="AU16" s="30">
        <f t="shared" ref="AU16" si="66">SUM(AT16+AU13/$K13-AU14-AU15)</f>
        <v>0</v>
      </c>
      <c r="AV16" s="30">
        <f t="shared" ref="AV16" si="67">SUM(AU16+AV13/$K13-AV14-AV15)</f>
        <v>0</v>
      </c>
      <c r="AW16" s="30">
        <f t="shared" ref="AW16" si="68">SUM(AV16+AW13/$K13-AW14-AW15)</f>
        <v>0</v>
      </c>
      <c r="AX16" s="33">
        <f t="shared" ref="AX16" si="69">SUM(AW16+AX13/$K13-AX14-AX15)</f>
        <v>0</v>
      </c>
      <c r="AY16" s="33">
        <f t="shared" ref="AY16" si="70">SUM(AX16+AY13/$K13-AY14-AY15)</f>
        <v>0</v>
      </c>
      <c r="AZ16" s="33">
        <f t="shared" ref="AZ16" si="71">SUM(AY16+AZ13/$K13-AZ14-AZ15)</f>
        <v>0</v>
      </c>
      <c r="BA16" s="33">
        <f t="shared" ref="BA16" si="72">SUM(AZ16+BA13/$K13-BA14-BA15)</f>
        <v>0</v>
      </c>
      <c r="BB16" s="76">
        <f>BA16</f>
        <v>0</v>
      </c>
    </row>
    <row r="17" spans="1:54" s="4" customFormat="1" ht="27.95" hidden="1" customHeight="1" thickTop="1" thickBot="1">
      <c r="A17" s="128"/>
      <c r="B17" s="131"/>
      <c r="C17" s="218" t="s">
        <v>72</v>
      </c>
      <c r="D17" s="218" t="s">
        <v>9</v>
      </c>
      <c r="E17" s="174" t="s">
        <v>93</v>
      </c>
      <c r="F17" s="174" t="s">
        <v>94</v>
      </c>
      <c r="G17" s="174">
        <v>0.7</v>
      </c>
      <c r="H17" s="174">
        <v>1630</v>
      </c>
      <c r="I17" s="174">
        <v>450</v>
      </c>
      <c r="J17" s="181">
        <v>7.85</v>
      </c>
      <c r="K17" s="171">
        <f t="shared" si="1"/>
        <v>4.0305825000000004</v>
      </c>
      <c r="L17" s="174" t="s">
        <v>149</v>
      </c>
      <c r="M17" s="276">
        <v>4746</v>
      </c>
      <c r="N17" s="259"/>
      <c r="O17" s="136">
        <f t="shared" ref="O17" si="73">BB20</f>
        <v>0</v>
      </c>
      <c r="P17" s="263">
        <f t="shared" ref="P17" si="74">BB17</f>
        <v>0</v>
      </c>
      <c r="Q17" s="266">
        <f t="shared" ref="Q17" si="75">BB18</f>
        <v>0</v>
      </c>
      <c r="R17" s="272">
        <f t="shared" ref="R17" si="76">N17/K17</f>
        <v>0</v>
      </c>
      <c r="S17" s="22" t="s">
        <v>174</v>
      </c>
      <c r="T17" s="23"/>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31"/>
      <c r="AY17" s="31"/>
      <c r="AZ17" s="31"/>
      <c r="BA17" s="31"/>
      <c r="BB17" s="73">
        <f>SUM(T17:BA17)</f>
        <v>0</v>
      </c>
    </row>
    <row r="18" spans="1:54" s="4" customFormat="1" ht="27.95" hidden="1" customHeight="1" thickTop="1" thickBot="1">
      <c r="A18" s="128"/>
      <c r="B18" s="131"/>
      <c r="C18" s="219"/>
      <c r="D18" s="219"/>
      <c r="E18" s="175"/>
      <c r="F18" s="175"/>
      <c r="G18" s="175"/>
      <c r="H18" s="175"/>
      <c r="I18" s="175"/>
      <c r="J18" s="182"/>
      <c r="K18" s="172"/>
      <c r="L18" s="175"/>
      <c r="M18" s="277"/>
      <c r="N18" s="260"/>
      <c r="O18" s="137"/>
      <c r="P18" s="264"/>
      <c r="Q18" s="267"/>
      <c r="R18" s="273"/>
      <c r="S18" s="25" t="s">
        <v>64</v>
      </c>
      <c r="T18" s="26"/>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32"/>
      <c r="AY18" s="32"/>
      <c r="AZ18" s="32"/>
      <c r="BA18" s="32"/>
      <c r="BB18" s="74">
        <f>SUM(T18:BA18)</f>
        <v>0</v>
      </c>
    </row>
    <row r="19" spans="1:54" s="4" customFormat="1" ht="27.95" hidden="1" customHeight="1" thickTop="1" thickBot="1">
      <c r="A19" s="128"/>
      <c r="B19" s="131"/>
      <c r="C19" s="219"/>
      <c r="D19" s="219"/>
      <c r="E19" s="175"/>
      <c r="F19" s="175"/>
      <c r="G19" s="175"/>
      <c r="H19" s="175"/>
      <c r="I19" s="175"/>
      <c r="J19" s="182"/>
      <c r="K19" s="172"/>
      <c r="L19" s="175"/>
      <c r="M19" s="277"/>
      <c r="N19" s="260"/>
      <c r="O19" s="137"/>
      <c r="P19" s="264"/>
      <c r="Q19" s="267"/>
      <c r="R19" s="273"/>
      <c r="S19" s="36" t="s">
        <v>181</v>
      </c>
      <c r="T19" s="37"/>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9"/>
      <c r="AY19" s="39"/>
      <c r="AZ19" s="39"/>
      <c r="BA19" s="39"/>
      <c r="BB19" s="75">
        <f>SUM(T19:BA19)</f>
        <v>0</v>
      </c>
    </row>
    <row r="20" spans="1:54" s="4" customFormat="1" ht="27.95" hidden="1" customHeight="1" thickTop="1" thickBot="1">
      <c r="A20" s="128"/>
      <c r="B20" s="131"/>
      <c r="C20" s="220"/>
      <c r="D20" s="220"/>
      <c r="E20" s="176"/>
      <c r="F20" s="176"/>
      <c r="G20" s="176"/>
      <c r="H20" s="176"/>
      <c r="I20" s="176"/>
      <c r="J20" s="183"/>
      <c r="K20" s="173"/>
      <c r="L20" s="176"/>
      <c r="M20" s="278"/>
      <c r="N20" s="271"/>
      <c r="O20" s="138"/>
      <c r="P20" s="269"/>
      <c r="Q20" s="270"/>
      <c r="R20" s="275"/>
      <c r="S20" s="28" t="s">
        <v>65</v>
      </c>
      <c r="T20" s="29">
        <f>SUM(R17+T17/$K17-T18-T19)</f>
        <v>0</v>
      </c>
      <c r="U20" s="30">
        <f>SUM(T20+U17/$K17-U18-U19)</f>
        <v>0</v>
      </c>
      <c r="V20" s="30">
        <f t="shared" ref="V20" si="77">SUM(U20+V17/$K17-V18-V19)</f>
        <v>0</v>
      </c>
      <c r="W20" s="30">
        <f t="shared" ref="W20" si="78">SUM(V20+W17/$K17-W18-W19)</f>
        <v>0</v>
      </c>
      <c r="X20" s="30">
        <f t="shared" ref="X20" si="79">SUM(W20+X17/$K17-X18-X19)</f>
        <v>0</v>
      </c>
      <c r="Y20" s="30">
        <f t="shared" ref="Y20" si="80">SUM(X20+Y17/$K17-Y18-Y19)</f>
        <v>0</v>
      </c>
      <c r="Z20" s="30">
        <f t="shared" ref="Z20" si="81">SUM(Y20+Z17/$K17-Z18-Z19)</f>
        <v>0</v>
      </c>
      <c r="AA20" s="30">
        <f t="shared" ref="AA20" si="82">SUM(Z20+AA17/$K17-AA18-AA19)</f>
        <v>0</v>
      </c>
      <c r="AB20" s="30">
        <f t="shared" ref="AB20" si="83">SUM(AA20+AB17/$K17-AB18-AB19)</f>
        <v>0</v>
      </c>
      <c r="AC20" s="30">
        <f t="shared" ref="AC20" si="84">SUM(AB20+AC17/$K17-AC18-AC19)</f>
        <v>0</v>
      </c>
      <c r="AD20" s="30">
        <f t="shared" ref="AD20" si="85">SUM(AC20+AD17/$K17-AD18-AD19)</f>
        <v>0</v>
      </c>
      <c r="AE20" s="30">
        <f t="shared" ref="AE20" si="86">SUM(AD20+AE17/$K17-AE18-AE19)</f>
        <v>0</v>
      </c>
      <c r="AF20" s="30">
        <f t="shared" ref="AF20" si="87">SUM(AE20+AF17/$K17-AF18-AF19)</f>
        <v>0</v>
      </c>
      <c r="AG20" s="30">
        <f t="shared" ref="AG20" si="88">SUM(AF20+AG17/$K17-AG18-AG19)</f>
        <v>0</v>
      </c>
      <c r="AH20" s="30">
        <f t="shared" ref="AH20" si="89">SUM(AG20+AH17/$K17-AH18-AH19)</f>
        <v>0</v>
      </c>
      <c r="AI20" s="30">
        <f t="shared" ref="AI20" si="90">SUM(AH20+AI17/$K17-AI18-AI19)</f>
        <v>0</v>
      </c>
      <c r="AJ20" s="30">
        <f t="shared" ref="AJ20" si="91">SUM(AI20+AJ17/$K17-AJ18-AJ19)</f>
        <v>0</v>
      </c>
      <c r="AK20" s="30">
        <f t="shared" ref="AK20" si="92">SUM(AJ20+AK17/$K17-AK18-AK19)</f>
        <v>0</v>
      </c>
      <c r="AL20" s="30">
        <f t="shared" ref="AL20" si="93">SUM(AK20+AL17/$K17-AL18-AL19)</f>
        <v>0</v>
      </c>
      <c r="AM20" s="30">
        <f t="shared" ref="AM20" si="94">SUM(AL20+AM17/$K17-AM18-AM19)</f>
        <v>0</v>
      </c>
      <c r="AN20" s="30">
        <f t="shared" ref="AN20" si="95">SUM(AM20+AN17/$K17-AN18-AN19)</f>
        <v>0</v>
      </c>
      <c r="AO20" s="30">
        <f t="shared" ref="AO20" si="96">SUM(AN20+AO17/$K17-AO18-AO19)</f>
        <v>0</v>
      </c>
      <c r="AP20" s="30">
        <f t="shared" ref="AP20" si="97">SUM(AO20+AP17/$K17-AP18-AP19)</f>
        <v>0</v>
      </c>
      <c r="AQ20" s="30">
        <f t="shared" ref="AQ20" si="98">SUM(AP20+AQ17/$K17-AQ18-AQ19)</f>
        <v>0</v>
      </c>
      <c r="AR20" s="30">
        <f t="shared" ref="AR20" si="99">SUM(AQ20+AR17/$K17-AR18-AR19)</f>
        <v>0</v>
      </c>
      <c r="AS20" s="30">
        <f t="shared" ref="AS20" si="100">SUM(AR20+AS17/$K17-AS18-AS19)</f>
        <v>0</v>
      </c>
      <c r="AT20" s="30">
        <f t="shared" ref="AT20" si="101">SUM(AS20+AT17/$K17-AT18-AT19)</f>
        <v>0</v>
      </c>
      <c r="AU20" s="30">
        <f t="shared" ref="AU20" si="102">SUM(AT20+AU17/$K17-AU18-AU19)</f>
        <v>0</v>
      </c>
      <c r="AV20" s="30">
        <f t="shared" ref="AV20" si="103">SUM(AU20+AV17/$K17-AV18-AV19)</f>
        <v>0</v>
      </c>
      <c r="AW20" s="30">
        <f t="shared" ref="AW20" si="104">SUM(AV20+AW17/$K17-AW18-AW19)</f>
        <v>0</v>
      </c>
      <c r="AX20" s="33">
        <f t="shared" ref="AX20" si="105">SUM(AW20+AX17/$K17-AX18-AX19)</f>
        <v>0</v>
      </c>
      <c r="AY20" s="33">
        <f t="shared" ref="AY20" si="106">SUM(AX20+AY17/$K17-AY18-AY19)</f>
        <v>0</v>
      </c>
      <c r="AZ20" s="33">
        <f t="shared" ref="AZ20" si="107">SUM(AY20+AZ17/$K17-AZ18-AZ19)</f>
        <v>0</v>
      </c>
      <c r="BA20" s="33">
        <f t="shared" ref="BA20" si="108">SUM(AZ20+BA17/$K17-BA18-BA19)</f>
        <v>0</v>
      </c>
      <c r="BB20" s="76">
        <f>BA20</f>
        <v>0</v>
      </c>
    </row>
    <row r="21" spans="1:54" s="4" customFormat="1" ht="27.95" hidden="1" customHeight="1" thickTop="1" thickBot="1">
      <c r="A21" s="128"/>
      <c r="B21" s="131"/>
      <c r="C21" s="218" t="s">
        <v>73</v>
      </c>
      <c r="D21" s="218" t="s">
        <v>10</v>
      </c>
      <c r="E21" s="174" t="s">
        <v>96</v>
      </c>
      <c r="F21" s="174" t="s">
        <v>97</v>
      </c>
      <c r="G21" s="174">
        <v>0.7</v>
      </c>
      <c r="H21" s="174">
        <v>1470</v>
      </c>
      <c r="I21" s="174">
        <v>214</v>
      </c>
      <c r="J21" s="181">
        <v>7.85</v>
      </c>
      <c r="K21" s="171">
        <f t="shared" si="1"/>
        <v>1.7286170999999999</v>
      </c>
      <c r="L21" s="174" t="s">
        <v>149</v>
      </c>
      <c r="M21" s="276">
        <v>4102</v>
      </c>
      <c r="N21" s="259"/>
      <c r="O21" s="136">
        <f t="shared" ref="O21" si="109">BB24</f>
        <v>0</v>
      </c>
      <c r="P21" s="263">
        <f t="shared" ref="P21" si="110">BB21</f>
        <v>0</v>
      </c>
      <c r="Q21" s="266">
        <f t="shared" ref="Q21" si="111">BB22</f>
        <v>0</v>
      </c>
      <c r="R21" s="272">
        <f t="shared" ref="R21" si="112">N21/K21</f>
        <v>0</v>
      </c>
      <c r="S21" s="22" t="s">
        <v>174</v>
      </c>
      <c r="T21" s="23"/>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31"/>
      <c r="AY21" s="31"/>
      <c r="AZ21" s="31"/>
      <c r="BA21" s="31"/>
      <c r="BB21" s="73">
        <f>SUM(T21:BA21)</f>
        <v>0</v>
      </c>
    </row>
    <row r="22" spans="1:54" s="4" customFormat="1" ht="27.95" hidden="1" customHeight="1" thickTop="1" thickBot="1">
      <c r="A22" s="128"/>
      <c r="B22" s="131"/>
      <c r="C22" s="219"/>
      <c r="D22" s="219"/>
      <c r="E22" s="175"/>
      <c r="F22" s="175"/>
      <c r="G22" s="175"/>
      <c r="H22" s="175"/>
      <c r="I22" s="175"/>
      <c r="J22" s="182"/>
      <c r="K22" s="172"/>
      <c r="L22" s="175"/>
      <c r="M22" s="277"/>
      <c r="N22" s="260"/>
      <c r="O22" s="137"/>
      <c r="P22" s="264"/>
      <c r="Q22" s="267"/>
      <c r="R22" s="273"/>
      <c r="S22" s="25" t="s">
        <v>64</v>
      </c>
      <c r="T22" s="26"/>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32"/>
      <c r="AY22" s="32"/>
      <c r="AZ22" s="32"/>
      <c r="BA22" s="32"/>
      <c r="BB22" s="74">
        <f>SUM(T22:BA22)</f>
        <v>0</v>
      </c>
    </row>
    <row r="23" spans="1:54" s="4" customFormat="1" ht="27.95" hidden="1" customHeight="1" thickTop="1" thickBot="1">
      <c r="A23" s="128"/>
      <c r="B23" s="131"/>
      <c r="C23" s="219"/>
      <c r="D23" s="219"/>
      <c r="E23" s="175"/>
      <c r="F23" s="175"/>
      <c r="G23" s="175"/>
      <c r="H23" s="175"/>
      <c r="I23" s="175"/>
      <c r="J23" s="182"/>
      <c r="K23" s="172"/>
      <c r="L23" s="175"/>
      <c r="M23" s="277"/>
      <c r="N23" s="260"/>
      <c r="O23" s="137"/>
      <c r="P23" s="264"/>
      <c r="Q23" s="267"/>
      <c r="R23" s="273"/>
      <c r="S23" s="36" t="s">
        <v>181</v>
      </c>
      <c r="T23" s="37"/>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9"/>
      <c r="AY23" s="39"/>
      <c r="AZ23" s="39"/>
      <c r="BA23" s="39"/>
      <c r="BB23" s="75">
        <f>SUM(T23:BA23)</f>
        <v>0</v>
      </c>
    </row>
    <row r="24" spans="1:54" s="4" customFormat="1" ht="27.95" hidden="1" customHeight="1" thickTop="1" thickBot="1">
      <c r="A24" s="128"/>
      <c r="B24" s="131"/>
      <c r="C24" s="220"/>
      <c r="D24" s="220"/>
      <c r="E24" s="176"/>
      <c r="F24" s="176"/>
      <c r="G24" s="176"/>
      <c r="H24" s="176"/>
      <c r="I24" s="176"/>
      <c r="J24" s="183"/>
      <c r="K24" s="173"/>
      <c r="L24" s="176"/>
      <c r="M24" s="278"/>
      <c r="N24" s="271"/>
      <c r="O24" s="138"/>
      <c r="P24" s="269"/>
      <c r="Q24" s="270"/>
      <c r="R24" s="275"/>
      <c r="S24" s="28" t="s">
        <v>65</v>
      </c>
      <c r="T24" s="29">
        <f>SUM(R21+T21/$K21-T22-T23)</f>
        <v>0</v>
      </c>
      <c r="U24" s="30">
        <f>SUM(T24+U21/$K21-U22-U23)</f>
        <v>0</v>
      </c>
      <c r="V24" s="30">
        <f t="shared" ref="V24" si="113">SUM(U24+V21/$K21-V22-V23)</f>
        <v>0</v>
      </c>
      <c r="W24" s="30">
        <f t="shared" ref="W24" si="114">SUM(V24+W21/$K21-W22-W23)</f>
        <v>0</v>
      </c>
      <c r="X24" s="30">
        <f t="shared" ref="X24" si="115">SUM(W24+X21/$K21-X22-X23)</f>
        <v>0</v>
      </c>
      <c r="Y24" s="30">
        <f t="shared" ref="Y24" si="116">SUM(X24+Y21/$K21-Y22-Y23)</f>
        <v>0</v>
      </c>
      <c r="Z24" s="30">
        <f t="shared" ref="Z24" si="117">SUM(Y24+Z21/$K21-Z22-Z23)</f>
        <v>0</v>
      </c>
      <c r="AA24" s="30">
        <f t="shared" ref="AA24" si="118">SUM(Z24+AA21/$K21-AA22-AA23)</f>
        <v>0</v>
      </c>
      <c r="AB24" s="30">
        <f t="shared" ref="AB24" si="119">SUM(AA24+AB21/$K21-AB22-AB23)</f>
        <v>0</v>
      </c>
      <c r="AC24" s="30">
        <f t="shared" ref="AC24" si="120">SUM(AB24+AC21/$K21-AC22-AC23)</f>
        <v>0</v>
      </c>
      <c r="AD24" s="30">
        <f t="shared" ref="AD24" si="121">SUM(AC24+AD21/$K21-AD22-AD23)</f>
        <v>0</v>
      </c>
      <c r="AE24" s="30">
        <f>SUM(AD24+AE21/$K21-AE22-AE23)</f>
        <v>0</v>
      </c>
      <c r="AF24" s="30">
        <f>SUM(AE24+AF21/$K21-AF22-AF23)</f>
        <v>0</v>
      </c>
      <c r="AG24" s="30">
        <f>SUM(AF24+AG21/$K21-AG22-AG23)</f>
        <v>0</v>
      </c>
      <c r="AH24" s="30">
        <f t="shared" ref="AH24" si="122">SUM(AG24+AH21/$K21-AH22-AH23)</f>
        <v>0</v>
      </c>
      <c r="AI24" s="30">
        <f t="shared" ref="AI24" si="123">SUM(AH24+AI21/$K21-AI22-AI23)</f>
        <v>0</v>
      </c>
      <c r="AJ24" s="30">
        <f t="shared" ref="AJ24" si="124">SUM(AI24+AJ21/$K21-AJ22-AJ23)</f>
        <v>0</v>
      </c>
      <c r="AK24" s="30">
        <f t="shared" ref="AK24" si="125">SUM(AJ24+AK21/$K21-AK22-AK23)</f>
        <v>0</v>
      </c>
      <c r="AL24" s="30">
        <f t="shared" ref="AL24" si="126">SUM(AK24+AL21/$K21-AL22-AL23)</f>
        <v>0</v>
      </c>
      <c r="AM24" s="30">
        <f t="shared" ref="AM24" si="127">SUM(AL24+AM21/$K21-AM22-AM23)</f>
        <v>0</v>
      </c>
      <c r="AN24" s="30">
        <f t="shared" ref="AN24" si="128">SUM(AM24+AN21/$K21-AN22-AN23)</f>
        <v>0</v>
      </c>
      <c r="AO24" s="30">
        <f t="shared" ref="AO24" si="129">SUM(AN24+AO21/$K21-AO22-AO23)</f>
        <v>0</v>
      </c>
      <c r="AP24" s="30">
        <f t="shared" ref="AP24" si="130">SUM(AO24+AP21/$K21-AP22-AP23)</f>
        <v>0</v>
      </c>
      <c r="AQ24" s="30">
        <f t="shared" ref="AQ24" si="131">SUM(AP24+AQ21/$K21-AQ22-AQ23)</f>
        <v>0</v>
      </c>
      <c r="AR24" s="30">
        <f t="shared" ref="AR24" si="132">SUM(AQ24+AR21/$K21-AR22-AR23)</f>
        <v>0</v>
      </c>
      <c r="AS24" s="30">
        <f t="shared" ref="AS24" si="133">SUM(AR24+AS21/$K21-AS22-AS23)</f>
        <v>0</v>
      </c>
      <c r="AT24" s="30">
        <f t="shared" ref="AT24" si="134">SUM(AS24+AT21/$K21-AT22-AT23)</f>
        <v>0</v>
      </c>
      <c r="AU24" s="30">
        <f t="shared" ref="AU24" si="135">SUM(AT24+AU21/$K21-AU22-AU23)</f>
        <v>0</v>
      </c>
      <c r="AV24" s="30">
        <f t="shared" ref="AV24" si="136">SUM(AU24+AV21/$K21-AV22-AV23)</f>
        <v>0</v>
      </c>
      <c r="AW24" s="30">
        <f t="shared" ref="AW24" si="137">SUM(AV24+AW21/$K21-AW22-AW23)</f>
        <v>0</v>
      </c>
      <c r="AX24" s="33">
        <f t="shared" ref="AX24" si="138">SUM(AW24+AX21/$K21-AX22-AX23)</f>
        <v>0</v>
      </c>
      <c r="AY24" s="33">
        <f t="shared" ref="AY24" si="139">SUM(AX24+AY21/$K21-AY22-AY23)</f>
        <v>0</v>
      </c>
      <c r="AZ24" s="33">
        <f t="shared" ref="AZ24" si="140">SUM(AY24+AZ21/$K21-AZ22-AZ23)</f>
        <v>0</v>
      </c>
      <c r="BA24" s="33">
        <f t="shared" ref="BA24" si="141">SUM(AZ24+BA21/$K21-BA22-BA23)</f>
        <v>0</v>
      </c>
      <c r="BB24" s="76">
        <f>BA24</f>
        <v>0</v>
      </c>
    </row>
    <row r="25" spans="1:54" s="4" customFormat="1" ht="27.95" hidden="1" customHeight="1" thickTop="1" thickBot="1">
      <c r="A25" s="128"/>
      <c r="B25" s="131"/>
      <c r="C25" s="218" t="s">
        <v>73</v>
      </c>
      <c r="D25" s="218" t="s">
        <v>98</v>
      </c>
      <c r="E25" s="174" t="s">
        <v>99</v>
      </c>
      <c r="F25" s="174" t="s">
        <v>97</v>
      </c>
      <c r="G25" s="174">
        <v>1.4</v>
      </c>
      <c r="H25" s="174">
        <v>1170</v>
      </c>
      <c r="I25" s="174">
        <v>250</v>
      </c>
      <c r="J25" s="181">
        <v>7.85</v>
      </c>
      <c r="K25" s="171">
        <f t="shared" si="1"/>
        <v>3.214575</v>
      </c>
      <c r="L25" s="174" t="s">
        <v>149</v>
      </c>
      <c r="M25" s="276">
        <v>3580</v>
      </c>
      <c r="N25" s="259"/>
      <c r="O25" s="136">
        <f t="shared" ref="O25" si="142">BB28</f>
        <v>0</v>
      </c>
      <c r="P25" s="263">
        <f t="shared" ref="P25" si="143">BB25</f>
        <v>0</v>
      </c>
      <c r="Q25" s="266">
        <f t="shared" ref="Q25" si="144">BB26</f>
        <v>0</v>
      </c>
      <c r="R25" s="272">
        <f t="shared" ref="R25" si="145">N25/K25</f>
        <v>0</v>
      </c>
      <c r="S25" s="22" t="s">
        <v>174</v>
      </c>
      <c r="T25" s="23"/>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31"/>
      <c r="AY25" s="31"/>
      <c r="AZ25" s="31"/>
      <c r="BA25" s="31"/>
      <c r="BB25" s="73">
        <f>SUM(T25:BA25)</f>
        <v>0</v>
      </c>
    </row>
    <row r="26" spans="1:54" s="4" customFormat="1" ht="27.95" hidden="1" customHeight="1" thickTop="1" thickBot="1">
      <c r="A26" s="128"/>
      <c r="B26" s="131"/>
      <c r="C26" s="219"/>
      <c r="D26" s="219"/>
      <c r="E26" s="175"/>
      <c r="F26" s="175"/>
      <c r="G26" s="175"/>
      <c r="H26" s="175"/>
      <c r="I26" s="175"/>
      <c r="J26" s="182"/>
      <c r="K26" s="172"/>
      <c r="L26" s="175"/>
      <c r="M26" s="277"/>
      <c r="N26" s="260"/>
      <c r="O26" s="137"/>
      <c r="P26" s="264"/>
      <c r="Q26" s="267"/>
      <c r="R26" s="273"/>
      <c r="S26" s="25" t="s">
        <v>64</v>
      </c>
      <c r="T26" s="26"/>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32"/>
      <c r="AY26" s="32"/>
      <c r="AZ26" s="32"/>
      <c r="BA26" s="32"/>
      <c r="BB26" s="74">
        <f>SUM(T26:BA26)</f>
        <v>0</v>
      </c>
    </row>
    <row r="27" spans="1:54" s="4" customFormat="1" ht="27.95" hidden="1" customHeight="1" thickTop="1" thickBot="1">
      <c r="A27" s="128"/>
      <c r="B27" s="131"/>
      <c r="C27" s="219"/>
      <c r="D27" s="219"/>
      <c r="E27" s="175"/>
      <c r="F27" s="175"/>
      <c r="G27" s="175"/>
      <c r="H27" s="175"/>
      <c r="I27" s="175"/>
      <c r="J27" s="182"/>
      <c r="K27" s="172"/>
      <c r="L27" s="175"/>
      <c r="M27" s="277"/>
      <c r="N27" s="260"/>
      <c r="O27" s="137"/>
      <c r="P27" s="264"/>
      <c r="Q27" s="267"/>
      <c r="R27" s="273"/>
      <c r="S27" s="36" t="s">
        <v>181</v>
      </c>
      <c r="T27" s="37"/>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9"/>
      <c r="AY27" s="39"/>
      <c r="AZ27" s="39"/>
      <c r="BA27" s="39"/>
      <c r="BB27" s="75">
        <f>SUM(T27:BA27)</f>
        <v>0</v>
      </c>
    </row>
    <row r="28" spans="1:54" s="4" customFormat="1" ht="27.95" hidden="1" customHeight="1" thickTop="1" thickBot="1">
      <c r="A28" s="128"/>
      <c r="B28" s="132"/>
      <c r="C28" s="220"/>
      <c r="D28" s="220"/>
      <c r="E28" s="176"/>
      <c r="F28" s="176"/>
      <c r="G28" s="176"/>
      <c r="H28" s="176"/>
      <c r="I28" s="176"/>
      <c r="J28" s="183"/>
      <c r="K28" s="173"/>
      <c r="L28" s="176"/>
      <c r="M28" s="278"/>
      <c r="N28" s="271"/>
      <c r="O28" s="138"/>
      <c r="P28" s="269"/>
      <c r="Q28" s="270"/>
      <c r="R28" s="275"/>
      <c r="S28" s="28" t="s">
        <v>65</v>
      </c>
      <c r="T28" s="29">
        <f>SUM(R25+T25/$K25-T26-T27)</f>
        <v>0</v>
      </c>
      <c r="U28" s="30">
        <f>SUM(T28+U25/$K25-U26-U27)</f>
        <v>0</v>
      </c>
      <c r="V28" s="30">
        <f t="shared" ref="V28" si="146">SUM(U28+V25/$K25-V26-V27)</f>
        <v>0</v>
      </c>
      <c r="W28" s="30">
        <f t="shared" ref="W28" si="147">SUM(V28+W25/$K25-W26-W27)</f>
        <v>0</v>
      </c>
      <c r="X28" s="30">
        <f t="shared" ref="X28" si="148">SUM(W28+X25/$K25-X26-X27)</f>
        <v>0</v>
      </c>
      <c r="Y28" s="30">
        <f t="shared" ref="Y28" si="149">SUM(X28+Y25/$K25-Y26-Y27)</f>
        <v>0</v>
      </c>
      <c r="Z28" s="30">
        <f t="shared" ref="Z28" si="150">SUM(Y28+Z25/$K25-Z26-Z27)</f>
        <v>0</v>
      </c>
      <c r="AA28" s="30">
        <f t="shared" ref="AA28" si="151">SUM(Z28+AA25/$K25-AA26-AA27)</f>
        <v>0</v>
      </c>
      <c r="AB28" s="30">
        <f t="shared" ref="AB28" si="152">SUM(AA28+AB25/$K25-AB26-AB27)</f>
        <v>0</v>
      </c>
      <c r="AC28" s="30">
        <f t="shared" ref="AC28" si="153">SUM(AB28+AC25/$K25-AC26-AC27)</f>
        <v>0</v>
      </c>
      <c r="AD28" s="30">
        <f t="shared" ref="AD28" si="154">SUM(AC28+AD25/$K25-AD26-AD27)</f>
        <v>0</v>
      </c>
      <c r="AE28" s="30">
        <f t="shared" ref="AE28" si="155">SUM(AD28+AE25/$K25-AE26-AE27)</f>
        <v>0</v>
      </c>
      <c r="AF28" s="30">
        <f t="shared" ref="AF28" si="156">SUM(AE28+AF25/$K25-AF26-AF27)</f>
        <v>0</v>
      </c>
      <c r="AG28" s="30">
        <f t="shared" ref="AG28" si="157">SUM(AF28+AG25/$K25-AG26-AG27)</f>
        <v>0</v>
      </c>
      <c r="AH28" s="30">
        <f t="shared" ref="AH28" si="158">SUM(AG28+AH25/$K25-AH26-AH27)</f>
        <v>0</v>
      </c>
      <c r="AI28" s="30">
        <f t="shared" ref="AI28" si="159">SUM(AH28+AI25/$K25-AI26-AI27)</f>
        <v>0</v>
      </c>
      <c r="AJ28" s="30">
        <f t="shared" ref="AJ28" si="160">SUM(AI28+AJ25/$K25-AJ26-AJ27)</f>
        <v>0</v>
      </c>
      <c r="AK28" s="30">
        <f t="shared" ref="AK28" si="161">SUM(AJ28+AK25/$K25-AK26-AK27)</f>
        <v>0</v>
      </c>
      <c r="AL28" s="30">
        <f t="shared" ref="AL28" si="162">SUM(AK28+AL25/$K25-AL26-AL27)</f>
        <v>0</v>
      </c>
      <c r="AM28" s="30">
        <f t="shared" ref="AM28" si="163">SUM(AL28+AM25/$K25-AM26-AM27)</f>
        <v>0</v>
      </c>
      <c r="AN28" s="30">
        <f t="shared" ref="AN28" si="164">SUM(AM28+AN25/$K25-AN26-AN27)</f>
        <v>0</v>
      </c>
      <c r="AO28" s="30">
        <f t="shared" ref="AO28" si="165">SUM(AN28+AO25/$K25-AO26-AO27)</f>
        <v>0</v>
      </c>
      <c r="AP28" s="30">
        <f t="shared" ref="AP28" si="166">SUM(AO28+AP25/$K25-AP26-AP27)</f>
        <v>0</v>
      </c>
      <c r="AQ28" s="30">
        <f t="shared" ref="AQ28" si="167">SUM(AP28+AQ25/$K25-AQ26-AQ27)</f>
        <v>0</v>
      </c>
      <c r="AR28" s="30">
        <f t="shared" ref="AR28" si="168">SUM(AQ28+AR25/$K25-AR26-AR27)</f>
        <v>0</v>
      </c>
      <c r="AS28" s="30">
        <f t="shared" ref="AS28" si="169">SUM(AR28+AS25/$K25-AS26-AS27)</f>
        <v>0</v>
      </c>
      <c r="AT28" s="30">
        <f t="shared" ref="AT28" si="170">SUM(AS28+AT25/$K25-AT26-AT27)</f>
        <v>0</v>
      </c>
      <c r="AU28" s="30">
        <f t="shared" ref="AU28" si="171">SUM(AT28+AU25/$K25-AU26-AU27)</f>
        <v>0</v>
      </c>
      <c r="AV28" s="30">
        <f t="shared" ref="AV28" si="172">SUM(AU28+AV25/$K25-AV26-AV27)</f>
        <v>0</v>
      </c>
      <c r="AW28" s="30">
        <f t="shared" ref="AW28" si="173">SUM(AV28+AW25/$K25-AW26-AW27)</f>
        <v>0</v>
      </c>
      <c r="AX28" s="33">
        <f t="shared" ref="AX28" si="174">SUM(AW28+AX25/$K25-AX26-AX27)</f>
        <v>0</v>
      </c>
      <c r="AY28" s="33">
        <f t="shared" ref="AY28" si="175">SUM(AX28+AY25/$K25-AY26-AY27)</f>
        <v>0</v>
      </c>
      <c r="AZ28" s="33">
        <f t="shared" ref="AZ28" si="176">SUM(AY28+AZ25/$K25-AZ26-AZ27)</f>
        <v>0</v>
      </c>
      <c r="BA28" s="33">
        <f t="shared" ref="BA28" si="177">SUM(AZ28+BA25/$K25-BA26-BA27)</f>
        <v>0</v>
      </c>
      <c r="BB28" s="76">
        <f>BA28</f>
        <v>0</v>
      </c>
    </row>
    <row r="29" spans="1:54" s="4" customFormat="1" ht="27.95" hidden="1" customHeight="1" thickTop="1" thickBot="1">
      <c r="A29" s="128"/>
      <c r="B29" s="218" t="s">
        <v>11</v>
      </c>
      <c r="C29" s="218" t="s">
        <v>100</v>
      </c>
      <c r="D29" s="218" t="s">
        <v>12</v>
      </c>
      <c r="E29" s="174" t="s">
        <v>13</v>
      </c>
      <c r="F29" s="174" t="s">
        <v>101</v>
      </c>
      <c r="G29" s="174">
        <v>1.6</v>
      </c>
      <c r="H29" s="174">
        <v>690</v>
      </c>
      <c r="I29" s="174">
        <v>352.5</v>
      </c>
      <c r="J29" s="181">
        <v>7.85</v>
      </c>
      <c r="K29" s="171">
        <f t="shared" si="1"/>
        <v>3.0549059999999999</v>
      </c>
      <c r="L29" s="174" t="s">
        <v>149</v>
      </c>
      <c r="M29" s="276">
        <v>3714</v>
      </c>
      <c r="N29" s="259"/>
      <c r="O29" s="136">
        <f t="shared" ref="O29" si="178">BB32</f>
        <v>0</v>
      </c>
      <c r="P29" s="263">
        <f t="shared" ref="P29" si="179">BB29</f>
        <v>0</v>
      </c>
      <c r="Q29" s="266">
        <f t="shared" ref="Q29" si="180">BB30</f>
        <v>0</v>
      </c>
      <c r="R29" s="272">
        <f t="shared" ref="R29" si="181">N29/K29</f>
        <v>0</v>
      </c>
      <c r="S29" s="22" t="s">
        <v>174</v>
      </c>
      <c r="T29" s="23"/>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31"/>
      <c r="AY29" s="31"/>
      <c r="AZ29" s="31"/>
      <c r="BA29" s="31"/>
      <c r="BB29" s="73">
        <f>SUM(T29:BA29)</f>
        <v>0</v>
      </c>
    </row>
    <row r="30" spans="1:54" s="4" customFormat="1" ht="27.95" hidden="1" customHeight="1" thickTop="1" thickBot="1">
      <c r="A30" s="128"/>
      <c r="B30" s="219"/>
      <c r="C30" s="219"/>
      <c r="D30" s="219"/>
      <c r="E30" s="175"/>
      <c r="F30" s="175"/>
      <c r="G30" s="175"/>
      <c r="H30" s="175"/>
      <c r="I30" s="175"/>
      <c r="J30" s="182"/>
      <c r="K30" s="172"/>
      <c r="L30" s="175"/>
      <c r="M30" s="277"/>
      <c r="N30" s="260"/>
      <c r="O30" s="137"/>
      <c r="P30" s="264"/>
      <c r="Q30" s="267"/>
      <c r="R30" s="273"/>
      <c r="S30" s="25" t="s">
        <v>64</v>
      </c>
      <c r="T30" s="26"/>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32"/>
      <c r="AY30" s="32"/>
      <c r="AZ30" s="32"/>
      <c r="BA30" s="32"/>
      <c r="BB30" s="74">
        <f>SUM(T30:BA30)</f>
        <v>0</v>
      </c>
    </row>
    <row r="31" spans="1:54" s="4" customFormat="1" ht="27.95" hidden="1" customHeight="1" thickTop="1" thickBot="1">
      <c r="A31" s="128"/>
      <c r="B31" s="219"/>
      <c r="C31" s="219"/>
      <c r="D31" s="219"/>
      <c r="E31" s="175"/>
      <c r="F31" s="175"/>
      <c r="G31" s="175"/>
      <c r="H31" s="175"/>
      <c r="I31" s="175"/>
      <c r="J31" s="182"/>
      <c r="K31" s="172"/>
      <c r="L31" s="175"/>
      <c r="M31" s="277"/>
      <c r="N31" s="260"/>
      <c r="O31" s="137"/>
      <c r="P31" s="264"/>
      <c r="Q31" s="267"/>
      <c r="R31" s="273"/>
      <c r="S31" s="36" t="s">
        <v>181</v>
      </c>
      <c r="T31" s="37"/>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9"/>
      <c r="AY31" s="39"/>
      <c r="AZ31" s="39"/>
      <c r="BA31" s="39"/>
      <c r="BB31" s="75">
        <f>SUM(T31:BA31)</f>
        <v>0</v>
      </c>
    </row>
    <row r="32" spans="1:54" s="4" customFormat="1" ht="27.95" hidden="1" customHeight="1" thickTop="1" thickBot="1">
      <c r="A32" s="128"/>
      <c r="B32" s="219"/>
      <c r="C32" s="220"/>
      <c r="D32" s="220"/>
      <c r="E32" s="176"/>
      <c r="F32" s="176"/>
      <c r="G32" s="176"/>
      <c r="H32" s="176"/>
      <c r="I32" s="176"/>
      <c r="J32" s="183"/>
      <c r="K32" s="173"/>
      <c r="L32" s="176"/>
      <c r="M32" s="278"/>
      <c r="N32" s="271"/>
      <c r="O32" s="138"/>
      <c r="P32" s="269"/>
      <c r="Q32" s="270"/>
      <c r="R32" s="275"/>
      <c r="S32" s="28" t="s">
        <v>65</v>
      </c>
      <c r="T32" s="29">
        <f>SUM(R29+T29/$K29-T30-T31)</f>
        <v>0</v>
      </c>
      <c r="U32" s="30">
        <f>SUM(T32+U29/$K29-U30-U31)</f>
        <v>0</v>
      </c>
      <c r="V32" s="30">
        <f t="shared" ref="V32" si="182">SUM(U32+V29/$K29-V30-V31)</f>
        <v>0</v>
      </c>
      <c r="W32" s="30">
        <f t="shared" ref="W32" si="183">SUM(V32+W29/$K29-W30-W31)</f>
        <v>0</v>
      </c>
      <c r="X32" s="30">
        <f t="shared" ref="X32" si="184">SUM(W32+X29/$K29-X30-X31)</f>
        <v>0</v>
      </c>
      <c r="Y32" s="30">
        <f t="shared" ref="Y32" si="185">SUM(X32+Y29/$K29-Y30-Y31)</f>
        <v>0</v>
      </c>
      <c r="Z32" s="30">
        <f t="shared" ref="Z32" si="186">SUM(Y32+Z29/$K29-Z30-Z31)</f>
        <v>0</v>
      </c>
      <c r="AA32" s="30">
        <f t="shared" ref="AA32" si="187">SUM(Z32+AA29/$K29-AA30-AA31)</f>
        <v>0</v>
      </c>
      <c r="AB32" s="30">
        <f t="shared" ref="AB32" si="188">SUM(AA32+AB29/$K29-AB30-AB31)</f>
        <v>0</v>
      </c>
      <c r="AC32" s="30">
        <f t="shared" ref="AC32" si="189">SUM(AB32+AC29/$K29-AC30-AC31)</f>
        <v>0</v>
      </c>
      <c r="AD32" s="30">
        <f t="shared" ref="AD32" si="190">SUM(AC32+AD29/$K29-AD30-AD31)</f>
        <v>0</v>
      </c>
      <c r="AE32" s="30">
        <f t="shared" ref="AE32" si="191">SUM(AD32+AE29/$K29-AE30-AE31)</f>
        <v>0</v>
      </c>
      <c r="AF32" s="30">
        <f t="shared" ref="AF32" si="192">SUM(AE32+AF29/$K29-AF30-AF31)</f>
        <v>0</v>
      </c>
      <c r="AG32" s="30">
        <f t="shared" ref="AG32" si="193">SUM(AF32+AG29/$K29-AG30-AG31)</f>
        <v>0</v>
      </c>
      <c r="AH32" s="30">
        <f t="shared" ref="AH32" si="194">SUM(AG32+AH29/$K29-AH30-AH31)</f>
        <v>0</v>
      </c>
      <c r="AI32" s="30">
        <f t="shared" ref="AI32" si="195">SUM(AH32+AI29/$K29-AI30-AI31)</f>
        <v>0</v>
      </c>
      <c r="AJ32" s="30">
        <f t="shared" ref="AJ32" si="196">SUM(AI32+AJ29/$K29-AJ30-AJ31)</f>
        <v>0</v>
      </c>
      <c r="AK32" s="30">
        <f t="shared" ref="AK32" si="197">SUM(AJ32+AK29/$K29-AK30-AK31)</f>
        <v>0</v>
      </c>
      <c r="AL32" s="30">
        <f t="shared" ref="AL32" si="198">SUM(AK32+AL29/$K29-AL30-AL31)</f>
        <v>0</v>
      </c>
      <c r="AM32" s="30">
        <f t="shared" ref="AM32" si="199">SUM(AL32+AM29/$K29-AM30-AM31)</f>
        <v>0</v>
      </c>
      <c r="AN32" s="30">
        <f t="shared" ref="AN32" si="200">SUM(AM32+AN29/$K29-AN30-AN31)</f>
        <v>0</v>
      </c>
      <c r="AO32" s="30">
        <f t="shared" ref="AO32" si="201">SUM(AN32+AO29/$K29-AO30-AO31)</f>
        <v>0</v>
      </c>
      <c r="AP32" s="30">
        <f t="shared" ref="AP32" si="202">SUM(AO32+AP29/$K29-AP30-AP31)</f>
        <v>0</v>
      </c>
      <c r="AQ32" s="30">
        <f t="shared" ref="AQ32" si="203">SUM(AP32+AQ29/$K29-AQ30-AQ31)</f>
        <v>0</v>
      </c>
      <c r="AR32" s="30">
        <f t="shared" ref="AR32" si="204">SUM(AQ32+AR29/$K29-AR30-AR31)</f>
        <v>0</v>
      </c>
      <c r="AS32" s="30">
        <f t="shared" ref="AS32" si="205">SUM(AR32+AS29/$K29-AS30-AS31)</f>
        <v>0</v>
      </c>
      <c r="AT32" s="30">
        <f t="shared" ref="AT32" si="206">SUM(AS32+AT29/$K29-AT30-AT31)</f>
        <v>0</v>
      </c>
      <c r="AU32" s="30">
        <f t="shared" ref="AU32" si="207">SUM(AT32+AU29/$K29-AU30-AU31)</f>
        <v>0</v>
      </c>
      <c r="AV32" s="30">
        <f t="shared" ref="AV32" si="208">SUM(AU32+AV29/$K29-AV30-AV31)</f>
        <v>0</v>
      </c>
      <c r="AW32" s="30">
        <f t="shared" ref="AW32" si="209">SUM(AV32+AW29/$K29-AW30-AW31)</f>
        <v>0</v>
      </c>
      <c r="AX32" s="33">
        <f t="shared" ref="AX32" si="210">SUM(AW32+AX29/$K29-AX30-AX31)</f>
        <v>0</v>
      </c>
      <c r="AY32" s="33">
        <f t="shared" ref="AY32" si="211">SUM(AX32+AY29/$K29-AY30-AY31)</f>
        <v>0</v>
      </c>
      <c r="AZ32" s="33">
        <f t="shared" ref="AZ32" si="212">SUM(AY32+AZ29/$K29-AZ30-AZ31)</f>
        <v>0</v>
      </c>
      <c r="BA32" s="33">
        <f t="shared" ref="BA32" si="213">SUM(AZ32+BA29/$K29-BA30-BA31)</f>
        <v>0</v>
      </c>
      <c r="BB32" s="76">
        <f>BA32</f>
        <v>0</v>
      </c>
    </row>
    <row r="33" spans="1:54" s="4" customFormat="1" ht="27.95" hidden="1" customHeight="1" thickTop="1" thickBot="1">
      <c r="A33" s="128"/>
      <c r="B33" s="219"/>
      <c r="C33" s="218" t="s">
        <v>102</v>
      </c>
      <c r="D33" s="218" t="s">
        <v>14</v>
      </c>
      <c r="E33" s="174" t="s">
        <v>15</v>
      </c>
      <c r="F33" s="174" t="s">
        <v>101</v>
      </c>
      <c r="G33" s="174">
        <v>1.6</v>
      </c>
      <c r="H33" s="174">
        <v>690</v>
      </c>
      <c r="I33" s="174">
        <v>352.5</v>
      </c>
      <c r="J33" s="181">
        <v>7.85</v>
      </c>
      <c r="K33" s="171">
        <f t="shared" si="1"/>
        <v>3.0549059999999999</v>
      </c>
      <c r="L33" s="174" t="s">
        <v>149</v>
      </c>
      <c r="M33" s="276">
        <v>3714</v>
      </c>
      <c r="N33" s="259"/>
      <c r="O33" s="136">
        <f t="shared" ref="O33" si="214">BB36</f>
        <v>0</v>
      </c>
      <c r="P33" s="263">
        <f t="shared" ref="P33" si="215">BB33</f>
        <v>0</v>
      </c>
      <c r="Q33" s="266">
        <f t="shared" ref="Q33" si="216">BB34</f>
        <v>0</v>
      </c>
      <c r="R33" s="272">
        <f t="shared" ref="R33" si="217">N33/K33</f>
        <v>0</v>
      </c>
      <c r="S33" s="22" t="s">
        <v>174</v>
      </c>
      <c r="T33" s="23"/>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31"/>
      <c r="AY33" s="31"/>
      <c r="AZ33" s="31"/>
      <c r="BA33" s="31"/>
      <c r="BB33" s="73">
        <f>SUM(T33:BA33)</f>
        <v>0</v>
      </c>
    </row>
    <row r="34" spans="1:54" s="4" customFormat="1" ht="27.95" hidden="1" customHeight="1" thickTop="1" thickBot="1">
      <c r="A34" s="128"/>
      <c r="B34" s="219"/>
      <c r="C34" s="219"/>
      <c r="D34" s="219"/>
      <c r="E34" s="175"/>
      <c r="F34" s="175"/>
      <c r="G34" s="175"/>
      <c r="H34" s="175"/>
      <c r="I34" s="175"/>
      <c r="J34" s="182"/>
      <c r="K34" s="172"/>
      <c r="L34" s="175"/>
      <c r="M34" s="277"/>
      <c r="N34" s="260"/>
      <c r="O34" s="137"/>
      <c r="P34" s="264"/>
      <c r="Q34" s="267"/>
      <c r="R34" s="273"/>
      <c r="S34" s="25" t="s">
        <v>64</v>
      </c>
      <c r="T34" s="26"/>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32"/>
      <c r="AY34" s="32"/>
      <c r="AZ34" s="32"/>
      <c r="BA34" s="32"/>
      <c r="BB34" s="74">
        <f>SUM(T34:BA34)</f>
        <v>0</v>
      </c>
    </row>
    <row r="35" spans="1:54" s="4" customFormat="1" ht="27.95" hidden="1" customHeight="1" thickTop="1" thickBot="1">
      <c r="A35" s="128"/>
      <c r="B35" s="219"/>
      <c r="C35" s="219"/>
      <c r="D35" s="219"/>
      <c r="E35" s="175"/>
      <c r="F35" s="175"/>
      <c r="G35" s="175"/>
      <c r="H35" s="175"/>
      <c r="I35" s="175"/>
      <c r="J35" s="182"/>
      <c r="K35" s="172"/>
      <c r="L35" s="175"/>
      <c r="M35" s="277"/>
      <c r="N35" s="260"/>
      <c r="O35" s="137"/>
      <c r="P35" s="264"/>
      <c r="Q35" s="267"/>
      <c r="R35" s="273"/>
      <c r="S35" s="36" t="s">
        <v>181</v>
      </c>
      <c r="T35" s="37"/>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9"/>
      <c r="AY35" s="39"/>
      <c r="AZ35" s="39"/>
      <c r="BA35" s="39"/>
      <c r="BB35" s="75">
        <f>SUM(T35:BA35)</f>
        <v>0</v>
      </c>
    </row>
    <row r="36" spans="1:54" s="4" customFormat="1" ht="27.95" hidden="1" customHeight="1" thickTop="1" thickBot="1">
      <c r="A36" s="128"/>
      <c r="B36" s="219"/>
      <c r="C36" s="220"/>
      <c r="D36" s="220"/>
      <c r="E36" s="176"/>
      <c r="F36" s="176"/>
      <c r="G36" s="176"/>
      <c r="H36" s="176"/>
      <c r="I36" s="176"/>
      <c r="J36" s="183"/>
      <c r="K36" s="173"/>
      <c r="L36" s="176"/>
      <c r="M36" s="278"/>
      <c r="N36" s="271"/>
      <c r="O36" s="138"/>
      <c r="P36" s="269"/>
      <c r="Q36" s="270"/>
      <c r="R36" s="275"/>
      <c r="S36" s="28" t="s">
        <v>65</v>
      </c>
      <c r="T36" s="29">
        <f>SUM(R33+T33/$K33-T34-T35)</f>
        <v>0</v>
      </c>
      <c r="U36" s="30">
        <f>SUM(T36+U33/$K33-U34-U35)</f>
        <v>0</v>
      </c>
      <c r="V36" s="30">
        <f t="shared" ref="V36" si="218">SUM(U36+V33/$K33-V34-V35)</f>
        <v>0</v>
      </c>
      <c r="W36" s="30">
        <f t="shared" ref="W36" si="219">SUM(V36+W33/$K33-W34-W35)</f>
        <v>0</v>
      </c>
      <c r="X36" s="30">
        <f t="shared" ref="X36" si="220">SUM(W36+X33/$K33-X34-X35)</f>
        <v>0</v>
      </c>
      <c r="Y36" s="30">
        <f t="shared" ref="Y36" si="221">SUM(X36+Y33/$K33-Y34-Y35)</f>
        <v>0</v>
      </c>
      <c r="Z36" s="30">
        <f t="shared" ref="Z36" si="222">SUM(Y36+Z33/$K33-Z34-Z35)</f>
        <v>0</v>
      </c>
      <c r="AA36" s="30">
        <f t="shared" ref="AA36" si="223">SUM(Z36+AA33/$K33-AA34-AA35)</f>
        <v>0</v>
      </c>
      <c r="AB36" s="30">
        <f t="shared" ref="AB36" si="224">SUM(AA36+AB33/$K33-AB34-AB35)</f>
        <v>0</v>
      </c>
      <c r="AC36" s="30">
        <f t="shared" ref="AC36" si="225">SUM(AB36+AC33/$K33-AC34-AC35)</f>
        <v>0</v>
      </c>
      <c r="AD36" s="30">
        <f t="shared" ref="AD36" si="226">SUM(AC36+AD33/$K33-AD34-AD35)</f>
        <v>0</v>
      </c>
      <c r="AE36" s="30">
        <f t="shared" ref="AE36" si="227">SUM(AD36+AE33/$K33-AE34-AE35)</f>
        <v>0</v>
      </c>
      <c r="AF36" s="30">
        <f t="shared" ref="AF36" si="228">SUM(AE36+AF33/$K33-AF34-AF35)</f>
        <v>0</v>
      </c>
      <c r="AG36" s="30">
        <f t="shared" ref="AG36" si="229">SUM(AF36+AG33/$K33-AG34-AG35)</f>
        <v>0</v>
      </c>
      <c r="AH36" s="30">
        <f t="shared" ref="AH36" si="230">SUM(AG36+AH33/$K33-AH34-AH35)</f>
        <v>0</v>
      </c>
      <c r="AI36" s="30">
        <f t="shared" ref="AI36" si="231">SUM(AH36+AI33/$K33-AI34-AI35)</f>
        <v>0</v>
      </c>
      <c r="AJ36" s="30">
        <f t="shared" ref="AJ36" si="232">SUM(AI36+AJ33/$K33-AJ34-AJ35)</f>
        <v>0</v>
      </c>
      <c r="AK36" s="30">
        <f t="shared" ref="AK36" si="233">SUM(AJ36+AK33/$K33-AK34-AK35)</f>
        <v>0</v>
      </c>
      <c r="AL36" s="30">
        <f t="shared" ref="AL36" si="234">SUM(AK36+AL33/$K33-AL34-AL35)</f>
        <v>0</v>
      </c>
      <c r="AM36" s="30">
        <f t="shared" ref="AM36" si="235">SUM(AL36+AM33/$K33-AM34-AM35)</f>
        <v>0</v>
      </c>
      <c r="AN36" s="30">
        <f t="shared" ref="AN36" si="236">SUM(AM36+AN33/$K33-AN34-AN35)</f>
        <v>0</v>
      </c>
      <c r="AO36" s="30">
        <f t="shared" ref="AO36" si="237">SUM(AN36+AO33/$K33-AO34-AO35)</f>
        <v>0</v>
      </c>
      <c r="AP36" s="30">
        <f t="shared" ref="AP36" si="238">SUM(AO36+AP33/$K33-AP34-AP35)</f>
        <v>0</v>
      </c>
      <c r="AQ36" s="30">
        <f t="shared" ref="AQ36" si="239">SUM(AP36+AQ33/$K33-AQ34-AQ35)</f>
        <v>0</v>
      </c>
      <c r="AR36" s="30">
        <f t="shared" ref="AR36" si="240">SUM(AQ36+AR33/$K33-AR34-AR35)</f>
        <v>0</v>
      </c>
      <c r="AS36" s="30">
        <f t="shared" ref="AS36" si="241">SUM(AR36+AS33/$K33-AS34-AS35)</f>
        <v>0</v>
      </c>
      <c r="AT36" s="30">
        <f t="shared" ref="AT36" si="242">SUM(AS36+AT33/$K33-AT34-AT35)</f>
        <v>0</v>
      </c>
      <c r="AU36" s="30">
        <f t="shared" ref="AU36" si="243">SUM(AT36+AU33/$K33-AU34-AU35)</f>
        <v>0</v>
      </c>
      <c r="AV36" s="30">
        <f t="shared" ref="AV36" si="244">SUM(AU36+AV33/$K33-AV34-AV35)</f>
        <v>0</v>
      </c>
      <c r="AW36" s="30">
        <f t="shared" ref="AW36" si="245">SUM(AV36+AW33/$K33-AW34-AW35)</f>
        <v>0</v>
      </c>
      <c r="AX36" s="33">
        <f t="shared" ref="AX36" si="246">SUM(AW36+AX33/$K33-AX34-AX35)</f>
        <v>0</v>
      </c>
      <c r="AY36" s="33">
        <f t="shared" ref="AY36" si="247">SUM(AX36+AY33/$K33-AY34-AY35)</f>
        <v>0</v>
      </c>
      <c r="AZ36" s="33">
        <f t="shared" ref="AZ36" si="248">SUM(AY36+AZ33/$K33-AZ34-AZ35)</f>
        <v>0</v>
      </c>
      <c r="BA36" s="33">
        <f t="shared" ref="BA36" si="249">SUM(AZ36+BA33/$K33-BA34-BA35)</f>
        <v>0</v>
      </c>
      <c r="BB36" s="76">
        <f>BA36</f>
        <v>0</v>
      </c>
    </row>
    <row r="37" spans="1:54" s="4" customFormat="1" ht="27.95" hidden="1" customHeight="1" thickTop="1" thickBot="1">
      <c r="A37" s="128"/>
      <c r="B37" s="219"/>
      <c r="C37" s="218" t="s">
        <v>261</v>
      </c>
      <c r="D37" s="218" t="s">
        <v>49</v>
      </c>
      <c r="E37" s="174" t="s">
        <v>50</v>
      </c>
      <c r="F37" s="174" t="s">
        <v>94</v>
      </c>
      <c r="G37" s="174">
        <v>1.2</v>
      </c>
      <c r="H37" s="174">
        <v>1060</v>
      </c>
      <c r="I37" s="174">
        <v>305</v>
      </c>
      <c r="J37" s="181">
        <v>7.85</v>
      </c>
      <c r="K37" s="171">
        <f t="shared" si="1"/>
        <v>3.0454859999999999</v>
      </c>
      <c r="L37" s="174" t="s">
        <v>149</v>
      </c>
      <c r="M37" s="276">
        <f>1176.6*K37</f>
        <v>3583.3188275999996</v>
      </c>
      <c r="N37" s="259"/>
      <c r="O37" s="136">
        <f t="shared" ref="O37" si="250">BB40</f>
        <v>0</v>
      </c>
      <c r="P37" s="263">
        <f t="shared" ref="P37" si="251">BB37</f>
        <v>0</v>
      </c>
      <c r="Q37" s="266">
        <f t="shared" ref="Q37" si="252">BB38</f>
        <v>0</v>
      </c>
      <c r="R37" s="272">
        <f t="shared" ref="R37" si="253">N37/K37</f>
        <v>0</v>
      </c>
      <c r="S37" s="22" t="s">
        <v>174</v>
      </c>
      <c r="T37" s="23"/>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31"/>
      <c r="AY37" s="31"/>
      <c r="AZ37" s="31"/>
      <c r="BA37" s="31"/>
      <c r="BB37" s="73">
        <f>SUM(T37:BA37)</f>
        <v>0</v>
      </c>
    </row>
    <row r="38" spans="1:54" s="4" customFormat="1" ht="27.95" hidden="1" customHeight="1" thickTop="1" thickBot="1">
      <c r="A38" s="128"/>
      <c r="B38" s="219"/>
      <c r="C38" s="219"/>
      <c r="D38" s="219"/>
      <c r="E38" s="175"/>
      <c r="F38" s="175"/>
      <c r="G38" s="175"/>
      <c r="H38" s="175"/>
      <c r="I38" s="175"/>
      <c r="J38" s="182"/>
      <c r="K38" s="172"/>
      <c r="L38" s="175"/>
      <c r="M38" s="277"/>
      <c r="N38" s="260"/>
      <c r="O38" s="137"/>
      <c r="P38" s="264"/>
      <c r="Q38" s="267"/>
      <c r="R38" s="273"/>
      <c r="S38" s="25" t="s">
        <v>64</v>
      </c>
      <c r="T38" s="26"/>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32"/>
      <c r="AY38" s="32"/>
      <c r="AZ38" s="32"/>
      <c r="BA38" s="32"/>
      <c r="BB38" s="74">
        <f>SUM(T38:BA38)</f>
        <v>0</v>
      </c>
    </row>
    <row r="39" spans="1:54" s="4" customFormat="1" ht="27.95" hidden="1" customHeight="1" thickTop="1" thickBot="1">
      <c r="A39" s="128"/>
      <c r="B39" s="219"/>
      <c r="C39" s="219"/>
      <c r="D39" s="219"/>
      <c r="E39" s="175"/>
      <c r="F39" s="175"/>
      <c r="G39" s="175"/>
      <c r="H39" s="175"/>
      <c r="I39" s="175"/>
      <c r="J39" s="182"/>
      <c r="K39" s="172"/>
      <c r="L39" s="175"/>
      <c r="M39" s="277"/>
      <c r="N39" s="260"/>
      <c r="O39" s="137"/>
      <c r="P39" s="264"/>
      <c r="Q39" s="267"/>
      <c r="R39" s="273"/>
      <c r="S39" s="36" t="s">
        <v>181</v>
      </c>
      <c r="T39" s="37"/>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9"/>
      <c r="AY39" s="39"/>
      <c r="AZ39" s="39"/>
      <c r="BA39" s="39"/>
      <c r="BB39" s="75">
        <f>SUM(T39:BA39)</f>
        <v>0</v>
      </c>
    </row>
    <row r="40" spans="1:54" s="4" customFormat="1" ht="27.95" hidden="1" customHeight="1" thickTop="1" thickBot="1">
      <c r="A40" s="128"/>
      <c r="B40" s="220"/>
      <c r="C40" s="220"/>
      <c r="D40" s="220"/>
      <c r="E40" s="176"/>
      <c r="F40" s="176"/>
      <c r="G40" s="176"/>
      <c r="H40" s="176"/>
      <c r="I40" s="176"/>
      <c r="J40" s="183"/>
      <c r="K40" s="173"/>
      <c r="L40" s="176"/>
      <c r="M40" s="278"/>
      <c r="N40" s="271"/>
      <c r="O40" s="138"/>
      <c r="P40" s="269"/>
      <c r="Q40" s="270"/>
      <c r="R40" s="275"/>
      <c r="S40" s="28" t="s">
        <v>65</v>
      </c>
      <c r="T40" s="29">
        <f>SUM(R37+T37/$K37-T38-T39)</f>
        <v>0</v>
      </c>
      <c r="U40" s="30">
        <f>SUM(T40+U37/$K37-U38-U39)</f>
        <v>0</v>
      </c>
      <c r="V40" s="30">
        <f t="shared" ref="V40" si="254">SUM(U40+V37/$K37-V38-V39)</f>
        <v>0</v>
      </c>
      <c r="W40" s="30">
        <f t="shared" ref="W40" si="255">SUM(V40+W37/$K37-W38-W39)</f>
        <v>0</v>
      </c>
      <c r="X40" s="30">
        <f t="shared" ref="X40" si="256">SUM(W40+X37/$K37-X38-X39)</f>
        <v>0</v>
      </c>
      <c r="Y40" s="30">
        <f t="shared" ref="Y40" si="257">SUM(X40+Y37/$K37-Y38-Y39)</f>
        <v>0</v>
      </c>
      <c r="Z40" s="30">
        <f t="shared" ref="Z40" si="258">SUM(Y40+Z37/$K37-Z38-Z39)</f>
        <v>0</v>
      </c>
      <c r="AA40" s="30">
        <f t="shared" ref="AA40" si="259">SUM(Z40+AA37/$K37-AA38-AA39)</f>
        <v>0</v>
      </c>
      <c r="AB40" s="30">
        <f t="shared" ref="AB40" si="260">SUM(AA40+AB37/$K37-AB38-AB39)</f>
        <v>0</v>
      </c>
      <c r="AC40" s="30">
        <f t="shared" ref="AC40" si="261">SUM(AB40+AC37/$K37-AC38-AC39)</f>
        <v>0</v>
      </c>
      <c r="AD40" s="30">
        <f t="shared" ref="AD40" si="262">SUM(AC40+AD37/$K37-AD38-AD39)</f>
        <v>0</v>
      </c>
      <c r="AE40" s="30">
        <f t="shared" ref="AE40" si="263">SUM(AD40+AE37/$K37-AE38-AE39)</f>
        <v>0</v>
      </c>
      <c r="AF40" s="30">
        <f t="shared" ref="AF40" si="264">SUM(AE40+AF37/$K37-AF38-AF39)</f>
        <v>0</v>
      </c>
      <c r="AG40" s="30">
        <f t="shared" ref="AG40" si="265">SUM(AF40+AG37/$K37-AG38-AG39)</f>
        <v>0</v>
      </c>
      <c r="AH40" s="30">
        <f t="shared" ref="AH40" si="266">SUM(AG40+AH37/$K37-AH38-AH39)</f>
        <v>0</v>
      </c>
      <c r="AI40" s="30">
        <f t="shared" ref="AI40" si="267">SUM(AH40+AI37/$K37-AI38-AI39)</f>
        <v>0</v>
      </c>
      <c r="AJ40" s="30">
        <f t="shared" ref="AJ40" si="268">SUM(AI40+AJ37/$K37-AJ38-AJ39)</f>
        <v>0</v>
      </c>
      <c r="AK40" s="30">
        <f t="shared" ref="AK40" si="269">SUM(AJ40+AK37/$K37-AK38-AK39)</f>
        <v>0</v>
      </c>
      <c r="AL40" s="30">
        <f t="shared" ref="AL40" si="270">SUM(AK40+AL37/$K37-AL38-AL39)</f>
        <v>0</v>
      </c>
      <c r="AM40" s="30">
        <f t="shared" ref="AM40" si="271">SUM(AL40+AM37/$K37-AM38-AM39)</f>
        <v>0</v>
      </c>
      <c r="AN40" s="30">
        <f t="shared" ref="AN40" si="272">SUM(AM40+AN37/$K37-AN38-AN39)</f>
        <v>0</v>
      </c>
      <c r="AO40" s="30">
        <f t="shared" ref="AO40" si="273">SUM(AN40+AO37/$K37-AO38-AO39)</f>
        <v>0</v>
      </c>
      <c r="AP40" s="30">
        <f t="shared" ref="AP40" si="274">SUM(AO40+AP37/$K37-AP38-AP39)</f>
        <v>0</v>
      </c>
      <c r="AQ40" s="30">
        <f t="shared" ref="AQ40" si="275">SUM(AP40+AQ37/$K37-AQ38-AQ39)</f>
        <v>0</v>
      </c>
      <c r="AR40" s="30">
        <f t="shared" ref="AR40" si="276">SUM(AQ40+AR37/$K37-AR38-AR39)</f>
        <v>0</v>
      </c>
      <c r="AS40" s="30">
        <f t="shared" ref="AS40" si="277">SUM(AR40+AS37/$K37-AS38-AS39)</f>
        <v>0</v>
      </c>
      <c r="AT40" s="30">
        <f t="shared" ref="AT40" si="278">SUM(AS40+AT37/$K37-AT38-AT39)</f>
        <v>0</v>
      </c>
      <c r="AU40" s="30">
        <f t="shared" ref="AU40" si="279">SUM(AT40+AU37/$K37-AU38-AU39)</f>
        <v>0</v>
      </c>
      <c r="AV40" s="30">
        <f t="shared" ref="AV40" si="280">SUM(AU40+AV37/$K37-AV38-AV39)</f>
        <v>0</v>
      </c>
      <c r="AW40" s="30">
        <f t="shared" ref="AW40" si="281">SUM(AV40+AW37/$K37-AW38-AW39)</f>
        <v>0</v>
      </c>
      <c r="AX40" s="33">
        <f t="shared" ref="AX40" si="282">SUM(AW40+AX37/$K37-AX38-AX39)</f>
        <v>0</v>
      </c>
      <c r="AY40" s="33">
        <f t="shared" ref="AY40" si="283">SUM(AX40+AY37/$K37-AY38-AY39)</f>
        <v>0</v>
      </c>
      <c r="AZ40" s="33">
        <f t="shared" ref="AZ40" si="284">SUM(AY40+AZ37/$K37-AZ38-AZ39)</f>
        <v>0</v>
      </c>
      <c r="BA40" s="33">
        <f t="shared" ref="BA40" si="285">SUM(AZ40+BA37/$K37-BA38-BA39)</f>
        <v>0</v>
      </c>
      <c r="BB40" s="76">
        <f>BA40</f>
        <v>0</v>
      </c>
    </row>
    <row r="41" spans="1:54" s="4" customFormat="1" ht="27.95" hidden="1" customHeight="1" thickTop="1" thickBot="1">
      <c r="A41" s="128"/>
      <c r="B41" s="218" t="s">
        <v>52</v>
      </c>
      <c r="C41" s="218" t="s">
        <v>53</v>
      </c>
      <c r="D41" s="218" t="s">
        <v>150</v>
      </c>
      <c r="E41" s="174" t="s">
        <v>104</v>
      </c>
      <c r="F41" s="174" t="s">
        <v>105</v>
      </c>
      <c r="G41" s="174">
        <v>0.9</v>
      </c>
      <c r="H41" s="174">
        <v>917</v>
      </c>
      <c r="I41" s="174">
        <v>260</v>
      </c>
      <c r="J41" s="181">
        <v>7.85</v>
      </c>
      <c r="K41" s="171">
        <f t="shared" si="1"/>
        <v>1.6844373000000001</v>
      </c>
      <c r="L41" s="174" t="s">
        <v>149</v>
      </c>
      <c r="M41" s="276">
        <v>1992</v>
      </c>
      <c r="N41" s="259"/>
      <c r="O41" s="136">
        <f t="shared" ref="O41" si="286">BB44</f>
        <v>0</v>
      </c>
      <c r="P41" s="263">
        <f t="shared" ref="P41" si="287">BB41</f>
        <v>0</v>
      </c>
      <c r="Q41" s="266">
        <f t="shared" ref="Q41" si="288">BB42</f>
        <v>0</v>
      </c>
      <c r="R41" s="272">
        <f t="shared" ref="R41" si="289">N41/K41</f>
        <v>0</v>
      </c>
      <c r="S41" s="22" t="s">
        <v>174</v>
      </c>
      <c r="T41" s="23"/>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31"/>
      <c r="AY41" s="31"/>
      <c r="AZ41" s="31"/>
      <c r="BA41" s="31"/>
      <c r="BB41" s="73">
        <f>SUM(T41:BA41)</f>
        <v>0</v>
      </c>
    </row>
    <row r="42" spans="1:54" s="4" customFormat="1" ht="27.95" hidden="1" customHeight="1" thickTop="1" thickBot="1">
      <c r="A42" s="128"/>
      <c r="B42" s="219"/>
      <c r="C42" s="219"/>
      <c r="D42" s="219"/>
      <c r="E42" s="175"/>
      <c r="F42" s="175"/>
      <c r="G42" s="175"/>
      <c r="H42" s="175"/>
      <c r="I42" s="175"/>
      <c r="J42" s="182"/>
      <c r="K42" s="172"/>
      <c r="L42" s="175"/>
      <c r="M42" s="277"/>
      <c r="N42" s="260"/>
      <c r="O42" s="137"/>
      <c r="P42" s="264"/>
      <c r="Q42" s="267"/>
      <c r="R42" s="273"/>
      <c r="S42" s="25" t="s">
        <v>64</v>
      </c>
      <c r="T42" s="26"/>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32"/>
      <c r="AY42" s="32"/>
      <c r="AZ42" s="32"/>
      <c r="BA42" s="32"/>
      <c r="BB42" s="74">
        <f>SUM(T42:BA42)</f>
        <v>0</v>
      </c>
    </row>
    <row r="43" spans="1:54" s="4" customFormat="1" ht="27.95" hidden="1" customHeight="1" thickTop="1" thickBot="1">
      <c r="A43" s="128"/>
      <c r="B43" s="219"/>
      <c r="C43" s="219"/>
      <c r="D43" s="219"/>
      <c r="E43" s="175"/>
      <c r="F43" s="175"/>
      <c r="G43" s="175"/>
      <c r="H43" s="175"/>
      <c r="I43" s="175"/>
      <c r="J43" s="182"/>
      <c r="K43" s="172"/>
      <c r="L43" s="175"/>
      <c r="M43" s="277"/>
      <c r="N43" s="260"/>
      <c r="O43" s="137"/>
      <c r="P43" s="264"/>
      <c r="Q43" s="267"/>
      <c r="R43" s="273"/>
      <c r="S43" s="36" t="s">
        <v>181</v>
      </c>
      <c r="T43" s="37"/>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9"/>
      <c r="AY43" s="39"/>
      <c r="AZ43" s="39"/>
      <c r="BA43" s="39"/>
      <c r="BB43" s="75">
        <f>SUM(T43:BA43)</f>
        <v>0</v>
      </c>
    </row>
    <row r="44" spans="1:54" s="4" customFormat="1" ht="27.95" hidden="1" customHeight="1" thickTop="1" thickBot="1">
      <c r="A44" s="128"/>
      <c r="B44" s="219"/>
      <c r="C44" s="220"/>
      <c r="D44" s="220"/>
      <c r="E44" s="176"/>
      <c r="F44" s="176"/>
      <c r="G44" s="176"/>
      <c r="H44" s="176"/>
      <c r="I44" s="176"/>
      <c r="J44" s="183"/>
      <c r="K44" s="173"/>
      <c r="L44" s="176"/>
      <c r="M44" s="278"/>
      <c r="N44" s="271"/>
      <c r="O44" s="138"/>
      <c r="P44" s="269"/>
      <c r="Q44" s="270"/>
      <c r="R44" s="275"/>
      <c r="S44" s="28" t="s">
        <v>65</v>
      </c>
      <c r="T44" s="29">
        <f>SUM(R41+T41/$K41-T42-T43)</f>
        <v>0</v>
      </c>
      <c r="U44" s="30">
        <f>SUM(T44+U41/$K41-U42-U43)</f>
        <v>0</v>
      </c>
      <c r="V44" s="30">
        <f t="shared" ref="V44" si="290">SUM(U44+V41/$K41-V42-V43)</f>
        <v>0</v>
      </c>
      <c r="W44" s="30">
        <f t="shared" ref="W44" si="291">SUM(V44+W41/$K41-W42-W43)</f>
        <v>0</v>
      </c>
      <c r="X44" s="30">
        <f t="shared" ref="X44" si="292">SUM(W44+X41/$K41-X42-X43)</f>
        <v>0</v>
      </c>
      <c r="Y44" s="30">
        <f t="shared" ref="Y44" si="293">SUM(X44+Y41/$K41-Y42-Y43)</f>
        <v>0</v>
      </c>
      <c r="Z44" s="30">
        <f t="shared" ref="Z44" si="294">SUM(Y44+Z41/$K41-Z42-Z43)</f>
        <v>0</v>
      </c>
      <c r="AA44" s="30">
        <f t="shared" ref="AA44" si="295">SUM(Z44+AA41/$K41-AA42-AA43)</f>
        <v>0</v>
      </c>
      <c r="AB44" s="30">
        <f t="shared" ref="AB44" si="296">SUM(AA44+AB41/$K41-AB42-AB43)</f>
        <v>0</v>
      </c>
      <c r="AC44" s="30">
        <f t="shared" ref="AC44" si="297">SUM(AB44+AC41/$K41-AC42-AC43)</f>
        <v>0</v>
      </c>
      <c r="AD44" s="30">
        <f t="shared" ref="AD44" si="298">SUM(AC44+AD41/$K41-AD42-AD43)</f>
        <v>0</v>
      </c>
      <c r="AE44" s="30">
        <f t="shared" ref="AE44" si="299">SUM(AD44+AE41/$K41-AE42-AE43)</f>
        <v>0</v>
      </c>
      <c r="AF44" s="30">
        <f t="shared" ref="AF44" si="300">SUM(AE44+AF41/$K41-AF42-AF43)</f>
        <v>0</v>
      </c>
      <c r="AG44" s="30">
        <f t="shared" ref="AG44" si="301">SUM(AF44+AG41/$K41-AG42-AG43)</f>
        <v>0</v>
      </c>
      <c r="AH44" s="30">
        <f t="shared" ref="AH44" si="302">SUM(AG44+AH41/$K41-AH42-AH43)</f>
        <v>0</v>
      </c>
      <c r="AI44" s="30">
        <f t="shared" ref="AI44" si="303">SUM(AH44+AI41/$K41-AI42-AI43)</f>
        <v>0</v>
      </c>
      <c r="AJ44" s="30">
        <f t="shared" ref="AJ44" si="304">SUM(AI44+AJ41/$K41-AJ42-AJ43)</f>
        <v>0</v>
      </c>
      <c r="AK44" s="30">
        <f t="shared" ref="AK44" si="305">SUM(AJ44+AK41/$K41-AK42-AK43)</f>
        <v>0</v>
      </c>
      <c r="AL44" s="30">
        <f t="shared" ref="AL44" si="306">SUM(AK44+AL41/$K41-AL42-AL43)</f>
        <v>0</v>
      </c>
      <c r="AM44" s="30">
        <f t="shared" ref="AM44" si="307">SUM(AL44+AM41/$K41-AM42-AM43)</f>
        <v>0</v>
      </c>
      <c r="AN44" s="30">
        <f t="shared" ref="AN44" si="308">SUM(AM44+AN41/$K41-AN42-AN43)</f>
        <v>0</v>
      </c>
      <c r="AO44" s="30">
        <f t="shared" ref="AO44" si="309">SUM(AN44+AO41/$K41-AO42-AO43)</f>
        <v>0</v>
      </c>
      <c r="AP44" s="30">
        <f t="shared" ref="AP44" si="310">SUM(AO44+AP41/$K41-AP42-AP43)</f>
        <v>0</v>
      </c>
      <c r="AQ44" s="30">
        <f t="shared" ref="AQ44" si="311">SUM(AP44+AQ41/$K41-AQ42-AQ43)</f>
        <v>0</v>
      </c>
      <c r="AR44" s="30">
        <f t="shared" ref="AR44" si="312">SUM(AQ44+AR41/$K41-AR42-AR43)</f>
        <v>0</v>
      </c>
      <c r="AS44" s="30">
        <f t="shared" ref="AS44" si="313">SUM(AR44+AS41/$K41-AS42-AS43)</f>
        <v>0</v>
      </c>
      <c r="AT44" s="30">
        <f t="shared" ref="AT44" si="314">SUM(AS44+AT41/$K41-AT42-AT43)</f>
        <v>0</v>
      </c>
      <c r="AU44" s="30">
        <f t="shared" ref="AU44" si="315">SUM(AT44+AU41/$K41-AU42-AU43)</f>
        <v>0</v>
      </c>
      <c r="AV44" s="30">
        <f t="shared" ref="AV44" si="316">SUM(AU44+AV41/$K41-AV42-AV43)</f>
        <v>0</v>
      </c>
      <c r="AW44" s="30">
        <f t="shared" ref="AW44" si="317">SUM(AV44+AW41/$K41-AW42-AW43)</f>
        <v>0</v>
      </c>
      <c r="AX44" s="33">
        <f t="shared" ref="AX44" si="318">SUM(AW44+AX41/$K41-AX42-AX43)</f>
        <v>0</v>
      </c>
      <c r="AY44" s="33">
        <f t="shared" ref="AY44" si="319">SUM(AX44+AY41/$K41-AY42-AY43)</f>
        <v>0</v>
      </c>
      <c r="AZ44" s="33">
        <f t="shared" ref="AZ44" si="320">SUM(AY44+AZ41/$K41-AZ42-AZ43)</f>
        <v>0</v>
      </c>
      <c r="BA44" s="33">
        <f t="shared" ref="BA44" si="321">SUM(AZ44+BA41/$K41-BA42-BA43)</f>
        <v>0</v>
      </c>
      <c r="BB44" s="76">
        <f>BA44</f>
        <v>0</v>
      </c>
    </row>
    <row r="45" spans="1:54" s="4" customFormat="1" ht="27.95" hidden="1" customHeight="1" thickTop="1" thickBot="1">
      <c r="A45" s="128"/>
      <c r="B45" s="219"/>
      <c r="C45" s="218" t="s">
        <v>54</v>
      </c>
      <c r="D45" s="218" t="s">
        <v>151</v>
      </c>
      <c r="E45" s="174" t="s">
        <v>107</v>
      </c>
      <c r="F45" s="174" t="s">
        <v>105</v>
      </c>
      <c r="G45" s="174">
        <v>0.9</v>
      </c>
      <c r="H45" s="174">
        <v>917</v>
      </c>
      <c r="I45" s="174">
        <v>260</v>
      </c>
      <c r="J45" s="181">
        <v>7.85</v>
      </c>
      <c r="K45" s="171">
        <f t="shared" si="1"/>
        <v>1.6844373000000001</v>
      </c>
      <c r="L45" s="174" t="s">
        <v>149</v>
      </c>
      <c r="M45" s="276">
        <v>1992</v>
      </c>
      <c r="N45" s="259"/>
      <c r="O45" s="136">
        <f t="shared" ref="O45" si="322">BB48</f>
        <v>0</v>
      </c>
      <c r="P45" s="263">
        <f t="shared" ref="P45" si="323">BB45</f>
        <v>0</v>
      </c>
      <c r="Q45" s="266">
        <f t="shared" ref="Q45" si="324">BB46</f>
        <v>0</v>
      </c>
      <c r="R45" s="272">
        <f t="shared" ref="R45" si="325">N45/K45</f>
        <v>0</v>
      </c>
      <c r="S45" s="22" t="s">
        <v>174</v>
      </c>
      <c r="T45" s="23"/>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31"/>
      <c r="AY45" s="31"/>
      <c r="AZ45" s="31"/>
      <c r="BA45" s="31"/>
      <c r="BB45" s="73">
        <f>SUM(T45:BA45)</f>
        <v>0</v>
      </c>
    </row>
    <row r="46" spans="1:54" s="4" customFormat="1" ht="27.95" hidden="1" customHeight="1" thickTop="1" thickBot="1">
      <c r="A46" s="128"/>
      <c r="B46" s="219"/>
      <c r="C46" s="219"/>
      <c r="D46" s="219"/>
      <c r="E46" s="175"/>
      <c r="F46" s="175"/>
      <c r="G46" s="175"/>
      <c r="H46" s="175"/>
      <c r="I46" s="175"/>
      <c r="J46" s="182"/>
      <c r="K46" s="172"/>
      <c r="L46" s="175"/>
      <c r="M46" s="277"/>
      <c r="N46" s="260"/>
      <c r="O46" s="137"/>
      <c r="P46" s="264"/>
      <c r="Q46" s="267"/>
      <c r="R46" s="273"/>
      <c r="S46" s="25" t="s">
        <v>64</v>
      </c>
      <c r="T46" s="26"/>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32"/>
      <c r="AY46" s="32"/>
      <c r="AZ46" s="32"/>
      <c r="BA46" s="32"/>
      <c r="BB46" s="74">
        <f>SUM(T46:BA46)</f>
        <v>0</v>
      </c>
    </row>
    <row r="47" spans="1:54" s="4" customFormat="1" ht="27.95" hidden="1" customHeight="1" thickTop="1" thickBot="1">
      <c r="A47" s="128"/>
      <c r="B47" s="219"/>
      <c r="C47" s="219"/>
      <c r="D47" s="219"/>
      <c r="E47" s="175"/>
      <c r="F47" s="175"/>
      <c r="G47" s="175"/>
      <c r="H47" s="175"/>
      <c r="I47" s="175"/>
      <c r="J47" s="182"/>
      <c r="K47" s="172"/>
      <c r="L47" s="175"/>
      <c r="M47" s="277"/>
      <c r="N47" s="260"/>
      <c r="O47" s="137"/>
      <c r="P47" s="264"/>
      <c r="Q47" s="267"/>
      <c r="R47" s="273"/>
      <c r="S47" s="36" t="s">
        <v>181</v>
      </c>
      <c r="T47" s="37"/>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9"/>
      <c r="AY47" s="39"/>
      <c r="AZ47" s="39"/>
      <c r="BA47" s="39"/>
      <c r="BB47" s="75">
        <f>SUM(T47:BA47)</f>
        <v>0</v>
      </c>
    </row>
    <row r="48" spans="1:54" s="4" customFormat="1" ht="27.95" hidden="1" customHeight="1" thickTop="1" thickBot="1">
      <c r="A48" s="128"/>
      <c r="B48" s="219"/>
      <c r="C48" s="220"/>
      <c r="D48" s="220"/>
      <c r="E48" s="176"/>
      <c r="F48" s="176"/>
      <c r="G48" s="176"/>
      <c r="H48" s="176"/>
      <c r="I48" s="176"/>
      <c r="J48" s="183"/>
      <c r="K48" s="173"/>
      <c r="L48" s="176"/>
      <c r="M48" s="278"/>
      <c r="N48" s="271"/>
      <c r="O48" s="138"/>
      <c r="P48" s="269"/>
      <c r="Q48" s="270"/>
      <c r="R48" s="275"/>
      <c r="S48" s="28" t="s">
        <v>65</v>
      </c>
      <c r="T48" s="29">
        <f>SUM(R45+T45/$K45-T46-T47)</f>
        <v>0</v>
      </c>
      <c r="U48" s="30">
        <f>SUM(T48+U45/$K45-U46-U47)</f>
        <v>0</v>
      </c>
      <c r="V48" s="30">
        <f t="shared" ref="V48" si="326">SUM(U48+V45/$K45-V46-V47)</f>
        <v>0</v>
      </c>
      <c r="W48" s="30">
        <f t="shared" ref="W48" si="327">SUM(V48+W45/$K45-W46-W47)</f>
        <v>0</v>
      </c>
      <c r="X48" s="30">
        <f t="shared" ref="X48" si="328">SUM(W48+X45/$K45-X46-X47)</f>
        <v>0</v>
      </c>
      <c r="Y48" s="30">
        <f t="shared" ref="Y48" si="329">SUM(X48+Y45/$K45-Y46-Y47)</f>
        <v>0</v>
      </c>
      <c r="Z48" s="30">
        <f t="shared" ref="Z48" si="330">SUM(Y48+Z45/$K45-Z46-Z47)</f>
        <v>0</v>
      </c>
      <c r="AA48" s="30">
        <f t="shared" ref="AA48" si="331">SUM(Z48+AA45/$K45-AA46-AA47)</f>
        <v>0</v>
      </c>
      <c r="AB48" s="30">
        <f t="shared" ref="AB48" si="332">SUM(AA48+AB45/$K45-AB46-AB47)</f>
        <v>0</v>
      </c>
      <c r="AC48" s="30">
        <f t="shared" ref="AC48" si="333">SUM(AB48+AC45/$K45-AC46-AC47)</f>
        <v>0</v>
      </c>
      <c r="AD48" s="30">
        <f t="shared" ref="AD48" si="334">SUM(AC48+AD45/$K45-AD46-AD47)</f>
        <v>0</v>
      </c>
      <c r="AE48" s="30">
        <f t="shared" ref="AE48" si="335">SUM(AD48+AE45/$K45-AE46-AE47)</f>
        <v>0</v>
      </c>
      <c r="AF48" s="30">
        <f t="shared" ref="AF48" si="336">SUM(AE48+AF45/$K45-AF46-AF47)</f>
        <v>0</v>
      </c>
      <c r="AG48" s="30">
        <f t="shared" ref="AG48" si="337">SUM(AF48+AG45/$K45-AG46-AG47)</f>
        <v>0</v>
      </c>
      <c r="AH48" s="30">
        <f t="shared" ref="AH48" si="338">SUM(AG48+AH45/$K45-AH46-AH47)</f>
        <v>0</v>
      </c>
      <c r="AI48" s="30">
        <f t="shared" ref="AI48" si="339">SUM(AH48+AI45/$K45-AI46-AI47)</f>
        <v>0</v>
      </c>
      <c r="AJ48" s="30">
        <f t="shared" ref="AJ48" si="340">SUM(AI48+AJ45/$K45-AJ46-AJ47)</f>
        <v>0</v>
      </c>
      <c r="AK48" s="30">
        <f t="shared" ref="AK48" si="341">SUM(AJ48+AK45/$K45-AK46-AK47)</f>
        <v>0</v>
      </c>
      <c r="AL48" s="30">
        <f t="shared" ref="AL48" si="342">SUM(AK48+AL45/$K45-AL46-AL47)</f>
        <v>0</v>
      </c>
      <c r="AM48" s="30">
        <f t="shared" ref="AM48" si="343">SUM(AL48+AM45/$K45-AM46-AM47)</f>
        <v>0</v>
      </c>
      <c r="AN48" s="30">
        <f t="shared" ref="AN48" si="344">SUM(AM48+AN45/$K45-AN46-AN47)</f>
        <v>0</v>
      </c>
      <c r="AO48" s="30">
        <f t="shared" ref="AO48" si="345">SUM(AN48+AO45/$K45-AO46-AO47)</f>
        <v>0</v>
      </c>
      <c r="AP48" s="30">
        <f t="shared" ref="AP48" si="346">SUM(AO48+AP45/$K45-AP46-AP47)</f>
        <v>0</v>
      </c>
      <c r="AQ48" s="30">
        <f t="shared" ref="AQ48" si="347">SUM(AP48+AQ45/$K45-AQ46-AQ47)</f>
        <v>0</v>
      </c>
      <c r="AR48" s="30">
        <f t="shared" ref="AR48" si="348">SUM(AQ48+AR45/$K45-AR46-AR47)</f>
        <v>0</v>
      </c>
      <c r="AS48" s="30">
        <f t="shared" ref="AS48" si="349">SUM(AR48+AS45/$K45-AS46-AS47)</f>
        <v>0</v>
      </c>
      <c r="AT48" s="30">
        <f t="shared" ref="AT48" si="350">SUM(AS48+AT45/$K45-AT46-AT47)</f>
        <v>0</v>
      </c>
      <c r="AU48" s="30">
        <f t="shared" ref="AU48" si="351">SUM(AT48+AU45/$K45-AU46-AU47)</f>
        <v>0</v>
      </c>
      <c r="AV48" s="30">
        <f t="shared" ref="AV48" si="352">SUM(AU48+AV45/$K45-AV46-AV47)</f>
        <v>0</v>
      </c>
      <c r="AW48" s="30">
        <f t="shared" ref="AW48" si="353">SUM(AV48+AW45/$K45-AW46-AW47)</f>
        <v>0</v>
      </c>
      <c r="AX48" s="33">
        <f t="shared" ref="AX48" si="354">SUM(AW48+AX45/$K45-AX46-AX47)</f>
        <v>0</v>
      </c>
      <c r="AY48" s="33">
        <f t="shared" ref="AY48" si="355">SUM(AX48+AY45/$K45-AY46-AY47)</f>
        <v>0</v>
      </c>
      <c r="AZ48" s="33">
        <f t="shared" ref="AZ48" si="356">SUM(AY48+AZ45/$K45-AZ46-AZ47)</f>
        <v>0</v>
      </c>
      <c r="BA48" s="33">
        <f t="shared" ref="BA48" si="357">SUM(AZ48+BA45/$K45-BA46-BA47)</f>
        <v>0</v>
      </c>
      <c r="BB48" s="76">
        <f>BA48</f>
        <v>0</v>
      </c>
    </row>
    <row r="49" spans="1:54" s="4" customFormat="1" ht="27.95" hidden="1" customHeight="1" thickTop="1" thickBot="1">
      <c r="A49" s="128"/>
      <c r="B49" s="219"/>
      <c r="C49" s="218" t="s">
        <v>254</v>
      </c>
      <c r="D49" s="218" t="s">
        <v>254</v>
      </c>
      <c r="E49" s="174" t="s">
        <v>258</v>
      </c>
      <c r="F49" s="224" t="s">
        <v>259</v>
      </c>
      <c r="G49" s="174">
        <v>1</v>
      </c>
      <c r="H49" s="174">
        <v>1425</v>
      </c>
      <c r="I49" s="174">
        <v>1025</v>
      </c>
      <c r="J49" s="181">
        <v>7.85</v>
      </c>
      <c r="K49" s="171">
        <f t="shared" ref="K49" si="358">G49*H49*I49*J49/1000000</f>
        <v>11.46590625</v>
      </c>
      <c r="L49" s="174" t="s">
        <v>149</v>
      </c>
      <c r="M49" s="276">
        <v>1992</v>
      </c>
      <c r="N49" s="259"/>
      <c r="O49" s="136">
        <f t="shared" ref="O49" si="359">BB52</f>
        <v>0</v>
      </c>
      <c r="P49" s="263">
        <f t="shared" ref="P49" si="360">BB49</f>
        <v>0</v>
      </c>
      <c r="Q49" s="266">
        <f t="shared" ref="Q49" si="361">BB50</f>
        <v>0</v>
      </c>
      <c r="R49" s="272">
        <f t="shared" ref="R49" si="362">N49/K49</f>
        <v>0</v>
      </c>
      <c r="S49" s="22" t="s">
        <v>174</v>
      </c>
      <c r="T49" s="23"/>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31"/>
      <c r="AY49" s="31"/>
      <c r="AZ49" s="31"/>
      <c r="BA49" s="31"/>
      <c r="BB49" s="73">
        <f>SUM(T49:BA49)</f>
        <v>0</v>
      </c>
    </row>
    <row r="50" spans="1:54" s="4" customFormat="1" ht="27.95" hidden="1" customHeight="1" thickTop="1" thickBot="1">
      <c r="A50" s="128"/>
      <c r="B50" s="219"/>
      <c r="C50" s="219"/>
      <c r="D50" s="219"/>
      <c r="E50" s="175"/>
      <c r="F50" s="225"/>
      <c r="G50" s="175"/>
      <c r="H50" s="175"/>
      <c r="I50" s="175"/>
      <c r="J50" s="182"/>
      <c r="K50" s="172"/>
      <c r="L50" s="175"/>
      <c r="M50" s="277"/>
      <c r="N50" s="260"/>
      <c r="O50" s="137"/>
      <c r="P50" s="264"/>
      <c r="Q50" s="267"/>
      <c r="R50" s="273"/>
      <c r="S50" s="25" t="s">
        <v>64</v>
      </c>
      <c r="T50" s="26"/>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32"/>
      <c r="AY50" s="32"/>
      <c r="AZ50" s="32"/>
      <c r="BA50" s="32"/>
      <c r="BB50" s="74">
        <f>SUM(T50:BA50)</f>
        <v>0</v>
      </c>
    </row>
    <row r="51" spans="1:54" s="4" customFormat="1" ht="27.95" hidden="1" customHeight="1" thickTop="1" thickBot="1">
      <c r="A51" s="128"/>
      <c r="B51" s="219"/>
      <c r="C51" s="219"/>
      <c r="D51" s="219"/>
      <c r="E51" s="175"/>
      <c r="F51" s="225"/>
      <c r="G51" s="175"/>
      <c r="H51" s="175"/>
      <c r="I51" s="175"/>
      <c r="J51" s="182"/>
      <c r="K51" s="172"/>
      <c r="L51" s="175"/>
      <c r="M51" s="277"/>
      <c r="N51" s="260"/>
      <c r="O51" s="137"/>
      <c r="P51" s="264"/>
      <c r="Q51" s="267"/>
      <c r="R51" s="273"/>
      <c r="S51" s="36" t="s">
        <v>181</v>
      </c>
      <c r="T51" s="37"/>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9"/>
      <c r="AY51" s="39"/>
      <c r="AZ51" s="39"/>
      <c r="BA51" s="39"/>
      <c r="BB51" s="75">
        <f>SUM(T51:BA51)</f>
        <v>0</v>
      </c>
    </row>
    <row r="52" spans="1:54" s="4" customFormat="1" ht="27.95" hidden="1" customHeight="1" thickTop="1" thickBot="1">
      <c r="A52" s="128"/>
      <c r="B52" s="219"/>
      <c r="C52" s="220"/>
      <c r="D52" s="220"/>
      <c r="E52" s="176"/>
      <c r="F52" s="226"/>
      <c r="G52" s="176"/>
      <c r="H52" s="176"/>
      <c r="I52" s="176"/>
      <c r="J52" s="183"/>
      <c r="K52" s="173"/>
      <c r="L52" s="176"/>
      <c r="M52" s="278"/>
      <c r="N52" s="271"/>
      <c r="O52" s="138"/>
      <c r="P52" s="269"/>
      <c r="Q52" s="270"/>
      <c r="R52" s="275"/>
      <c r="S52" s="28" t="s">
        <v>65</v>
      </c>
      <c r="T52" s="29">
        <f>SUM(R49+T49/$K49-T50-T51)</f>
        <v>0</v>
      </c>
      <c r="U52" s="30">
        <f>SUM(T52+U49/$K49-U50-U51)</f>
        <v>0</v>
      </c>
      <c r="V52" s="30">
        <f t="shared" ref="V52" si="363">SUM(U52+V49/$K49-V50-V51)</f>
        <v>0</v>
      </c>
      <c r="W52" s="30">
        <f t="shared" ref="W52" si="364">SUM(V52+W49/$K49-W50-W51)</f>
        <v>0</v>
      </c>
      <c r="X52" s="30">
        <f t="shared" ref="X52" si="365">SUM(W52+X49/$K49-X50-X51)</f>
        <v>0</v>
      </c>
      <c r="Y52" s="30">
        <f t="shared" ref="Y52" si="366">SUM(X52+Y49/$K49-Y50-Y51)</f>
        <v>0</v>
      </c>
      <c r="Z52" s="30">
        <f t="shared" ref="Z52" si="367">SUM(Y52+Z49/$K49-Z50-Z51)</f>
        <v>0</v>
      </c>
      <c r="AA52" s="30">
        <f t="shared" ref="AA52" si="368">SUM(Z52+AA49/$K49-AA50-AA51)</f>
        <v>0</v>
      </c>
      <c r="AB52" s="30">
        <f t="shared" ref="AB52" si="369">SUM(AA52+AB49/$K49-AB50-AB51)</f>
        <v>0</v>
      </c>
      <c r="AC52" s="30">
        <f t="shared" ref="AC52" si="370">SUM(AB52+AC49/$K49-AC50-AC51)</f>
        <v>0</v>
      </c>
      <c r="AD52" s="30">
        <f t="shared" ref="AD52" si="371">SUM(AC52+AD49/$K49-AD50-AD51)</f>
        <v>0</v>
      </c>
      <c r="AE52" s="30">
        <f t="shared" ref="AE52" si="372">SUM(AD52+AE49/$K49-AE50-AE51)</f>
        <v>0</v>
      </c>
      <c r="AF52" s="30">
        <f t="shared" ref="AF52" si="373">SUM(AE52+AF49/$K49-AF50-AF51)</f>
        <v>0</v>
      </c>
      <c r="AG52" s="30">
        <f t="shared" ref="AG52" si="374">SUM(AF52+AG49/$K49-AG50-AG51)</f>
        <v>0</v>
      </c>
      <c r="AH52" s="30">
        <f t="shared" ref="AH52" si="375">SUM(AG52+AH49/$K49-AH50-AH51)</f>
        <v>0</v>
      </c>
      <c r="AI52" s="30">
        <f t="shared" ref="AI52" si="376">SUM(AH52+AI49/$K49-AI50-AI51)</f>
        <v>0</v>
      </c>
      <c r="AJ52" s="30">
        <f t="shared" ref="AJ52" si="377">SUM(AI52+AJ49/$K49-AJ50-AJ51)</f>
        <v>0</v>
      </c>
      <c r="AK52" s="30">
        <f t="shared" ref="AK52" si="378">SUM(AJ52+AK49/$K49-AK50-AK51)</f>
        <v>0</v>
      </c>
      <c r="AL52" s="30">
        <f t="shared" ref="AL52" si="379">SUM(AK52+AL49/$K49-AL50-AL51)</f>
        <v>0</v>
      </c>
      <c r="AM52" s="30">
        <f t="shared" ref="AM52" si="380">SUM(AL52+AM49/$K49-AM50-AM51)</f>
        <v>0</v>
      </c>
      <c r="AN52" s="30">
        <f t="shared" ref="AN52" si="381">SUM(AM52+AN49/$K49-AN50-AN51)</f>
        <v>0</v>
      </c>
      <c r="AO52" s="30">
        <f t="shared" ref="AO52" si="382">SUM(AN52+AO49/$K49-AO50-AO51)</f>
        <v>0</v>
      </c>
      <c r="AP52" s="30">
        <f t="shared" ref="AP52" si="383">SUM(AO52+AP49/$K49-AP50-AP51)</f>
        <v>0</v>
      </c>
      <c r="AQ52" s="30">
        <f t="shared" ref="AQ52" si="384">SUM(AP52+AQ49/$K49-AQ50-AQ51)</f>
        <v>0</v>
      </c>
      <c r="AR52" s="30">
        <f t="shared" ref="AR52" si="385">SUM(AQ52+AR49/$K49-AR50-AR51)</f>
        <v>0</v>
      </c>
      <c r="AS52" s="30">
        <f t="shared" ref="AS52" si="386">SUM(AR52+AS49/$K49-AS50-AS51)</f>
        <v>0</v>
      </c>
      <c r="AT52" s="30">
        <f t="shared" ref="AT52" si="387">SUM(AS52+AT49/$K49-AT50-AT51)</f>
        <v>0</v>
      </c>
      <c r="AU52" s="30">
        <f t="shared" ref="AU52" si="388">SUM(AT52+AU49/$K49-AU50-AU51)</f>
        <v>0</v>
      </c>
      <c r="AV52" s="30">
        <f t="shared" ref="AV52" si="389">SUM(AU52+AV49/$K49-AV50-AV51)</f>
        <v>0</v>
      </c>
      <c r="AW52" s="30">
        <f t="shared" ref="AW52" si="390">SUM(AV52+AW49/$K49-AW50-AW51)</f>
        <v>0</v>
      </c>
      <c r="AX52" s="33">
        <f t="shared" ref="AX52" si="391">SUM(AW52+AX49/$K49-AX50-AX51)</f>
        <v>0</v>
      </c>
      <c r="AY52" s="33">
        <f t="shared" ref="AY52" si="392">SUM(AX52+AY49/$K49-AY50-AY51)</f>
        <v>0</v>
      </c>
      <c r="AZ52" s="33">
        <f t="shared" ref="AZ52" si="393">SUM(AY52+AZ49/$K49-AZ50-AZ51)</f>
        <v>0</v>
      </c>
      <c r="BA52" s="33">
        <f t="shared" ref="BA52" si="394">SUM(AZ52+BA49/$K49-BA50-BA51)</f>
        <v>0</v>
      </c>
      <c r="BB52" s="76">
        <f>BA52</f>
        <v>0</v>
      </c>
    </row>
    <row r="53" spans="1:54" s="4" customFormat="1" ht="27.95" hidden="1" customHeight="1" thickTop="1" thickBot="1">
      <c r="A53" s="128"/>
      <c r="B53" s="219"/>
      <c r="C53" s="218" t="s">
        <v>152</v>
      </c>
      <c r="D53" s="174" t="s">
        <v>108</v>
      </c>
      <c r="E53" s="174" t="s">
        <v>109</v>
      </c>
      <c r="F53" s="174" t="s">
        <v>94</v>
      </c>
      <c r="G53" s="221">
        <v>2</v>
      </c>
      <c r="H53" s="178">
        <v>250</v>
      </c>
      <c r="I53" s="178">
        <v>1200</v>
      </c>
      <c r="J53" s="181">
        <v>7.85</v>
      </c>
      <c r="K53" s="171">
        <f t="shared" si="1"/>
        <v>4.71</v>
      </c>
      <c r="L53" s="174" t="s">
        <v>149</v>
      </c>
      <c r="M53" s="276">
        <f>5546/2</f>
        <v>2773</v>
      </c>
      <c r="N53" s="259"/>
      <c r="O53" s="136">
        <f t="shared" ref="O53" si="395">BB56</f>
        <v>0</v>
      </c>
      <c r="P53" s="263">
        <f t="shared" ref="P53" si="396">BB53</f>
        <v>0</v>
      </c>
      <c r="Q53" s="266">
        <f t="shared" ref="Q53" si="397">BB54</f>
        <v>0</v>
      </c>
      <c r="R53" s="272">
        <f t="shared" ref="R53" si="398">N53/K53</f>
        <v>0</v>
      </c>
      <c r="S53" s="22" t="s">
        <v>174</v>
      </c>
      <c r="T53" s="23"/>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31"/>
      <c r="AY53" s="31"/>
      <c r="AZ53" s="31"/>
      <c r="BA53" s="31"/>
      <c r="BB53" s="73">
        <f>SUM(T53:BA53)</f>
        <v>0</v>
      </c>
    </row>
    <row r="54" spans="1:54" s="4" customFormat="1" ht="27.95" hidden="1" customHeight="1" thickTop="1" thickBot="1">
      <c r="A54" s="128"/>
      <c r="B54" s="219"/>
      <c r="C54" s="219"/>
      <c r="D54" s="175"/>
      <c r="E54" s="175"/>
      <c r="F54" s="175"/>
      <c r="G54" s="222"/>
      <c r="H54" s="179"/>
      <c r="I54" s="179"/>
      <c r="J54" s="182"/>
      <c r="K54" s="172"/>
      <c r="L54" s="175"/>
      <c r="M54" s="277"/>
      <c r="N54" s="260"/>
      <c r="O54" s="137"/>
      <c r="P54" s="264"/>
      <c r="Q54" s="267"/>
      <c r="R54" s="273"/>
      <c r="S54" s="25" t="s">
        <v>64</v>
      </c>
      <c r="T54" s="26"/>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32"/>
      <c r="AY54" s="32"/>
      <c r="AZ54" s="32"/>
      <c r="BA54" s="32"/>
      <c r="BB54" s="74">
        <f>SUM(T54:BA54)</f>
        <v>0</v>
      </c>
    </row>
    <row r="55" spans="1:54" s="4" customFormat="1" ht="27.95" hidden="1" customHeight="1" thickTop="1" thickBot="1">
      <c r="A55" s="128"/>
      <c r="B55" s="219"/>
      <c r="C55" s="219"/>
      <c r="D55" s="175"/>
      <c r="E55" s="175"/>
      <c r="F55" s="175"/>
      <c r="G55" s="222"/>
      <c r="H55" s="179"/>
      <c r="I55" s="179"/>
      <c r="J55" s="182"/>
      <c r="K55" s="172"/>
      <c r="L55" s="175"/>
      <c r="M55" s="277"/>
      <c r="N55" s="260"/>
      <c r="O55" s="137"/>
      <c r="P55" s="264"/>
      <c r="Q55" s="267"/>
      <c r="R55" s="273"/>
      <c r="S55" s="36" t="s">
        <v>181</v>
      </c>
      <c r="T55" s="37"/>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9"/>
      <c r="AY55" s="39"/>
      <c r="AZ55" s="39"/>
      <c r="BA55" s="39"/>
      <c r="BB55" s="75">
        <f>SUM(T55:BA55)</f>
        <v>0</v>
      </c>
    </row>
    <row r="56" spans="1:54" s="4" customFormat="1" ht="27.95" hidden="1" customHeight="1" thickTop="1" thickBot="1">
      <c r="A56" s="128"/>
      <c r="B56" s="220"/>
      <c r="C56" s="220"/>
      <c r="D56" s="176"/>
      <c r="E56" s="176"/>
      <c r="F56" s="176"/>
      <c r="G56" s="223"/>
      <c r="H56" s="180"/>
      <c r="I56" s="180"/>
      <c r="J56" s="183"/>
      <c r="K56" s="173"/>
      <c r="L56" s="176"/>
      <c r="M56" s="278"/>
      <c r="N56" s="271"/>
      <c r="O56" s="138"/>
      <c r="P56" s="269"/>
      <c r="Q56" s="270"/>
      <c r="R56" s="275"/>
      <c r="S56" s="28" t="s">
        <v>65</v>
      </c>
      <c r="T56" s="29">
        <f>SUM(R53+T53/$K53-T54-T55)</f>
        <v>0</v>
      </c>
      <c r="U56" s="30">
        <f>SUM(T56+U53/$K53-U54-U55)</f>
        <v>0</v>
      </c>
      <c r="V56" s="30">
        <f t="shared" ref="V56" si="399">SUM(U56+V53/$K53-V54-V55)</f>
        <v>0</v>
      </c>
      <c r="W56" s="30">
        <f t="shared" ref="W56" si="400">SUM(V56+W53/$K53-W54-W55)</f>
        <v>0</v>
      </c>
      <c r="X56" s="30">
        <f t="shared" ref="X56" si="401">SUM(W56+X53/$K53-X54-X55)</f>
        <v>0</v>
      </c>
      <c r="Y56" s="30">
        <f t="shared" ref="Y56" si="402">SUM(X56+Y53/$K53-Y54-Y55)</f>
        <v>0</v>
      </c>
      <c r="Z56" s="30">
        <f t="shared" ref="Z56" si="403">SUM(Y56+Z53/$K53-Z54-Z55)</f>
        <v>0</v>
      </c>
      <c r="AA56" s="30">
        <f t="shared" ref="AA56" si="404">SUM(Z56+AA53/$K53-AA54-AA55)</f>
        <v>0</v>
      </c>
      <c r="AB56" s="30">
        <f t="shared" ref="AB56" si="405">SUM(AA56+AB53/$K53-AB54-AB55)</f>
        <v>0</v>
      </c>
      <c r="AC56" s="30">
        <f t="shared" ref="AC56" si="406">SUM(AB56+AC53/$K53-AC54-AC55)</f>
        <v>0</v>
      </c>
      <c r="AD56" s="30">
        <f t="shared" ref="AD56" si="407">SUM(AC56+AD53/$K53-AD54-AD55)</f>
        <v>0</v>
      </c>
      <c r="AE56" s="30">
        <f t="shared" ref="AE56" si="408">SUM(AD56+AE53/$K53-AE54-AE55)</f>
        <v>0</v>
      </c>
      <c r="AF56" s="30">
        <f t="shared" ref="AF56" si="409">SUM(AE56+AF53/$K53-AF54-AF55)</f>
        <v>0</v>
      </c>
      <c r="AG56" s="30">
        <f t="shared" ref="AG56" si="410">SUM(AF56+AG53/$K53-AG54-AG55)</f>
        <v>0</v>
      </c>
      <c r="AH56" s="30">
        <f t="shared" ref="AH56" si="411">SUM(AG56+AH53/$K53-AH54-AH55)</f>
        <v>0</v>
      </c>
      <c r="AI56" s="30">
        <f t="shared" ref="AI56" si="412">SUM(AH56+AI53/$K53-AI54-AI55)</f>
        <v>0</v>
      </c>
      <c r="AJ56" s="30">
        <f t="shared" ref="AJ56" si="413">SUM(AI56+AJ53/$K53-AJ54-AJ55)</f>
        <v>0</v>
      </c>
      <c r="AK56" s="30">
        <f t="shared" ref="AK56" si="414">SUM(AJ56+AK53/$K53-AK54-AK55)</f>
        <v>0</v>
      </c>
      <c r="AL56" s="30">
        <f t="shared" ref="AL56" si="415">SUM(AK56+AL53/$K53-AL54-AL55)</f>
        <v>0</v>
      </c>
      <c r="AM56" s="30">
        <f t="shared" ref="AM56" si="416">SUM(AL56+AM53/$K53-AM54-AM55)</f>
        <v>0</v>
      </c>
      <c r="AN56" s="30">
        <f t="shared" ref="AN56" si="417">SUM(AM56+AN53/$K53-AN54-AN55)</f>
        <v>0</v>
      </c>
      <c r="AO56" s="30">
        <f t="shared" ref="AO56" si="418">SUM(AN56+AO53/$K53-AO54-AO55)</f>
        <v>0</v>
      </c>
      <c r="AP56" s="30">
        <f t="shared" ref="AP56" si="419">SUM(AO56+AP53/$K53-AP54-AP55)</f>
        <v>0</v>
      </c>
      <c r="AQ56" s="30">
        <f t="shared" ref="AQ56" si="420">SUM(AP56+AQ53/$K53-AQ54-AQ55)</f>
        <v>0</v>
      </c>
      <c r="AR56" s="30">
        <f t="shared" ref="AR56" si="421">SUM(AQ56+AR53/$K53-AR54-AR55)</f>
        <v>0</v>
      </c>
      <c r="AS56" s="30">
        <f t="shared" ref="AS56" si="422">SUM(AR56+AS53/$K53-AS54-AS55)</f>
        <v>0</v>
      </c>
      <c r="AT56" s="30">
        <f t="shared" ref="AT56" si="423">SUM(AS56+AT53/$K53-AT54-AT55)</f>
        <v>0</v>
      </c>
      <c r="AU56" s="30">
        <f t="shared" ref="AU56" si="424">SUM(AT56+AU53/$K53-AU54-AU55)</f>
        <v>0</v>
      </c>
      <c r="AV56" s="30">
        <f t="shared" ref="AV56" si="425">SUM(AU56+AV53/$K53-AV54-AV55)</f>
        <v>0</v>
      </c>
      <c r="AW56" s="30">
        <f t="shared" ref="AW56" si="426">SUM(AV56+AW53/$K53-AW54-AW55)</f>
        <v>0</v>
      </c>
      <c r="AX56" s="33">
        <f t="shared" ref="AX56" si="427">SUM(AW56+AX53/$K53-AX54-AX55)</f>
        <v>0</v>
      </c>
      <c r="AY56" s="33">
        <f t="shared" ref="AY56" si="428">SUM(AX56+AY53/$K53-AY54-AY55)</f>
        <v>0</v>
      </c>
      <c r="AZ56" s="33">
        <f t="shared" ref="AZ56" si="429">SUM(AY56+AZ53/$K53-AZ54-AZ55)</f>
        <v>0</v>
      </c>
      <c r="BA56" s="33">
        <f t="shared" ref="BA56" si="430">SUM(AZ56+BA53/$K53-BA54-BA55)</f>
        <v>0</v>
      </c>
      <c r="BB56" s="76">
        <f>BA56</f>
        <v>0</v>
      </c>
    </row>
    <row r="57" spans="1:54" s="4" customFormat="1" ht="27.95" hidden="1" customHeight="1" thickTop="1" thickBot="1">
      <c r="A57" s="128"/>
      <c r="B57" s="218" t="s">
        <v>110</v>
      </c>
      <c r="C57" s="218" t="s">
        <v>111</v>
      </c>
      <c r="D57" s="174" t="s">
        <v>112</v>
      </c>
      <c r="E57" s="174" t="s">
        <v>13</v>
      </c>
      <c r="F57" s="174" t="s">
        <v>101</v>
      </c>
      <c r="G57" s="178">
        <v>1.6</v>
      </c>
      <c r="H57" s="178">
        <v>740</v>
      </c>
      <c r="I57" s="178">
        <v>355</v>
      </c>
      <c r="J57" s="181">
        <v>7.85</v>
      </c>
      <c r="K57" s="171">
        <f t="shared" si="1"/>
        <v>3.299512</v>
      </c>
      <c r="L57" s="174" t="s">
        <v>149</v>
      </c>
      <c r="M57" s="276"/>
      <c r="N57" s="259"/>
      <c r="O57" s="136">
        <f t="shared" ref="O57" si="431">BB60</f>
        <v>0</v>
      </c>
      <c r="P57" s="263">
        <f t="shared" ref="P57" si="432">BB57</f>
        <v>0</v>
      </c>
      <c r="Q57" s="266">
        <f t="shared" ref="Q57" si="433">BB58</f>
        <v>0</v>
      </c>
      <c r="R57" s="272">
        <f t="shared" ref="R57" si="434">N57/K57</f>
        <v>0</v>
      </c>
      <c r="S57" s="22" t="s">
        <v>174</v>
      </c>
      <c r="T57" s="23"/>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31"/>
      <c r="AY57" s="31"/>
      <c r="AZ57" s="31"/>
      <c r="BA57" s="31"/>
      <c r="BB57" s="73">
        <f>SUM(T57:BA57)</f>
        <v>0</v>
      </c>
    </row>
    <row r="58" spans="1:54" s="4" customFormat="1" ht="27.95" hidden="1" customHeight="1" thickTop="1" thickBot="1">
      <c r="A58" s="128"/>
      <c r="B58" s="219"/>
      <c r="C58" s="219"/>
      <c r="D58" s="175"/>
      <c r="E58" s="175"/>
      <c r="F58" s="175"/>
      <c r="G58" s="179"/>
      <c r="H58" s="179"/>
      <c r="I58" s="179"/>
      <c r="J58" s="182"/>
      <c r="K58" s="172"/>
      <c r="L58" s="175"/>
      <c r="M58" s="277"/>
      <c r="N58" s="260"/>
      <c r="O58" s="137"/>
      <c r="P58" s="264"/>
      <c r="Q58" s="267"/>
      <c r="R58" s="273"/>
      <c r="S58" s="25" t="s">
        <v>64</v>
      </c>
      <c r="T58" s="26"/>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32"/>
      <c r="AY58" s="32"/>
      <c r="AZ58" s="32"/>
      <c r="BA58" s="32"/>
      <c r="BB58" s="74">
        <f>SUM(T58:BA58)</f>
        <v>0</v>
      </c>
    </row>
    <row r="59" spans="1:54" s="4" customFormat="1" ht="27.95" hidden="1" customHeight="1" thickTop="1" thickBot="1">
      <c r="A59" s="128"/>
      <c r="B59" s="219"/>
      <c r="C59" s="219"/>
      <c r="D59" s="175"/>
      <c r="E59" s="175"/>
      <c r="F59" s="175"/>
      <c r="G59" s="179"/>
      <c r="H59" s="179"/>
      <c r="I59" s="179"/>
      <c r="J59" s="182"/>
      <c r="K59" s="172"/>
      <c r="L59" s="175"/>
      <c r="M59" s="277"/>
      <c r="N59" s="260"/>
      <c r="O59" s="137"/>
      <c r="P59" s="264"/>
      <c r="Q59" s="267"/>
      <c r="R59" s="273"/>
      <c r="S59" s="36" t="s">
        <v>181</v>
      </c>
      <c r="T59" s="37"/>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9"/>
      <c r="AY59" s="39"/>
      <c r="AZ59" s="39"/>
      <c r="BA59" s="39"/>
      <c r="BB59" s="75">
        <f>SUM(T59:BA59)</f>
        <v>0</v>
      </c>
    </row>
    <row r="60" spans="1:54" s="4" customFormat="1" ht="27.95" hidden="1" customHeight="1" thickTop="1" thickBot="1">
      <c r="A60" s="128"/>
      <c r="B60" s="219"/>
      <c r="C60" s="220"/>
      <c r="D60" s="176"/>
      <c r="E60" s="176"/>
      <c r="F60" s="176"/>
      <c r="G60" s="180"/>
      <c r="H60" s="180"/>
      <c r="I60" s="180"/>
      <c r="J60" s="183"/>
      <c r="K60" s="173"/>
      <c r="L60" s="176"/>
      <c r="M60" s="278"/>
      <c r="N60" s="271"/>
      <c r="O60" s="138"/>
      <c r="P60" s="269"/>
      <c r="Q60" s="270"/>
      <c r="R60" s="275"/>
      <c r="S60" s="28" t="s">
        <v>65</v>
      </c>
      <c r="T60" s="29">
        <f>SUM(R57+T57/$K57-T58-T59)</f>
        <v>0</v>
      </c>
      <c r="U60" s="30">
        <f>SUM(T60+U57/$K57-U58-U59)</f>
        <v>0</v>
      </c>
      <c r="V60" s="30">
        <f t="shared" ref="V60" si="435">SUM(U60+V57/$K57-V58-V59)</f>
        <v>0</v>
      </c>
      <c r="W60" s="30">
        <f t="shared" ref="W60" si="436">SUM(V60+W57/$K57-W58-W59)</f>
        <v>0</v>
      </c>
      <c r="X60" s="30">
        <f t="shared" ref="X60" si="437">SUM(W60+X57/$K57-X58-X59)</f>
        <v>0</v>
      </c>
      <c r="Y60" s="30">
        <f t="shared" ref="Y60" si="438">SUM(X60+Y57/$K57-Y58-Y59)</f>
        <v>0</v>
      </c>
      <c r="Z60" s="30">
        <f t="shared" ref="Z60" si="439">SUM(Y60+Z57/$K57-Z58-Z59)</f>
        <v>0</v>
      </c>
      <c r="AA60" s="30">
        <f t="shared" ref="AA60" si="440">SUM(Z60+AA57/$K57-AA58-AA59)</f>
        <v>0</v>
      </c>
      <c r="AB60" s="30">
        <f t="shared" ref="AB60" si="441">SUM(AA60+AB57/$K57-AB58-AB59)</f>
        <v>0</v>
      </c>
      <c r="AC60" s="30">
        <f t="shared" ref="AC60" si="442">SUM(AB60+AC57/$K57-AC58-AC59)</f>
        <v>0</v>
      </c>
      <c r="AD60" s="30">
        <f t="shared" ref="AD60" si="443">SUM(AC60+AD57/$K57-AD58-AD59)</f>
        <v>0</v>
      </c>
      <c r="AE60" s="30">
        <f t="shared" ref="AE60" si="444">SUM(AD60+AE57/$K57-AE58-AE59)</f>
        <v>0</v>
      </c>
      <c r="AF60" s="30">
        <f t="shared" ref="AF60" si="445">SUM(AE60+AF57/$K57-AF58-AF59)</f>
        <v>0</v>
      </c>
      <c r="AG60" s="30">
        <f t="shared" ref="AG60" si="446">SUM(AF60+AG57/$K57-AG58-AG59)</f>
        <v>0</v>
      </c>
      <c r="AH60" s="30">
        <f t="shared" ref="AH60" si="447">SUM(AG60+AH57/$K57-AH58-AH59)</f>
        <v>0</v>
      </c>
      <c r="AI60" s="30">
        <f t="shared" ref="AI60" si="448">SUM(AH60+AI57/$K57-AI58-AI59)</f>
        <v>0</v>
      </c>
      <c r="AJ60" s="30">
        <f t="shared" ref="AJ60" si="449">SUM(AI60+AJ57/$K57-AJ58-AJ59)</f>
        <v>0</v>
      </c>
      <c r="AK60" s="30">
        <f t="shared" ref="AK60" si="450">SUM(AJ60+AK57/$K57-AK58-AK59)</f>
        <v>0</v>
      </c>
      <c r="AL60" s="30">
        <f t="shared" ref="AL60" si="451">SUM(AK60+AL57/$K57-AL58-AL59)</f>
        <v>0</v>
      </c>
      <c r="AM60" s="30">
        <f t="shared" ref="AM60" si="452">SUM(AL60+AM57/$K57-AM58-AM59)</f>
        <v>0</v>
      </c>
      <c r="AN60" s="30">
        <f t="shared" ref="AN60" si="453">SUM(AM60+AN57/$K57-AN58-AN59)</f>
        <v>0</v>
      </c>
      <c r="AO60" s="30">
        <f t="shared" ref="AO60" si="454">SUM(AN60+AO57/$K57-AO58-AO59)</f>
        <v>0</v>
      </c>
      <c r="AP60" s="30">
        <f t="shared" ref="AP60" si="455">SUM(AO60+AP57/$K57-AP58-AP59)</f>
        <v>0</v>
      </c>
      <c r="AQ60" s="30">
        <f t="shared" ref="AQ60" si="456">SUM(AP60+AQ57/$K57-AQ58-AQ59)</f>
        <v>0</v>
      </c>
      <c r="AR60" s="30">
        <f t="shared" ref="AR60" si="457">SUM(AQ60+AR57/$K57-AR58-AR59)</f>
        <v>0</v>
      </c>
      <c r="AS60" s="30">
        <f t="shared" ref="AS60" si="458">SUM(AR60+AS57/$K57-AS58-AS59)</f>
        <v>0</v>
      </c>
      <c r="AT60" s="30">
        <f t="shared" ref="AT60" si="459">SUM(AS60+AT57/$K57-AT58-AT59)</f>
        <v>0</v>
      </c>
      <c r="AU60" s="30">
        <f t="shared" ref="AU60" si="460">SUM(AT60+AU57/$K57-AU58-AU59)</f>
        <v>0</v>
      </c>
      <c r="AV60" s="30">
        <f t="shared" ref="AV60" si="461">SUM(AU60+AV57/$K57-AV58-AV59)</f>
        <v>0</v>
      </c>
      <c r="AW60" s="30">
        <f t="shared" ref="AW60" si="462">SUM(AV60+AW57/$K57-AW58-AW59)</f>
        <v>0</v>
      </c>
      <c r="AX60" s="33">
        <f t="shared" ref="AX60" si="463">SUM(AW60+AX57/$K57-AX58-AX59)</f>
        <v>0</v>
      </c>
      <c r="AY60" s="33">
        <f t="shared" ref="AY60" si="464">SUM(AX60+AY57/$K57-AY58-AY59)</f>
        <v>0</v>
      </c>
      <c r="AZ60" s="33">
        <f t="shared" ref="AZ60" si="465">SUM(AY60+AZ57/$K57-AZ58-AZ59)</f>
        <v>0</v>
      </c>
      <c r="BA60" s="33">
        <f t="shared" ref="BA60" si="466">SUM(AZ60+BA57/$K57-BA58-BA59)</f>
        <v>0</v>
      </c>
      <c r="BB60" s="76">
        <f>BA60</f>
        <v>0</v>
      </c>
    </row>
    <row r="61" spans="1:54" s="4" customFormat="1" ht="27.95" hidden="1" customHeight="1" thickTop="1" thickBot="1">
      <c r="A61" s="128"/>
      <c r="B61" s="219"/>
      <c r="C61" s="218" t="s">
        <v>113</v>
      </c>
      <c r="D61" s="174" t="s">
        <v>114</v>
      </c>
      <c r="E61" s="174" t="s">
        <v>15</v>
      </c>
      <c r="F61" s="174" t="s">
        <v>101</v>
      </c>
      <c r="G61" s="178">
        <v>1.6</v>
      </c>
      <c r="H61" s="178">
        <v>740</v>
      </c>
      <c r="I61" s="178">
        <v>355</v>
      </c>
      <c r="J61" s="181">
        <v>7.85</v>
      </c>
      <c r="K61" s="171">
        <f t="shared" si="1"/>
        <v>3.299512</v>
      </c>
      <c r="L61" s="174" t="s">
        <v>149</v>
      </c>
      <c r="M61" s="276"/>
      <c r="N61" s="259"/>
      <c r="O61" s="136">
        <f t="shared" ref="O61" si="467">BB64</f>
        <v>0</v>
      </c>
      <c r="P61" s="263">
        <f t="shared" ref="P61" si="468">BB61</f>
        <v>0</v>
      </c>
      <c r="Q61" s="266">
        <f t="shared" ref="Q61" si="469">BB62</f>
        <v>0</v>
      </c>
      <c r="R61" s="272">
        <f t="shared" ref="R61" si="470">N61/K61</f>
        <v>0</v>
      </c>
      <c r="S61" s="22" t="s">
        <v>174</v>
      </c>
      <c r="T61" s="23"/>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31"/>
      <c r="AY61" s="31"/>
      <c r="AZ61" s="31"/>
      <c r="BA61" s="31"/>
      <c r="BB61" s="73">
        <f>SUM(T61:BA61)</f>
        <v>0</v>
      </c>
    </row>
    <row r="62" spans="1:54" s="4" customFormat="1" ht="27.95" hidden="1" customHeight="1" thickTop="1" thickBot="1">
      <c r="A62" s="128"/>
      <c r="B62" s="219"/>
      <c r="C62" s="219"/>
      <c r="D62" s="175"/>
      <c r="E62" s="175"/>
      <c r="F62" s="175"/>
      <c r="G62" s="179"/>
      <c r="H62" s="179"/>
      <c r="I62" s="179"/>
      <c r="J62" s="182"/>
      <c r="K62" s="172"/>
      <c r="L62" s="175"/>
      <c r="M62" s="277"/>
      <c r="N62" s="260"/>
      <c r="O62" s="137"/>
      <c r="P62" s="264"/>
      <c r="Q62" s="267"/>
      <c r="R62" s="273"/>
      <c r="S62" s="25" t="s">
        <v>64</v>
      </c>
      <c r="T62" s="26"/>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32"/>
      <c r="AY62" s="32"/>
      <c r="AZ62" s="32"/>
      <c r="BA62" s="32"/>
      <c r="BB62" s="74">
        <f>SUM(T62:BA62)</f>
        <v>0</v>
      </c>
    </row>
    <row r="63" spans="1:54" s="4" customFormat="1" ht="27.95" hidden="1" customHeight="1" thickTop="1" thickBot="1">
      <c r="A63" s="128"/>
      <c r="B63" s="219"/>
      <c r="C63" s="219"/>
      <c r="D63" s="175"/>
      <c r="E63" s="175"/>
      <c r="F63" s="175"/>
      <c r="G63" s="179"/>
      <c r="H63" s="179"/>
      <c r="I63" s="179"/>
      <c r="J63" s="182"/>
      <c r="K63" s="172"/>
      <c r="L63" s="175"/>
      <c r="M63" s="277"/>
      <c r="N63" s="260"/>
      <c r="O63" s="137"/>
      <c r="P63" s="264"/>
      <c r="Q63" s="267"/>
      <c r="R63" s="273"/>
      <c r="S63" s="36" t="s">
        <v>181</v>
      </c>
      <c r="T63" s="37"/>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9"/>
      <c r="AY63" s="39"/>
      <c r="AZ63" s="39"/>
      <c r="BA63" s="39"/>
      <c r="BB63" s="75">
        <f>SUM(T63:BA63)</f>
        <v>0</v>
      </c>
    </row>
    <row r="64" spans="1:54" s="4" customFormat="1" ht="27.95" hidden="1" customHeight="1" thickTop="1" thickBot="1">
      <c r="A64" s="128"/>
      <c r="B64" s="220"/>
      <c r="C64" s="220"/>
      <c r="D64" s="176"/>
      <c r="E64" s="176"/>
      <c r="F64" s="176"/>
      <c r="G64" s="180"/>
      <c r="H64" s="180"/>
      <c r="I64" s="180"/>
      <c r="J64" s="183"/>
      <c r="K64" s="173"/>
      <c r="L64" s="176"/>
      <c r="M64" s="278"/>
      <c r="N64" s="271"/>
      <c r="O64" s="138"/>
      <c r="P64" s="269"/>
      <c r="Q64" s="270"/>
      <c r="R64" s="275"/>
      <c r="S64" s="28" t="s">
        <v>65</v>
      </c>
      <c r="T64" s="29">
        <f>SUM(R61+T61/$K61-T62-T63)</f>
        <v>0</v>
      </c>
      <c r="U64" s="30">
        <f>SUM(T64+U61/$K61-U62-U63)</f>
        <v>0</v>
      </c>
      <c r="V64" s="30">
        <f t="shared" ref="V64" si="471">SUM(U64+V61/$K61-V62-V63)</f>
        <v>0</v>
      </c>
      <c r="W64" s="30">
        <f t="shared" ref="W64" si="472">SUM(V64+W61/$K61-W62-W63)</f>
        <v>0</v>
      </c>
      <c r="X64" s="30">
        <f t="shared" ref="X64" si="473">SUM(W64+X61/$K61-X62-X63)</f>
        <v>0</v>
      </c>
      <c r="Y64" s="30">
        <f t="shared" ref="Y64" si="474">SUM(X64+Y61/$K61-Y62-Y63)</f>
        <v>0</v>
      </c>
      <c r="Z64" s="30">
        <f t="shared" ref="Z64" si="475">SUM(Y64+Z61/$K61-Z62-Z63)</f>
        <v>0</v>
      </c>
      <c r="AA64" s="30">
        <f t="shared" ref="AA64" si="476">SUM(Z64+AA61/$K61-AA62-AA63)</f>
        <v>0</v>
      </c>
      <c r="AB64" s="30">
        <f t="shared" ref="AB64" si="477">SUM(AA64+AB61/$K61-AB62-AB63)</f>
        <v>0</v>
      </c>
      <c r="AC64" s="30">
        <f t="shared" ref="AC64" si="478">SUM(AB64+AC61/$K61-AC62-AC63)</f>
        <v>0</v>
      </c>
      <c r="AD64" s="30">
        <f t="shared" ref="AD64" si="479">SUM(AC64+AD61/$K61-AD62-AD63)</f>
        <v>0</v>
      </c>
      <c r="AE64" s="30">
        <f t="shared" ref="AE64" si="480">SUM(AD64+AE61/$K61-AE62-AE63)</f>
        <v>0</v>
      </c>
      <c r="AF64" s="30">
        <f t="shared" ref="AF64" si="481">SUM(AE64+AF61/$K61-AF62-AF63)</f>
        <v>0</v>
      </c>
      <c r="AG64" s="30">
        <f t="shared" ref="AG64" si="482">SUM(AF64+AG61/$K61-AG62-AG63)</f>
        <v>0</v>
      </c>
      <c r="AH64" s="30">
        <f t="shared" ref="AH64" si="483">SUM(AG64+AH61/$K61-AH62-AH63)</f>
        <v>0</v>
      </c>
      <c r="AI64" s="30">
        <f t="shared" ref="AI64" si="484">SUM(AH64+AI61/$K61-AI62-AI63)</f>
        <v>0</v>
      </c>
      <c r="AJ64" s="30">
        <f t="shared" ref="AJ64" si="485">SUM(AI64+AJ61/$K61-AJ62-AJ63)</f>
        <v>0</v>
      </c>
      <c r="AK64" s="30">
        <f t="shared" ref="AK64" si="486">SUM(AJ64+AK61/$K61-AK62-AK63)</f>
        <v>0</v>
      </c>
      <c r="AL64" s="30">
        <f t="shared" ref="AL64" si="487">SUM(AK64+AL61/$K61-AL62-AL63)</f>
        <v>0</v>
      </c>
      <c r="AM64" s="30">
        <f t="shared" ref="AM64" si="488">SUM(AL64+AM61/$K61-AM62-AM63)</f>
        <v>0</v>
      </c>
      <c r="AN64" s="30">
        <f t="shared" ref="AN64" si="489">SUM(AM64+AN61/$K61-AN62-AN63)</f>
        <v>0</v>
      </c>
      <c r="AO64" s="30">
        <f t="shared" ref="AO64" si="490">SUM(AN64+AO61/$K61-AO62-AO63)</f>
        <v>0</v>
      </c>
      <c r="AP64" s="30">
        <f t="shared" ref="AP64" si="491">SUM(AO64+AP61/$K61-AP62-AP63)</f>
        <v>0</v>
      </c>
      <c r="AQ64" s="30">
        <f t="shared" ref="AQ64" si="492">SUM(AP64+AQ61/$K61-AQ62-AQ63)</f>
        <v>0</v>
      </c>
      <c r="AR64" s="30">
        <f t="shared" ref="AR64" si="493">SUM(AQ64+AR61/$K61-AR62-AR63)</f>
        <v>0</v>
      </c>
      <c r="AS64" s="30">
        <f t="shared" ref="AS64" si="494">SUM(AR64+AS61/$K61-AS62-AS63)</f>
        <v>0</v>
      </c>
      <c r="AT64" s="30">
        <f t="shared" ref="AT64" si="495">SUM(AS64+AT61/$K61-AT62-AT63)</f>
        <v>0</v>
      </c>
      <c r="AU64" s="30">
        <f t="shared" ref="AU64" si="496">SUM(AT64+AU61/$K61-AU62-AU63)</f>
        <v>0</v>
      </c>
      <c r="AV64" s="30">
        <f t="shared" ref="AV64" si="497">SUM(AU64+AV61/$K61-AV62-AV63)</f>
        <v>0</v>
      </c>
      <c r="AW64" s="30">
        <f t="shared" ref="AW64" si="498">SUM(AV64+AW61/$K61-AW62-AW63)</f>
        <v>0</v>
      </c>
      <c r="AX64" s="33">
        <f t="shared" ref="AX64" si="499">SUM(AW64+AX61/$K61-AX62-AX63)</f>
        <v>0</v>
      </c>
      <c r="AY64" s="33">
        <f t="shared" ref="AY64" si="500">SUM(AX64+AY61/$K61-AY62-AY63)</f>
        <v>0</v>
      </c>
      <c r="AZ64" s="33">
        <f t="shared" ref="AZ64" si="501">SUM(AY64+AZ61/$K61-AZ62-AZ63)</f>
        <v>0</v>
      </c>
      <c r="BA64" s="33">
        <f t="shared" ref="BA64" si="502">SUM(AZ64+BA61/$K61-BA62-BA63)</f>
        <v>0</v>
      </c>
      <c r="BB64" s="76">
        <f>BA64</f>
        <v>0</v>
      </c>
    </row>
    <row r="65" spans="1:54" s="4" customFormat="1" ht="27.95" hidden="1" customHeight="1" thickTop="1" thickBot="1">
      <c r="A65" s="128"/>
      <c r="B65" s="218" t="s">
        <v>16</v>
      </c>
      <c r="C65" s="218" t="s">
        <v>330</v>
      </c>
      <c r="D65" s="218" t="s">
        <v>116</v>
      </c>
      <c r="E65" s="174" t="s">
        <v>117</v>
      </c>
      <c r="F65" s="174" t="s">
        <v>118</v>
      </c>
      <c r="G65" s="174">
        <v>0.7</v>
      </c>
      <c r="H65" s="174">
        <v>1047</v>
      </c>
      <c r="I65" s="174">
        <v>1621</v>
      </c>
      <c r="J65" s="181">
        <v>7.85</v>
      </c>
      <c r="K65" s="171">
        <f t="shared" si="1"/>
        <v>9.3260425649999998</v>
      </c>
      <c r="L65" s="174" t="s">
        <v>149</v>
      </c>
      <c r="M65" s="276">
        <f>1051.6*K65</f>
        <v>9807.2663613539989</v>
      </c>
      <c r="N65" s="259"/>
      <c r="O65" s="136">
        <f t="shared" ref="O65" si="503">BB68</f>
        <v>0</v>
      </c>
      <c r="P65" s="263">
        <f t="shared" ref="P65" si="504">BB65</f>
        <v>0</v>
      </c>
      <c r="Q65" s="266">
        <f t="shared" ref="Q65" si="505">BB66</f>
        <v>0</v>
      </c>
      <c r="R65" s="272">
        <f t="shared" ref="R65" si="506">N65/K65</f>
        <v>0</v>
      </c>
      <c r="S65" s="22" t="s">
        <v>174</v>
      </c>
      <c r="T65" s="23"/>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31"/>
      <c r="AY65" s="31"/>
      <c r="AZ65" s="31"/>
      <c r="BA65" s="31"/>
      <c r="BB65" s="73">
        <f>SUM(T65:BA65)</f>
        <v>0</v>
      </c>
    </row>
    <row r="66" spans="1:54" s="4" customFormat="1" ht="27.95" hidden="1" customHeight="1" thickTop="1" thickBot="1">
      <c r="A66" s="128"/>
      <c r="B66" s="219"/>
      <c r="C66" s="219"/>
      <c r="D66" s="219"/>
      <c r="E66" s="175"/>
      <c r="F66" s="175"/>
      <c r="G66" s="175"/>
      <c r="H66" s="175"/>
      <c r="I66" s="175"/>
      <c r="J66" s="182"/>
      <c r="K66" s="172"/>
      <c r="L66" s="175"/>
      <c r="M66" s="277"/>
      <c r="N66" s="260"/>
      <c r="O66" s="137"/>
      <c r="P66" s="264"/>
      <c r="Q66" s="267"/>
      <c r="R66" s="273"/>
      <c r="S66" s="25" t="s">
        <v>64</v>
      </c>
      <c r="T66" s="26"/>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32"/>
      <c r="AY66" s="32"/>
      <c r="AZ66" s="32"/>
      <c r="BA66" s="32"/>
      <c r="BB66" s="74">
        <f>SUM(T66:BA66)</f>
        <v>0</v>
      </c>
    </row>
    <row r="67" spans="1:54" s="4" customFormat="1" ht="27.95" hidden="1" customHeight="1" thickTop="1" thickBot="1">
      <c r="A67" s="128"/>
      <c r="B67" s="219"/>
      <c r="C67" s="219"/>
      <c r="D67" s="219"/>
      <c r="E67" s="175"/>
      <c r="F67" s="175"/>
      <c r="G67" s="175"/>
      <c r="H67" s="175"/>
      <c r="I67" s="175"/>
      <c r="J67" s="182"/>
      <c r="K67" s="172"/>
      <c r="L67" s="175"/>
      <c r="M67" s="277"/>
      <c r="N67" s="260"/>
      <c r="O67" s="137"/>
      <c r="P67" s="264"/>
      <c r="Q67" s="267"/>
      <c r="R67" s="273"/>
      <c r="S67" s="36" t="s">
        <v>181</v>
      </c>
      <c r="T67" s="37"/>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9"/>
      <c r="AY67" s="39"/>
      <c r="AZ67" s="39"/>
      <c r="BA67" s="39"/>
      <c r="BB67" s="75">
        <f>SUM(T67:BA67)</f>
        <v>0</v>
      </c>
    </row>
    <row r="68" spans="1:54" s="4" customFormat="1" ht="27.95" hidden="1" customHeight="1" thickTop="1" thickBot="1">
      <c r="A68" s="128"/>
      <c r="B68" s="220"/>
      <c r="C68" s="220"/>
      <c r="D68" s="220"/>
      <c r="E68" s="176"/>
      <c r="F68" s="176"/>
      <c r="G68" s="176"/>
      <c r="H68" s="176"/>
      <c r="I68" s="176"/>
      <c r="J68" s="183"/>
      <c r="K68" s="173"/>
      <c r="L68" s="176"/>
      <c r="M68" s="278"/>
      <c r="N68" s="271"/>
      <c r="O68" s="138"/>
      <c r="P68" s="269"/>
      <c r="Q68" s="270"/>
      <c r="R68" s="275"/>
      <c r="S68" s="28" t="s">
        <v>65</v>
      </c>
      <c r="T68" s="29">
        <f>SUM(R65+T65/$K65-T66-T67)</f>
        <v>0</v>
      </c>
      <c r="U68" s="30">
        <f>SUM(T68+U65/$K65-U66-U67)</f>
        <v>0</v>
      </c>
      <c r="V68" s="30">
        <f t="shared" ref="V68" si="507">SUM(U68+V65/$K65-V66-V67)</f>
        <v>0</v>
      </c>
      <c r="W68" s="30">
        <f t="shared" ref="W68" si="508">SUM(V68+W65/$K65-W66-W67)</f>
        <v>0</v>
      </c>
      <c r="X68" s="30">
        <f t="shared" ref="X68" si="509">SUM(W68+X65/$K65-X66-X67)</f>
        <v>0</v>
      </c>
      <c r="Y68" s="30">
        <f t="shared" ref="Y68" si="510">SUM(X68+Y65/$K65-Y66-Y67)</f>
        <v>0</v>
      </c>
      <c r="Z68" s="30">
        <f t="shared" ref="Z68" si="511">SUM(Y68+Z65/$K65-Z66-Z67)</f>
        <v>0</v>
      </c>
      <c r="AA68" s="30">
        <f t="shared" ref="AA68" si="512">SUM(Z68+AA65/$K65-AA66-AA67)</f>
        <v>0</v>
      </c>
      <c r="AB68" s="30">
        <f t="shared" ref="AB68" si="513">SUM(AA68+AB65/$K65-AB66-AB67)</f>
        <v>0</v>
      </c>
      <c r="AC68" s="30">
        <f t="shared" ref="AC68" si="514">SUM(AB68+AC65/$K65-AC66-AC67)</f>
        <v>0</v>
      </c>
      <c r="AD68" s="30">
        <f t="shared" ref="AD68" si="515">SUM(AC68+AD65/$K65-AD66-AD67)</f>
        <v>0</v>
      </c>
      <c r="AE68" s="30">
        <f t="shared" ref="AE68" si="516">SUM(AD68+AE65/$K65-AE66-AE67)</f>
        <v>0</v>
      </c>
      <c r="AF68" s="30">
        <f t="shared" ref="AF68" si="517">SUM(AE68+AF65/$K65-AF66-AF67)</f>
        <v>0</v>
      </c>
      <c r="AG68" s="30">
        <f t="shared" ref="AG68" si="518">SUM(AF68+AG65/$K65-AG66-AG67)</f>
        <v>0</v>
      </c>
      <c r="AH68" s="30">
        <f t="shared" ref="AH68" si="519">SUM(AG68+AH65/$K65-AH66-AH67)</f>
        <v>0</v>
      </c>
      <c r="AI68" s="30">
        <f t="shared" ref="AI68" si="520">SUM(AH68+AI65/$K65-AI66-AI67)</f>
        <v>0</v>
      </c>
      <c r="AJ68" s="30">
        <f t="shared" ref="AJ68" si="521">SUM(AI68+AJ65/$K65-AJ66-AJ67)</f>
        <v>0</v>
      </c>
      <c r="AK68" s="30">
        <f t="shared" ref="AK68" si="522">SUM(AJ68+AK65/$K65-AK66-AK67)</f>
        <v>0</v>
      </c>
      <c r="AL68" s="30">
        <f t="shared" ref="AL68" si="523">SUM(AK68+AL65/$K65-AL66-AL67)</f>
        <v>0</v>
      </c>
      <c r="AM68" s="30">
        <f t="shared" ref="AM68" si="524">SUM(AL68+AM65/$K65-AM66-AM67)</f>
        <v>0</v>
      </c>
      <c r="AN68" s="30">
        <f t="shared" ref="AN68" si="525">SUM(AM68+AN65/$K65-AN66-AN67)</f>
        <v>0</v>
      </c>
      <c r="AO68" s="30">
        <f t="shared" ref="AO68" si="526">SUM(AN68+AO65/$K65-AO66-AO67)</f>
        <v>0</v>
      </c>
      <c r="AP68" s="30">
        <f t="shared" ref="AP68" si="527">SUM(AO68+AP65/$K65-AP66-AP67)</f>
        <v>0</v>
      </c>
      <c r="AQ68" s="30">
        <f t="shared" ref="AQ68" si="528">SUM(AP68+AQ65/$K65-AQ66-AQ67)</f>
        <v>0</v>
      </c>
      <c r="AR68" s="30">
        <f t="shared" ref="AR68" si="529">SUM(AQ68+AR65/$K65-AR66-AR67)</f>
        <v>0</v>
      </c>
      <c r="AS68" s="30">
        <f t="shared" ref="AS68" si="530">SUM(AR68+AS65/$K65-AS66-AS67)</f>
        <v>0</v>
      </c>
      <c r="AT68" s="30">
        <f t="shared" ref="AT68" si="531">SUM(AS68+AT65/$K65-AT66-AT67)</f>
        <v>0</v>
      </c>
      <c r="AU68" s="30">
        <f t="shared" ref="AU68" si="532">SUM(AT68+AU65/$K65-AU66-AU67)</f>
        <v>0</v>
      </c>
      <c r="AV68" s="30">
        <f t="shared" ref="AV68" si="533">SUM(AU68+AV65/$K65-AV66-AV67)</f>
        <v>0</v>
      </c>
      <c r="AW68" s="30">
        <f t="shared" ref="AW68" si="534">SUM(AV68+AW65/$K65-AW66-AW67)</f>
        <v>0</v>
      </c>
      <c r="AX68" s="33">
        <f t="shared" ref="AX68" si="535">SUM(AW68+AX65/$K65-AX66-AX67)</f>
        <v>0</v>
      </c>
      <c r="AY68" s="33">
        <f t="shared" ref="AY68" si="536">SUM(AX68+AY65/$K65-AY66-AY67)</f>
        <v>0</v>
      </c>
      <c r="AZ68" s="33">
        <f t="shared" ref="AZ68" si="537">SUM(AY68+AZ65/$K65-AZ66-AZ67)</f>
        <v>0</v>
      </c>
      <c r="BA68" s="33">
        <f t="shared" ref="BA68" si="538">SUM(AZ68+BA65/$K65-BA66-BA67)</f>
        <v>0</v>
      </c>
      <c r="BB68" s="76">
        <f>BA68</f>
        <v>0</v>
      </c>
    </row>
    <row r="69" spans="1:54" s="4" customFormat="1" ht="27.95" hidden="1" customHeight="1" thickTop="1" thickBot="1">
      <c r="A69" s="128"/>
      <c r="B69" s="218" t="s">
        <v>17</v>
      </c>
      <c r="C69" s="218" t="s">
        <v>119</v>
      </c>
      <c r="D69" s="218" t="s">
        <v>120</v>
      </c>
      <c r="E69" s="174" t="s">
        <v>121</v>
      </c>
      <c r="F69" s="174" t="s">
        <v>97</v>
      </c>
      <c r="G69" s="174">
        <v>0.8</v>
      </c>
      <c r="H69" s="174">
        <v>210</v>
      </c>
      <c r="I69" s="174">
        <v>1260</v>
      </c>
      <c r="J69" s="181">
        <v>7.85</v>
      </c>
      <c r="K69" s="171">
        <f t="shared" si="1"/>
        <v>1.6616880000000001</v>
      </c>
      <c r="L69" s="174" t="s">
        <v>149</v>
      </c>
      <c r="M69" s="276">
        <v>1826</v>
      </c>
      <c r="N69" s="259"/>
      <c r="O69" s="136">
        <f t="shared" ref="O69" si="539">BB72</f>
        <v>0</v>
      </c>
      <c r="P69" s="263">
        <f t="shared" ref="P69" si="540">BB69</f>
        <v>0</v>
      </c>
      <c r="Q69" s="266">
        <f t="shared" ref="Q69" si="541">BB70</f>
        <v>0</v>
      </c>
      <c r="R69" s="272">
        <f t="shared" ref="R69" si="542">N69/K69</f>
        <v>0</v>
      </c>
      <c r="S69" s="22" t="s">
        <v>174</v>
      </c>
      <c r="T69" s="23"/>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31"/>
      <c r="AY69" s="31"/>
      <c r="AZ69" s="31"/>
      <c r="BA69" s="31"/>
      <c r="BB69" s="73">
        <f>SUM(T69:BA69)</f>
        <v>0</v>
      </c>
    </row>
    <row r="70" spans="1:54" s="4" customFormat="1" ht="27.95" hidden="1" customHeight="1" thickTop="1" thickBot="1">
      <c r="A70" s="128"/>
      <c r="B70" s="219"/>
      <c r="C70" s="219"/>
      <c r="D70" s="219"/>
      <c r="E70" s="175"/>
      <c r="F70" s="175"/>
      <c r="G70" s="175"/>
      <c r="H70" s="175"/>
      <c r="I70" s="175"/>
      <c r="J70" s="182"/>
      <c r="K70" s="172"/>
      <c r="L70" s="175"/>
      <c r="M70" s="277"/>
      <c r="N70" s="260"/>
      <c r="O70" s="137"/>
      <c r="P70" s="264"/>
      <c r="Q70" s="267"/>
      <c r="R70" s="273"/>
      <c r="S70" s="25" t="s">
        <v>64</v>
      </c>
      <c r="T70" s="26"/>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32"/>
      <c r="AY70" s="32"/>
      <c r="AZ70" s="32"/>
      <c r="BA70" s="32"/>
      <c r="BB70" s="74">
        <f>SUM(T70:BA70)</f>
        <v>0</v>
      </c>
    </row>
    <row r="71" spans="1:54" s="4" customFormat="1" ht="27.95" hidden="1" customHeight="1" thickTop="1" thickBot="1">
      <c r="A71" s="128"/>
      <c r="B71" s="219"/>
      <c r="C71" s="219"/>
      <c r="D71" s="219"/>
      <c r="E71" s="175"/>
      <c r="F71" s="175"/>
      <c r="G71" s="175"/>
      <c r="H71" s="175"/>
      <c r="I71" s="175"/>
      <c r="J71" s="182"/>
      <c r="K71" s="172"/>
      <c r="L71" s="175"/>
      <c r="M71" s="277"/>
      <c r="N71" s="260"/>
      <c r="O71" s="137"/>
      <c r="P71" s="264"/>
      <c r="Q71" s="267"/>
      <c r="R71" s="273"/>
      <c r="S71" s="36" t="s">
        <v>181</v>
      </c>
      <c r="T71" s="37"/>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9"/>
      <c r="AY71" s="39"/>
      <c r="AZ71" s="39"/>
      <c r="BA71" s="39"/>
      <c r="BB71" s="75">
        <f>SUM(T71:BA71)</f>
        <v>0</v>
      </c>
    </row>
    <row r="72" spans="1:54" s="4" customFormat="1" ht="27.95" hidden="1" customHeight="1" thickTop="1" thickBot="1">
      <c r="A72" s="128"/>
      <c r="B72" s="220"/>
      <c r="C72" s="220"/>
      <c r="D72" s="220"/>
      <c r="E72" s="176"/>
      <c r="F72" s="176"/>
      <c r="G72" s="176"/>
      <c r="H72" s="176"/>
      <c r="I72" s="176"/>
      <c r="J72" s="183"/>
      <c r="K72" s="173"/>
      <c r="L72" s="176"/>
      <c r="M72" s="278"/>
      <c r="N72" s="271"/>
      <c r="O72" s="138"/>
      <c r="P72" s="269"/>
      <c r="Q72" s="270"/>
      <c r="R72" s="275"/>
      <c r="S72" s="28" t="s">
        <v>65</v>
      </c>
      <c r="T72" s="29">
        <f>SUM(R69+T69/$K69-T70-T71)</f>
        <v>0</v>
      </c>
      <c r="U72" s="30">
        <f>SUM(T72+U69/$K69-U70-U71)</f>
        <v>0</v>
      </c>
      <c r="V72" s="30">
        <f t="shared" ref="V72" si="543">SUM(U72+V69/$K69-V70-V71)</f>
        <v>0</v>
      </c>
      <c r="W72" s="30">
        <f t="shared" ref="W72" si="544">SUM(V72+W69/$K69-W70-W71)</f>
        <v>0</v>
      </c>
      <c r="X72" s="30">
        <f t="shared" ref="X72" si="545">SUM(W72+X69/$K69-X70-X71)</f>
        <v>0</v>
      </c>
      <c r="Y72" s="30">
        <f t="shared" ref="Y72" si="546">SUM(X72+Y69/$K69-Y70-Y71)</f>
        <v>0</v>
      </c>
      <c r="Z72" s="30">
        <f t="shared" ref="Z72" si="547">SUM(Y72+Z69/$K69-Z70-Z71)</f>
        <v>0</v>
      </c>
      <c r="AA72" s="30">
        <f t="shared" ref="AA72" si="548">SUM(Z72+AA69/$K69-AA70-AA71)</f>
        <v>0</v>
      </c>
      <c r="AB72" s="30">
        <f t="shared" ref="AB72" si="549">SUM(AA72+AB69/$K69-AB70-AB71)</f>
        <v>0</v>
      </c>
      <c r="AC72" s="30">
        <f t="shared" ref="AC72" si="550">SUM(AB72+AC69/$K69-AC70-AC71)</f>
        <v>0</v>
      </c>
      <c r="AD72" s="30">
        <f t="shared" ref="AD72" si="551">SUM(AC72+AD69/$K69-AD70-AD71)</f>
        <v>0</v>
      </c>
      <c r="AE72" s="30">
        <f t="shared" ref="AE72" si="552">SUM(AD72+AE69/$K69-AE70-AE71)</f>
        <v>0</v>
      </c>
      <c r="AF72" s="30">
        <f t="shared" ref="AF72" si="553">SUM(AE72+AF69/$K69-AF70-AF71)</f>
        <v>0</v>
      </c>
      <c r="AG72" s="30">
        <f t="shared" ref="AG72" si="554">SUM(AF72+AG69/$K69-AG70-AG71)</f>
        <v>0</v>
      </c>
      <c r="AH72" s="30">
        <f t="shared" ref="AH72" si="555">SUM(AG72+AH69/$K69-AH70-AH71)</f>
        <v>0</v>
      </c>
      <c r="AI72" s="30">
        <f t="shared" ref="AI72" si="556">SUM(AH72+AI69/$K69-AI70-AI71)</f>
        <v>0</v>
      </c>
      <c r="AJ72" s="30">
        <f t="shared" ref="AJ72" si="557">SUM(AI72+AJ69/$K69-AJ70-AJ71)</f>
        <v>0</v>
      </c>
      <c r="AK72" s="30">
        <f t="shared" ref="AK72" si="558">SUM(AJ72+AK69/$K69-AK70-AK71)</f>
        <v>0</v>
      </c>
      <c r="AL72" s="30">
        <f t="shared" ref="AL72" si="559">SUM(AK72+AL69/$K69-AL70-AL71)</f>
        <v>0</v>
      </c>
      <c r="AM72" s="30">
        <f t="shared" ref="AM72" si="560">SUM(AL72+AM69/$K69-AM70-AM71)</f>
        <v>0</v>
      </c>
      <c r="AN72" s="30">
        <f t="shared" ref="AN72" si="561">SUM(AM72+AN69/$K69-AN70-AN71)</f>
        <v>0</v>
      </c>
      <c r="AO72" s="30">
        <f t="shared" ref="AO72" si="562">SUM(AN72+AO69/$K69-AO70-AO71)</f>
        <v>0</v>
      </c>
      <c r="AP72" s="30">
        <f t="shared" ref="AP72" si="563">SUM(AO72+AP69/$K69-AP70-AP71)</f>
        <v>0</v>
      </c>
      <c r="AQ72" s="30">
        <f t="shared" ref="AQ72" si="564">SUM(AP72+AQ69/$K69-AQ70-AQ71)</f>
        <v>0</v>
      </c>
      <c r="AR72" s="30">
        <f t="shared" ref="AR72" si="565">SUM(AQ72+AR69/$K69-AR70-AR71)</f>
        <v>0</v>
      </c>
      <c r="AS72" s="30">
        <f t="shared" ref="AS72" si="566">SUM(AR72+AS69/$K69-AS70-AS71)</f>
        <v>0</v>
      </c>
      <c r="AT72" s="30">
        <f t="shared" ref="AT72" si="567">SUM(AS72+AT69/$K69-AT70-AT71)</f>
        <v>0</v>
      </c>
      <c r="AU72" s="30">
        <f t="shared" ref="AU72" si="568">SUM(AT72+AU69/$K69-AU70-AU71)</f>
        <v>0</v>
      </c>
      <c r="AV72" s="30">
        <f t="shared" ref="AV72" si="569">SUM(AU72+AV69/$K69-AV70-AV71)</f>
        <v>0</v>
      </c>
      <c r="AW72" s="30">
        <f t="shared" ref="AW72" si="570">SUM(AV72+AW69/$K69-AW70-AW71)</f>
        <v>0</v>
      </c>
      <c r="AX72" s="33">
        <f t="shared" ref="AX72" si="571">SUM(AW72+AX69/$K69-AX70-AX71)</f>
        <v>0</v>
      </c>
      <c r="AY72" s="33">
        <f t="shared" ref="AY72" si="572">SUM(AX72+AY69/$K69-AY70-AY71)</f>
        <v>0</v>
      </c>
      <c r="AZ72" s="33">
        <f t="shared" ref="AZ72" si="573">SUM(AY72+AZ69/$K69-AZ70-AZ71)</f>
        <v>0</v>
      </c>
      <c r="BA72" s="33">
        <f t="shared" ref="BA72" si="574">SUM(AZ72+BA69/$K69-BA70-BA71)</f>
        <v>0</v>
      </c>
      <c r="BB72" s="76">
        <f>BA72</f>
        <v>0</v>
      </c>
    </row>
    <row r="73" spans="1:54" s="4" customFormat="1" ht="27.95" hidden="1" customHeight="1" thickTop="1" thickBot="1">
      <c r="A73" s="128"/>
      <c r="B73" s="174" t="s">
        <v>20</v>
      </c>
      <c r="C73" s="174" t="s">
        <v>122</v>
      </c>
      <c r="D73" s="174" t="s">
        <v>123</v>
      </c>
      <c r="E73" s="174" t="s">
        <v>124</v>
      </c>
      <c r="F73" s="174" t="s">
        <v>125</v>
      </c>
      <c r="G73" s="174">
        <v>1.4</v>
      </c>
      <c r="H73" s="174">
        <v>1005</v>
      </c>
      <c r="I73" s="174">
        <v>570</v>
      </c>
      <c r="J73" s="181">
        <v>7.85</v>
      </c>
      <c r="K73" s="171">
        <f t="shared" si="1"/>
        <v>6.2956215000000002</v>
      </c>
      <c r="L73" s="174" t="s">
        <v>149</v>
      </c>
      <c r="M73" s="276">
        <f>3505+3505</f>
        <v>7010</v>
      </c>
      <c r="N73" s="259"/>
      <c r="O73" s="136">
        <f t="shared" ref="O73" si="575">BB76</f>
        <v>0</v>
      </c>
      <c r="P73" s="263">
        <f t="shared" ref="P73" si="576">BB73</f>
        <v>0</v>
      </c>
      <c r="Q73" s="266">
        <f t="shared" ref="Q73" si="577">BB74</f>
        <v>0</v>
      </c>
      <c r="R73" s="272">
        <f t="shared" ref="R73" si="578">N73/K73</f>
        <v>0</v>
      </c>
      <c r="S73" s="22" t="s">
        <v>174</v>
      </c>
      <c r="T73" s="23"/>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31"/>
      <c r="AY73" s="31"/>
      <c r="AZ73" s="31"/>
      <c r="BA73" s="31"/>
      <c r="BB73" s="73">
        <f>SUM(T73:BA73)</f>
        <v>0</v>
      </c>
    </row>
    <row r="74" spans="1:54" s="4" customFormat="1" ht="27.95" hidden="1" customHeight="1" thickTop="1" thickBot="1">
      <c r="A74" s="128"/>
      <c r="B74" s="175"/>
      <c r="C74" s="175"/>
      <c r="D74" s="175"/>
      <c r="E74" s="175"/>
      <c r="F74" s="175"/>
      <c r="G74" s="175"/>
      <c r="H74" s="175"/>
      <c r="I74" s="175"/>
      <c r="J74" s="182"/>
      <c r="K74" s="172"/>
      <c r="L74" s="175"/>
      <c r="M74" s="277"/>
      <c r="N74" s="260"/>
      <c r="O74" s="137"/>
      <c r="P74" s="264"/>
      <c r="Q74" s="267"/>
      <c r="R74" s="273"/>
      <c r="S74" s="25" t="s">
        <v>64</v>
      </c>
      <c r="T74" s="26"/>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32"/>
      <c r="AY74" s="32"/>
      <c r="AZ74" s="32"/>
      <c r="BA74" s="32"/>
      <c r="BB74" s="74">
        <f>SUM(T74:BA74)</f>
        <v>0</v>
      </c>
    </row>
    <row r="75" spans="1:54" s="4" customFormat="1" ht="27.95" hidden="1" customHeight="1" thickTop="1" thickBot="1">
      <c r="A75" s="128"/>
      <c r="B75" s="175"/>
      <c r="C75" s="175"/>
      <c r="D75" s="175"/>
      <c r="E75" s="175"/>
      <c r="F75" s="175"/>
      <c r="G75" s="175"/>
      <c r="H75" s="175"/>
      <c r="I75" s="175"/>
      <c r="J75" s="182"/>
      <c r="K75" s="172"/>
      <c r="L75" s="175"/>
      <c r="M75" s="277"/>
      <c r="N75" s="260"/>
      <c r="O75" s="137"/>
      <c r="P75" s="264"/>
      <c r="Q75" s="267"/>
      <c r="R75" s="273"/>
      <c r="S75" s="36" t="s">
        <v>181</v>
      </c>
      <c r="T75" s="37"/>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9"/>
      <c r="AY75" s="39"/>
      <c r="AZ75" s="39"/>
      <c r="BA75" s="39"/>
      <c r="BB75" s="75">
        <f>SUM(T75:BA75)</f>
        <v>0</v>
      </c>
    </row>
    <row r="76" spans="1:54" s="4" customFormat="1" ht="27.95" hidden="1" customHeight="1" thickTop="1" thickBot="1">
      <c r="A76" s="129"/>
      <c r="B76" s="176"/>
      <c r="C76" s="176"/>
      <c r="D76" s="176"/>
      <c r="E76" s="176"/>
      <c r="F76" s="176"/>
      <c r="G76" s="176"/>
      <c r="H76" s="176"/>
      <c r="I76" s="176"/>
      <c r="J76" s="183"/>
      <c r="K76" s="173"/>
      <c r="L76" s="176"/>
      <c r="M76" s="278"/>
      <c r="N76" s="271"/>
      <c r="O76" s="138"/>
      <c r="P76" s="269"/>
      <c r="Q76" s="270"/>
      <c r="R76" s="275"/>
      <c r="S76" s="28" t="s">
        <v>65</v>
      </c>
      <c r="T76" s="29">
        <f>SUM(R73+T73/$K73-T74-T75)</f>
        <v>0</v>
      </c>
      <c r="U76" s="30">
        <f>SUM(T76+U73/$K73-U74-U75)</f>
        <v>0</v>
      </c>
      <c r="V76" s="30">
        <f t="shared" ref="V76" si="579">SUM(U76+V73/$K73-V74-V75)</f>
        <v>0</v>
      </c>
      <c r="W76" s="30">
        <f t="shared" ref="W76" si="580">SUM(V76+W73/$K73-W74-W75)</f>
        <v>0</v>
      </c>
      <c r="X76" s="30">
        <f t="shared" ref="X76" si="581">SUM(W76+X73/$K73-X74-X75)</f>
        <v>0</v>
      </c>
      <c r="Y76" s="30">
        <f t="shared" ref="Y76" si="582">SUM(X76+Y73/$K73-Y74-Y75)</f>
        <v>0</v>
      </c>
      <c r="Z76" s="30">
        <f t="shared" ref="Z76" si="583">SUM(Y76+Z73/$K73-Z74-Z75)</f>
        <v>0</v>
      </c>
      <c r="AA76" s="30">
        <f t="shared" ref="AA76" si="584">SUM(Z76+AA73/$K73-AA74-AA75)</f>
        <v>0</v>
      </c>
      <c r="AB76" s="30">
        <f t="shared" ref="AB76" si="585">SUM(AA76+AB73/$K73-AB74-AB75)</f>
        <v>0</v>
      </c>
      <c r="AC76" s="30">
        <f t="shared" ref="AC76" si="586">SUM(AB76+AC73/$K73-AC74-AC75)</f>
        <v>0</v>
      </c>
      <c r="AD76" s="30">
        <f t="shared" ref="AD76" si="587">SUM(AC76+AD73/$K73-AD74-AD75)</f>
        <v>0</v>
      </c>
      <c r="AE76" s="30">
        <f t="shared" ref="AE76" si="588">SUM(AD76+AE73/$K73-AE74-AE75)</f>
        <v>0</v>
      </c>
      <c r="AF76" s="30">
        <f t="shared" ref="AF76" si="589">SUM(AE76+AF73/$K73-AF74-AF75)</f>
        <v>0</v>
      </c>
      <c r="AG76" s="30">
        <f t="shared" ref="AG76" si="590">SUM(AF76+AG73/$K73-AG74-AG75)</f>
        <v>0</v>
      </c>
      <c r="AH76" s="30">
        <f t="shared" ref="AH76" si="591">SUM(AG76+AH73/$K73-AH74-AH75)</f>
        <v>0</v>
      </c>
      <c r="AI76" s="30">
        <f t="shared" ref="AI76" si="592">SUM(AH76+AI73/$K73-AI74-AI75)</f>
        <v>0</v>
      </c>
      <c r="AJ76" s="30">
        <f t="shared" ref="AJ76" si="593">SUM(AI76+AJ73/$K73-AJ74-AJ75)</f>
        <v>0</v>
      </c>
      <c r="AK76" s="30">
        <f t="shared" ref="AK76" si="594">SUM(AJ76+AK73/$K73-AK74-AK75)</f>
        <v>0</v>
      </c>
      <c r="AL76" s="30">
        <f t="shared" ref="AL76" si="595">SUM(AK76+AL73/$K73-AL74-AL75)</f>
        <v>0</v>
      </c>
      <c r="AM76" s="30">
        <f t="shared" ref="AM76" si="596">SUM(AL76+AM73/$K73-AM74-AM75)</f>
        <v>0</v>
      </c>
      <c r="AN76" s="30">
        <f t="shared" ref="AN76" si="597">SUM(AM76+AN73/$K73-AN74-AN75)</f>
        <v>0</v>
      </c>
      <c r="AO76" s="30">
        <f t="shared" ref="AO76" si="598">SUM(AN76+AO73/$K73-AO74-AO75)</f>
        <v>0</v>
      </c>
      <c r="AP76" s="30">
        <f t="shared" ref="AP76" si="599">SUM(AO76+AP73/$K73-AP74-AP75)</f>
        <v>0</v>
      </c>
      <c r="AQ76" s="30">
        <f t="shared" ref="AQ76" si="600">SUM(AP76+AQ73/$K73-AQ74-AQ75)</f>
        <v>0</v>
      </c>
      <c r="AR76" s="30">
        <f t="shared" ref="AR76" si="601">SUM(AQ76+AR73/$K73-AR74-AR75)</f>
        <v>0</v>
      </c>
      <c r="AS76" s="30">
        <f t="shared" ref="AS76" si="602">SUM(AR76+AS73/$K73-AS74-AS75)</f>
        <v>0</v>
      </c>
      <c r="AT76" s="30">
        <f t="shared" ref="AT76" si="603">SUM(AS76+AT73/$K73-AT74-AT75)</f>
        <v>0</v>
      </c>
      <c r="AU76" s="30">
        <f t="shared" ref="AU76" si="604">SUM(AT76+AU73/$K73-AU74-AU75)</f>
        <v>0</v>
      </c>
      <c r="AV76" s="30">
        <f t="shared" ref="AV76" si="605">SUM(AU76+AV73/$K73-AV74-AV75)</f>
        <v>0</v>
      </c>
      <c r="AW76" s="30">
        <f t="shared" ref="AW76" si="606">SUM(AV76+AW73/$K73-AW74-AW75)</f>
        <v>0</v>
      </c>
      <c r="AX76" s="33">
        <f t="shared" ref="AX76" si="607">SUM(AW76+AX73/$K73-AX74-AX75)</f>
        <v>0</v>
      </c>
      <c r="AY76" s="33">
        <f t="shared" ref="AY76" si="608">SUM(AX76+AY73/$K73-AY74-AY75)</f>
        <v>0</v>
      </c>
      <c r="AZ76" s="33">
        <f t="shared" ref="AZ76" si="609">SUM(AY76+AZ73/$K73-AZ74-AZ75)</f>
        <v>0</v>
      </c>
      <c r="BA76" s="33">
        <f t="shared" ref="BA76" si="610">SUM(AZ76+BA73/$K73-BA74-BA75)</f>
        <v>0</v>
      </c>
      <c r="BB76" s="76">
        <f>BA76</f>
        <v>0</v>
      </c>
    </row>
    <row r="77" spans="1:54" s="4" customFormat="1" ht="27.95" customHeight="1" thickTop="1" thickBot="1">
      <c r="A77" s="160" t="s">
        <v>21</v>
      </c>
      <c r="B77" s="151" t="s">
        <v>126</v>
      </c>
      <c r="C77" s="151" t="s">
        <v>127</v>
      </c>
      <c r="D77" s="151" t="s">
        <v>128</v>
      </c>
      <c r="E77" s="151" t="s">
        <v>129</v>
      </c>
      <c r="F77" s="151" t="s">
        <v>94</v>
      </c>
      <c r="G77" s="151">
        <v>1.4</v>
      </c>
      <c r="H77" s="151">
        <v>860</v>
      </c>
      <c r="I77" s="151">
        <v>378</v>
      </c>
      <c r="J77" s="145">
        <v>7.85</v>
      </c>
      <c r="K77" s="148">
        <f t="shared" si="1"/>
        <v>3.5726291999999997</v>
      </c>
      <c r="L77" s="151" t="s">
        <v>149</v>
      </c>
      <c r="M77" s="200">
        <v>3687</v>
      </c>
      <c r="N77" s="259">
        <f>59*K77+44*K77</f>
        <v>367.98080759999993</v>
      </c>
      <c r="O77" s="136">
        <f t="shared" ref="O77" si="611">BB80</f>
        <v>-0.42438336449731651</v>
      </c>
      <c r="P77" s="263">
        <f t="shared" ref="P77" si="612">BB77</f>
        <v>27890</v>
      </c>
      <c r="Q77" s="266">
        <f t="shared" ref="Q77" si="613">BB78</f>
        <v>7910</v>
      </c>
      <c r="R77" s="272">
        <f t="shared" ref="R77" si="614">N77/K77</f>
        <v>102.99999999999999</v>
      </c>
      <c r="S77" s="22" t="s">
        <v>174</v>
      </c>
      <c r="T77" s="23">
        <v>18580</v>
      </c>
      <c r="U77" s="24"/>
      <c r="V77" s="24"/>
      <c r="W77" s="24"/>
      <c r="X77" s="24"/>
      <c r="Y77" s="24"/>
      <c r="Z77" s="24"/>
      <c r="AA77" s="24"/>
      <c r="AB77" s="24"/>
      <c r="AC77" s="24"/>
      <c r="AD77" s="24"/>
      <c r="AE77" s="24"/>
      <c r="AF77" s="24"/>
      <c r="AG77" s="24"/>
      <c r="AH77" s="24">
        <v>9310</v>
      </c>
      <c r="AI77" s="24"/>
      <c r="AJ77" s="24"/>
      <c r="AK77" s="24"/>
      <c r="AL77" s="24"/>
      <c r="AM77" s="24"/>
      <c r="AN77" s="24"/>
      <c r="AO77" s="24"/>
      <c r="AP77" s="24"/>
      <c r="AQ77" s="24"/>
      <c r="AR77" s="24"/>
      <c r="AS77" s="24"/>
      <c r="AT77" s="24"/>
      <c r="AU77" s="24"/>
      <c r="AV77" s="24"/>
      <c r="AW77" s="24"/>
      <c r="AX77" s="31"/>
      <c r="AY77" s="31"/>
      <c r="AZ77" s="31"/>
      <c r="BA77" s="31"/>
      <c r="BB77" s="73">
        <f>SUM(T77:BA77)</f>
        <v>27890</v>
      </c>
    </row>
    <row r="78" spans="1:54" s="4" customFormat="1" ht="27.95" customHeight="1" thickTop="1" thickBot="1">
      <c r="A78" s="161"/>
      <c r="B78" s="152"/>
      <c r="C78" s="152"/>
      <c r="D78" s="152"/>
      <c r="E78" s="152"/>
      <c r="F78" s="152"/>
      <c r="G78" s="152"/>
      <c r="H78" s="152"/>
      <c r="I78" s="152"/>
      <c r="J78" s="146"/>
      <c r="K78" s="149"/>
      <c r="L78" s="152"/>
      <c r="M78" s="201"/>
      <c r="N78" s="260"/>
      <c r="O78" s="137"/>
      <c r="P78" s="264"/>
      <c r="Q78" s="267"/>
      <c r="R78" s="273"/>
      <c r="S78" s="25" t="s">
        <v>64</v>
      </c>
      <c r="T78" s="26">
        <v>2570</v>
      </c>
      <c r="U78" s="27"/>
      <c r="V78" s="27"/>
      <c r="W78" s="27"/>
      <c r="X78" s="27">
        <v>2690</v>
      </c>
      <c r="Y78" s="27"/>
      <c r="Z78" s="27"/>
      <c r="AA78" s="27"/>
      <c r="AB78" s="27"/>
      <c r="AC78" s="27"/>
      <c r="AD78" s="27"/>
      <c r="AE78" s="27"/>
      <c r="AF78" s="27"/>
      <c r="AG78" s="27"/>
      <c r="AH78" s="27"/>
      <c r="AI78" s="27"/>
      <c r="AJ78" s="27">
        <v>2650</v>
      </c>
      <c r="AK78" s="27"/>
      <c r="AL78" s="27"/>
      <c r="AM78" s="27"/>
      <c r="AN78" s="27"/>
      <c r="AO78" s="27"/>
      <c r="AP78" s="27"/>
      <c r="AQ78" s="27"/>
      <c r="AR78" s="27"/>
      <c r="AS78" s="27"/>
      <c r="AT78" s="27"/>
      <c r="AU78" s="27"/>
      <c r="AV78" s="27"/>
      <c r="AW78" s="27"/>
      <c r="AX78" s="32"/>
      <c r="AY78" s="32"/>
      <c r="AZ78" s="32"/>
      <c r="BA78" s="32"/>
      <c r="BB78" s="74">
        <f>SUM(T78:BA78)</f>
        <v>7910</v>
      </c>
    </row>
    <row r="79" spans="1:54" s="4" customFormat="1" ht="27.95" customHeight="1" thickTop="1" thickBot="1">
      <c r="A79" s="161"/>
      <c r="B79" s="152"/>
      <c r="C79" s="152"/>
      <c r="D79" s="152"/>
      <c r="E79" s="152"/>
      <c r="F79" s="152"/>
      <c r="G79" s="152"/>
      <c r="H79" s="152"/>
      <c r="I79" s="152"/>
      <c r="J79" s="146"/>
      <c r="K79" s="149"/>
      <c r="L79" s="152"/>
      <c r="M79" s="201"/>
      <c r="N79" s="260"/>
      <c r="O79" s="137"/>
      <c r="P79" s="264"/>
      <c r="Q79" s="267"/>
      <c r="R79" s="273"/>
      <c r="S79" s="36" t="s">
        <v>181</v>
      </c>
      <c r="T79" s="37"/>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9"/>
      <c r="AY79" s="39"/>
      <c r="AZ79" s="39"/>
      <c r="BA79" s="39"/>
      <c r="BB79" s="75">
        <f>SUM(T79:BA79)</f>
        <v>0</v>
      </c>
    </row>
    <row r="80" spans="1:54" s="4" customFormat="1" ht="27.95" customHeight="1" thickTop="1" thickBot="1">
      <c r="A80" s="161"/>
      <c r="B80" s="167"/>
      <c r="C80" s="167"/>
      <c r="D80" s="167"/>
      <c r="E80" s="167"/>
      <c r="F80" s="167"/>
      <c r="G80" s="167"/>
      <c r="H80" s="167"/>
      <c r="I80" s="167"/>
      <c r="J80" s="165"/>
      <c r="K80" s="166"/>
      <c r="L80" s="167"/>
      <c r="M80" s="202"/>
      <c r="N80" s="271"/>
      <c r="O80" s="138"/>
      <c r="P80" s="269"/>
      <c r="Q80" s="270"/>
      <c r="R80" s="275"/>
      <c r="S80" s="28" t="s">
        <v>65</v>
      </c>
      <c r="T80" s="29">
        <f>SUM(R77+T77/$K77-T78-T79)</f>
        <v>2733.6516657256234</v>
      </c>
      <c r="U80" s="30">
        <f>SUM(T80+U77/$K77-U78-U79)</f>
        <v>2733.6516657256234</v>
      </c>
      <c r="V80" s="30">
        <f t="shared" ref="V80" si="615">SUM(U80+V77/$K77-V78-V79)</f>
        <v>2733.6516657256234</v>
      </c>
      <c r="W80" s="30">
        <f t="shared" ref="W80" si="616">SUM(V80+W77/$K77-W78-W79)</f>
        <v>2733.6516657256234</v>
      </c>
      <c r="X80" s="30">
        <f t="shared" ref="X80" si="617">SUM(W80+X77/$K77-X78-X79)</f>
        <v>43.651665725623388</v>
      </c>
      <c r="Y80" s="30">
        <f t="shared" ref="Y80" si="618">SUM(X80+Y77/$K77-Y78-Y79)</f>
        <v>43.651665725623388</v>
      </c>
      <c r="Z80" s="30">
        <f t="shared" ref="Z80" si="619">SUM(Y80+Z77/$K77-Z78-Z79)</f>
        <v>43.651665725623388</v>
      </c>
      <c r="AA80" s="30">
        <f t="shared" ref="AA80" si="620">SUM(Z80+AA77/$K77-AA78-AA79)</f>
        <v>43.651665725623388</v>
      </c>
      <c r="AB80" s="30">
        <f t="shared" ref="AB80" si="621">SUM(AA80+AB77/$K77-AB78-AB79)</f>
        <v>43.651665725623388</v>
      </c>
      <c r="AC80" s="30">
        <f t="shared" ref="AC80" si="622">SUM(AB80+AC77/$K77-AC78-AC79)</f>
        <v>43.651665725623388</v>
      </c>
      <c r="AD80" s="30">
        <f t="shared" ref="AD80" si="623">SUM(AC80+AD77/$K77-AD78-AD79)</f>
        <v>43.651665725623388</v>
      </c>
      <c r="AE80" s="30">
        <f t="shared" ref="AE80" si="624">SUM(AD80+AE77/$K77-AE78-AE79)</f>
        <v>43.651665725623388</v>
      </c>
      <c r="AF80" s="30">
        <f t="shared" ref="AF80" si="625">SUM(AE80+AF77/$K77-AF78-AF79)</f>
        <v>43.651665725623388</v>
      </c>
      <c r="AG80" s="30">
        <f t="shared" ref="AG80" si="626">SUM(AF80+AG77/$K77-AG78-AG79)</f>
        <v>43.651665725623388</v>
      </c>
      <c r="AH80" s="30">
        <f t="shared" ref="AH80" si="627">SUM(AG80+AH77/$K77-AH78-AH79)</f>
        <v>2649.5756166355027</v>
      </c>
      <c r="AI80" s="30">
        <f t="shared" ref="AI80" si="628">SUM(AH80+AI77/$K77-AI78-AI79)</f>
        <v>2649.5756166355027</v>
      </c>
      <c r="AJ80" s="30">
        <f t="shared" ref="AJ80" si="629">SUM(AI80+AJ77/$K77-AJ78-AJ79)</f>
        <v>-0.42438336449731651</v>
      </c>
      <c r="AK80" s="30">
        <f t="shared" ref="AK80" si="630">SUM(AJ80+AK77/$K77-AK78-AK79)</f>
        <v>-0.42438336449731651</v>
      </c>
      <c r="AL80" s="30">
        <f t="shared" ref="AL80" si="631">SUM(AK80+AL77/$K77-AL78-AL79)</f>
        <v>-0.42438336449731651</v>
      </c>
      <c r="AM80" s="30">
        <f t="shared" ref="AM80" si="632">SUM(AL80+AM77/$K77-AM78-AM79)</f>
        <v>-0.42438336449731651</v>
      </c>
      <c r="AN80" s="30">
        <f t="shared" ref="AN80" si="633">SUM(AM80+AN77/$K77-AN78-AN79)</f>
        <v>-0.42438336449731651</v>
      </c>
      <c r="AO80" s="30">
        <f t="shared" ref="AO80" si="634">SUM(AN80+AO77/$K77-AO78-AO79)</f>
        <v>-0.42438336449731651</v>
      </c>
      <c r="AP80" s="30">
        <f t="shared" ref="AP80" si="635">SUM(AO80+AP77/$K77-AP78-AP79)</f>
        <v>-0.42438336449731651</v>
      </c>
      <c r="AQ80" s="30">
        <f t="shared" ref="AQ80" si="636">SUM(AP80+AQ77/$K77-AQ78-AQ79)</f>
        <v>-0.42438336449731651</v>
      </c>
      <c r="AR80" s="30">
        <f t="shared" ref="AR80" si="637">SUM(AQ80+AR77/$K77-AR78-AR79)</f>
        <v>-0.42438336449731651</v>
      </c>
      <c r="AS80" s="30">
        <f t="shared" ref="AS80" si="638">SUM(AR80+AS77/$K77-AS78-AS79)</f>
        <v>-0.42438336449731651</v>
      </c>
      <c r="AT80" s="30">
        <f t="shared" ref="AT80" si="639">SUM(AS80+AT77/$K77-AT78-AT79)</f>
        <v>-0.42438336449731651</v>
      </c>
      <c r="AU80" s="30">
        <f t="shared" ref="AU80" si="640">SUM(AT80+AU77/$K77-AU78-AU79)</f>
        <v>-0.42438336449731651</v>
      </c>
      <c r="AV80" s="30">
        <f t="shared" ref="AV80" si="641">SUM(AU80+AV77/$K77-AV78-AV79)</f>
        <v>-0.42438336449731651</v>
      </c>
      <c r="AW80" s="30">
        <f t="shared" ref="AW80" si="642">SUM(AV80+AW77/$K77-AW78-AW79)</f>
        <v>-0.42438336449731651</v>
      </c>
      <c r="AX80" s="33">
        <f t="shared" ref="AX80" si="643">SUM(AW80+AX77/$K77-AX78-AX79)</f>
        <v>-0.42438336449731651</v>
      </c>
      <c r="AY80" s="33">
        <f t="shared" ref="AY80" si="644">SUM(AX80+AY77/$K77-AY78-AY79)</f>
        <v>-0.42438336449731651</v>
      </c>
      <c r="AZ80" s="33">
        <f t="shared" ref="AZ80" si="645">SUM(AY80+AZ77/$K77-AZ78-AZ79)</f>
        <v>-0.42438336449731651</v>
      </c>
      <c r="BA80" s="33">
        <f t="shared" ref="BA80" si="646">SUM(AZ80+BA77/$K77-BA78-BA79)</f>
        <v>-0.42438336449731651</v>
      </c>
      <c r="BB80" s="76">
        <f>BA80</f>
        <v>-0.42438336449731651</v>
      </c>
    </row>
    <row r="81" spans="1:54" s="4" customFormat="1" ht="27.95" customHeight="1" thickTop="1" thickBot="1">
      <c r="A81" s="161"/>
      <c r="B81" s="151" t="s">
        <v>24</v>
      </c>
      <c r="C81" s="151" t="s">
        <v>74</v>
      </c>
      <c r="D81" s="151" t="s">
        <v>25</v>
      </c>
      <c r="E81" s="151" t="s">
        <v>130</v>
      </c>
      <c r="F81" s="151" t="s">
        <v>131</v>
      </c>
      <c r="G81" s="151">
        <v>0.65</v>
      </c>
      <c r="H81" s="151">
        <v>1480</v>
      </c>
      <c r="I81" s="151">
        <v>390</v>
      </c>
      <c r="J81" s="145">
        <v>7.85</v>
      </c>
      <c r="K81" s="148">
        <f t="shared" si="1"/>
        <v>2.945163</v>
      </c>
      <c r="L81" s="151" t="s">
        <v>149</v>
      </c>
      <c r="M81" s="200">
        <v>2680</v>
      </c>
      <c r="N81" s="259">
        <f>380*K81</f>
        <v>1119.16194</v>
      </c>
      <c r="O81" s="136">
        <f t="shared" ref="O81" si="647">BB84</f>
        <v>-9.5796056109975325E-2</v>
      </c>
      <c r="P81" s="263">
        <f t="shared" ref="P81" si="648">BB81</f>
        <v>13680</v>
      </c>
      <c r="Q81" s="266">
        <f t="shared" ref="Q81" si="649">BB82</f>
        <v>5025</v>
      </c>
      <c r="R81" s="272">
        <f t="shared" ref="R81" si="650">N81/K81</f>
        <v>380</v>
      </c>
      <c r="S81" s="22" t="s">
        <v>174</v>
      </c>
      <c r="T81" s="23">
        <v>13680</v>
      </c>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31"/>
      <c r="AY81" s="31"/>
      <c r="AZ81" s="31"/>
      <c r="BA81" s="31"/>
      <c r="BB81" s="73">
        <f>SUM(T81:BA81)</f>
        <v>13680</v>
      </c>
    </row>
    <row r="82" spans="1:54" s="4" customFormat="1" ht="27.95" customHeight="1" thickTop="1" thickBot="1">
      <c r="A82" s="161"/>
      <c r="B82" s="152"/>
      <c r="C82" s="152"/>
      <c r="D82" s="152"/>
      <c r="E82" s="152"/>
      <c r="F82" s="152"/>
      <c r="G82" s="152"/>
      <c r="H82" s="152"/>
      <c r="I82" s="152"/>
      <c r="J82" s="146"/>
      <c r="K82" s="149"/>
      <c r="L82" s="152"/>
      <c r="M82" s="201"/>
      <c r="N82" s="260"/>
      <c r="O82" s="137"/>
      <c r="P82" s="264"/>
      <c r="Q82" s="267"/>
      <c r="R82" s="273"/>
      <c r="S82" s="25" t="s">
        <v>64</v>
      </c>
      <c r="T82" s="26"/>
      <c r="U82" s="27">
        <v>5025</v>
      </c>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32"/>
      <c r="AY82" s="32"/>
      <c r="AZ82" s="32"/>
      <c r="BA82" s="32"/>
      <c r="BB82" s="74">
        <f>SUM(T82:BA82)</f>
        <v>5025</v>
      </c>
    </row>
    <row r="83" spans="1:54" s="4" customFormat="1" ht="27.95" customHeight="1" thickTop="1" thickBot="1">
      <c r="A83" s="161"/>
      <c r="B83" s="152"/>
      <c r="C83" s="152"/>
      <c r="D83" s="152"/>
      <c r="E83" s="152"/>
      <c r="F83" s="152"/>
      <c r="G83" s="152"/>
      <c r="H83" s="152"/>
      <c r="I83" s="152"/>
      <c r="J83" s="146"/>
      <c r="K83" s="149"/>
      <c r="L83" s="152"/>
      <c r="M83" s="201"/>
      <c r="N83" s="260"/>
      <c r="O83" s="137"/>
      <c r="P83" s="264"/>
      <c r="Q83" s="267"/>
      <c r="R83" s="273"/>
      <c r="S83" s="36" t="s">
        <v>181</v>
      </c>
      <c r="T83" s="37"/>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9"/>
      <c r="AY83" s="39"/>
      <c r="AZ83" s="39"/>
      <c r="BA83" s="39"/>
      <c r="BB83" s="75">
        <f>SUM(T83:BA83)</f>
        <v>0</v>
      </c>
    </row>
    <row r="84" spans="1:54" s="4" customFormat="1" ht="27.95" customHeight="1" thickTop="1" thickBot="1">
      <c r="A84" s="161"/>
      <c r="B84" s="167"/>
      <c r="C84" s="167"/>
      <c r="D84" s="167"/>
      <c r="E84" s="167"/>
      <c r="F84" s="167"/>
      <c r="G84" s="167"/>
      <c r="H84" s="167"/>
      <c r="I84" s="167"/>
      <c r="J84" s="165"/>
      <c r="K84" s="166"/>
      <c r="L84" s="167"/>
      <c r="M84" s="202"/>
      <c r="N84" s="271"/>
      <c r="O84" s="138"/>
      <c r="P84" s="269"/>
      <c r="Q84" s="270"/>
      <c r="R84" s="275"/>
      <c r="S84" s="28" t="s">
        <v>65</v>
      </c>
      <c r="T84" s="29">
        <f>SUM(R81+T81/$K81-T82-T83)</f>
        <v>5024.90420394389</v>
      </c>
      <c r="U84" s="30">
        <f>SUM(T84+U81/$K81-U82-U83)</f>
        <v>-9.5796056109975325E-2</v>
      </c>
      <c r="V84" s="30">
        <f t="shared" ref="V84" si="651">SUM(U84+V81/$K81-V82-V83)</f>
        <v>-9.5796056109975325E-2</v>
      </c>
      <c r="W84" s="30">
        <f t="shared" ref="W84" si="652">SUM(V84+W81/$K81-W82-W83)</f>
        <v>-9.5796056109975325E-2</v>
      </c>
      <c r="X84" s="30">
        <f t="shared" ref="X84" si="653">SUM(W84+X81/$K81-X82-X83)</f>
        <v>-9.5796056109975325E-2</v>
      </c>
      <c r="Y84" s="30">
        <f t="shared" ref="Y84" si="654">SUM(X84+Y81/$K81-Y82-Y83)</f>
        <v>-9.5796056109975325E-2</v>
      </c>
      <c r="Z84" s="30">
        <f t="shared" ref="Z84" si="655">SUM(Y84+Z81/$K81-Z82-Z83)</f>
        <v>-9.5796056109975325E-2</v>
      </c>
      <c r="AA84" s="30">
        <f t="shared" ref="AA84" si="656">SUM(Z84+AA81/$K81-AA82-AA83)</f>
        <v>-9.5796056109975325E-2</v>
      </c>
      <c r="AB84" s="30">
        <f t="shared" ref="AB84" si="657">SUM(AA84+AB81/$K81-AB82-AB83)</f>
        <v>-9.5796056109975325E-2</v>
      </c>
      <c r="AC84" s="30">
        <f t="shared" ref="AC84" si="658">SUM(AB84+AC81/$K81-AC82-AC83)</f>
        <v>-9.5796056109975325E-2</v>
      </c>
      <c r="AD84" s="30">
        <f t="shared" ref="AD84" si="659">SUM(AC84+AD81/$K81-AD82-AD83)</f>
        <v>-9.5796056109975325E-2</v>
      </c>
      <c r="AE84" s="30">
        <f t="shared" ref="AE84" si="660">SUM(AD84+AE81/$K81-AE82-AE83)</f>
        <v>-9.5796056109975325E-2</v>
      </c>
      <c r="AF84" s="30">
        <f t="shared" ref="AF84" si="661">SUM(AE84+AF81/$K81-AF82-AF83)</f>
        <v>-9.5796056109975325E-2</v>
      </c>
      <c r="AG84" s="30">
        <f t="shared" ref="AG84" si="662">SUM(AF84+AG81/$K81-AG82-AG83)</f>
        <v>-9.5796056109975325E-2</v>
      </c>
      <c r="AH84" s="30">
        <f t="shared" ref="AH84" si="663">SUM(AG84+AH81/$K81-AH82-AH83)</f>
        <v>-9.5796056109975325E-2</v>
      </c>
      <c r="AI84" s="30">
        <f t="shared" ref="AI84" si="664">SUM(AH84+AI81/$K81-AI82-AI83)</f>
        <v>-9.5796056109975325E-2</v>
      </c>
      <c r="AJ84" s="30">
        <f t="shared" ref="AJ84" si="665">SUM(AI84+AJ81/$K81-AJ82-AJ83)</f>
        <v>-9.5796056109975325E-2</v>
      </c>
      <c r="AK84" s="30">
        <f t="shared" ref="AK84" si="666">SUM(AJ84+AK81/$K81-AK82-AK83)</f>
        <v>-9.5796056109975325E-2</v>
      </c>
      <c r="AL84" s="30">
        <f t="shared" ref="AL84" si="667">SUM(AK84+AL81/$K81-AL82-AL83)</f>
        <v>-9.5796056109975325E-2</v>
      </c>
      <c r="AM84" s="30">
        <f t="shared" ref="AM84" si="668">SUM(AL84+AM81/$K81-AM82-AM83)</f>
        <v>-9.5796056109975325E-2</v>
      </c>
      <c r="AN84" s="30">
        <f t="shared" ref="AN84" si="669">SUM(AM84+AN81/$K81-AN82-AN83)</f>
        <v>-9.5796056109975325E-2</v>
      </c>
      <c r="AO84" s="30">
        <f t="shared" ref="AO84:AP84" si="670">SUM(AN84+AO81/$K81-AO82-AO83)</f>
        <v>-9.5796056109975325E-2</v>
      </c>
      <c r="AP84" s="30">
        <f t="shared" si="670"/>
        <v>-9.5796056109975325E-2</v>
      </c>
      <c r="AQ84" s="30">
        <f t="shared" ref="AQ84" si="671">SUM(AP84+AQ81/$K81-AQ82-AQ83)</f>
        <v>-9.5796056109975325E-2</v>
      </c>
      <c r="AR84" s="30">
        <f t="shared" ref="AR84" si="672">SUM(AQ84+AR81/$K81-AR82-AR83)</f>
        <v>-9.5796056109975325E-2</v>
      </c>
      <c r="AS84" s="30">
        <f t="shared" ref="AS84" si="673">SUM(AR84+AS81/$K81-AS82-AS83)</f>
        <v>-9.5796056109975325E-2</v>
      </c>
      <c r="AT84" s="30">
        <f t="shared" ref="AT84" si="674">SUM(AS84+AT81/$K81-AT82-AT83)</f>
        <v>-9.5796056109975325E-2</v>
      </c>
      <c r="AU84" s="30">
        <f t="shared" ref="AU84" si="675">SUM(AT84+AU81/$K81-AU82-AU83)</f>
        <v>-9.5796056109975325E-2</v>
      </c>
      <c r="AV84" s="30">
        <f t="shared" ref="AV84" si="676">SUM(AU84+AV81/$K81-AV82-AV83)</f>
        <v>-9.5796056109975325E-2</v>
      </c>
      <c r="AW84" s="30">
        <f t="shared" ref="AW84" si="677">SUM(AV84+AW81/$K81-AW82-AW83)</f>
        <v>-9.5796056109975325E-2</v>
      </c>
      <c r="AX84" s="33">
        <f t="shared" ref="AX84" si="678">SUM(AW84+AX81/$K81-AX82-AX83)</f>
        <v>-9.5796056109975325E-2</v>
      </c>
      <c r="AY84" s="33">
        <f t="shared" ref="AY84" si="679">SUM(AX84+AY81/$K81-AY82-AY83)</f>
        <v>-9.5796056109975325E-2</v>
      </c>
      <c r="AZ84" s="33">
        <f t="shared" ref="AZ84" si="680">SUM(AY84+AZ81/$K81-AZ82-AZ83)</f>
        <v>-9.5796056109975325E-2</v>
      </c>
      <c r="BA84" s="33">
        <f t="shared" ref="BA84" si="681">SUM(AZ84+BA81/$K81-BA82-BA83)</f>
        <v>-9.5796056109975325E-2</v>
      </c>
      <c r="BB84" s="76">
        <f>BA84</f>
        <v>-9.5796056109975325E-2</v>
      </c>
    </row>
    <row r="85" spans="1:54" s="4" customFormat="1" ht="27.95" customHeight="1" thickTop="1" thickBot="1">
      <c r="A85" s="161"/>
      <c r="B85" s="151" t="s">
        <v>303</v>
      </c>
      <c r="C85" s="151" t="s">
        <v>304</v>
      </c>
      <c r="D85" s="151" t="s">
        <v>304</v>
      </c>
      <c r="E85" s="151" t="s">
        <v>51</v>
      </c>
      <c r="F85" s="151" t="s">
        <v>306</v>
      </c>
      <c r="G85" s="212">
        <v>0.65</v>
      </c>
      <c r="H85" s="212">
        <v>1400</v>
      </c>
      <c r="I85" s="212">
        <v>420</v>
      </c>
      <c r="J85" s="145">
        <v>7.85</v>
      </c>
      <c r="K85" s="148">
        <f t="shared" ref="K85" si="682">G85*H85*I85*J85/1000000</f>
        <v>3.00027</v>
      </c>
      <c r="L85" s="151" t="s">
        <v>95</v>
      </c>
      <c r="M85" s="157">
        <f>1114.2</f>
        <v>1114.2</v>
      </c>
      <c r="N85" s="259"/>
      <c r="O85" s="136">
        <f t="shared" ref="O85" si="683">BB88</f>
        <v>-26.750659107347019</v>
      </c>
      <c r="P85" s="263">
        <f t="shared" ref="P85" si="684">BB85</f>
        <v>2800</v>
      </c>
      <c r="Q85" s="266">
        <f t="shared" ref="Q85" si="685">BB86</f>
        <v>960</v>
      </c>
      <c r="R85" s="272">
        <f t="shared" ref="R85" si="686">N85/K85</f>
        <v>0</v>
      </c>
      <c r="S85" s="22" t="s">
        <v>174</v>
      </c>
      <c r="T85" s="23"/>
      <c r="U85" s="24"/>
      <c r="V85" s="24"/>
      <c r="W85" s="24"/>
      <c r="X85" s="24"/>
      <c r="Y85" s="24"/>
      <c r="Z85" s="24"/>
      <c r="AA85" s="24"/>
      <c r="AB85" s="24"/>
      <c r="AC85" s="24"/>
      <c r="AD85" s="24"/>
      <c r="AE85" s="24"/>
      <c r="AF85" s="24"/>
      <c r="AG85" s="24"/>
      <c r="AH85" s="24">
        <v>2800</v>
      </c>
      <c r="AI85" s="24"/>
      <c r="AJ85" s="24"/>
      <c r="AK85" s="24"/>
      <c r="AL85" s="24"/>
      <c r="AM85" s="24"/>
      <c r="AN85" s="24"/>
      <c r="AO85" s="24"/>
      <c r="AP85" s="24"/>
      <c r="AQ85" s="24"/>
      <c r="AR85" s="24"/>
      <c r="AS85" s="24"/>
      <c r="AT85" s="24"/>
      <c r="AU85" s="24"/>
      <c r="AV85" s="24"/>
      <c r="AW85" s="24"/>
      <c r="AX85" s="31"/>
      <c r="AY85" s="31"/>
      <c r="AZ85" s="31"/>
      <c r="BA85" s="31"/>
      <c r="BB85" s="73">
        <f>SUM(T85:BA85)</f>
        <v>2800</v>
      </c>
    </row>
    <row r="86" spans="1:54" s="4" customFormat="1" ht="27.95" customHeight="1" thickTop="1" thickBot="1">
      <c r="A86" s="161"/>
      <c r="B86" s="152"/>
      <c r="C86" s="152"/>
      <c r="D86" s="152"/>
      <c r="E86" s="152"/>
      <c r="F86" s="152"/>
      <c r="G86" s="213"/>
      <c r="H86" s="213"/>
      <c r="I86" s="213"/>
      <c r="J86" s="146"/>
      <c r="K86" s="149"/>
      <c r="L86" s="152"/>
      <c r="M86" s="158"/>
      <c r="N86" s="260"/>
      <c r="O86" s="137"/>
      <c r="P86" s="264"/>
      <c r="Q86" s="267"/>
      <c r="R86" s="273"/>
      <c r="S86" s="25" t="s">
        <v>64</v>
      </c>
      <c r="T86" s="26"/>
      <c r="U86" s="27"/>
      <c r="V86" s="27"/>
      <c r="W86" s="27"/>
      <c r="X86" s="27"/>
      <c r="Y86" s="27"/>
      <c r="Z86" s="27"/>
      <c r="AA86" s="27"/>
      <c r="AB86" s="27"/>
      <c r="AC86" s="27"/>
      <c r="AD86" s="27"/>
      <c r="AE86" s="27"/>
      <c r="AF86" s="27"/>
      <c r="AG86" s="27"/>
      <c r="AH86" s="27"/>
      <c r="AI86" s="27"/>
      <c r="AJ86" s="27"/>
      <c r="AK86" s="27">
        <v>960</v>
      </c>
      <c r="AL86" s="27"/>
      <c r="AM86" s="27"/>
      <c r="AN86" s="27"/>
      <c r="AO86" s="27"/>
      <c r="AP86" s="27"/>
      <c r="AQ86" s="27"/>
      <c r="AR86" s="27"/>
      <c r="AS86" s="27"/>
      <c r="AT86" s="27"/>
      <c r="AU86" s="27"/>
      <c r="AV86" s="27"/>
      <c r="AW86" s="27"/>
      <c r="AX86" s="32"/>
      <c r="AY86" s="32"/>
      <c r="AZ86" s="32"/>
      <c r="BA86" s="32"/>
      <c r="BB86" s="74">
        <f>SUM(T86:BA86)</f>
        <v>960</v>
      </c>
    </row>
    <row r="87" spans="1:54" s="4" customFormat="1" ht="27.95" customHeight="1" thickTop="1" thickBot="1">
      <c r="A87" s="161"/>
      <c r="B87" s="152"/>
      <c r="C87" s="152"/>
      <c r="D87" s="152"/>
      <c r="E87" s="152"/>
      <c r="F87" s="152"/>
      <c r="G87" s="213"/>
      <c r="H87" s="213"/>
      <c r="I87" s="213"/>
      <c r="J87" s="146"/>
      <c r="K87" s="149"/>
      <c r="L87" s="152"/>
      <c r="M87" s="158"/>
      <c r="N87" s="260"/>
      <c r="O87" s="137"/>
      <c r="P87" s="264"/>
      <c r="Q87" s="267"/>
      <c r="R87" s="273"/>
      <c r="S87" s="36" t="s">
        <v>181</v>
      </c>
      <c r="T87" s="37"/>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9"/>
      <c r="AY87" s="39"/>
      <c r="AZ87" s="39"/>
      <c r="BA87" s="39"/>
      <c r="BB87" s="75">
        <f>SUM(T87:BA87)</f>
        <v>0</v>
      </c>
    </row>
    <row r="88" spans="1:54" s="4" customFormat="1" ht="27.95" customHeight="1" thickTop="1" thickBot="1">
      <c r="A88" s="184"/>
      <c r="B88" s="153"/>
      <c r="C88" s="153"/>
      <c r="D88" s="153"/>
      <c r="E88" s="153"/>
      <c r="F88" s="153"/>
      <c r="G88" s="214"/>
      <c r="H88" s="214"/>
      <c r="I88" s="214"/>
      <c r="J88" s="147"/>
      <c r="K88" s="150"/>
      <c r="L88" s="153"/>
      <c r="M88" s="159"/>
      <c r="N88" s="261"/>
      <c r="O88" s="262"/>
      <c r="P88" s="265"/>
      <c r="Q88" s="268"/>
      <c r="R88" s="279"/>
      <c r="S88" s="28" t="s">
        <v>65</v>
      </c>
      <c r="T88" s="29">
        <f>SUM(R85+T85/$K85-T86-T87)</f>
        <v>0</v>
      </c>
      <c r="U88" s="30">
        <f>SUM(T88+U85/$K85-U86-U87)</f>
        <v>0</v>
      </c>
      <c r="V88" s="30">
        <f t="shared" ref="V88" si="687">SUM(U88+V85/$K85-V86-V87)</f>
        <v>0</v>
      </c>
      <c r="W88" s="30">
        <f t="shared" ref="W88" si="688">SUM(V88+W85/$K85-W86-W87)</f>
        <v>0</v>
      </c>
      <c r="X88" s="30">
        <f t="shared" ref="X88" si="689">SUM(W88+X85/$K85-X86-X87)</f>
        <v>0</v>
      </c>
      <c r="Y88" s="30">
        <f t="shared" ref="Y88" si="690">SUM(X88+Y85/$K85-Y86-Y87)</f>
        <v>0</v>
      </c>
      <c r="Z88" s="30">
        <f t="shared" ref="Z88" si="691">SUM(Y88+Z85/$K85-Z86-Z87)</f>
        <v>0</v>
      </c>
      <c r="AA88" s="30">
        <f t="shared" ref="AA88" si="692">SUM(Z88+AA85/$K85-AA86-AA87)</f>
        <v>0</v>
      </c>
      <c r="AB88" s="30">
        <f t="shared" ref="AB88" si="693">SUM(AA88+AB85/$K85-AB86-AB87)</f>
        <v>0</v>
      </c>
      <c r="AC88" s="30">
        <f t="shared" ref="AC88" si="694">SUM(AB88+AC85/$K85-AC86-AC87)</f>
        <v>0</v>
      </c>
      <c r="AD88" s="30">
        <f t="shared" ref="AD88" si="695">SUM(AC88+AD85/$K85-AD86-AD87)</f>
        <v>0</v>
      </c>
      <c r="AE88" s="30">
        <f t="shared" ref="AE88" si="696">SUM(AD88+AE85/$K85-AE86-AE87)</f>
        <v>0</v>
      </c>
      <c r="AF88" s="30">
        <f t="shared" ref="AF88" si="697">SUM(AE88+AF85/$K85-AF86-AF87)</f>
        <v>0</v>
      </c>
      <c r="AG88" s="30">
        <f t="shared" ref="AG88" si="698">SUM(AF88+AG85/$K85-AG86-AG87)</f>
        <v>0</v>
      </c>
      <c r="AH88" s="30">
        <f t="shared" ref="AH88" si="699">SUM(AG88+AH85/$K85-AH86-AH87)</f>
        <v>933.24934089265298</v>
      </c>
      <c r="AI88" s="30">
        <f t="shared" ref="AI88" si="700">SUM(AH88+AI85/$K85-AI86-AI87)</f>
        <v>933.24934089265298</v>
      </c>
      <c r="AJ88" s="30">
        <f t="shared" ref="AJ88" si="701">SUM(AI88+AJ85/$K85-AJ86-AJ87)</f>
        <v>933.24934089265298</v>
      </c>
      <c r="AK88" s="30">
        <f t="shared" ref="AK88" si="702">SUM(AJ88+AK85/$K85-AK86-AK87)</f>
        <v>-26.750659107347019</v>
      </c>
      <c r="AL88" s="30">
        <f t="shared" ref="AL88" si="703">SUM(AK88+AL85/$K85-AL86-AL87)</f>
        <v>-26.750659107347019</v>
      </c>
      <c r="AM88" s="30">
        <f t="shared" ref="AM88" si="704">SUM(AL88+AM85/$K85-AM86-AM87)</f>
        <v>-26.750659107347019</v>
      </c>
      <c r="AN88" s="30">
        <f t="shared" ref="AN88" si="705">SUM(AM88+AN85/$K85-AN86-AN87)</f>
        <v>-26.750659107347019</v>
      </c>
      <c r="AO88" s="30">
        <f t="shared" ref="AO88" si="706">SUM(AN88+AO85/$K85-AO86-AO87)</f>
        <v>-26.750659107347019</v>
      </c>
      <c r="AP88" s="30">
        <f t="shared" ref="AP88" si="707">SUM(AO88+AP85/$K85-AP86-AP87)</f>
        <v>-26.750659107347019</v>
      </c>
      <c r="AQ88" s="30">
        <f t="shared" ref="AQ88" si="708">SUM(AP88+AQ85/$K85-AQ86-AQ87)</f>
        <v>-26.750659107347019</v>
      </c>
      <c r="AR88" s="30">
        <f t="shared" ref="AR88" si="709">SUM(AQ88+AR85/$K85-AR86-AR87)</f>
        <v>-26.750659107347019</v>
      </c>
      <c r="AS88" s="30">
        <f t="shared" ref="AS88" si="710">SUM(AR88+AS85/$K85-AS86-AS87)</f>
        <v>-26.750659107347019</v>
      </c>
      <c r="AT88" s="30">
        <f t="shared" ref="AT88" si="711">SUM(AS88+AT85/$K85-AT86-AT87)</f>
        <v>-26.750659107347019</v>
      </c>
      <c r="AU88" s="30">
        <f t="shared" ref="AU88" si="712">SUM(AT88+AU85/$K85-AU86-AU87)</f>
        <v>-26.750659107347019</v>
      </c>
      <c r="AV88" s="30">
        <f t="shared" ref="AV88" si="713">SUM(AU88+AV85/$K85-AV86-AV87)</f>
        <v>-26.750659107347019</v>
      </c>
      <c r="AW88" s="30">
        <f t="shared" ref="AW88" si="714">SUM(AV88+AW85/$K85-AW86-AW87)</f>
        <v>-26.750659107347019</v>
      </c>
      <c r="AX88" s="33">
        <f t="shared" ref="AX88" si="715">SUM(AW88+AX85/$K85-AX86-AX87)</f>
        <v>-26.750659107347019</v>
      </c>
      <c r="AY88" s="33">
        <f t="shared" ref="AY88" si="716">SUM(AX88+AY85/$K85-AY86-AY87)</f>
        <v>-26.750659107347019</v>
      </c>
      <c r="AZ88" s="33">
        <f t="shared" ref="AZ88" si="717">SUM(AY88+AZ85/$K85-AZ86-AZ87)</f>
        <v>-26.750659107347019</v>
      </c>
      <c r="BA88" s="33">
        <f t="shared" ref="BA88" si="718">SUM(AZ88+BA85/$K85-BA86-BA87)</f>
        <v>-26.750659107347019</v>
      </c>
      <c r="BB88" s="76">
        <f>BA88</f>
        <v>-26.750659107347019</v>
      </c>
    </row>
    <row r="89" spans="1:54" s="4" customFormat="1" ht="27.95" customHeight="1" thickTop="1" thickBot="1">
      <c r="A89" s="206" t="s">
        <v>26</v>
      </c>
      <c r="B89" s="211" t="s">
        <v>132</v>
      </c>
      <c r="C89" s="211" t="s">
        <v>27</v>
      </c>
      <c r="D89" s="211" t="s">
        <v>133</v>
      </c>
      <c r="E89" s="211" t="s">
        <v>28</v>
      </c>
      <c r="F89" s="211" t="s">
        <v>118</v>
      </c>
      <c r="G89" s="211">
        <v>0.7</v>
      </c>
      <c r="H89" s="211">
        <v>1630</v>
      </c>
      <c r="I89" s="211">
        <v>410</v>
      </c>
      <c r="J89" s="209">
        <v>7.85</v>
      </c>
      <c r="K89" s="210">
        <f t="shared" si="1"/>
        <v>3.6723085000000002</v>
      </c>
      <c r="L89" s="211" t="s">
        <v>149</v>
      </c>
      <c r="M89" s="276">
        <v>3276</v>
      </c>
      <c r="N89" s="259"/>
      <c r="O89" s="136">
        <f t="shared" ref="O89" si="719">BB92</f>
        <v>0</v>
      </c>
      <c r="P89" s="263">
        <f t="shared" ref="P89" si="720">BB89</f>
        <v>0</v>
      </c>
      <c r="Q89" s="266">
        <f t="shared" ref="Q89" si="721">BB90</f>
        <v>0</v>
      </c>
      <c r="R89" s="272">
        <f t="shared" ref="R89" si="722">N89/K89</f>
        <v>0</v>
      </c>
      <c r="S89" s="22" t="s">
        <v>174</v>
      </c>
      <c r="T89" s="23"/>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31"/>
      <c r="AY89" s="31"/>
      <c r="AZ89" s="31"/>
      <c r="BA89" s="31"/>
      <c r="BB89" s="73">
        <f>SUM(T89:BA89)</f>
        <v>0</v>
      </c>
    </row>
    <row r="90" spans="1:54" s="4" customFormat="1" ht="27.95" customHeight="1" thickTop="1" thickBot="1">
      <c r="A90" s="207"/>
      <c r="B90" s="175"/>
      <c r="C90" s="175"/>
      <c r="D90" s="175"/>
      <c r="E90" s="175"/>
      <c r="F90" s="175"/>
      <c r="G90" s="175"/>
      <c r="H90" s="175"/>
      <c r="I90" s="175"/>
      <c r="J90" s="182"/>
      <c r="K90" s="172"/>
      <c r="L90" s="175"/>
      <c r="M90" s="277"/>
      <c r="N90" s="260"/>
      <c r="O90" s="137"/>
      <c r="P90" s="264"/>
      <c r="Q90" s="267"/>
      <c r="R90" s="273"/>
      <c r="S90" s="25" t="s">
        <v>64</v>
      </c>
      <c r="T90" s="26"/>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32"/>
      <c r="AY90" s="32"/>
      <c r="AZ90" s="32"/>
      <c r="BA90" s="32"/>
      <c r="BB90" s="74">
        <f>SUM(T90:BA90)</f>
        <v>0</v>
      </c>
    </row>
    <row r="91" spans="1:54" s="4" customFormat="1" ht="27.95" customHeight="1" thickTop="1" thickBot="1">
      <c r="A91" s="207"/>
      <c r="B91" s="175"/>
      <c r="C91" s="175"/>
      <c r="D91" s="175"/>
      <c r="E91" s="175"/>
      <c r="F91" s="175"/>
      <c r="G91" s="175"/>
      <c r="H91" s="175"/>
      <c r="I91" s="175"/>
      <c r="J91" s="182"/>
      <c r="K91" s="172"/>
      <c r="L91" s="175"/>
      <c r="M91" s="277"/>
      <c r="N91" s="260"/>
      <c r="O91" s="137"/>
      <c r="P91" s="264"/>
      <c r="Q91" s="267"/>
      <c r="R91" s="273"/>
      <c r="S91" s="36" t="s">
        <v>181</v>
      </c>
      <c r="T91" s="37"/>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9"/>
      <c r="AY91" s="39"/>
      <c r="AZ91" s="39"/>
      <c r="BA91" s="39"/>
      <c r="BB91" s="75">
        <f>SUM(T91:BA91)</f>
        <v>0</v>
      </c>
    </row>
    <row r="92" spans="1:54" s="4" customFormat="1" ht="27.95" customHeight="1" thickTop="1" thickBot="1">
      <c r="A92" s="207"/>
      <c r="B92" s="176"/>
      <c r="C92" s="176"/>
      <c r="D92" s="176"/>
      <c r="E92" s="176"/>
      <c r="F92" s="176"/>
      <c r="G92" s="176"/>
      <c r="H92" s="176"/>
      <c r="I92" s="176"/>
      <c r="J92" s="183"/>
      <c r="K92" s="173"/>
      <c r="L92" s="176"/>
      <c r="M92" s="278"/>
      <c r="N92" s="271"/>
      <c r="O92" s="138"/>
      <c r="P92" s="269"/>
      <c r="Q92" s="270"/>
      <c r="R92" s="275"/>
      <c r="S92" s="28" t="s">
        <v>65</v>
      </c>
      <c r="T92" s="29">
        <f>SUM(R89+T89/$K89-T90-T91)</f>
        <v>0</v>
      </c>
      <c r="U92" s="30">
        <f>SUM(T92+U89/$K89-U90-U91)</f>
        <v>0</v>
      </c>
      <c r="V92" s="30">
        <f t="shared" ref="V92" si="723">SUM(U92+V89/$K89-V90-V91)</f>
        <v>0</v>
      </c>
      <c r="W92" s="30">
        <f t="shared" ref="W92" si="724">SUM(V92+W89/$K89-W90-W91)</f>
        <v>0</v>
      </c>
      <c r="X92" s="30">
        <f t="shared" ref="X92" si="725">SUM(W92+X89/$K89-X90-X91)</f>
        <v>0</v>
      </c>
      <c r="Y92" s="30">
        <f t="shared" ref="Y92" si="726">SUM(X92+Y89/$K89-Y90-Y91)</f>
        <v>0</v>
      </c>
      <c r="Z92" s="30">
        <f t="shared" ref="Z92" si="727">SUM(Y92+Z89/$K89-Z90-Z91)</f>
        <v>0</v>
      </c>
      <c r="AA92" s="30">
        <f t="shared" ref="AA92" si="728">SUM(Z92+AA89/$K89-AA90-AA91)</f>
        <v>0</v>
      </c>
      <c r="AB92" s="30">
        <f t="shared" ref="AB92" si="729">SUM(AA92+AB89/$K89-AB90-AB91)</f>
        <v>0</v>
      </c>
      <c r="AC92" s="30">
        <f t="shared" ref="AC92" si="730">SUM(AB92+AC89/$K89-AC90-AC91)</f>
        <v>0</v>
      </c>
      <c r="AD92" s="30">
        <f t="shared" ref="AD92" si="731">SUM(AC92+AD89/$K89-AD90-AD91)</f>
        <v>0</v>
      </c>
      <c r="AE92" s="30">
        <f t="shared" ref="AE92" si="732">SUM(AD92+AE89/$K89-AE90-AE91)</f>
        <v>0</v>
      </c>
      <c r="AF92" s="30">
        <f t="shared" ref="AF92" si="733">SUM(AE92+AF89/$K89-AF90-AF91)</f>
        <v>0</v>
      </c>
      <c r="AG92" s="30">
        <f t="shared" ref="AG92" si="734">SUM(AF92+AG89/$K89-AG90-AG91)</f>
        <v>0</v>
      </c>
      <c r="AH92" s="30">
        <f t="shared" ref="AH92" si="735">SUM(AG92+AH89/$K89-AH90-AH91)</f>
        <v>0</v>
      </c>
      <c r="AI92" s="30">
        <f t="shared" ref="AI92" si="736">SUM(AH92+AI89/$K89-AI90-AI91)</f>
        <v>0</v>
      </c>
      <c r="AJ92" s="30">
        <f t="shared" ref="AJ92" si="737">SUM(AI92+AJ89/$K89-AJ90-AJ91)</f>
        <v>0</v>
      </c>
      <c r="AK92" s="30">
        <f t="shared" ref="AK92" si="738">SUM(AJ92+AK89/$K89-AK90-AK91)</f>
        <v>0</v>
      </c>
      <c r="AL92" s="30">
        <f t="shared" ref="AL92" si="739">SUM(AK92+AL89/$K89-AL90-AL91)</f>
        <v>0</v>
      </c>
      <c r="AM92" s="30">
        <f t="shared" ref="AM92" si="740">SUM(AL92+AM89/$K89-AM90-AM91)</f>
        <v>0</v>
      </c>
      <c r="AN92" s="30">
        <f t="shared" ref="AN92" si="741">SUM(AM92+AN89/$K89-AN90-AN91)</f>
        <v>0</v>
      </c>
      <c r="AO92" s="30">
        <f t="shared" ref="AO92" si="742">SUM(AN92+AO89/$K89-AO90-AO91)</f>
        <v>0</v>
      </c>
      <c r="AP92" s="30">
        <f t="shared" ref="AP92" si="743">SUM(AO92+AP89/$K89-AP90-AP91)</f>
        <v>0</v>
      </c>
      <c r="AQ92" s="30">
        <f t="shared" ref="AQ92" si="744">SUM(AP92+AQ89/$K89-AQ90-AQ91)</f>
        <v>0</v>
      </c>
      <c r="AR92" s="30">
        <f t="shared" ref="AR92" si="745">SUM(AQ92+AR89/$K89-AR90-AR91)</f>
        <v>0</v>
      </c>
      <c r="AS92" s="30">
        <f t="shared" ref="AS92" si="746">SUM(AR92+AS89/$K89-AS90-AS91)</f>
        <v>0</v>
      </c>
      <c r="AT92" s="30">
        <f t="shared" ref="AT92" si="747">SUM(AS92+AT89/$K89-AT90-AT91)</f>
        <v>0</v>
      </c>
      <c r="AU92" s="30">
        <f t="shared" ref="AU92" si="748">SUM(AT92+AU89/$K89-AU90-AU91)</f>
        <v>0</v>
      </c>
      <c r="AV92" s="30">
        <f t="shared" ref="AV92" si="749">SUM(AU92+AV89/$K89-AV90-AV91)</f>
        <v>0</v>
      </c>
      <c r="AW92" s="30">
        <f t="shared" ref="AW92" si="750">SUM(AV92+AW89/$K89-AW90-AW91)</f>
        <v>0</v>
      </c>
      <c r="AX92" s="33">
        <f t="shared" ref="AX92" si="751">SUM(AW92+AX89/$K89-AX90-AX91)</f>
        <v>0</v>
      </c>
      <c r="AY92" s="33">
        <f t="shared" ref="AY92" si="752">SUM(AX92+AY89/$K89-AY90-AY91)</f>
        <v>0</v>
      </c>
      <c r="AZ92" s="33">
        <f t="shared" ref="AZ92" si="753">SUM(AY92+AZ89/$K89-AZ90-AZ91)</f>
        <v>0</v>
      </c>
      <c r="BA92" s="33">
        <f t="shared" ref="BA92" si="754">SUM(AZ92+BA89/$K89-BA90-BA91)</f>
        <v>0</v>
      </c>
      <c r="BB92" s="76">
        <f>BA92</f>
        <v>0</v>
      </c>
    </row>
    <row r="93" spans="1:54" s="4" customFormat="1" ht="27.95" customHeight="1" thickTop="1" thickBot="1">
      <c r="A93" s="207"/>
      <c r="B93" s="174" t="s">
        <v>132</v>
      </c>
      <c r="C93" s="174" t="s">
        <v>29</v>
      </c>
      <c r="D93" s="174" t="s">
        <v>134</v>
      </c>
      <c r="E93" s="174" t="s">
        <v>135</v>
      </c>
      <c r="F93" s="174" t="s">
        <v>136</v>
      </c>
      <c r="G93" s="174">
        <v>0.8</v>
      </c>
      <c r="H93" s="174">
        <v>1660</v>
      </c>
      <c r="I93" s="174">
        <v>320</v>
      </c>
      <c r="J93" s="181">
        <v>7.85</v>
      </c>
      <c r="K93" s="171">
        <f t="shared" si="1"/>
        <v>3.3359359999999998</v>
      </c>
      <c r="L93" s="174" t="s">
        <v>149</v>
      </c>
      <c r="M93" s="276">
        <v>3316</v>
      </c>
      <c r="N93" s="259"/>
      <c r="O93" s="136">
        <f t="shared" ref="O93" si="755">BB96</f>
        <v>0</v>
      </c>
      <c r="P93" s="263">
        <f t="shared" ref="P93" si="756">BB93</f>
        <v>0</v>
      </c>
      <c r="Q93" s="266">
        <f t="shared" ref="Q93" si="757">BB94</f>
        <v>0</v>
      </c>
      <c r="R93" s="272">
        <f t="shared" ref="R93" si="758">N93/K93</f>
        <v>0</v>
      </c>
      <c r="S93" s="22" t="s">
        <v>174</v>
      </c>
      <c r="T93" s="23"/>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31"/>
      <c r="AY93" s="31"/>
      <c r="AZ93" s="31"/>
      <c r="BA93" s="31"/>
      <c r="BB93" s="73">
        <f>SUM(T93:BA93)</f>
        <v>0</v>
      </c>
    </row>
    <row r="94" spans="1:54" s="4" customFormat="1" ht="27.95" customHeight="1" thickTop="1" thickBot="1">
      <c r="A94" s="207"/>
      <c r="B94" s="175"/>
      <c r="C94" s="175"/>
      <c r="D94" s="175"/>
      <c r="E94" s="175"/>
      <c r="F94" s="175"/>
      <c r="G94" s="175"/>
      <c r="H94" s="175"/>
      <c r="I94" s="175"/>
      <c r="J94" s="182"/>
      <c r="K94" s="172"/>
      <c r="L94" s="175"/>
      <c r="M94" s="277"/>
      <c r="N94" s="260"/>
      <c r="O94" s="137"/>
      <c r="P94" s="264"/>
      <c r="Q94" s="267"/>
      <c r="R94" s="273"/>
      <c r="S94" s="25" t="s">
        <v>64</v>
      </c>
      <c r="T94" s="26"/>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32"/>
      <c r="AY94" s="32"/>
      <c r="AZ94" s="32"/>
      <c r="BA94" s="32"/>
      <c r="BB94" s="74">
        <f>SUM(T94:BA94)</f>
        <v>0</v>
      </c>
    </row>
    <row r="95" spans="1:54" s="4" customFormat="1" ht="27.95" customHeight="1" thickTop="1" thickBot="1">
      <c r="A95" s="207"/>
      <c r="B95" s="175"/>
      <c r="C95" s="175"/>
      <c r="D95" s="175"/>
      <c r="E95" s="175"/>
      <c r="F95" s="175"/>
      <c r="G95" s="175"/>
      <c r="H95" s="175"/>
      <c r="I95" s="175"/>
      <c r="J95" s="182"/>
      <c r="K95" s="172"/>
      <c r="L95" s="175"/>
      <c r="M95" s="277"/>
      <c r="N95" s="260"/>
      <c r="O95" s="137"/>
      <c r="P95" s="264"/>
      <c r="Q95" s="267"/>
      <c r="R95" s="273"/>
      <c r="S95" s="36" t="s">
        <v>181</v>
      </c>
      <c r="T95" s="37"/>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9"/>
      <c r="AY95" s="39"/>
      <c r="AZ95" s="39"/>
      <c r="BA95" s="39"/>
      <c r="BB95" s="75">
        <f>SUM(T95:BA95)</f>
        <v>0</v>
      </c>
    </row>
    <row r="96" spans="1:54" s="4" customFormat="1" ht="27.95" customHeight="1" thickTop="1" thickBot="1">
      <c r="A96" s="207"/>
      <c r="B96" s="176"/>
      <c r="C96" s="176"/>
      <c r="D96" s="176"/>
      <c r="E96" s="176"/>
      <c r="F96" s="176"/>
      <c r="G96" s="176"/>
      <c r="H96" s="176"/>
      <c r="I96" s="176"/>
      <c r="J96" s="183"/>
      <c r="K96" s="173"/>
      <c r="L96" s="176"/>
      <c r="M96" s="278"/>
      <c r="N96" s="271"/>
      <c r="O96" s="138"/>
      <c r="P96" s="269"/>
      <c r="Q96" s="270"/>
      <c r="R96" s="275"/>
      <c r="S96" s="28" t="s">
        <v>65</v>
      </c>
      <c r="T96" s="29">
        <f>SUM(R93+T93/$K93-T94-T95)</f>
        <v>0</v>
      </c>
      <c r="U96" s="30">
        <f>SUM(T96+U93/$K93-U94-U95)</f>
        <v>0</v>
      </c>
      <c r="V96" s="30">
        <f t="shared" ref="V96" si="759">SUM(U96+V93/$K93-V94-V95)</f>
        <v>0</v>
      </c>
      <c r="W96" s="30">
        <f t="shared" ref="W96" si="760">SUM(V96+W93/$K93-W94-W95)</f>
        <v>0</v>
      </c>
      <c r="X96" s="30">
        <f t="shared" ref="X96" si="761">SUM(W96+X93/$K93-X94-X95)</f>
        <v>0</v>
      </c>
      <c r="Y96" s="30">
        <f t="shared" ref="Y96" si="762">SUM(X96+Y93/$K93-Y94-Y95)</f>
        <v>0</v>
      </c>
      <c r="Z96" s="30">
        <f t="shared" ref="Z96" si="763">SUM(Y96+Z93/$K93-Z94-Z95)</f>
        <v>0</v>
      </c>
      <c r="AA96" s="30">
        <f t="shared" ref="AA96" si="764">SUM(Z96+AA93/$K93-AA94-AA95)</f>
        <v>0</v>
      </c>
      <c r="AB96" s="30">
        <f t="shared" ref="AB96" si="765">SUM(AA96+AB93/$K93-AB94-AB95)</f>
        <v>0</v>
      </c>
      <c r="AC96" s="30">
        <f t="shared" ref="AC96" si="766">SUM(AB96+AC93/$K93-AC94-AC95)</f>
        <v>0</v>
      </c>
      <c r="AD96" s="30">
        <f t="shared" ref="AD96" si="767">SUM(AC96+AD93/$K93-AD94-AD95)</f>
        <v>0</v>
      </c>
      <c r="AE96" s="30">
        <f t="shared" ref="AE96" si="768">SUM(AD96+AE93/$K93-AE94-AE95)</f>
        <v>0</v>
      </c>
      <c r="AF96" s="30">
        <f t="shared" ref="AF96" si="769">SUM(AE96+AF93/$K93-AF94-AF95)</f>
        <v>0</v>
      </c>
      <c r="AG96" s="30">
        <f t="shared" ref="AG96" si="770">SUM(AF96+AG93/$K93-AG94-AG95)</f>
        <v>0</v>
      </c>
      <c r="AH96" s="30">
        <f t="shared" ref="AH96" si="771">SUM(AG96+AH93/$K93-AH94-AH95)</f>
        <v>0</v>
      </c>
      <c r="AI96" s="30">
        <f t="shared" ref="AI96" si="772">SUM(AH96+AI93/$K93-AI94-AI95)</f>
        <v>0</v>
      </c>
      <c r="AJ96" s="30">
        <f t="shared" ref="AJ96" si="773">SUM(AI96+AJ93/$K93-AJ94-AJ95)</f>
        <v>0</v>
      </c>
      <c r="AK96" s="30">
        <f t="shared" ref="AK96" si="774">SUM(AJ96+AK93/$K93-AK94-AK95)</f>
        <v>0</v>
      </c>
      <c r="AL96" s="30">
        <f t="shared" ref="AL96" si="775">SUM(AK96+AL93/$K93-AL94-AL95)</f>
        <v>0</v>
      </c>
      <c r="AM96" s="30">
        <f t="shared" ref="AM96" si="776">SUM(AL96+AM93/$K93-AM94-AM95)</f>
        <v>0</v>
      </c>
      <c r="AN96" s="30">
        <f t="shared" ref="AN96" si="777">SUM(AM96+AN93/$K93-AN94-AN95)</f>
        <v>0</v>
      </c>
      <c r="AO96" s="30">
        <f t="shared" ref="AO96" si="778">SUM(AN96+AO93/$K93-AO94-AO95)</f>
        <v>0</v>
      </c>
      <c r="AP96" s="30">
        <f t="shared" ref="AP96" si="779">SUM(AO96+AP93/$K93-AP94-AP95)</f>
        <v>0</v>
      </c>
      <c r="AQ96" s="30">
        <f t="shared" ref="AQ96" si="780">SUM(AP96+AQ93/$K93-AQ94-AQ95)</f>
        <v>0</v>
      </c>
      <c r="AR96" s="30">
        <f t="shared" ref="AR96" si="781">SUM(AQ96+AR93/$K93-AR94-AR95)</f>
        <v>0</v>
      </c>
      <c r="AS96" s="30">
        <f t="shared" ref="AS96" si="782">SUM(AR96+AS93/$K93-AS94-AS95)</f>
        <v>0</v>
      </c>
      <c r="AT96" s="30">
        <f t="shared" ref="AT96" si="783">SUM(AS96+AT93/$K93-AT94-AT95)</f>
        <v>0</v>
      </c>
      <c r="AU96" s="30">
        <f t="shared" ref="AU96" si="784">SUM(AT96+AU93/$K93-AU94-AU95)</f>
        <v>0</v>
      </c>
      <c r="AV96" s="30">
        <f t="shared" ref="AV96" si="785">SUM(AU96+AV93/$K93-AV94-AV95)</f>
        <v>0</v>
      </c>
      <c r="AW96" s="30">
        <f t="shared" ref="AW96" si="786">SUM(AV96+AW93/$K93-AW94-AW95)</f>
        <v>0</v>
      </c>
      <c r="AX96" s="33">
        <f t="shared" ref="AX96" si="787">SUM(AW96+AX93/$K93-AX94-AX95)</f>
        <v>0</v>
      </c>
      <c r="AY96" s="33">
        <f t="shared" ref="AY96" si="788">SUM(AX96+AY93/$K93-AY94-AY95)</f>
        <v>0</v>
      </c>
      <c r="AZ96" s="33">
        <f t="shared" ref="AZ96" si="789">SUM(AY96+AZ93/$K93-AZ94-AZ95)</f>
        <v>0</v>
      </c>
      <c r="BA96" s="33">
        <f t="shared" ref="BA96" si="790">SUM(AZ96+BA93/$K93-BA94-BA95)</f>
        <v>0</v>
      </c>
      <c r="BB96" s="76">
        <f>BA96</f>
        <v>0</v>
      </c>
    </row>
    <row r="97" spans="1:54" s="4" customFormat="1" ht="27.95" customHeight="1" thickTop="1" thickBot="1">
      <c r="A97" s="207"/>
      <c r="B97" s="174" t="s">
        <v>30</v>
      </c>
      <c r="C97" s="174" t="s">
        <v>137</v>
      </c>
      <c r="D97" s="174" t="s">
        <v>138</v>
      </c>
      <c r="E97" s="174" t="s">
        <v>139</v>
      </c>
      <c r="F97" s="174" t="s">
        <v>140</v>
      </c>
      <c r="G97" s="174">
        <v>1.2</v>
      </c>
      <c r="H97" s="174">
        <v>1300</v>
      </c>
      <c r="I97" s="174">
        <v>360</v>
      </c>
      <c r="J97" s="181">
        <v>7.85</v>
      </c>
      <c r="K97" s="171">
        <f t="shared" si="1"/>
        <v>4.4085599999999996</v>
      </c>
      <c r="L97" s="174" t="s">
        <v>149</v>
      </c>
      <c r="M97" s="276">
        <v>4783</v>
      </c>
      <c r="N97" s="259">
        <f>85*K97</f>
        <v>374.72759999999994</v>
      </c>
      <c r="O97" s="136">
        <f t="shared" ref="O97" si="791">BB100</f>
        <v>-54.973143157855702</v>
      </c>
      <c r="P97" s="263">
        <f t="shared" ref="P97" si="792">BB97</f>
        <v>23630</v>
      </c>
      <c r="Q97" s="266">
        <f t="shared" ref="Q97" si="793">BB98</f>
        <v>5500</v>
      </c>
      <c r="R97" s="272">
        <f t="shared" ref="R97" si="794">N97/K97</f>
        <v>85</v>
      </c>
      <c r="S97" s="22" t="s">
        <v>174</v>
      </c>
      <c r="T97" s="23"/>
      <c r="U97" s="24">
        <v>14260</v>
      </c>
      <c r="V97" s="24"/>
      <c r="W97" s="24"/>
      <c r="X97" s="24"/>
      <c r="Y97" s="24"/>
      <c r="Z97" s="24"/>
      <c r="AA97" s="24"/>
      <c r="AB97" s="24"/>
      <c r="AC97" s="24"/>
      <c r="AD97" s="24"/>
      <c r="AE97" s="24"/>
      <c r="AF97" s="24"/>
      <c r="AG97" s="24"/>
      <c r="AH97" s="24"/>
      <c r="AI97" s="24">
        <v>9370</v>
      </c>
      <c r="AJ97" s="24"/>
      <c r="AK97" s="24"/>
      <c r="AL97" s="24"/>
      <c r="AM97" s="24"/>
      <c r="AN97" s="24"/>
      <c r="AO97" s="24"/>
      <c r="AP97" s="24"/>
      <c r="AQ97" s="24"/>
      <c r="AR97" s="24"/>
      <c r="AS97" s="24"/>
      <c r="AT97" s="24"/>
      <c r="AU97" s="24"/>
      <c r="AV97" s="24"/>
      <c r="AW97" s="24"/>
      <c r="AX97" s="31"/>
      <c r="AY97" s="31"/>
      <c r="AZ97" s="31"/>
      <c r="BA97" s="31"/>
      <c r="BB97" s="73">
        <f>SUM(T97:BA97)</f>
        <v>23630</v>
      </c>
    </row>
    <row r="98" spans="1:54" s="4" customFormat="1" ht="27.95" customHeight="1" thickTop="1" thickBot="1">
      <c r="A98" s="207"/>
      <c r="B98" s="175"/>
      <c r="C98" s="175"/>
      <c r="D98" s="175"/>
      <c r="E98" s="175"/>
      <c r="F98" s="175"/>
      <c r="G98" s="175"/>
      <c r="H98" s="175"/>
      <c r="I98" s="175"/>
      <c r="J98" s="182"/>
      <c r="K98" s="172"/>
      <c r="L98" s="175"/>
      <c r="M98" s="277"/>
      <c r="N98" s="260"/>
      <c r="O98" s="137"/>
      <c r="P98" s="264"/>
      <c r="Q98" s="267"/>
      <c r="R98" s="273"/>
      <c r="S98" s="25" t="s">
        <v>64</v>
      </c>
      <c r="T98" s="26"/>
      <c r="U98" s="27"/>
      <c r="V98" s="27"/>
      <c r="W98" s="27">
        <v>850</v>
      </c>
      <c r="X98" s="27">
        <v>2470</v>
      </c>
      <c r="Y98" s="27"/>
      <c r="Z98" s="27"/>
      <c r="AA98" s="27"/>
      <c r="AB98" s="27"/>
      <c r="AC98" s="27"/>
      <c r="AD98" s="27"/>
      <c r="AE98" s="27"/>
      <c r="AF98" s="27"/>
      <c r="AG98" s="27"/>
      <c r="AH98" s="27"/>
      <c r="AI98" s="27"/>
      <c r="AJ98" s="27"/>
      <c r="AK98" s="27">
        <v>2180</v>
      </c>
      <c r="AL98" s="27"/>
      <c r="AM98" s="27"/>
      <c r="AN98" s="27"/>
      <c r="AO98" s="27"/>
      <c r="AP98" s="27"/>
      <c r="AQ98" s="27"/>
      <c r="AR98" s="27"/>
      <c r="AS98" s="27"/>
      <c r="AT98" s="27"/>
      <c r="AU98" s="27"/>
      <c r="AV98" s="27"/>
      <c r="AW98" s="27"/>
      <c r="AX98" s="32"/>
      <c r="AY98" s="32"/>
      <c r="AZ98" s="32"/>
      <c r="BA98" s="32"/>
      <c r="BB98" s="74">
        <f>SUM(T98:BA98)</f>
        <v>5500</v>
      </c>
    </row>
    <row r="99" spans="1:54" s="4" customFormat="1" ht="27.95" customHeight="1" thickTop="1" thickBot="1">
      <c r="A99" s="207"/>
      <c r="B99" s="175"/>
      <c r="C99" s="175"/>
      <c r="D99" s="175"/>
      <c r="E99" s="175"/>
      <c r="F99" s="175"/>
      <c r="G99" s="175"/>
      <c r="H99" s="175"/>
      <c r="I99" s="175"/>
      <c r="J99" s="182"/>
      <c r="K99" s="172"/>
      <c r="L99" s="175"/>
      <c r="M99" s="277"/>
      <c r="N99" s="260"/>
      <c r="O99" s="137"/>
      <c r="P99" s="264"/>
      <c r="Q99" s="267"/>
      <c r="R99" s="273"/>
      <c r="S99" s="36" t="s">
        <v>181</v>
      </c>
      <c r="T99" s="37"/>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9"/>
      <c r="AY99" s="39"/>
      <c r="AZ99" s="39"/>
      <c r="BA99" s="39"/>
      <c r="BB99" s="75">
        <f>SUM(T99:BA99)</f>
        <v>0</v>
      </c>
    </row>
    <row r="100" spans="1:54" s="4" customFormat="1" ht="27.95" customHeight="1" thickTop="1" thickBot="1">
      <c r="A100" s="207"/>
      <c r="B100" s="176"/>
      <c r="C100" s="176"/>
      <c r="D100" s="176"/>
      <c r="E100" s="176"/>
      <c r="F100" s="176"/>
      <c r="G100" s="176"/>
      <c r="H100" s="176"/>
      <c r="I100" s="176"/>
      <c r="J100" s="183"/>
      <c r="K100" s="173"/>
      <c r="L100" s="176"/>
      <c r="M100" s="278"/>
      <c r="N100" s="271"/>
      <c r="O100" s="138"/>
      <c r="P100" s="269"/>
      <c r="Q100" s="270"/>
      <c r="R100" s="275"/>
      <c r="S100" s="28" t="s">
        <v>65</v>
      </c>
      <c r="T100" s="29">
        <f>SUM(R97+T97/$K97-T98-T99)</f>
        <v>85</v>
      </c>
      <c r="U100" s="30">
        <f>SUM(T100+U97/$K97-U98-U99)</f>
        <v>3319.6162919411331</v>
      </c>
      <c r="V100" s="30">
        <f t="shared" ref="V100" si="795">SUM(U100+V97/$K97-V98-V99)</f>
        <v>3319.6162919411331</v>
      </c>
      <c r="W100" s="30">
        <f t="shared" ref="W100" si="796">SUM(V100+W97/$K97-W98-W99)</f>
        <v>2469.6162919411331</v>
      </c>
      <c r="X100" s="30">
        <f t="shared" ref="X100" si="797">SUM(W100+X97/$K97-X98-X99)</f>
        <v>-0.38370805886688686</v>
      </c>
      <c r="Y100" s="30">
        <f t="shared" ref="Y100" si="798">SUM(X100+Y97/$K97-Y98-Y99)</f>
        <v>-0.38370805886688686</v>
      </c>
      <c r="Z100" s="30">
        <f t="shared" ref="Z100" si="799">SUM(Y100+Z97/$K97-Z98-Z99)</f>
        <v>-0.38370805886688686</v>
      </c>
      <c r="AA100" s="30">
        <f t="shared" ref="AA100" si="800">SUM(Z100+AA97/$K97-AA98-AA99)</f>
        <v>-0.38370805886688686</v>
      </c>
      <c r="AB100" s="30">
        <f t="shared" ref="AB100" si="801">SUM(AA100+AB97/$K97-AB98-AB99)</f>
        <v>-0.38370805886688686</v>
      </c>
      <c r="AC100" s="30">
        <f t="shared" ref="AC100" si="802">SUM(AB100+AC97/$K97-AC98-AC99)</f>
        <v>-0.38370805886688686</v>
      </c>
      <c r="AD100" s="30">
        <f t="shared" ref="AD100" si="803">SUM(AC100+AD97/$K97-AD98-AD99)</f>
        <v>-0.38370805886688686</v>
      </c>
      <c r="AE100" s="30">
        <f t="shared" ref="AE100" si="804">SUM(AD100+AE97/$K97-AE98-AE99)</f>
        <v>-0.38370805886688686</v>
      </c>
      <c r="AF100" s="30">
        <f t="shared" ref="AF100" si="805">SUM(AE100+AF97/$K97-AF98-AF99)</f>
        <v>-0.38370805886688686</v>
      </c>
      <c r="AG100" s="30">
        <f t="shared" ref="AG100" si="806">SUM(AF100+AG97/$K97-AG98-AG99)</f>
        <v>-0.38370805886688686</v>
      </c>
      <c r="AH100" s="30">
        <f t="shared" ref="AH100" si="807">SUM(AG100+AH97/$K97-AH98-AH99)</f>
        <v>-0.38370805886688686</v>
      </c>
      <c r="AI100" s="30">
        <f t="shared" ref="AI100" si="808">SUM(AH100+AI97/$K97-AI98-AI99)</f>
        <v>2125.0268568421443</v>
      </c>
      <c r="AJ100" s="30">
        <f t="shared" ref="AJ100" si="809">SUM(AI100+AJ97/$K97-AJ98-AJ99)</f>
        <v>2125.0268568421443</v>
      </c>
      <c r="AK100" s="30">
        <f t="shared" ref="AK100" si="810">SUM(AJ100+AK97/$K97-AK98-AK99)</f>
        <v>-54.973143157855702</v>
      </c>
      <c r="AL100" s="30">
        <f t="shared" ref="AL100" si="811">SUM(AK100+AL97/$K97-AL98-AL99)</f>
        <v>-54.973143157855702</v>
      </c>
      <c r="AM100" s="30">
        <f t="shared" ref="AM100" si="812">SUM(AL100+AM97/$K97-AM98-AM99)</f>
        <v>-54.973143157855702</v>
      </c>
      <c r="AN100" s="30">
        <f t="shared" ref="AN100" si="813">SUM(AM100+AN97/$K97-AN98-AN99)</f>
        <v>-54.973143157855702</v>
      </c>
      <c r="AO100" s="30">
        <f t="shared" ref="AO100" si="814">SUM(AN100+AO97/$K97-AO98-AO99)</f>
        <v>-54.973143157855702</v>
      </c>
      <c r="AP100" s="30">
        <f t="shared" ref="AP100" si="815">SUM(AO100+AP97/$K97-AP98-AP99)</f>
        <v>-54.973143157855702</v>
      </c>
      <c r="AQ100" s="30">
        <f t="shared" ref="AQ100" si="816">SUM(AP100+AQ97/$K97-AQ98-AQ99)</f>
        <v>-54.973143157855702</v>
      </c>
      <c r="AR100" s="30">
        <f t="shared" ref="AR100" si="817">SUM(AQ100+AR97/$K97-AR98-AR99)</f>
        <v>-54.973143157855702</v>
      </c>
      <c r="AS100" s="30">
        <f t="shared" ref="AS100" si="818">SUM(AR100+AS97/$K97-AS98-AS99)</f>
        <v>-54.973143157855702</v>
      </c>
      <c r="AT100" s="30">
        <f t="shared" ref="AT100" si="819">SUM(AS100+AT97/$K97-AT98-AT99)</f>
        <v>-54.973143157855702</v>
      </c>
      <c r="AU100" s="30">
        <f t="shared" ref="AU100" si="820">SUM(AT100+AU97/$K97-AU98-AU99)</f>
        <v>-54.973143157855702</v>
      </c>
      <c r="AV100" s="30">
        <f t="shared" ref="AV100" si="821">SUM(AU100+AV97/$K97-AV98-AV99)</f>
        <v>-54.973143157855702</v>
      </c>
      <c r="AW100" s="30">
        <f t="shared" ref="AW100" si="822">SUM(AV100+AW97/$K97-AW98-AW99)</f>
        <v>-54.973143157855702</v>
      </c>
      <c r="AX100" s="33">
        <f t="shared" ref="AX100" si="823">SUM(AW100+AX97/$K97-AX98-AX99)</f>
        <v>-54.973143157855702</v>
      </c>
      <c r="AY100" s="33">
        <f t="shared" ref="AY100" si="824">SUM(AX100+AY97/$K97-AY98-AY99)</f>
        <v>-54.973143157855702</v>
      </c>
      <c r="AZ100" s="33">
        <f t="shared" ref="AZ100" si="825">SUM(AY100+AZ97/$K97-AZ98-AZ99)</f>
        <v>-54.973143157855702</v>
      </c>
      <c r="BA100" s="33">
        <f t="shared" ref="BA100" si="826">SUM(AZ100+BA97/$K97-BA98-BA99)</f>
        <v>-54.973143157855702</v>
      </c>
      <c r="BB100" s="76">
        <f>BA100</f>
        <v>-54.973143157855702</v>
      </c>
    </row>
    <row r="101" spans="1:54" s="4" customFormat="1" ht="27.95" customHeight="1" thickTop="1" thickBot="1">
      <c r="A101" s="207"/>
      <c r="B101" s="174" t="s">
        <v>325</v>
      </c>
      <c r="C101" s="174" t="s">
        <v>137</v>
      </c>
      <c r="D101" s="174" t="s">
        <v>138</v>
      </c>
      <c r="E101" s="174" t="s">
        <v>139</v>
      </c>
      <c r="F101" s="174" t="s">
        <v>140</v>
      </c>
      <c r="G101" s="174">
        <v>1.2</v>
      </c>
      <c r="H101" s="174">
        <v>1300</v>
      </c>
      <c r="I101" s="174">
        <v>420</v>
      </c>
      <c r="J101" s="181">
        <v>7.85</v>
      </c>
      <c r="K101" s="171">
        <f t="shared" ref="K101" si="827">G101*H101*I101*J101/1000000</f>
        <v>5.1433200000000001</v>
      </c>
      <c r="L101" s="174" t="s">
        <v>149</v>
      </c>
      <c r="M101" s="276">
        <v>4783</v>
      </c>
      <c r="N101" s="259"/>
      <c r="O101" s="136">
        <f t="shared" ref="O101" si="828">BB104</f>
        <v>0</v>
      </c>
      <c r="P101" s="263">
        <f t="shared" ref="P101" si="829">BB101</f>
        <v>0</v>
      </c>
      <c r="Q101" s="266">
        <f t="shared" ref="Q101" si="830">BB102</f>
        <v>0</v>
      </c>
      <c r="R101" s="272">
        <f t="shared" ref="R101" si="831">N101/K101</f>
        <v>0</v>
      </c>
      <c r="S101" s="22" t="s">
        <v>174</v>
      </c>
      <c r="T101" s="23"/>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31"/>
      <c r="AY101" s="31"/>
      <c r="AZ101" s="31"/>
      <c r="BA101" s="31"/>
      <c r="BB101" s="73">
        <f>SUM(T101:BA101)</f>
        <v>0</v>
      </c>
    </row>
    <row r="102" spans="1:54" s="4" customFormat="1" ht="27.95" customHeight="1" thickTop="1" thickBot="1">
      <c r="A102" s="207"/>
      <c r="B102" s="175"/>
      <c r="C102" s="175"/>
      <c r="D102" s="175"/>
      <c r="E102" s="175"/>
      <c r="F102" s="175"/>
      <c r="G102" s="175"/>
      <c r="H102" s="175"/>
      <c r="I102" s="175"/>
      <c r="J102" s="182"/>
      <c r="K102" s="172"/>
      <c r="L102" s="175"/>
      <c r="M102" s="277"/>
      <c r="N102" s="260"/>
      <c r="O102" s="137"/>
      <c r="P102" s="264"/>
      <c r="Q102" s="267"/>
      <c r="R102" s="273"/>
      <c r="S102" s="25" t="s">
        <v>64</v>
      </c>
      <c r="T102" s="26"/>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32"/>
      <c r="AY102" s="32"/>
      <c r="AZ102" s="32"/>
      <c r="BA102" s="32"/>
      <c r="BB102" s="74">
        <f>SUM(T102:BA102)</f>
        <v>0</v>
      </c>
    </row>
    <row r="103" spans="1:54" s="4" customFormat="1" ht="27.95" customHeight="1" thickTop="1" thickBot="1">
      <c r="A103" s="207"/>
      <c r="B103" s="175"/>
      <c r="C103" s="175"/>
      <c r="D103" s="175"/>
      <c r="E103" s="175"/>
      <c r="F103" s="175"/>
      <c r="G103" s="175"/>
      <c r="H103" s="175"/>
      <c r="I103" s="175"/>
      <c r="J103" s="182"/>
      <c r="K103" s="172"/>
      <c r="L103" s="175"/>
      <c r="M103" s="277"/>
      <c r="N103" s="260"/>
      <c r="O103" s="137"/>
      <c r="P103" s="264"/>
      <c r="Q103" s="267"/>
      <c r="R103" s="273"/>
      <c r="S103" s="36" t="s">
        <v>181</v>
      </c>
      <c r="T103" s="37"/>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9"/>
      <c r="AY103" s="39"/>
      <c r="AZ103" s="39"/>
      <c r="BA103" s="39"/>
      <c r="BB103" s="75">
        <f>SUM(T103:BA103)</f>
        <v>0</v>
      </c>
    </row>
    <row r="104" spans="1:54" s="4" customFormat="1" ht="27.95" customHeight="1" thickTop="1" thickBot="1">
      <c r="A104" s="207"/>
      <c r="B104" s="176"/>
      <c r="C104" s="176"/>
      <c r="D104" s="176"/>
      <c r="E104" s="176"/>
      <c r="F104" s="176"/>
      <c r="G104" s="176"/>
      <c r="H104" s="176"/>
      <c r="I104" s="176"/>
      <c r="J104" s="183"/>
      <c r="K104" s="173"/>
      <c r="L104" s="176"/>
      <c r="M104" s="278"/>
      <c r="N104" s="271"/>
      <c r="O104" s="138"/>
      <c r="P104" s="269"/>
      <c r="Q104" s="270"/>
      <c r="R104" s="275"/>
      <c r="S104" s="28" t="s">
        <v>65</v>
      </c>
      <c r="T104" s="29">
        <f>SUM(R101+T101/$K101-T102-T103)</f>
        <v>0</v>
      </c>
      <c r="U104" s="30">
        <f>SUM(T104+U101/$K101-U102-U103)</f>
        <v>0</v>
      </c>
      <c r="V104" s="30">
        <f t="shared" ref="V104" si="832">SUM(U104+V101/$K101-V102-V103)</f>
        <v>0</v>
      </c>
      <c r="W104" s="30">
        <f t="shared" ref="W104" si="833">SUM(V104+W101/$K101-W102-W103)</f>
        <v>0</v>
      </c>
      <c r="X104" s="30">
        <f t="shared" ref="X104" si="834">SUM(W104+X101/$K101-X102-X103)</f>
        <v>0</v>
      </c>
      <c r="Y104" s="30">
        <f t="shared" ref="Y104" si="835">SUM(X104+Y101/$K101-Y102-Y103)</f>
        <v>0</v>
      </c>
      <c r="Z104" s="30">
        <f t="shared" ref="Z104" si="836">SUM(Y104+Z101/$K101-Z102-Z103)</f>
        <v>0</v>
      </c>
      <c r="AA104" s="30">
        <f t="shared" ref="AA104" si="837">SUM(Z104+AA101/$K101-AA102-AA103)</f>
        <v>0</v>
      </c>
      <c r="AB104" s="30">
        <f t="shared" ref="AB104" si="838">SUM(AA104+AB101/$K101-AB102-AB103)</f>
        <v>0</v>
      </c>
      <c r="AC104" s="30">
        <f t="shared" ref="AC104" si="839">SUM(AB104+AC101/$K101-AC102-AC103)</f>
        <v>0</v>
      </c>
      <c r="AD104" s="30">
        <f t="shared" ref="AD104" si="840">SUM(AC104+AD101/$K101-AD102-AD103)</f>
        <v>0</v>
      </c>
      <c r="AE104" s="30">
        <f t="shared" ref="AE104" si="841">SUM(AD104+AE101/$K101-AE102-AE103)</f>
        <v>0</v>
      </c>
      <c r="AF104" s="30">
        <f t="shared" ref="AF104" si="842">SUM(AE104+AF101/$K101-AF102-AF103)</f>
        <v>0</v>
      </c>
      <c r="AG104" s="30">
        <f t="shared" ref="AG104" si="843">SUM(AF104+AG101/$K101-AG102-AG103)</f>
        <v>0</v>
      </c>
      <c r="AH104" s="30">
        <f t="shared" ref="AH104" si="844">SUM(AG104+AH101/$K101-AH102-AH103)</f>
        <v>0</v>
      </c>
      <c r="AI104" s="30">
        <f t="shared" ref="AI104" si="845">SUM(AH104+AI101/$K101-AI102-AI103)</f>
        <v>0</v>
      </c>
      <c r="AJ104" s="30">
        <f t="shared" ref="AJ104" si="846">SUM(AI104+AJ101/$K101-AJ102-AJ103)</f>
        <v>0</v>
      </c>
      <c r="AK104" s="30">
        <f t="shared" ref="AK104" si="847">SUM(AJ104+AK101/$K101-AK102-AK103)</f>
        <v>0</v>
      </c>
      <c r="AL104" s="30">
        <f t="shared" ref="AL104" si="848">SUM(AK104+AL101/$K101-AL102-AL103)</f>
        <v>0</v>
      </c>
      <c r="AM104" s="30">
        <f t="shared" ref="AM104" si="849">SUM(AL104+AM101/$K101-AM102-AM103)</f>
        <v>0</v>
      </c>
      <c r="AN104" s="30">
        <f t="shared" ref="AN104" si="850">SUM(AM104+AN101/$K101-AN102-AN103)</f>
        <v>0</v>
      </c>
      <c r="AO104" s="30">
        <f t="shared" ref="AO104" si="851">SUM(AN104+AO101/$K101-AO102-AO103)</f>
        <v>0</v>
      </c>
      <c r="AP104" s="30">
        <f t="shared" ref="AP104" si="852">SUM(AO104+AP101/$K101-AP102-AP103)</f>
        <v>0</v>
      </c>
      <c r="AQ104" s="30">
        <f t="shared" ref="AQ104" si="853">SUM(AP104+AQ101/$K101-AQ102-AQ103)</f>
        <v>0</v>
      </c>
      <c r="AR104" s="30">
        <f t="shared" ref="AR104" si="854">SUM(AQ104+AR101/$K101-AR102-AR103)</f>
        <v>0</v>
      </c>
      <c r="AS104" s="30">
        <f t="shared" ref="AS104" si="855">SUM(AR104+AS101/$K101-AS102-AS103)</f>
        <v>0</v>
      </c>
      <c r="AT104" s="30">
        <f t="shared" ref="AT104" si="856">SUM(AS104+AT101/$K101-AT102-AT103)</f>
        <v>0</v>
      </c>
      <c r="AU104" s="30">
        <f t="shared" ref="AU104" si="857">SUM(AT104+AU101/$K101-AU102-AU103)</f>
        <v>0</v>
      </c>
      <c r="AV104" s="30">
        <f t="shared" ref="AV104" si="858">SUM(AU104+AV101/$K101-AV102-AV103)</f>
        <v>0</v>
      </c>
      <c r="AW104" s="30">
        <f t="shared" ref="AW104" si="859">SUM(AV104+AW101/$K101-AW102-AW103)</f>
        <v>0</v>
      </c>
      <c r="AX104" s="33">
        <f t="shared" ref="AX104" si="860">SUM(AW104+AX101/$K101-AX102-AX103)</f>
        <v>0</v>
      </c>
      <c r="AY104" s="33">
        <f t="shared" ref="AY104" si="861">SUM(AX104+AY101/$K101-AY102-AY103)</f>
        <v>0</v>
      </c>
      <c r="AZ104" s="33">
        <f t="shared" ref="AZ104" si="862">SUM(AY104+AZ101/$K101-AZ102-AZ103)</f>
        <v>0</v>
      </c>
      <c r="BA104" s="33">
        <f t="shared" ref="BA104" si="863">SUM(AZ104+BA101/$K101-BA102-BA103)</f>
        <v>0</v>
      </c>
      <c r="BB104" s="76">
        <f>BA104</f>
        <v>0</v>
      </c>
    </row>
    <row r="105" spans="1:54" s="4" customFormat="1" ht="27.95" customHeight="1" thickTop="1" thickBot="1">
      <c r="A105" s="207"/>
      <c r="B105" s="174" t="s">
        <v>52</v>
      </c>
      <c r="C105" s="174" t="s">
        <v>137</v>
      </c>
      <c r="D105" s="174" t="s">
        <v>138</v>
      </c>
      <c r="E105" s="174" t="s">
        <v>139</v>
      </c>
      <c r="F105" s="174" t="s">
        <v>140</v>
      </c>
      <c r="G105" s="174">
        <v>1.2</v>
      </c>
      <c r="H105" s="174">
        <v>1300</v>
      </c>
      <c r="I105" s="174">
        <v>390</v>
      </c>
      <c r="J105" s="181">
        <v>7.85</v>
      </c>
      <c r="K105" s="171">
        <f t="shared" si="1"/>
        <v>4.7759400000000003</v>
      </c>
      <c r="L105" s="174" t="s">
        <v>149</v>
      </c>
      <c r="M105" s="276">
        <v>4783</v>
      </c>
      <c r="N105" s="259">
        <f>212*K105</f>
        <v>1012.4992800000001</v>
      </c>
      <c r="O105" s="136">
        <f t="shared" ref="O105" si="864">BB108</f>
        <v>1290.526216828519</v>
      </c>
      <c r="P105" s="263">
        <f t="shared" ref="P105" si="865">BB105</f>
        <v>35120</v>
      </c>
      <c r="Q105" s="266">
        <f t="shared" ref="Q105" si="866">BB106</f>
        <v>6275</v>
      </c>
      <c r="R105" s="272">
        <f t="shared" ref="R105" si="867">N105/K105</f>
        <v>212</v>
      </c>
      <c r="S105" s="22" t="s">
        <v>174</v>
      </c>
      <c r="T105" s="23"/>
      <c r="U105" s="24"/>
      <c r="V105" s="24"/>
      <c r="W105" s="24">
        <v>24420</v>
      </c>
      <c r="X105" s="24"/>
      <c r="Y105" s="24"/>
      <c r="Z105" s="24"/>
      <c r="AA105" s="24"/>
      <c r="AB105" s="24"/>
      <c r="AC105" s="24"/>
      <c r="AD105" s="24"/>
      <c r="AE105" s="24"/>
      <c r="AF105" s="24"/>
      <c r="AG105" s="24"/>
      <c r="AH105" s="24"/>
      <c r="AI105" s="24"/>
      <c r="AJ105" s="24">
        <v>10700</v>
      </c>
      <c r="AK105" s="24"/>
      <c r="AL105" s="24"/>
      <c r="AM105" s="24"/>
      <c r="AN105" s="24"/>
      <c r="AO105" s="24"/>
      <c r="AP105" s="24"/>
      <c r="AQ105" s="24"/>
      <c r="AR105" s="24"/>
      <c r="AS105" s="24"/>
      <c r="AT105" s="24"/>
      <c r="AU105" s="24"/>
      <c r="AV105" s="24"/>
      <c r="AW105" s="24"/>
      <c r="AX105" s="31"/>
      <c r="AY105" s="31"/>
      <c r="AZ105" s="31"/>
      <c r="BA105" s="31"/>
      <c r="BB105" s="73">
        <f>SUM(T105:BA105)</f>
        <v>35120</v>
      </c>
    </row>
    <row r="106" spans="1:54" s="4" customFormat="1" ht="27.95" customHeight="1" thickTop="1" thickBot="1">
      <c r="A106" s="207"/>
      <c r="B106" s="175"/>
      <c r="C106" s="175"/>
      <c r="D106" s="175"/>
      <c r="E106" s="175"/>
      <c r="F106" s="175"/>
      <c r="G106" s="175"/>
      <c r="H106" s="175"/>
      <c r="I106" s="175"/>
      <c r="J106" s="182"/>
      <c r="K106" s="172"/>
      <c r="L106" s="175"/>
      <c r="M106" s="277"/>
      <c r="N106" s="260"/>
      <c r="O106" s="137"/>
      <c r="P106" s="264"/>
      <c r="Q106" s="267"/>
      <c r="R106" s="273"/>
      <c r="S106" s="25" t="s">
        <v>64</v>
      </c>
      <c r="T106" s="26"/>
      <c r="U106" s="27"/>
      <c r="V106" s="27"/>
      <c r="W106" s="27"/>
      <c r="X106" s="27">
        <v>3040</v>
      </c>
      <c r="Y106" s="27"/>
      <c r="Z106" s="27"/>
      <c r="AA106" s="27">
        <v>2285</v>
      </c>
      <c r="AB106" s="27"/>
      <c r="AC106" s="27"/>
      <c r="AD106" s="27"/>
      <c r="AE106" s="27"/>
      <c r="AF106" s="27"/>
      <c r="AG106" s="27"/>
      <c r="AH106" s="27"/>
      <c r="AI106" s="27"/>
      <c r="AJ106" s="27"/>
      <c r="AK106" s="27">
        <v>950</v>
      </c>
      <c r="AL106" s="27"/>
      <c r="AM106" s="27"/>
      <c r="AN106" s="27"/>
      <c r="AO106" s="27"/>
      <c r="AP106" s="27"/>
      <c r="AQ106" s="27"/>
      <c r="AR106" s="27"/>
      <c r="AS106" s="27"/>
      <c r="AT106" s="27"/>
      <c r="AU106" s="27"/>
      <c r="AV106" s="27"/>
      <c r="AW106" s="27"/>
      <c r="AX106" s="32"/>
      <c r="AY106" s="32"/>
      <c r="AZ106" s="32"/>
      <c r="BA106" s="32"/>
      <c r="BB106" s="74">
        <f>SUM(T106:BA106)</f>
        <v>6275</v>
      </c>
    </row>
    <row r="107" spans="1:54" s="4" customFormat="1" ht="27.95" customHeight="1" thickTop="1" thickBot="1">
      <c r="A107" s="207"/>
      <c r="B107" s="175"/>
      <c r="C107" s="175"/>
      <c r="D107" s="175"/>
      <c r="E107" s="175"/>
      <c r="F107" s="175"/>
      <c r="G107" s="175"/>
      <c r="H107" s="175"/>
      <c r="I107" s="175"/>
      <c r="J107" s="182"/>
      <c r="K107" s="172"/>
      <c r="L107" s="175"/>
      <c r="M107" s="277"/>
      <c r="N107" s="260"/>
      <c r="O107" s="137"/>
      <c r="P107" s="264"/>
      <c r="Q107" s="267"/>
      <c r="R107" s="273"/>
      <c r="S107" s="36" t="s">
        <v>181</v>
      </c>
      <c r="T107" s="37"/>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9"/>
      <c r="AY107" s="39"/>
      <c r="AZ107" s="39"/>
      <c r="BA107" s="39"/>
      <c r="BB107" s="75">
        <f>SUM(T107:BA107)</f>
        <v>0</v>
      </c>
    </row>
    <row r="108" spans="1:54" s="4" customFormat="1" ht="27.95" customHeight="1" thickTop="1" thickBot="1">
      <c r="A108" s="207"/>
      <c r="B108" s="176"/>
      <c r="C108" s="176"/>
      <c r="D108" s="176"/>
      <c r="E108" s="176"/>
      <c r="F108" s="176"/>
      <c r="G108" s="176"/>
      <c r="H108" s="176"/>
      <c r="I108" s="176"/>
      <c r="J108" s="183"/>
      <c r="K108" s="173"/>
      <c r="L108" s="176"/>
      <c r="M108" s="278"/>
      <c r="N108" s="271"/>
      <c r="O108" s="138"/>
      <c r="P108" s="269"/>
      <c r="Q108" s="270"/>
      <c r="R108" s="275"/>
      <c r="S108" s="28" t="s">
        <v>65</v>
      </c>
      <c r="T108" s="29">
        <f>SUM(R105+T105/$K105-T106-T107)</f>
        <v>212</v>
      </c>
      <c r="U108" s="30">
        <f>SUM(T108+U105/$K105-U106-U107)</f>
        <v>212</v>
      </c>
      <c r="V108" s="30">
        <f t="shared" ref="V108" si="868">SUM(U108+V105/$K105-V106-V107)</f>
        <v>212</v>
      </c>
      <c r="W108" s="30">
        <f t="shared" ref="W108" si="869">SUM(V108+W105/$K105-W106-W107)</f>
        <v>5325.1295619291695</v>
      </c>
      <c r="X108" s="30">
        <f t="shared" ref="X108" si="870">SUM(W108+X105/$K105-X106-X107)</f>
        <v>2285.1295619291695</v>
      </c>
      <c r="Y108" s="30">
        <f t="shared" ref="Y108" si="871">SUM(X108+Y105/$K105-Y106-Y107)</f>
        <v>2285.1295619291695</v>
      </c>
      <c r="Z108" s="30">
        <f t="shared" ref="Z108" si="872">SUM(Y108+Z105/$K105-Z106-Z107)</f>
        <v>2285.1295619291695</v>
      </c>
      <c r="AA108" s="30">
        <f t="shared" ref="AA108" si="873">SUM(Z108+AA105/$K105-AA106-AA107)</f>
        <v>0.12956192916954024</v>
      </c>
      <c r="AB108" s="30">
        <f t="shared" ref="AB108" si="874">SUM(AA108+AB105/$K105-AB106-AB107)</f>
        <v>0.12956192916954024</v>
      </c>
      <c r="AC108" s="30">
        <f t="shared" ref="AC108" si="875">SUM(AB108+AC105/$K105-AC106-AC107)</f>
        <v>0.12956192916954024</v>
      </c>
      <c r="AD108" s="30">
        <f t="shared" ref="AD108" si="876">SUM(AC108+AD105/$K105-AD106-AD107)</f>
        <v>0.12956192916954024</v>
      </c>
      <c r="AE108" s="30">
        <f t="shared" ref="AE108" si="877">SUM(AD108+AE105/$K105-AE106-AE107)</f>
        <v>0.12956192916954024</v>
      </c>
      <c r="AF108" s="30">
        <f t="shared" ref="AF108" si="878">SUM(AE108+AF105/$K105-AF106-AF107)</f>
        <v>0.12956192916954024</v>
      </c>
      <c r="AG108" s="30">
        <f t="shared" ref="AG108" si="879">SUM(AF108+AG105/$K105-AG106-AG107)</f>
        <v>0.12956192916954024</v>
      </c>
      <c r="AH108" s="30">
        <f t="shared" ref="AH108" si="880">SUM(AG108+AH105/$K105-AH106-AH107)</f>
        <v>0.12956192916954024</v>
      </c>
      <c r="AI108" s="30">
        <f t="shared" ref="AI108" si="881">SUM(AH108+AI105/$K105-AI106-AI107)</f>
        <v>0.12956192916954024</v>
      </c>
      <c r="AJ108" s="30">
        <f t="shared" ref="AJ108" si="882">SUM(AI108+AJ105/$K105-AJ106-AJ107)</f>
        <v>2240.526216828519</v>
      </c>
      <c r="AK108" s="30">
        <f t="shared" ref="AK108" si="883">SUM(AJ108+AK105/$K105-AK106-AK107)</f>
        <v>1290.526216828519</v>
      </c>
      <c r="AL108" s="30">
        <f t="shared" ref="AL108" si="884">SUM(AK108+AL105/$K105-AL106-AL107)</f>
        <v>1290.526216828519</v>
      </c>
      <c r="AM108" s="30">
        <f t="shared" ref="AM108" si="885">SUM(AL108+AM105/$K105-AM106-AM107)</f>
        <v>1290.526216828519</v>
      </c>
      <c r="AN108" s="30">
        <f t="shared" ref="AN108" si="886">SUM(AM108+AN105/$K105-AN106-AN107)</f>
        <v>1290.526216828519</v>
      </c>
      <c r="AO108" s="30">
        <f t="shared" ref="AO108" si="887">SUM(AN108+AO105/$K105-AO106-AO107)</f>
        <v>1290.526216828519</v>
      </c>
      <c r="AP108" s="30">
        <f t="shared" ref="AP108" si="888">SUM(AO108+AP105/$K105-AP106-AP107)</f>
        <v>1290.526216828519</v>
      </c>
      <c r="AQ108" s="30">
        <f t="shared" ref="AQ108" si="889">SUM(AP108+AQ105/$K105-AQ106-AQ107)</f>
        <v>1290.526216828519</v>
      </c>
      <c r="AR108" s="30">
        <f t="shared" ref="AR108" si="890">SUM(AQ108+AR105/$K105-AR106-AR107)</f>
        <v>1290.526216828519</v>
      </c>
      <c r="AS108" s="30">
        <f t="shared" ref="AS108" si="891">SUM(AR108+AS105/$K105-AS106-AS107)</f>
        <v>1290.526216828519</v>
      </c>
      <c r="AT108" s="30">
        <f t="shared" ref="AT108" si="892">SUM(AS108+AT105/$K105-AT106-AT107)</f>
        <v>1290.526216828519</v>
      </c>
      <c r="AU108" s="30">
        <f t="shared" ref="AU108" si="893">SUM(AT108+AU105/$K105-AU106-AU107)</f>
        <v>1290.526216828519</v>
      </c>
      <c r="AV108" s="30">
        <f t="shared" ref="AV108" si="894">SUM(AU108+AV105/$K105-AV106-AV107)</f>
        <v>1290.526216828519</v>
      </c>
      <c r="AW108" s="30">
        <f t="shared" ref="AW108" si="895">SUM(AV108+AW105/$K105-AW106-AW107)</f>
        <v>1290.526216828519</v>
      </c>
      <c r="AX108" s="33">
        <f t="shared" ref="AX108" si="896">SUM(AW108+AX105/$K105-AX106-AX107)</f>
        <v>1290.526216828519</v>
      </c>
      <c r="AY108" s="33">
        <f t="shared" ref="AY108" si="897">SUM(AX108+AY105/$K105-AY106-AY107)</f>
        <v>1290.526216828519</v>
      </c>
      <c r="AZ108" s="33">
        <f t="shared" ref="AZ108" si="898">SUM(AY108+AZ105/$K105-AZ106-AZ107)</f>
        <v>1290.526216828519</v>
      </c>
      <c r="BA108" s="33">
        <f t="shared" ref="BA108" si="899">SUM(AZ108+BA105/$K105-BA106-BA107)</f>
        <v>1290.526216828519</v>
      </c>
      <c r="BB108" s="76">
        <f>BA108</f>
        <v>1290.526216828519</v>
      </c>
    </row>
    <row r="109" spans="1:54" s="4" customFormat="1" ht="27.95" customHeight="1" thickTop="1" thickBot="1">
      <c r="A109" s="207"/>
      <c r="B109" s="174" t="s">
        <v>16</v>
      </c>
      <c r="C109" s="174" t="s">
        <v>153</v>
      </c>
      <c r="D109" s="174" t="s">
        <v>141</v>
      </c>
      <c r="E109" s="174" t="s">
        <v>142</v>
      </c>
      <c r="F109" s="174" t="s">
        <v>94</v>
      </c>
      <c r="G109" s="174">
        <v>1.4</v>
      </c>
      <c r="H109" s="174">
        <v>711</v>
      </c>
      <c r="I109" s="174">
        <v>589</v>
      </c>
      <c r="J109" s="181">
        <v>7.85</v>
      </c>
      <c r="K109" s="171">
        <f t="shared" si="1"/>
        <v>4.6023812099999999</v>
      </c>
      <c r="L109" s="174" t="s">
        <v>149</v>
      </c>
      <c r="M109" s="276">
        <v>4125</v>
      </c>
      <c r="N109" s="259"/>
      <c r="O109" s="136">
        <f t="shared" ref="O109" si="900">BB112</f>
        <v>0</v>
      </c>
      <c r="P109" s="263">
        <f t="shared" ref="P109" si="901">BB109</f>
        <v>0</v>
      </c>
      <c r="Q109" s="266">
        <f t="shared" ref="Q109" si="902">BB110</f>
        <v>0</v>
      </c>
      <c r="R109" s="272">
        <f t="shared" ref="R109" si="903">N109/K109</f>
        <v>0</v>
      </c>
      <c r="S109" s="22" t="s">
        <v>174</v>
      </c>
      <c r="T109" s="23"/>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31"/>
      <c r="AY109" s="31"/>
      <c r="AZ109" s="31"/>
      <c r="BA109" s="31"/>
      <c r="BB109" s="73">
        <f>SUM(T109:BA109)</f>
        <v>0</v>
      </c>
    </row>
    <row r="110" spans="1:54" s="4" customFormat="1" ht="27.95" customHeight="1" thickTop="1" thickBot="1">
      <c r="A110" s="207"/>
      <c r="B110" s="175"/>
      <c r="C110" s="175"/>
      <c r="D110" s="175"/>
      <c r="E110" s="175"/>
      <c r="F110" s="175"/>
      <c r="G110" s="175"/>
      <c r="H110" s="175"/>
      <c r="I110" s="175"/>
      <c r="J110" s="182"/>
      <c r="K110" s="172"/>
      <c r="L110" s="175"/>
      <c r="M110" s="277"/>
      <c r="N110" s="260"/>
      <c r="O110" s="137"/>
      <c r="P110" s="264"/>
      <c r="Q110" s="267"/>
      <c r="R110" s="273"/>
      <c r="S110" s="25" t="s">
        <v>64</v>
      </c>
      <c r="T110" s="26"/>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32"/>
      <c r="AY110" s="32"/>
      <c r="AZ110" s="32"/>
      <c r="BA110" s="32"/>
      <c r="BB110" s="74">
        <f>SUM(T110:BA110)</f>
        <v>0</v>
      </c>
    </row>
    <row r="111" spans="1:54" s="4" customFormat="1" ht="27.95" customHeight="1" thickTop="1" thickBot="1">
      <c r="A111" s="207"/>
      <c r="B111" s="175"/>
      <c r="C111" s="175"/>
      <c r="D111" s="175"/>
      <c r="E111" s="175"/>
      <c r="F111" s="175"/>
      <c r="G111" s="175"/>
      <c r="H111" s="175"/>
      <c r="I111" s="175"/>
      <c r="J111" s="182"/>
      <c r="K111" s="172"/>
      <c r="L111" s="175"/>
      <c r="M111" s="277"/>
      <c r="N111" s="260"/>
      <c r="O111" s="137"/>
      <c r="P111" s="264"/>
      <c r="Q111" s="267"/>
      <c r="R111" s="273"/>
      <c r="S111" s="36" t="s">
        <v>181</v>
      </c>
      <c r="T111" s="37"/>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9"/>
      <c r="AY111" s="39"/>
      <c r="AZ111" s="39"/>
      <c r="BA111" s="39"/>
      <c r="BB111" s="75">
        <f>SUM(T111:BA111)</f>
        <v>0</v>
      </c>
    </row>
    <row r="112" spans="1:54" s="4" customFormat="1" ht="27.95" customHeight="1" thickTop="1" thickBot="1">
      <c r="A112" s="207"/>
      <c r="B112" s="176"/>
      <c r="C112" s="176"/>
      <c r="D112" s="176"/>
      <c r="E112" s="176"/>
      <c r="F112" s="176"/>
      <c r="G112" s="176"/>
      <c r="H112" s="176"/>
      <c r="I112" s="176"/>
      <c r="J112" s="183"/>
      <c r="K112" s="173"/>
      <c r="L112" s="176"/>
      <c r="M112" s="278"/>
      <c r="N112" s="271"/>
      <c r="O112" s="138"/>
      <c r="P112" s="269"/>
      <c r="Q112" s="270"/>
      <c r="R112" s="275"/>
      <c r="S112" s="28" t="s">
        <v>65</v>
      </c>
      <c r="T112" s="29">
        <f>SUM(R109+T109/$K109-T110-T111)</f>
        <v>0</v>
      </c>
      <c r="U112" s="30">
        <f>SUM(T112+U109/$K109-U110-U111)</f>
        <v>0</v>
      </c>
      <c r="V112" s="30">
        <f t="shared" ref="V112" si="904">SUM(U112+V109/$K109-V110-V111)</f>
        <v>0</v>
      </c>
      <c r="W112" s="30">
        <f t="shared" ref="W112" si="905">SUM(V112+W109/$K109-W110-W111)</f>
        <v>0</v>
      </c>
      <c r="X112" s="30">
        <f t="shared" ref="X112" si="906">SUM(W112+X109/$K109-X110-X111)</f>
        <v>0</v>
      </c>
      <c r="Y112" s="30">
        <f t="shared" ref="Y112" si="907">SUM(X112+Y109/$K109-Y110-Y111)</f>
        <v>0</v>
      </c>
      <c r="Z112" s="30">
        <f t="shared" ref="Z112" si="908">SUM(Y112+Z109/$K109-Z110-Z111)</f>
        <v>0</v>
      </c>
      <c r="AA112" s="30">
        <f t="shared" ref="AA112" si="909">SUM(Z112+AA109/$K109-AA110-AA111)</f>
        <v>0</v>
      </c>
      <c r="AB112" s="30">
        <f t="shared" ref="AB112" si="910">SUM(AA112+AB109/$K109-AB110-AB111)</f>
        <v>0</v>
      </c>
      <c r="AC112" s="30">
        <f t="shared" ref="AC112" si="911">SUM(AB112+AC109/$K109-AC110-AC111)</f>
        <v>0</v>
      </c>
      <c r="AD112" s="30">
        <f t="shared" ref="AD112" si="912">SUM(AC112+AD109/$K109-AD110-AD111)</f>
        <v>0</v>
      </c>
      <c r="AE112" s="30">
        <f t="shared" ref="AE112" si="913">SUM(AD112+AE109/$K109-AE110-AE111)</f>
        <v>0</v>
      </c>
      <c r="AF112" s="30">
        <f t="shared" ref="AF112" si="914">SUM(AE112+AF109/$K109-AF110-AF111)</f>
        <v>0</v>
      </c>
      <c r="AG112" s="30">
        <f t="shared" ref="AG112" si="915">SUM(AF112+AG109/$K109-AG110-AG111)</f>
        <v>0</v>
      </c>
      <c r="AH112" s="30">
        <f t="shared" ref="AH112" si="916">SUM(AG112+AH109/$K109-AH110-AH111)</f>
        <v>0</v>
      </c>
      <c r="AI112" s="30">
        <f t="shared" ref="AI112" si="917">SUM(AH112+AI109/$K109-AI110-AI111)</f>
        <v>0</v>
      </c>
      <c r="AJ112" s="30">
        <f t="shared" ref="AJ112" si="918">SUM(AI112+AJ109/$K109-AJ110-AJ111)</f>
        <v>0</v>
      </c>
      <c r="AK112" s="30">
        <f t="shared" ref="AK112" si="919">SUM(AJ112+AK109/$K109-AK110-AK111)</f>
        <v>0</v>
      </c>
      <c r="AL112" s="30">
        <f t="shared" ref="AL112" si="920">SUM(AK112+AL109/$K109-AL110-AL111)</f>
        <v>0</v>
      </c>
      <c r="AM112" s="30">
        <f t="shared" ref="AM112" si="921">SUM(AL112+AM109/$K109-AM110-AM111)</f>
        <v>0</v>
      </c>
      <c r="AN112" s="30">
        <f t="shared" ref="AN112" si="922">SUM(AM112+AN109/$K109-AN110-AN111)</f>
        <v>0</v>
      </c>
      <c r="AO112" s="30">
        <f t="shared" ref="AO112" si="923">SUM(AN112+AO109/$K109-AO110-AO111)</f>
        <v>0</v>
      </c>
      <c r="AP112" s="30">
        <f t="shared" ref="AP112" si="924">SUM(AO112+AP109/$K109-AP110-AP111)</f>
        <v>0</v>
      </c>
      <c r="AQ112" s="30">
        <f t="shared" ref="AQ112" si="925">SUM(AP112+AQ109/$K109-AQ110-AQ111)</f>
        <v>0</v>
      </c>
      <c r="AR112" s="30">
        <f t="shared" ref="AR112" si="926">SUM(AQ112+AR109/$K109-AR110-AR111)</f>
        <v>0</v>
      </c>
      <c r="AS112" s="30">
        <f t="shared" ref="AS112" si="927">SUM(AR112+AS109/$K109-AS110-AS111)</f>
        <v>0</v>
      </c>
      <c r="AT112" s="30">
        <f t="shared" ref="AT112" si="928">SUM(AS112+AT109/$K109-AT110-AT111)</f>
        <v>0</v>
      </c>
      <c r="AU112" s="30">
        <f t="shared" ref="AU112" si="929">SUM(AT112+AU109/$K109-AU110-AU111)</f>
        <v>0</v>
      </c>
      <c r="AV112" s="30">
        <f t="shared" ref="AV112" si="930">SUM(AU112+AV109/$K109-AV110-AV111)</f>
        <v>0</v>
      </c>
      <c r="AW112" s="30">
        <f t="shared" ref="AW112" si="931">SUM(AV112+AW109/$K109-AW110-AW111)</f>
        <v>0</v>
      </c>
      <c r="AX112" s="33">
        <f t="shared" ref="AX112" si="932">SUM(AW112+AX109/$K109-AX110-AX111)</f>
        <v>0</v>
      </c>
      <c r="AY112" s="33">
        <f t="shared" ref="AY112" si="933">SUM(AX112+AY109/$K109-AY110-AY111)</f>
        <v>0</v>
      </c>
      <c r="AZ112" s="33">
        <f t="shared" ref="AZ112" si="934">SUM(AY112+AZ109/$K109-AZ110-AZ111)</f>
        <v>0</v>
      </c>
      <c r="BA112" s="33">
        <f t="shared" ref="BA112" si="935">SUM(AZ112+BA109/$K109-BA110-BA111)</f>
        <v>0</v>
      </c>
      <c r="BB112" s="76">
        <f>BA112</f>
        <v>0</v>
      </c>
    </row>
    <row r="113" spans="1:54" s="4" customFormat="1" ht="27.95" customHeight="1" thickTop="1" thickBot="1">
      <c r="A113" s="207"/>
      <c r="B113" s="174" t="s">
        <v>20</v>
      </c>
      <c r="C113" s="174" t="s">
        <v>154</v>
      </c>
      <c r="D113" s="174" t="s">
        <v>143</v>
      </c>
      <c r="E113" s="174" t="s">
        <v>144</v>
      </c>
      <c r="F113" s="174" t="s">
        <v>97</v>
      </c>
      <c r="G113" s="174">
        <v>0.7</v>
      </c>
      <c r="H113" s="174">
        <v>920</v>
      </c>
      <c r="I113" s="174">
        <v>1630</v>
      </c>
      <c r="J113" s="181">
        <v>7.85</v>
      </c>
      <c r="K113" s="171">
        <f t="shared" si="1"/>
        <v>8.2403019999999998</v>
      </c>
      <c r="L113" s="174" t="s">
        <v>149</v>
      </c>
      <c r="M113" s="276">
        <v>8141</v>
      </c>
      <c r="N113" s="259"/>
      <c r="O113" s="136">
        <f t="shared" ref="O113" si="936">BB116</f>
        <v>0</v>
      </c>
      <c r="P113" s="263">
        <f t="shared" ref="P113" si="937">BB113</f>
        <v>0</v>
      </c>
      <c r="Q113" s="266">
        <f t="shared" ref="Q113" si="938">BB114</f>
        <v>0</v>
      </c>
      <c r="R113" s="272">
        <f t="shared" ref="R113" si="939">N113/K113</f>
        <v>0</v>
      </c>
      <c r="S113" s="22" t="s">
        <v>174</v>
      </c>
      <c r="T113" s="23"/>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31"/>
      <c r="AY113" s="31"/>
      <c r="AZ113" s="31"/>
      <c r="BA113" s="31"/>
      <c r="BB113" s="73">
        <f>SUM(T113:BA113)</f>
        <v>0</v>
      </c>
    </row>
    <row r="114" spans="1:54" s="4" customFormat="1" ht="27.95" customHeight="1" thickTop="1" thickBot="1">
      <c r="A114" s="207"/>
      <c r="B114" s="175"/>
      <c r="C114" s="175"/>
      <c r="D114" s="175"/>
      <c r="E114" s="175"/>
      <c r="F114" s="175"/>
      <c r="G114" s="175"/>
      <c r="H114" s="175"/>
      <c r="I114" s="175"/>
      <c r="J114" s="182"/>
      <c r="K114" s="172"/>
      <c r="L114" s="175"/>
      <c r="M114" s="277"/>
      <c r="N114" s="260"/>
      <c r="O114" s="137"/>
      <c r="P114" s="264"/>
      <c r="Q114" s="267"/>
      <c r="R114" s="273"/>
      <c r="S114" s="25" t="s">
        <v>64</v>
      </c>
      <c r="T114" s="26"/>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32"/>
      <c r="AY114" s="32"/>
      <c r="AZ114" s="32"/>
      <c r="BA114" s="32"/>
      <c r="BB114" s="74">
        <f>SUM(T114:BA114)</f>
        <v>0</v>
      </c>
    </row>
    <row r="115" spans="1:54" s="4" customFormat="1" ht="27.95" customHeight="1" thickTop="1" thickBot="1">
      <c r="A115" s="207"/>
      <c r="B115" s="175"/>
      <c r="C115" s="175"/>
      <c r="D115" s="175"/>
      <c r="E115" s="175"/>
      <c r="F115" s="175"/>
      <c r="G115" s="175"/>
      <c r="H115" s="175"/>
      <c r="I115" s="175"/>
      <c r="J115" s="182"/>
      <c r="K115" s="172"/>
      <c r="L115" s="175"/>
      <c r="M115" s="277"/>
      <c r="N115" s="260"/>
      <c r="O115" s="137"/>
      <c r="P115" s="264"/>
      <c r="Q115" s="267"/>
      <c r="R115" s="273"/>
      <c r="S115" s="36" t="s">
        <v>181</v>
      </c>
      <c r="T115" s="37"/>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9"/>
      <c r="AY115" s="39"/>
      <c r="AZ115" s="39"/>
      <c r="BA115" s="39"/>
      <c r="BB115" s="75">
        <f>SUM(T115:BA115)</f>
        <v>0</v>
      </c>
    </row>
    <row r="116" spans="1:54" s="4" customFormat="1" ht="27.95" customHeight="1" thickTop="1" thickBot="1">
      <c r="A116" s="207"/>
      <c r="B116" s="176"/>
      <c r="C116" s="176"/>
      <c r="D116" s="176"/>
      <c r="E116" s="176"/>
      <c r="F116" s="176"/>
      <c r="G116" s="176"/>
      <c r="H116" s="176"/>
      <c r="I116" s="176"/>
      <c r="J116" s="183"/>
      <c r="K116" s="173"/>
      <c r="L116" s="176"/>
      <c r="M116" s="278"/>
      <c r="N116" s="271"/>
      <c r="O116" s="138"/>
      <c r="P116" s="269"/>
      <c r="Q116" s="270"/>
      <c r="R116" s="275"/>
      <c r="S116" s="28" t="s">
        <v>65</v>
      </c>
      <c r="T116" s="29">
        <f>SUM(R113+T113/$K113-T114-T115)</f>
        <v>0</v>
      </c>
      <c r="U116" s="30">
        <f>SUM(T116+U113/$K113-U114-U115)</f>
        <v>0</v>
      </c>
      <c r="V116" s="30">
        <f t="shared" ref="V116" si="940">SUM(U116+V113/$K113-V114-V115)</f>
        <v>0</v>
      </c>
      <c r="W116" s="30">
        <f t="shared" ref="W116" si="941">SUM(V116+W113/$K113-W114-W115)</f>
        <v>0</v>
      </c>
      <c r="X116" s="30">
        <f t="shared" ref="X116" si="942">SUM(W116+X113/$K113-X114-X115)</f>
        <v>0</v>
      </c>
      <c r="Y116" s="30">
        <f t="shared" ref="Y116" si="943">SUM(X116+Y113/$K113-Y114-Y115)</f>
        <v>0</v>
      </c>
      <c r="Z116" s="30">
        <f t="shared" ref="Z116" si="944">SUM(Y116+Z113/$K113-Z114-Z115)</f>
        <v>0</v>
      </c>
      <c r="AA116" s="30">
        <f t="shared" ref="AA116" si="945">SUM(Z116+AA113/$K113-AA114-AA115)</f>
        <v>0</v>
      </c>
      <c r="AB116" s="30">
        <f t="shared" ref="AB116" si="946">SUM(AA116+AB113/$K113-AB114-AB115)</f>
        <v>0</v>
      </c>
      <c r="AC116" s="30">
        <f t="shared" ref="AC116" si="947">SUM(AB116+AC113/$K113-AC114-AC115)</f>
        <v>0</v>
      </c>
      <c r="AD116" s="30">
        <f t="shared" ref="AD116" si="948">SUM(AC116+AD113/$K113-AD114-AD115)</f>
        <v>0</v>
      </c>
      <c r="AE116" s="30">
        <f t="shared" ref="AE116" si="949">SUM(AD116+AE113/$K113-AE114-AE115)</f>
        <v>0</v>
      </c>
      <c r="AF116" s="30">
        <f t="shared" ref="AF116" si="950">SUM(AE116+AF113/$K113-AF114-AF115)</f>
        <v>0</v>
      </c>
      <c r="AG116" s="30">
        <f t="shared" ref="AG116" si="951">SUM(AF116+AG113/$K113-AG114-AG115)</f>
        <v>0</v>
      </c>
      <c r="AH116" s="30">
        <f t="shared" ref="AH116" si="952">SUM(AG116+AH113/$K113-AH114-AH115)</f>
        <v>0</v>
      </c>
      <c r="AI116" s="30">
        <f t="shared" ref="AI116" si="953">SUM(AH116+AI113/$K113-AI114-AI115)</f>
        <v>0</v>
      </c>
      <c r="AJ116" s="30">
        <f t="shared" ref="AJ116" si="954">SUM(AI116+AJ113/$K113-AJ114-AJ115)</f>
        <v>0</v>
      </c>
      <c r="AK116" s="30">
        <f t="shared" ref="AK116" si="955">SUM(AJ116+AK113/$K113-AK114-AK115)</f>
        <v>0</v>
      </c>
      <c r="AL116" s="30">
        <f t="shared" ref="AL116" si="956">SUM(AK116+AL113/$K113-AL114-AL115)</f>
        <v>0</v>
      </c>
      <c r="AM116" s="30">
        <f t="shared" ref="AM116" si="957">SUM(AL116+AM113/$K113-AM114-AM115)</f>
        <v>0</v>
      </c>
      <c r="AN116" s="30">
        <f t="shared" ref="AN116" si="958">SUM(AM116+AN113/$K113-AN114-AN115)</f>
        <v>0</v>
      </c>
      <c r="AO116" s="30">
        <f t="shared" ref="AO116" si="959">SUM(AN116+AO113/$K113-AO114-AO115)</f>
        <v>0</v>
      </c>
      <c r="AP116" s="30">
        <f t="shared" ref="AP116" si="960">SUM(AO116+AP113/$K113-AP114-AP115)</f>
        <v>0</v>
      </c>
      <c r="AQ116" s="30">
        <f t="shared" ref="AQ116" si="961">SUM(AP116+AQ113/$K113-AQ114-AQ115)</f>
        <v>0</v>
      </c>
      <c r="AR116" s="30">
        <f t="shared" ref="AR116" si="962">SUM(AQ116+AR113/$K113-AR114-AR115)</f>
        <v>0</v>
      </c>
      <c r="AS116" s="30">
        <f t="shared" ref="AS116" si="963">SUM(AR116+AS113/$K113-AS114-AS115)</f>
        <v>0</v>
      </c>
      <c r="AT116" s="30">
        <f t="shared" ref="AT116" si="964">SUM(AS116+AT113/$K113-AT114-AT115)</f>
        <v>0</v>
      </c>
      <c r="AU116" s="30">
        <f t="shared" ref="AU116" si="965">SUM(AT116+AU113/$K113-AU114-AU115)</f>
        <v>0</v>
      </c>
      <c r="AV116" s="30">
        <f t="shared" ref="AV116" si="966">SUM(AU116+AV113/$K113-AV114-AV115)</f>
        <v>0</v>
      </c>
      <c r="AW116" s="30">
        <f t="shared" ref="AW116" si="967">SUM(AV116+AW113/$K113-AW114-AW115)</f>
        <v>0</v>
      </c>
      <c r="AX116" s="33">
        <f t="shared" ref="AX116" si="968">SUM(AW116+AX113/$K113-AX114-AX115)</f>
        <v>0</v>
      </c>
      <c r="AY116" s="33">
        <f t="shared" ref="AY116" si="969">SUM(AX116+AY113/$K113-AY114-AY115)</f>
        <v>0</v>
      </c>
      <c r="AZ116" s="33">
        <f t="shared" ref="AZ116" si="970">SUM(AY116+AZ113/$K113-AZ114-AZ115)</f>
        <v>0</v>
      </c>
      <c r="BA116" s="33">
        <f t="shared" ref="BA116" si="971">SUM(AZ116+BA113/$K113-BA114-BA115)</f>
        <v>0</v>
      </c>
      <c r="BB116" s="76">
        <f>BA116</f>
        <v>0</v>
      </c>
    </row>
    <row r="117" spans="1:54" s="4" customFormat="1" ht="27.95" customHeight="1" thickTop="1" thickBot="1">
      <c r="A117" s="207"/>
      <c r="B117" s="174" t="s">
        <v>38</v>
      </c>
      <c r="C117" s="174" t="s">
        <v>155</v>
      </c>
      <c r="D117" s="174" t="s">
        <v>145</v>
      </c>
      <c r="E117" s="174" t="s">
        <v>146</v>
      </c>
      <c r="F117" s="174" t="s">
        <v>97</v>
      </c>
      <c r="G117" s="174">
        <v>1.4</v>
      </c>
      <c r="H117" s="174">
        <v>870</v>
      </c>
      <c r="I117" s="174">
        <v>330</v>
      </c>
      <c r="J117" s="181">
        <v>7.85</v>
      </c>
      <c r="K117" s="171">
        <f t="shared" si="1"/>
        <v>3.1552289999999998</v>
      </c>
      <c r="L117" s="174" t="s">
        <v>149</v>
      </c>
      <c r="M117" s="276">
        <v>2812</v>
      </c>
      <c r="N117" s="259"/>
      <c r="O117" s="136">
        <f t="shared" ref="O117" si="972">BB120</f>
        <v>0</v>
      </c>
      <c r="P117" s="263">
        <f t="shared" ref="P117" si="973">BB117</f>
        <v>0</v>
      </c>
      <c r="Q117" s="266">
        <f t="shared" ref="Q117" si="974">BB118</f>
        <v>0</v>
      </c>
      <c r="R117" s="272">
        <f t="shared" ref="R117" si="975">N117/K117</f>
        <v>0</v>
      </c>
      <c r="S117" s="22" t="s">
        <v>174</v>
      </c>
      <c r="T117" s="23"/>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31"/>
      <c r="AY117" s="31"/>
      <c r="AZ117" s="31"/>
      <c r="BA117" s="31"/>
      <c r="BB117" s="73">
        <f>SUM(T117:BA117)</f>
        <v>0</v>
      </c>
    </row>
    <row r="118" spans="1:54" s="4" customFormat="1" ht="27.95" customHeight="1" thickTop="1" thickBot="1">
      <c r="A118" s="207"/>
      <c r="B118" s="175"/>
      <c r="C118" s="175"/>
      <c r="D118" s="175"/>
      <c r="E118" s="175"/>
      <c r="F118" s="175"/>
      <c r="G118" s="175"/>
      <c r="H118" s="175"/>
      <c r="I118" s="175"/>
      <c r="J118" s="182"/>
      <c r="K118" s="172"/>
      <c r="L118" s="175"/>
      <c r="M118" s="277"/>
      <c r="N118" s="260"/>
      <c r="O118" s="137"/>
      <c r="P118" s="264"/>
      <c r="Q118" s="267"/>
      <c r="R118" s="273"/>
      <c r="S118" s="25" t="s">
        <v>64</v>
      </c>
      <c r="T118" s="26"/>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32"/>
      <c r="AY118" s="32"/>
      <c r="AZ118" s="32"/>
      <c r="BA118" s="32"/>
      <c r="BB118" s="74">
        <f>SUM(T118:BA118)</f>
        <v>0</v>
      </c>
    </row>
    <row r="119" spans="1:54" s="4" customFormat="1" ht="27.95" customHeight="1" thickTop="1" thickBot="1">
      <c r="A119" s="207"/>
      <c r="B119" s="175"/>
      <c r="C119" s="175"/>
      <c r="D119" s="175"/>
      <c r="E119" s="175"/>
      <c r="F119" s="175"/>
      <c r="G119" s="175"/>
      <c r="H119" s="175"/>
      <c r="I119" s="175"/>
      <c r="J119" s="182"/>
      <c r="K119" s="172"/>
      <c r="L119" s="175"/>
      <c r="M119" s="277"/>
      <c r="N119" s="260"/>
      <c r="O119" s="137"/>
      <c r="P119" s="264"/>
      <c r="Q119" s="267"/>
      <c r="R119" s="273"/>
      <c r="S119" s="36" t="s">
        <v>181</v>
      </c>
      <c r="T119" s="37"/>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9"/>
      <c r="AY119" s="39"/>
      <c r="AZ119" s="39"/>
      <c r="BA119" s="39"/>
      <c r="BB119" s="75">
        <f>SUM(T119:BA119)</f>
        <v>0</v>
      </c>
    </row>
    <row r="120" spans="1:54" s="4" customFormat="1" ht="27.95" customHeight="1" thickTop="1" thickBot="1">
      <c r="A120" s="207"/>
      <c r="B120" s="176"/>
      <c r="C120" s="176"/>
      <c r="D120" s="176"/>
      <c r="E120" s="176"/>
      <c r="F120" s="176"/>
      <c r="G120" s="176"/>
      <c r="H120" s="176"/>
      <c r="I120" s="176"/>
      <c r="J120" s="183"/>
      <c r="K120" s="173"/>
      <c r="L120" s="176"/>
      <c r="M120" s="278"/>
      <c r="N120" s="271"/>
      <c r="O120" s="138"/>
      <c r="P120" s="269"/>
      <c r="Q120" s="270"/>
      <c r="R120" s="275"/>
      <c r="S120" s="28" t="s">
        <v>65</v>
      </c>
      <c r="T120" s="29">
        <f>SUM(R117+T117/$K117-T118-T119)</f>
        <v>0</v>
      </c>
      <c r="U120" s="30">
        <f>SUM(T120+U117/$K117-U118-U119)</f>
        <v>0</v>
      </c>
      <c r="V120" s="30">
        <f t="shared" ref="V120" si="976">SUM(U120+V117/$K117-V118-V119)</f>
        <v>0</v>
      </c>
      <c r="W120" s="30">
        <f t="shared" ref="W120" si="977">SUM(V120+W117/$K117-W118-W119)</f>
        <v>0</v>
      </c>
      <c r="X120" s="30">
        <f t="shared" ref="X120" si="978">SUM(W120+X117/$K117-X118-X119)</f>
        <v>0</v>
      </c>
      <c r="Y120" s="30">
        <f t="shared" ref="Y120" si="979">SUM(X120+Y117/$K117-Y118-Y119)</f>
        <v>0</v>
      </c>
      <c r="Z120" s="30">
        <f t="shared" ref="Z120" si="980">SUM(Y120+Z117/$K117-Z118-Z119)</f>
        <v>0</v>
      </c>
      <c r="AA120" s="30">
        <f t="shared" ref="AA120" si="981">SUM(Z120+AA117/$K117-AA118-AA119)</f>
        <v>0</v>
      </c>
      <c r="AB120" s="30">
        <f t="shared" ref="AB120" si="982">SUM(AA120+AB117/$K117-AB118-AB119)</f>
        <v>0</v>
      </c>
      <c r="AC120" s="30">
        <f t="shared" ref="AC120" si="983">SUM(AB120+AC117/$K117-AC118-AC119)</f>
        <v>0</v>
      </c>
      <c r="AD120" s="30">
        <f t="shared" ref="AD120" si="984">SUM(AC120+AD117/$K117-AD118-AD119)</f>
        <v>0</v>
      </c>
      <c r="AE120" s="30">
        <f t="shared" ref="AE120" si="985">SUM(AD120+AE117/$K117-AE118-AE119)</f>
        <v>0</v>
      </c>
      <c r="AF120" s="30">
        <f t="shared" ref="AF120" si="986">SUM(AE120+AF117/$K117-AF118-AF119)</f>
        <v>0</v>
      </c>
      <c r="AG120" s="30">
        <f t="shared" ref="AG120" si="987">SUM(AF120+AG117/$K117-AG118-AG119)</f>
        <v>0</v>
      </c>
      <c r="AH120" s="30">
        <f t="shared" ref="AH120" si="988">SUM(AG120+AH117/$K117-AH118-AH119)</f>
        <v>0</v>
      </c>
      <c r="AI120" s="30">
        <f t="shared" ref="AI120" si="989">SUM(AH120+AI117/$K117-AI118-AI119)</f>
        <v>0</v>
      </c>
      <c r="AJ120" s="30">
        <f t="shared" ref="AJ120" si="990">SUM(AI120+AJ117/$K117-AJ118-AJ119)</f>
        <v>0</v>
      </c>
      <c r="AK120" s="30">
        <f t="shared" ref="AK120" si="991">SUM(AJ120+AK117/$K117-AK118-AK119)</f>
        <v>0</v>
      </c>
      <c r="AL120" s="30">
        <f t="shared" ref="AL120" si="992">SUM(AK120+AL117/$K117-AL118-AL119)</f>
        <v>0</v>
      </c>
      <c r="AM120" s="30">
        <f t="shared" ref="AM120" si="993">SUM(AL120+AM117/$K117-AM118-AM119)</f>
        <v>0</v>
      </c>
      <c r="AN120" s="30">
        <f t="shared" ref="AN120" si="994">SUM(AM120+AN117/$K117-AN118-AN119)</f>
        <v>0</v>
      </c>
      <c r="AO120" s="30">
        <f t="shared" ref="AO120" si="995">SUM(AN120+AO117/$K117-AO118-AO119)</f>
        <v>0</v>
      </c>
      <c r="AP120" s="30">
        <f t="shared" ref="AP120" si="996">SUM(AO120+AP117/$K117-AP118-AP119)</f>
        <v>0</v>
      </c>
      <c r="AQ120" s="30">
        <f t="shared" ref="AQ120" si="997">SUM(AP120+AQ117/$K117-AQ118-AQ119)</f>
        <v>0</v>
      </c>
      <c r="AR120" s="30">
        <f t="shared" ref="AR120" si="998">SUM(AQ120+AR117/$K117-AR118-AR119)</f>
        <v>0</v>
      </c>
      <c r="AS120" s="30">
        <f t="shared" ref="AS120" si="999">SUM(AR120+AS117/$K117-AS118-AS119)</f>
        <v>0</v>
      </c>
      <c r="AT120" s="30">
        <f t="shared" ref="AT120" si="1000">SUM(AS120+AT117/$K117-AT118-AT119)</f>
        <v>0</v>
      </c>
      <c r="AU120" s="30">
        <f t="shared" ref="AU120" si="1001">SUM(AT120+AU117/$K117-AU118-AU119)</f>
        <v>0</v>
      </c>
      <c r="AV120" s="30">
        <f t="shared" ref="AV120" si="1002">SUM(AU120+AV117/$K117-AV118-AV119)</f>
        <v>0</v>
      </c>
      <c r="AW120" s="30">
        <f t="shared" ref="AW120" si="1003">SUM(AV120+AW117/$K117-AW118-AW119)</f>
        <v>0</v>
      </c>
      <c r="AX120" s="33">
        <f t="shared" ref="AX120" si="1004">SUM(AW120+AX117/$K117-AX118-AX119)</f>
        <v>0</v>
      </c>
      <c r="AY120" s="33">
        <f t="shared" ref="AY120" si="1005">SUM(AX120+AY117/$K117-AY118-AY119)</f>
        <v>0</v>
      </c>
      <c r="AZ120" s="33">
        <f t="shared" ref="AZ120" si="1006">SUM(AY120+AZ117/$K117-AZ118-AZ119)</f>
        <v>0</v>
      </c>
      <c r="BA120" s="33">
        <f t="shared" ref="BA120" si="1007">SUM(AZ120+BA117/$K117-BA118-BA119)</f>
        <v>0</v>
      </c>
      <c r="BB120" s="76">
        <f>BA120</f>
        <v>0</v>
      </c>
    </row>
    <row r="121" spans="1:54" s="4" customFormat="1" ht="27.95" customHeight="1" thickTop="1" thickBot="1">
      <c r="A121" s="207"/>
      <c r="B121" s="174" t="s">
        <v>147</v>
      </c>
      <c r="C121" s="174" t="s">
        <v>75</v>
      </c>
      <c r="D121" s="174" t="s">
        <v>36</v>
      </c>
      <c r="E121" s="174" t="s">
        <v>37</v>
      </c>
      <c r="F121" s="174" t="s">
        <v>97</v>
      </c>
      <c r="G121" s="174">
        <v>0.9</v>
      </c>
      <c r="H121" s="174">
        <v>730</v>
      </c>
      <c r="I121" s="174">
        <v>450</v>
      </c>
      <c r="J121" s="181">
        <v>7.85</v>
      </c>
      <c r="K121" s="171">
        <f t="shared" si="1"/>
        <v>2.3208525</v>
      </c>
      <c r="L121" s="174" t="s">
        <v>149</v>
      </c>
      <c r="M121" s="276"/>
      <c r="N121" s="259"/>
      <c r="O121" s="136">
        <f t="shared" ref="O121" si="1008">BB124</f>
        <v>0.9580746729918701</v>
      </c>
      <c r="P121" s="263">
        <f t="shared" ref="P121" si="1009">BB121</f>
        <v>3205</v>
      </c>
      <c r="Q121" s="266">
        <f t="shared" ref="Q121" si="1010">BB122</f>
        <v>1380</v>
      </c>
      <c r="R121" s="272">
        <f t="shared" ref="R121" si="1011">N121/K121</f>
        <v>0</v>
      </c>
      <c r="S121" s="22" t="s">
        <v>174</v>
      </c>
      <c r="T121" s="23"/>
      <c r="U121" s="24"/>
      <c r="V121" s="24"/>
      <c r="W121" s="24"/>
      <c r="X121" s="24"/>
      <c r="Y121" s="24"/>
      <c r="Z121" s="24"/>
      <c r="AA121" s="24"/>
      <c r="AB121" s="24"/>
      <c r="AC121" s="24"/>
      <c r="AD121" s="24"/>
      <c r="AE121" s="24"/>
      <c r="AF121" s="24"/>
      <c r="AG121" s="24"/>
      <c r="AH121" s="24"/>
      <c r="AI121" s="24"/>
      <c r="AJ121" s="24"/>
      <c r="AK121" s="24">
        <v>3205</v>
      </c>
      <c r="AL121" s="24"/>
      <c r="AM121" s="24"/>
      <c r="AN121" s="24"/>
      <c r="AO121" s="24"/>
      <c r="AP121" s="24"/>
      <c r="AQ121" s="24"/>
      <c r="AR121" s="24"/>
      <c r="AS121" s="24"/>
      <c r="AT121" s="24"/>
      <c r="AU121" s="24"/>
      <c r="AV121" s="24"/>
      <c r="AW121" s="24"/>
      <c r="AX121" s="31"/>
      <c r="AY121" s="31"/>
      <c r="AZ121" s="31"/>
      <c r="BA121" s="31"/>
      <c r="BB121" s="73">
        <f>SUM(T121:BA121)</f>
        <v>3205</v>
      </c>
    </row>
    <row r="122" spans="1:54" s="4" customFormat="1" ht="27.95" customHeight="1" thickTop="1" thickBot="1">
      <c r="A122" s="207"/>
      <c r="B122" s="175"/>
      <c r="C122" s="175"/>
      <c r="D122" s="175"/>
      <c r="E122" s="175"/>
      <c r="F122" s="175"/>
      <c r="G122" s="175"/>
      <c r="H122" s="175"/>
      <c r="I122" s="175"/>
      <c r="J122" s="182"/>
      <c r="K122" s="172"/>
      <c r="L122" s="175"/>
      <c r="M122" s="277"/>
      <c r="N122" s="260"/>
      <c r="O122" s="137"/>
      <c r="P122" s="264"/>
      <c r="Q122" s="267"/>
      <c r="R122" s="273"/>
      <c r="S122" s="25" t="s">
        <v>64</v>
      </c>
      <c r="T122" s="26"/>
      <c r="U122" s="27"/>
      <c r="V122" s="27"/>
      <c r="W122" s="27"/>
      <c r="X122" s="27"/>
      <c r="Y122" s="27"/>
      <c r="Z122" s="27"/>
      <c r="AA122" s="27"/>
      <c r="AB122" s="27"/>
      <c r="AC122" s="27"/>
      <c r="AD122" s="27"/>
      <c r="AE122" s="27"/>
      <c r="AF122" s="27"/>
      <c r="AG122" s="27"/>
      <c r="AH122" s="27"/>
      <c r="AI122" s="27"/>
      <c r="AJ122" s="27"/>
      <c r="AK122" s="27">
        <v>1380</v>
      </c>
      <c r="AL122" s="27"/>
      <c r="AM122" s="27"/>
      <c r="AN122" s="27"/>
      <c r="AO122" s="27"/>
      <c r="AP122" s="27"/>
      <c r="AQ122" s="27"/>
      <c r="AR122" s="27"/>
      <c r="AS122" s="27"/>
      <c r="AT122" s="27"/>
      <c r="AU122" s="27"/>
      <c r="AV122" s="27"/>
      <c r="AW122" s="27"/>
      <c r="AX122" s="32"/>
      <c r="AY122" s="32"/>
      <c r="AZ122" s="32"/>
      <c r="BA122" s="32"/>
      <c r="BB122" s="74">
        <f>SUM(T122:BA122)</f>
        <v>1380</v>
      </c>
    </row>
    <row r="123" spans="1:54" s="4" customFormat="1" ht="27.95" customHeight="1" thickTop="1" thickBot="1">
      <c r="A123" s="207"/>
      <c r="B123" s="175"/>
      <c r="C123" s="175"/>
      <c r="D123" s="175"/>
      <c r="E123" s="175"/>
      <c r="F123" s="175"/>
      <c r="G123" s="175"/>
      <c r="H123" s="175"/>
      <c r="I123" s="175"/>
      <c r="J123" s="182"/>
      <c r="K123" s="172"/>
      <c r="L123" s="175"/>
      <c r="M123" s="277"/>
      <c r="N123" s="260"/>
      <c r="O123" s="137"/>
      <c r="P123" s="264"/>
      <c r="Q123" s="267"/>
      <c r="R123" s="273"/>
      <c r="S123" s="36" t="s">
        <v>181</v>
      </c>
      <c r="T123" s="37"/>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9"/>
      <c r="AY123" s="39"/>
      <c r="AZ123" s="39"/>
      <c r="BA123" s="39"/>
      <c r="BB123" s="75">
        <f>SUM(T123:BA123)</f>
        <v>0</v>
      </c>
    </row>
    <row r="124" spans="1:54" s="4" customFormat="1" ht="27.95" customHeight="1" thickTop="1" thickBot="1">
      <c r="A124" s="207"/>
      <c r="B124" s="176"/>
      <c r="C124" s="176"/>
      <c r="D124" s="176"/>
      <c r="E124" s="176"/>
      <c r="F124" s="176"/>
      <c r="G124" s="176"/>
      <c r="H124" s="176"/>
      <c r="I124" s="176"/>
      <c r="J124" s="183"/>
      <c r="K124" s="173"/>
      <c r="L124" s="176"/>
      <c r="M124" s="278"/>
      <c r="N124" s="271"/>
      <c r="O124" s="138"/>
      <c r="P124" s="269"/>
      <c r="Q124" s="270"/>
      <c r="R124" s="275"/>
      <c r="S124" s="28" t="s">
        <v>65</v>
      </c>
      <c r="T124" s="29">
        <f>SUM(R121+T121/$K121-T122-T123)</f>
        <v>0</v>
      </c>
      <c r="U124" s="30">
        <f>SUM(T124+U121/$K121-U122-U123)</f>
        <v>0</v>
      </c>
      <c r="V124" s="30">
        <f t="shared" ref="V124" si="1012">SUM(U124+V121/$K121-V122-V123)</f>
        <v>0</v>
      </c>
      <c r="W124" s="30">
        <f t="shared" ref="W124" si="1013">SUM(V124+W121/$K121-W122-W123)</f>
        <v>0</v>
      </c>
      <c r="X124" s="30">
        <f t="shared" ref="X124" si="1014">SUM(W124+X121/$K121-X122-X123)</f>
        <v>0</v>
      </c>
      <c r="Y124" s="30">
        <f t="shared" ref="Y124" si="1015">SUM(X124+Y121/$K121-Y122-Y123)</f>
        <v>0</v>
      </c>
      <c r="Z124" s="30">
        <f t="shared" ref="Z124" si="1016">SUM(Y124+Z121/$K121-Z122-Z123)</f>
        <v>0</v>
      </c>
      <c r="AA124" s="30">
        <f t="shared" ref="AA124" si="1017">SUM(Z124+AA121/$K121-AA122-AA123)</f>
        <v>0</v>
      </c>
      <c r="AB124" s="30">
        <f t="shared" ref="AB124" si="1018">SUM(AA124+AB121/$K121-AB122-AB123)</f>
        <v>0</v>
      </c>
      <c r="AC124" s="30">
        <f t="shared" ref="AC124" si="1019">SUM(AB124+AC121/$K121-AC122-AC123)</f>
        <v>0</v>
      </c>
      <c r="AD124" s="30">
        <f t="shared" ref="AD124" si="1020">SUM(AC124+AD121/$K121-AD122-AD123)</f>
        <v>0</v>
      </c>
      <c r="AE124" s="30">
        <f t="shared" ref="AE124" si="1021">SUM(AD124+AE121/$K121-AE122-AE123)</f>
        <v>0</v>
      </c>
      <c r="AF124" s="30">
        <f t="shared" ref="AF124" si="1022">SUM(AE124+AF121/$K121-AF122-AF123)</f>
        <v>0</v>
      </c>
      <c r="AG124" s="30">
        <f t="shared" ref="AG124" si="1023">SUM(AF124+AG121/$K121-AG122-AG123)</f>
        <v>0</v>
      </c>
      <c r="AH124" s="30">
        <f t="shared" ref="AH124" si="1024">SUM(AG124+AH121/$K121-AH122-AH123)</f>
        <v>0</v>
      </c>
      <c r="AI124" s="30">
        <f t="shared" ref="AI124" si="1025">SUM(AH124+AI121/$K121-AI122-AI123)</f>
        <v>0</v>
      </c>
      <c r="AJ124" s="30">
        <f t="shared" ref="AJ124" si="1026">SUM(AI124+AJ121/$K121-AJ122-AJ123)</f>
        <v>0</v>
      </c>
      <c r="AK124" s="30">
        <f t="shared" ref="AK124" si="1027">SUM(AJ124+AK121/$K121-AK122-AK123)</f>
        <v>0.9580746729918701</v>
      </c>
      <c r="AL124" s="30">
        <f t="shared" ref="AL124" si="1028">SUM(AK124+AL121/$K121-AL122-AL123)</f>
        <v>0.9580746729918701</v>
      </c>
      <c r="AM124" s="30">
        <f t="shared" ref="AM124" si="1029">SUM(AL124+AM121/$K121-AM122-AM123)</f>
        <v>0.9580746729918701</v>
      </c>
      <c r="AN124" s="30">
        <f t="shared" ref="AN124" si="1030">SUM(AM124+AN121/$K121-AN122-AN123)</f>
        <v>0.9580746729918701</v>
      </c>
      <c r="AO124" s="30">
        <f t="shared" ref="AO124" si="1031">SUM(AN124+AO121/$K121-AO122-AO123)</f>
        <v>0.9580746729918701</v>
      </c>
      <c r="AP124" s="30">
        <f t="shared" ref="AP124" si="1032">SUM(AO124+AP121/$K121-AP122-AP123)</f>
        <v>0.9580746729918701</v>
      </c>
      <c r="AQ124" s="30">
        <f t="shared" ref="AQ124" si="1033">SUM(AP124+AQ121/$K121-AQ122-AQ123)</f>
        <v>0.9580746729918701</v>
      </c>
      <c r="AR124" s="30">
        <f t="shared" ref="AR124" si="1034">SUM(AQ124+AR121/$K121-AR122-AR123)</f>
        <v>0.9580746729918701</v>
      </c>
      <c r="AS124" s="30">
        <f t="shared" ref="AS124" si="1035">SUM(AR124+AS121/$K121-AS122-AS123)</f>
        <v>0.9580746729918701</v>
      </c>
      <c r="AT124" s="30">
        <f t="shared" ref="AT124" si="1036">SUM(AS124+AT121/$K121-AT122-AT123)</f>
        <v>0.9580746729918701</v>
      </c>
      <c r="AU124" s="30">
        <f t="shared" ref="AU124" si="1037">SUM(AT124+AU121/$K121-AU122-AU123)</f>
        <v>0.9580746729918701</v>
      </c>
      <c r="AV124" s="30">
        <f t="shared" ref="AV124" si="1038">SUM(AU124+AV121/$K121-AV122-AV123)</f>
        <v>0.9580746729918701</v>
      </c>
      <c r="AW124" s="30">
        <f t="shared" ref="AW124" si="1039">SUM(AV124+AW121/$K121-AW122-AW123)</f>
        <v>0.9580746729918701</v>
      </c>
      <c r="AX124" s="33">
        <f t="shared" ref="AX124" si="1040">SUM(AW124+AX121/$K121-AX122-AX123)</f>
        <v>0.9580746729918701</v>
      </c>
      <c r="AY124" s="33">
        <f t="shared" ref="AY124" si="1041">SUM(AX124+AY121/$K121-AY122-AY123)</f>
        <v>0.9580746729918701</v>
      </c>
      <c r="AZ124" s="33">
        <f t="shared" ref="AZ124" si="1042">SUM(AY124+AZ121/$K121-AZ122-AZ123)</f>
        <v>0.9580746729918701</v>
      </c>
      <c r="BA124" s="33">
        <f t="shared" ref="BA124" si="1043">SUM(AZ124+BA121/$K121-BA122-BA123)</f>
        <v>0.9580746729918701</v>
      </c>
      <c r="BB124" s="76">
        <f>BA124</f>
        <v>0.9580746729918701</v>
      </c>
    </row>
    <row r="125" spans="1:54" s="4" customFormat="1" ht="27.95" customHeight="1" thickTop="1" thickBot="1">
      <c r="A125" s="207"/>
      <c r="B125" s="174" t="s">
        <v>34</v>
      </c>
      <c r="C125" s="174" t="s">
        <v>75</v>
      </c>
      <c r="D125" s="174" t="s">
        <v>35</v>
      </c>
      <c r="E125" s="174" t="s">
        <v>148</v>
      </c>
      <c r="F125" s="174" t="s">
        <v>136</v>
      </c>
      <c r="G125" s="174">
        <v>0.9</v>
      </c>
      <c r="H125" s="174">
        <v>1490</v>
      </c>
      <c r="I125" s="174">
        <v>458</v>
      </c>
      <c r="J125" s="181">
        <v>7.85</v>
      </c>
      <c r="K125" s="171">
        <f t="shared" si="1"/>
        <v>4.8212972999999995</v>
      </c>
      <c r="L125" s="174" t="s">
        <v>149</v>
      </c>
      <c r="M125" s="276"/>
      <c r="N125" s="259">
        <f>4*K125</f>
        <v>19.285189199999998</v>
      </c>
      <c r="O125" s="136">
        <f t="shared" ref="O125" si="1044">BB128</f>
        <v>-0.17460929032495187</v>
      </c>
      <c r="P125" s="263">
        <f t="shared" ref="P125" si="1045">BB125</f>
        <v>9743</v>
      </c>
      <c r="Q125" s="266">
        <f t="shared" ref="Q125" si="1046">BB126</f>
        <v>2025</v>
      </c>
      <c r="R125" s="272">
        <f t="shared" ref="R125" si="1047">N125/K125</f>
        <v>4</v>
      </c>
      <c r="S125" s="22" t="s">
        <v>174</v>
      </c>
      <c r="T125" s="23"/>
      <c r="U125" s="24"/>
      <c r="V125" s="24"/>
      <c r="W125" s="24"/>
      <c r="X125" s="24"/>
      <c r="Y125" s="24"/>
      <c r="Z125" s="24"/>
      <c r="AA125" s="24"/>
      <c r="AB125" s="24">
        <v>9743</v>
      </c>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31"/>
      <c r="AY125" s="31"/>
      <c r="AZ125" s="31"/>
      <c r="BA125" s="31"/>
      <c r="BB125" s="73">
        <f>SUM(T125:BA125)</f>
        <v>9743</v>
      </c>
    </row>
    <row r="126" spans="1:54" s="4" customFormat="1" ht="27.95" customHeight="1" thickTop="1" thickBot="1">
      <c r="A126" s="207"/>
      <c r="B126" s="175"/>
      <c r="C126" s="175"/>
      <c r="D126" s="175"/>
      <c r="E126" s="175"/>
      <c r="F126" s="175"/>
      <c r="G126" s="175"/>
      <c r="H126" s="175"/>
      <c r="I126" s="175"/>
      <c r="J126" s="182"/>
      <c r="K126" s="172"/>
      <c r="L126" s="175"/>
      <c r="M126" s="277"/>
      <c r="N126" s="260"/>
      <c r="O126" s="137"/>
      <c r="P126" s="264"/>
      <c r="Q126" s="267"/>
      <c r="R126" s="273"/>
      <c r="S126" s="25" t="s">
        <v>64</v>
      </c>
      <c r="T126" s="26"/>
      <c r="U126" s="27"/>
      <c r="V126" s="27"/>
      <c r="W126" s="27"/>
      <c r="X126" s="27"/>
      <c r="Y126" s="27"/>
      <c r="Z126" s="27"/>
      <c r="AA126" s="27"/>
      <c r="AB126" s="27"/>
      <c r="AC126" s="27">
        <v>2025</v>
      </c>
      <c r="AD126" s="27"/>
      <c r="AE126" s="27"/>
      <c r="AF126" s="27"/>
      <c r="AG126" s="27"/>
      <c r="AH126" s="27"/>
      <c r="AI126" s="27"/>
      <c r="AJ126" s="27"/>
      <c r="AK126" s="27"/>
      <c r="AL126" s="27"/>
      <c r="AM126" s="27"/>
      <c r="AN126" s="27"/>
      <c r="AO126" s="27"/>
      <c r="AP126" s="27"/>
      <c r="AQ126" s="27"/>
      <c r="AR126" s="27"/>
      <c r="AS126" s="27"/>
      <c r="AT126" s="27"/>
      <c r="AU126" s="27"/>
      <c r="AV126" s="27"/>
      <c r="AW126" s="27"/>
      <c r="AX126" s="32"/>
      <c r="AY126" s="32"/>
      <c r="AZ126" s="32"/>
      <c r="BA126" s="32"/>
      <c r="BB126" s="74">
        <f>SUM(T126:BA126)</f>
        <v>2025</v>
      </c>
    </row>
    <row r="127" spans="1:54" s="4" customFormat="1" ht="27.95" customHeight="1" thickTop="1" thickBot="1">
      <c r="A127" s="207"/>
      <c r="B127" s="175"/>
      <c r="C127" s="175"/>
      <c r="D127" s="175"/>
      <c r="E127" s="175"/>
      <c r="F127" s="175"/>
      <c r="G127" s="175"/>
      <c r="H127" s="175"/>
      <c r="I127" s="175"/>
      <c r="J127" s="182"/>
      <c r="K127" s="172"/>
      <c r="L127" s="175"/>
      <c r="M127" s="277"/>
      <c r="N127" s="260"/>
      <c r="O127" s="137"/>
      <c r="P127" s="264"/>
      <c r="Q127" s="267"/>
      <c r="R127" s="273"/>
      <c r="S127" s="36" t="s">
        <v>181</v>
      </c>
      <c r="T127" s="37"/>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9"/>
      <c r="AY127" s="39"/>
      <c r="AZ127" s="39"/>
      <c r="BA127" s="39"/>
      <c r="BB127" s="75">
        <f>SUM(T127:BA127)</f>
        <v>0</v>
      </c>
    </row>
    <row r="128" spans="1:54" s="4" customFormat="1" ht="27.95" customHeight="1" thickTop="1" thickBot="1">
      <c r="A128" s="208"/>
      <c r="B128" s="176"/>
      <c r="C128" s="176"/>
      <c r="D128" s="176"/>
      <c r="E128" s="176"/>
      <c r="F128" s="176"/>
      <c r="G128" s="176"/>
      <c r="H128" s="176"/>
      <c r="I128" s="176"/>
      <c r="J128" s="183"/>
      <c r="K128" s="173"/>
      <c r="L128" s="176"/>
      <c r="M128" s="278"/>
      <c r="N128" s="271"/>
      <c r="O128" s="138"/>
      <c r="P128" s="269"/>
      <c r="Q128" s="270"/>
      <c r="R128" s="275"/>
      <c r="S128" s="28" t="s">
        <v>65</v>
      </c>
      <c r="T128" s="29">
        <f>SUM(R125+T125/$K125-T126-T127)</f>
        <v>4</v>
      </c>
      <c r="U128" s="30">
        <f>SUM(T128+U125/$K125-U126-U127)</f>
        <v>4</v>
      </c>
      <c r="V128" s="30">
        <f t="shared" ref="V128" si="1048">SUM(U128+V125/$K125-V126-V127)</f>
        <v>4</v>
      </c>
      <c r="W128" s="30">
        <f t="shared" ref="W128" si="1049">SUM(V128+W125/$K125-W126-W127)</f>
        <v>4</v>
      </c>
      <c r="X128" s="30">
        <f t="shared" ref="X128" si="1050">SUM(W128+X125/$K125-X126-X127)</f>
        <v>4</v>
      </c>
      <c r="Y128" s="30">
        <f t="shared" ref="Y128" si="1051">SUM(X128+Y125/$K125-Y126-Y127)</f>
        <v>4</v>
      </c>
      <c r="Z128" s="30">
        <f t="shared" ref="Z128" si="1052">SUM(Y128+Z125/$K125-Z126-Z127)</f>
        <v>4</v>
      </c>
      <c r="AA128" s="30">
        <f t="shared" ref="AA128" si="1053">SUM(Z128+AA125/$K125-AA126-AA127)</f>
        <v>4</v>
      </c>
      <c r="AB128" s="30">
        <f t="shared" ref="AB128" si="1054">SUM(AA128+AB125/$K125-AB126-AB127)</f>
        <v>2024.825390709675</v>
      </c>
      <c r="AC128" s="30">
        <f t="shared" ref="AC128" si="1055">SUM(AB128+AC125/$K125-AC126-AC127)</f>
        <v>-0.17460929032495187</v>
      </c>
      <c r="AD128" s="30">
        <f t="shared" ref="AD128" si="1056">SUM(AC128+AD125/$K125-AD126-AD127)</f>
        <v>-0.17460929032495187</v>
      </c>
      <c r="AE128" s="30">
        <f t="shared" ref="AE128" si="1057">SUM(AD128+AE125/$K125-AE126-AE127)</f>
        <v>-0.17460929032495187</v>
      </c>
      <c r="AF128" s="30">
        <f t="shared" ref="AF128" si="1058">SUM(AE128+AF125/$K125-AF126-AF127)</f>
        <v>-0.17460929032495187</v>
      </c>
      <c r="AG128" s="30">
        <f t="shared" ref="AG128" si="1059">SUM(AF128+AG125/$K125-AG126-AG127)</f>
        <v>-0.17460929032495187</v>
      </c>
      <c r="AH128" s="30">
        <f t="shared" ref="AH128" si="1060">SUM(AG128+AH125/$K125-AH126-AH127)</f>
        <v>-0.17460929032495187</v>
      </c>
      <c r="AI128" s="30">
        <f t="shared" ref="AI128" si="1061">SUM(AH128+AI125/$K125-AI126-AI127)</f>
        <v>-0.17460929032495187</v>
      </c>
      <c r="AJ128" s="30">
        <f t="shared" ref="AJ128" si="1062">SUM(AI128+AJ125/$K125-AJ126-AJ127)</f>
        <v>-0.17460929032495187</v>
      </c>
      <c r="AK128" s="30">
        <f t="shared" ref="AK128" si="1063">SUM(AJ128+AK125/$K125-AK126-AK127)</f>
        <v>-0.17460929032495187</v>
      </c>
      <c r="AL128" s="30">
        <f t="shared" ref="AL128" si="1064">SUM(AK128+AL125/$K125-AL126-AL127)</f>
        <v>-0.17460929032495187</v>
      </c>
      <c r="AM128" s="30">
        <f t="shared" ref="AM128" si="1065">SUM(AL128+AM125/$K125-AM126-AM127)</f>
        <v>-0.17460929032495187</v>
      </c>
      <c r="AN128" s="30">
        <f t="shared" ref="AN128" si="1066">SUM(AM128+AN125/$K125-AN126-AN127)</f>
        <v>-0.17460929032495187</v>
      </c>
      <c r="AO128" s="30">
        <f t="shared" ref="AO128" si="1067">SUM(AN128+AO125/$K125-AO126-AO127)</f>
        <v>-0.17460929032495187</v>
      </c>
      <c r="AP128" s="30">
        <f t="shared" ref="AP128" si="1068">SUM(AO128+AP125/$K125-AP126-AP127)</f>
        <v>-0.17460929032495187</v>
      </c>
      <c r="AQ128" s="30">
        <f t="shared" ref="AQ128" si="1069">SUM(AP128+AQ125/$K125-AQ126-AQ127)</f>
        <v>-0.17460929032495187</v>
      </c>
      <c r="AR128" s="30">
        <f t="shared" ref="AR128" si="1070">SUM(AQ128+AR125/$K125-AR126-AR127)</f>
        <v>-0.17460929032495187</v>
      </c>
      <c r="AS128" s="30">
        <f t="shared" ref="AS128" si="1071">SUM(AR128+AS125/$K125-AS126-AS127)</f>
        <v>-0.17460929032495187</v>
      </c>
      <c r="AT128" s="30">
        <f t="shared" ref="AT128" si="1072">SUM(AS128+AT125/$K125-AT126-AT127)</f>
        <v>-0.17460929032495187</v>
      </c>
      <c r="AU128" s="30">
        <f t="shared" ref="AU128" si="1073">SUM(AT128+AU125/$K125-AU126-AU127)</f>
        <v>-0.17460929032495187</v>
      </c>
      <c r="AV128" s="30">
        <f t="shared" ref="AV128" si="1074">SUM(AU128+AV125/$K125-AV126-AV127)</f>
        <v>-0.17460929032495187</v>
      </c>
      <c r="AW128" s="30">
        <f t="shared" ref="AW128" si="1075">SUM(AV128+AW125/$K125-AW126-AW127)</f>
        <v>-0.17460929032495187</v>
      </c>
      <c r="AX128" s="33">
        <f t="shared" ref="AX128" si="1076">SUM(AW128+AX125/$K125-AX126-AX127)</f>
        <v>-0.17460929032495187</v>
      </c>
      <c r="AY128" s="33">
        <f t="shared" ref="AY128" si="1077">SUM(AX128+AY125/$K125-AY126-AY127)</f>
        <v>-0.17460929032495187</v>
      </c>
      <c r="AZ128" s="33">
        <f t="shared" ref="AZ128" si="1078">SUM(AY128+AZ125/$K125-AZ126-AZ127)</f>
        <v>-0.17460929032495187</v>
      </c>
      <c r="BA128" s="33">
        <f t="shared" ref="BA128" si="1079">SUM(AZ128+BA125/$K125-BA126-BA127)</f>
        <v>-0.17460929032495187</v>
      </c>
      <c r="BB128" s="76">
        <f>BA128</f>
        <v>-0.17460929032495187</v>
      </c>
    </row>
    <row r="129" spans="1:54" s="4" customFormat="1" ht="27.95" customHeight="1" thickTop="1" thickBot="1">
      <c r="A129" s="160" t="s">
        <v>321</v>
      </c>
      <c r="B129" s="151" t="s">
        <v>290</v>
      </c>
      <c r="C129" s="151" t="s">
        <v>295</v>
      </c>
      <c r="D129" s="151" t="s">
        <v>295</v>
      </c>
      <c r="E129" s="151" t="s">
        <v>297</v>
      </c>
      <c r="F129" s="151" t="s">
        <v>97</v>
      </c>
      <c r="G129" s="151">
        <v>0.75</v>
      </c>
      <c r="H129" s="151">
        <v>675</v>
      </c>
      <c r="I129" s="151">
        <v>1870</v>
      </c>
      <c r="J129" s="145">
        <v>7.85</v>
      </c>
      <c r="K129" s="148">
        <f t="shared" ref="K129" si="1080">G129*H129*I129*J129/1000000</f>
        <v>7.4314968749999997</v>
      </c>
      <c r="L129" s="151" t="s">
        <v>149</v>
      </c>
      <c r="M129" s="200">
        <v>3494</v>
      </c>
      <c r="N129" s="259">
        <f>31*K129</f>
        <v>230.376403125</v>
      </c>
      <c r="O129" s="136">
        <f t="shared" ref="O129" si="1081">BB132</f>
        <v>-0.22602739438002573</v>
      </c>
      <c r="P129" s="263">
        <f t="shared" ref="P129" si="1082">BB129</f>
        <v>8983</v>
      </c>
      <c r="Q129" s="266">
        <f t="shared" ref="Q129" si="1083">BB130</f>
        <v>1240</v>
      </c>
      <c r="R129" s="272">
        <f t="shared" ref="R129" si="1084">N129/K129</f>
        <v>31</v>
      </c>
      <c r="S129" s="22" t="s">
        <v>174</v>
      </c>
      <c r="T129" s="23"/>
      <c r="U129" s="24">
        <v>8983</v>
      </c>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31"/>
      <c r="AY129" s="31"/>
      <c r="AZ129" s="31"/>
      <c r="BA129" s="31"/>
      <c r="BB129" s="73">
        <f>SUM(T129:BA129)</f>
        <v>8983</v>
      </c>
    </row>
    <row r="130" spans="1:54" s="4" customFormat="1" ht="27.95" customHeight="1" thickTop="1" thickBot="1">
      <c r="A130" s="161"/>
      <c r="B130" s="152"/>
      <c r="C130" s="152"/>
      <c r="D130" s="152"/>
      <c r="E130" s="152"/>
      <c r="F130" s="152"/>
      <c r="G130" s="152"/>
      <c r="H130" s="152"/>
      <c r="I130" s="152"/>
      <c r="J130" s="146"/>
      <c r="K130" s="149"/>
      <c r="L130" s="152"/>
      <c r="M130" s="201"/>
      <c r="N130" s="260"/>
      <c r="O130" s="137"/>
      <c r="P130" s="264"/>
      <c r="Q130" s="267"/>
      <c r="R130" s="273"/>
      <c r="S130" s="25" t="s">
        <v>64</v>
      </c>
      <c r="T130" s="26"/>
      <c r="U130" s="27"/>
      <c r="V130" s="27">
        <f>620+620</f>
        <v>1240</v>
      </c>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32"/>
      <c r="AY130" s="32"/>
      <c r="AZ130" s="32"/>
      <c r="BA130" s="32"/>
      <c r="BB130" s="74">
        <f>SUM(T130:BA130)</f>
        <v>1240</v>
      </c>
    </row>
    <row r="131" spans="1:54" s="4" customFormat="1" ht="27.95" customHeight="1" thickTop="1" thickBot="1">
      <c r="A131" s="161"/>
      <c r="B131" s="152"/>
      <c r="C131" s="152"/>
      <c r="D131" s="152"/>
      <c r="E131" s="152"/>
      <c r="F131" s="152"/>
      <c r="G131" s="152"/>
      <c r="H131" s="152"/>
      <c r="I131" s="152"/>
      <c r="J131" s="146"/>
      <c r="K131" s="149"/>
      <c r="L131" s="152"/>
      <c r="M131" s="201"/>
      <c r="N131" s="260"/>
      <c r="O131" s="137"/>
      <c r="P131" s="264"/>
      <c r="Q131" s="267"/>
      <c r="R131" s="273"/>
      <c r="S131" s="36" t="s">
        <v>181</v>
      </c>
      <c r="T131" s="37"/>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9"/>
      <c r="AY131" s="39"/>
      <c r="AZ131" s="39"/>
      <c r="BA131" s="39"/>
      <c r="BB131" s="75">
        <f>SUM(T131:BA131)</f>
        <v>0</v>
      </c>
    </row>
    <row r="132" spans="1:54" s="4" customFormat="1" ht="27.95" customHeight="1" thickTop="1" thickBot="1">
      <c r="A132" s="161"/>
      <c r="B132" s="167"/>
      <c r="C132" s="167"/>
      <c r="D132" s="167"/>
      <c r="E132" s="167"/>
      <c r="F132" s="167"/>
      <c r="G132" s="167"/>
      <c r="H132" s="167"/>
      <c r="I132" s="167"/>
      <c r="J132" s="165"/>
      <c r="K132" s="166"/>
      <c r="L132" s="167"/>
      <c r="M132" s="202"/>
      <c r="N132" s="271"/>
      <c r="O132" s="138"/>
      <c r="P132" s="269"/>
      <c r="Q132" s="270"/>
      <c r="R132" s="275"/>
      <c r="S132" s="28" t="s">
        <v>65</v>
      </c>
      <c r="T132" s="29">
        <f>SUM(R129+T129/$K129-T130-T131)</f>
        <v>31</v>
      </c>
      <c r="U132" s="30">
        <f>SUM(T132+U129/$K129-U130-U131)</f>
        <v>1239.77397260562</v>
      </c>
      <c r="V132" s="30">
        <f t="shared" ref="V132" si="1085">SUM(U132+V129/$K129-V130-V131)</f>
        <v>-0.22602739438002573</v>
      </c>
      <c r="W132" s="30">
        <f t="shared" ref="W132" si="1086">SUM(V132+W129/$K129-W130-W131)</f>
        <v>-0.22602739438002573</v>
      </c>
      <c r="X132" s="30">
        <f t="shared" ref="X132" si="1087">SUM(W132+X129/$K129-X130-X131)</f>
        <v>-0.22602739438002573</v>
      </c>
      <c r="Y132" s="30">
        <f t="shared" ref="Y132" si="1088">SUM(X132+Y129/$K129-Y130-Y131)</f>
        <v>-0.22602739438002573</v>
      </c>
      <c r="Z132" s="30">
        <f t="shared" ref="Z132" si="1089">SUM(Y132+Z129/$K129-Z130-Z131)</f>
        <v>-0.22602739438002573</v>
      </c>
      <c r="AA132" s="30">
        <f t="shared" ref="AA132" si="1090">SUM(Z132+AA129/$K129-AA130-AA131)</f>
        <v>-0.22602739438002573</v>
      </c>
      <c r="AB132" s="30">
        <f t="shared" ref="AB132" si="1091">SUM(AA132+AB129/$K129-AB130-AB131)</f>
        <v>-0.22602739438002573</v>
      </c>
      <c r="AC132" s="30">
        <f t="shared" ref="AC132" si="1092">SUM(AB132+AC129/$K129-AC130-AC131)</f>
        <v>-0.22602739438002573</v>
      </c>
      <c r="AD132" s="30">
        <f t="shared" ref="AD132" si="1093">SUM(AC132+AD129/$K129-AD130-AD131)</f>
        <v>-0.22602739438002573</v>
      </c>
      <c r="AE132" s="30">
        <f t="shared" ref="AE132" si="1094">SUM(AD132+AE129/$K129-AE130-AE131)</f>
        <v>-0.22602739438002573</v>
      </c>
      <c r="AF132" s="30">
        <f t="shared" ref="AF132" si="1095">SUM(AE132+AF129/$K129-AF130-AF131)</f>
        <v>-0.22602739438002573</v>
      </c>
      <c r="AG132" s="30">
        <f t="shared" ref="AG132" si="1096">SUM(AF132+AG129/$K129-AG130-AG131)</f>
        <v>-0.22602739438002573</v>
      </c>
      <c r="AH132" s="30">
        <f t="shared" ref="AH132" si="1097">SUM(AG132+AH129/$K129-AH130-AH131)</f>
        <v>-0.22602739438002573</v>
      </c>
      <c r="AI132" s="30">
        <f t="shared" ref="AI132" si="1098">SUM(AH132+AI129/$K129-AI130-AI131)</f>
        <v>-0.22602739438002573</v>
      </c>
      <c r="AJ132" s="30">
        <f t="shared" ref="AJ132" si="1099">SUM(AI132+AJ129/$K129-AJ130-AJ131)</f>
        <v>-0.22602739438002573</v>
      </c>
      <c r="AK132" s="30">
        <f t="shared" ref="AK132" si="1100">SUM(AJ132+AK129/$K129-AK130-AK131)</f>
        <v>-0.22602739438002573</v>
      </c>
      <c r="AL132" s="30">
        <f t="shared" ref="AL132" si="1101">SUM(AK132+AL129/$K129-AL130-AL131)</f>
        <v>-0.22602739438002573</v>
      </c>
      <c r="AM132" s="30">
        <f t="shared" ref="AM132" si="1102">SUM(AL132+AM129/$K129-AM130-AM131)</f>
        <v>-0.22602739438002573</v>
      </c>
      <c r="AN132" s="30">
        <f t="shared" ref="AN132" si="1103">SUM(AM132+AN129/$K129-AN130-AN131)</f>
        <v>-0.22602739438002573</v>
      </c>
      <c r="AO132" s="30">
        <f t="shared" ref="AO132" si="1104">SUM(AN132+AO129/$K129-AO130-AO131)</f>
        <v>-0.22602739438002573</v>
      </c>
      <c r="AP132" s="30">
        <f t="shared" ref="AP132" si="1105">SUM(AO132+AP129/$K129-AP130-AP131)</f>
        <v>-0.22602739438002573</v>
      </c>
      <c r="AQ132" s="30">
        <f t="shared" ref="AQ132" si="1106">SUM(AP132+AQ129/$K129-AQ130-AQ131)</f>
        <v>-0.22602739438002573</v>
      </c>
      <c r="AR132" s="30">
        <f t="shared" ref="AR132" si="1107">SUM(AQ132+AR129/$K129-AR130-AR131)</f>
        <v>-0.22602739438002573</v>
      </c>
      <c r="AS132" s="30">
        <f t="shared" ref="AS132" si="1108">SUM(AR132+AS129/$K129-AS130-AS131)</f>
        <v>-0.22602739438002573</v>
      </c>
      <c r="AT132" s="30">
        <f t="shared" ref="AT132" si="1109">SUM(AS132+AT129/$K129-AT130-AT131)</f>
        <v>-0.22602739438002573</v>
      </c>
      <c r="AU132" s="30">
        <f t="shared" ref="AU132" si="1110">SUM(AT132+AU129/$K129-AU130-AU131)</f>
        <v>-0.22602739438002573</v>
      </c>
      <c r="AV132" s="30">
        <f t="shared" ref="AV132" si="1111">SUM(AU132+AV129/$K129-AV130-AV131)</f>
        <v>-0.22602739438002573</v>
      </c>
      <c r="AW132" s="30">
        <f t="shared" ref="AW132" si="1112">SUM(AV132+AW129/$K129-AW130-AW131)</f>
        <v>-0.22602739438002573</v>
      </c>
      <c r="AX132" s="33">
        <f t="shared" ref="AX132" si="1113">SUM(AW132+AX129/$K129-AX130-AX131)</f>
        <v>-0.22602739438002573</v>
      </c>
      <c r="AY132" s="33">
        <f t="shared" ref="AY132" si="1114">SUM(AX132+AY129/$K129-AY130-AY131)</f>
        <v>-0.22602739438002573</v>
      </c>
      <c r="AZ132" s="33">
        <f t="shared" ref="AZ132" si="1115">SUM(AY132+AZ129/$K129-AZ130-AZ131)</f>
        <v>-0.22602739438002573</v>
      </c>
      <c r="BA132" s="33">
        <f t="shared" ref="BA132" si="1116">SUM(AZ132+BA129/$K129-BA130-BA131)</f>
        <v>-0.22602739438002573</v>
      </c>
      <c r="BB132" s="76">
        <f>BA132</f>
        <v>-0.22602739438002573</v>
      </c>
    </row>
    <row r="133" spans="1:54" s="4" customFormat="1" ht="27.95" customHeight="1" thickTop="1" thickBot="1">
      <c r="A133" s="161"/>
      <c r="B133" s="151" t="s">
        <v>290</v>
      </c>
      <c r="C133" s="151" t="s">
        <v>296</v>
      </c>
      <c r="D133" s="151" t="s">
        <v>296</v>
      </c>
      <c r="E133" s="151" t="s">
        <v>298</v>
      </c>
      <c r="F133" s="151" t="s">
        <v>97</v>
      </c>
      <c r="G133" s="151">
        <v>0.7</v>
      </c>
      <c r="H133" s="151">
        <v>1030</v>
      </c>
      <c r="I133" s="151">
        <v>420</v>
      </c>
      <c r="J133" s="145">
        <v>7.85</v>
      </c>
      <c r="K133" s="148">
        <f t="shared" ref="K133" si="1117">G133*H133*I133*J133/1000000</f>
        <v>2.3771369999999998</v>
      </c>
      <c r="L133" s="151" t="s">
        <v>149</v>
      </c>
      <c r="M133" s="200">
        <v>3588</v>
      </c>
      <c r="N133" s="259"/>
      <c r="O133" s="136">
        <f t="shared" ref="O133" si="1118">BB136</f>
        <v>2.2735669000148846</v>
      </c>
      <c r="P133" s="263">
        <f t="shared" ref="P133" si="1119">BB133</f>
        <v>13460</v>
      </c>
      <c r="Q133" s="266">
        <f t="shared" ref="Q133" si="1120">BB134</f>
        <v>5660</v>
      </c>
      <c r="R133" s="272">
        <f t="shared" ref="R133" si="1121">N133/K133</f>
        <v>0</v>
      </c>
      <c r="S133" s="22" t="s">
        <v>174</v>
      </c>
      <c r="T133" s="23"/>
      <c r="U133" s="24"/>
      <c r="V133" s="24"/>
      <c r="W133" s="24"/>
      <c r="X133" s="24"/>
      <c r="Y133" s="24"/>
      <c r="Z133" s="24"/>
      <c r="AA133" s="24">
        <v>13460</v>
      </c>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31"/>
      <c r="AY133" s="31"/>
      <c r="AZ133" s="31"/>
      <c r="BA133" s="31"/>
      <c r="BB133" s="73">
        <f>SUM(T133:BA133)</f>
        <v>13460</v>
      </c>
    </row>
    <row r="134" spans="1:54" s="4" customFormat="1" ht="27.95" customHeight="1" thickTop="1" thickBot="1">
      <c r="A134" s="161"/>
      <c r="B134" s="152"/>
      <c r="C134" s="152"/>
      <c r="D134" s="152"/>
      <c r="E134" s="152"/>
      <c r="F134" s="152"/>
      <c r="G134" s="152"/>
      <c r="H134" s="152"/>
      <c r="I134" s="152"/>
      <c r="J134" s="146"/>
      <c r="K134" s="149"/>
      <c r="L134" s="152"/>
      <c r="M134" s="201"/>
      <c r="N134" s="260"/>
      <c r="O134" s="137"/>
      <c r="P134" s="264"/>
      <c r="Q134" s="267"/>
      <c r="R134" s="273"/>
      <c r="S134" s="25" t="s">
        <v>64</v>
      </c>
      <c r="T134" s="26"/>
      <c r="U134" s="27"/>
      <c r="V134" s="27"/>
      <c r="W134" s="27"/>
      <c r="X134" s="27"/>
      <c r="Y134" s="27"/>
      <c r="Z134" s="27"/>
      <c r="AA134" s="27">
        <v>2000</v>
      </c>
      <c r="AB134" s="27"/>
      <c r="AC134" s="27"/>
      <c r="AD134" s="27"/>
      <c r="AE134" s="27"/>
      <c r="AF134" s="27"/>
      <c r="AG134" s="27"/>
      <c r="AH134" s="27"/>
      <c r="AI134" s="27">
        <v>3660</v>
      </c>
      <c r="AJ134" s="27"/>
      <c r="AK134" s="27"/>
      <c r="AL134" s="27"/>
      <c r="AM134" s="27"/>
      <c r="AN134" s="27"/>
      <c r="AO134" s="27"/>
      <c r="AP134" s="27"/>
      <c r="AQ134" s="27"/>
      <c r="AR134" s="27"/>
      <c r="AS134" s="27"/>
      <c r="AT134" s="27"/>
      <c r="AU134" s="27"/>
      <c r="AV134" s="27"/>
      <c r="AW134" s="27"/>
      <c r="AX134" s="32"/>
      <c r="AY134" s="32"/>
      <c r="AZ134" s="32"/>
      <c r="BA134" s="32"/>
      <c r="BB134" s="74">
        <f>SUM(T134:BA134)</f>
        <v>5660</v>
      </c>
    </row>
    <row r="135" spans="1:54" s="4" customFormat="1" ht="27.95" customHeight="1" thickTop="1" thickBot="1">
      <c r="A135" s="161"/>
      <c r="B135" s="152"/>
      <c r="C135" s="152"/>
      <c r="D135" s="152"/>
      <c r="E135" s="152"/>
      <c r="F135" s="152"/>
      <c r="G135" s="152"/>
      <c r="H135" s="152"/>
      <c r="I135" s="152"/>
      <c r="J135" s="146"/>
      <c r="K135" s="149"/>
      <c r="L135" s="152"/>
      <c r="M135" s="201"/>
      <c r="N135" s="260"/>
      <c r="O135" s="137"/>
      <c r="P135" s="264"/>
      <c r="Q135" s="267"/>
      <c r="R135" s="273"/>
      <c r="S135" s="36" t="s">
        <v>181</v>
      </c>
      <c r="T135" s="37"/>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9"/>
      <c r="AY135" s="39"/>
      <c r="AZ135" s="39"/>
      <c r="BA135" s="39"/>
      <c r="BB135" s="75">
        <f>SUM(T135:BA135)</f>
        <v>0</v>
      </c>
    </row>
    <row r="136" spans="1:54" s="4" customFormat="1" ht="27.95" customHeight="1" thickTop="1" thickBot="1">
      <c r="A136" s="161"/>
      <c r="B136" s="167"/>
      <c r="C136" s="167"/>
      <c r="D136" s="167"/>
      <c r="E136" s="167"/>
      <c r="F136" s="167"/>
      <c r="G136" s="167"/>
      <c r="H136" s="167"/>
      <c r="I136" s="167"/>
      <c r="J136" s="165"/>
      <c r="K136" s="166"/>
      <c r="L136" s="167"/>
      <c r="M136" s="202"/>
      <c r="N136" s="271"/>
      <c r="O136" s="138"/>
      <c r="P136" s="269"/>
      <c r="Q136" s="270"/>
      <c r="R136" s="275"/>
      <c r="S136" s="28" t="s">
        <v>65</v>
      </c>
      <c r="T136" s="29">
        <f>SUM(R133+T133/$K133-T134-T135)</f>
        <v>0</v>
      </c>
      <c r="U136" s="30">
        <f>SUM(T136+U133/$K133-U134-U135)</f>
        <v>0</v>
      </c>
      <c r="V136" s="30">
        <f t="shared" ref="V136" si="1122">SUM(U136+V133/$K133-V134-V135)</f>
        <v>0</v>
      </c>
      <c r="W136" s="30">
        <f t="shared" ref="W136" si="1123">SUM(V136+W133/$K133-W134-W135)</f>
        <v>0</v>
      </c>
      <c r="X136" s="30">
        <f t="shared" ref="X136" si="1124">SUM(W136+X133/$K133-X134-X135)</f>
        <v>0</v>
      </c>
      <c r="Y136" s="30">
        <f t="shared" ref="Y136" si="1125">SUM(X136+Y133/$K133-Y134-Y135)</f>
        <v>0</v>
      </c>
      <c r="Z136" s="30">
        <f t="shared" ref="Z136" si="1126">SUM(Y136+Z133/$K133-Z134-Z135)</f>
        <v>0</v>
      </c>
      <c r="AA136" s="30">
        <f t="shared" ref="AA136" si="1127">SUM(Z136+AA133/$K133-AA134-AA135)</f>
        <v>3662.2735669000149</v>
      </c>
      <c r="AB136" s="30">
        <f t="shared" ref="AB136" si="1128">SUM(AA136+AB133/$K133-AB134-AB135)</f>
        <v>3662.2735669000149</v>
      </c>
      <c r="AC136" s="30">
        <f t="shared" ref="AC136" si="1129">SUM(AB136+AC133/$K133-AC134-AC135)</f>
        <v>3662.2735669000149</v>
      </c>
      <c r="AD136" s="30">
        <f t="shared" ref="AD136" si="1130">SUM(AC136+AD133/$K133-AD134-AD135)</f>
        <v>3662.2735669000149</v>
      </c>
      <c r="AE136" s="30">
        <f t="shared" ref="AE136" si="1131">SUM(AD136+AE133/$K133-AE134-AE135)</f>
        <v>3662.2735669000149</v>
      </c>
      <c r="AF136" s="30">
        <f t="shared" ref="AF136" si="1132">SUM(AE136+AF133/$K133-AF134-AF135)</f>
        <v>3662.2735669000149</v>
      </c>
      <c r="AG136" s="30">
        <f t="shared" ref="AG136" si="1133">SUM(AF136+AG133/$K133-AG134-AG135)</f>
        <v>3662.2735669000149</v>
      </c>
      <c r="AH136" s="30">
        <f t="shared" ref="AH136" si="1134">SUM(AG136+AH133/$K133-AH134-AH135)</f>
        <v>3662.2735669000149</v>
      </c>
      <c r="AI136" s="30">
        <f t="shared" ref="AI136" si="1135">SUM(AH136+AI133/$K133-AI134-AI135)</f>
        <v>2.2735669000148846</v>
      </c>
      <c r="AJ136" s="30">
        <f t="shared" ref="AJ136" si="1136">SUM(AI136+AJ133/$K133-AJ134-AJ135)</f>
        <v>2.2735669000148846</v>
      </c>
      <c r="AK136" s="30">
        <f t="shared" ref="AK136" si="1137">SUM(AJ136+AK133/$K133-AK134-AK135)</f>
        <v>2.2735669000148846</v>
      </c>
      <c r="AL136" s="30">
        <f t="shared" ref="AL136" si="1138">SUM(AK136+AL133/$K133-AL134-AL135)</f>
        <v>2.2735669000148846</v>
      </c>
      <c r="AM136" s="30">
        <f t="shared" ref="AM136" si="1139">SUM(AL136+AM133/$K133-AM134-AM135)</f>
        <v>2.2735669000148846</v>
      </c>
      <c r="AN136" s="30">
        <f t="shared" ref="AN136" si="1140">SUM(AM136+AN133/$K133-AN134-AN135)</f>
        <v>2.2735669000148846</v>
      </c>
      <c r="AO136" s="30">
        <f t="shared" ref="AO136" si="1141">SUM(AN136+AO133/$K133-AO134-AO135)</f>
        <v>2.2735669000148846</v>
      </c>
      <c r="AP136" s="30">
        <f t="shared" ref="AP136" si="1142">SUM(AO136+AP133/$K133-AP134-AP135)</f>
        <v>2.2735669000148846</v>
      </c>
      <c r="AQ136" s="30">
        <f t="shared" ref="AQ136" si="1143">SUM(AP136+AQ133/$K133-AQ134-AQ135)</f>
        <v>2.2735669000148846</v>
      </c>
      <c r="AR136" s="30">
        <f t="shared" ref="AR136" si="1144">SUM(AQ136+AR133/$K133-AR134-AR135)</f>
        <v>2.2735669000148846</v>
      </c>
      <c r="AS136" s="30">
        <f t="shared" ref="AS136" si="1145">SUM(AR136+AS133/$K133-AS134-AS135)</f>
        <v>2.2735669000148846</v>
      </c>
      <c r="AT136" s="30">
        <f t="shared" ref="AT136" si="1146">SUM(AS136+AT133/$K133-AT134-AT135)</f>
        <v>2.2735669000148846</v>
      </c>
      <c r="AU136" s="30">
        <f t="shared" ref="AU136" si="1147">SUM(AT136+AU133/$K133-AU134-AU135)</f>
        <v>2.2735669000148846</v>
      </c>
      <c r="AV136" s="30">
        <f t="shared" ref="AV136" si="1148">SUM(AU136+AV133/$K133-AV134-AV135)</f>
        <v>2.2735669000148846</v>
      </c>
      <c r="AW136" s="30">
        <f t="shared" ref="AW136" si="1149">SUM(AV136+AW133/$K133-AW134-AW135)</f>
        <v>2.2735669000148846</v>
      </c>
      <c r="AX136" s="33">
        <f t="shared" ref="AX136" si="1150">SUM(AW136+AX133/$K133-AX134-AX135)</f>
        <v>2.2735669000148846</v>
      </c>
      <c r="AY136" s="33">
        <f t="shared" ref="AY136" si="1151">SUM(AX136+AY133/$K133-AY134-AY135)</f>
        <v>2.2735669000148846</v>
      </c>
      <c r="AZ136" s="33">
        <f t="shared" ref="AZ136" si="1152">SUM(AY136+AZ133/$K133-AZ134-AZ135)</f>
        <v>2.2735669000148846</v>
      </c>
      <c r="BA136" s="33">
        <f t="shared" ref="BA136" si="1153">SUM(AZ136+BA133/$K133-BA134-BA135)</f>
        <v>2.2735669000148846</v>
      </c>
      <c r="BB136" s="76">
        <f>BA136</f>
        <v>2.2735669000148846</v>
      </c>
    </row>
    <row r="137" spans="1:54" s="4" customFormat="1" ht="27.95" customHeight="1" thickTop="1" thickBot="1">
      <c r="A137" s="161"/>
      <c r="B137" s="151" t="s">
        <v>326</v>
      </c>
      <c r="C137" s="203" t="s">
        <v>327</v>
      </c>
      <c r="D137" s="203" t="s">
        <v>327</v>
      </c>
      <c r="E137" s="151" t="s">
        <v>297</v>
      </c>
      <c r="F137" s="151" t="s">
        <v>140</v>
      </c>
      <c r="G137" s="151">
        <v>0.6</v>
      </c>
      <c r="H137" s="151">
        <v>1610</v>
      </c>
      <c r="I137" s="151">
        <v>575</v>
      </c>
      <c r="J137" s="145">
        <v>7.85</v>
      </c>
      <c r="K137" s="148">
        <f t="shared" ref="K137" si="1154">G137*H137*I137*J137/1000000</f>
        <v>4.3602825000000003</v>
      </c>
      <c r="L137" s="151" t="s">
        <v>149</v>
      </c>
      <c r="M137" s="200"/>
      <c r="N137" s="259">
        <f>380*K137</f>
        <v>1656.9073500000002</v>
      </c>
      <c r="O137" s="136">
        <f t="shared" ref="O137" si="1155">BB140</f>
        <v>95.594193151475338</v>
      </c>
      <c r="P137" s="263">
        <f t="shared" ref="P137" si="1156">BB137</f>
        <v>34100</v>
      </c>
      <c r="Q137" s="266">
        <f t="shared" ref="Q137" si="1157">BB138</f>
        <v>8105</v>
      </c>
      <c r="R137" s="272">
        <f t="shared" ref="R137" si="1158">N137/K137</f>
        <v>380</v>
      </c>
      <c r="S137" s="22" t="s">
        <v>174</v>
      </c>
      <c r="T137" s="23">
        <v>11140</v>
      </c>
      <c r="U137" s="24"/>
      <c r="V137" s="24"/>
      <c r="W137" s="24"/>
      <c r="X137" s="24"/>
      <c r="Y137" s="24"/>
      <c r="Z137" s="24"/>
      <c r="AA137" s="24"/>
      <c r="AB137" s="24"/>
      <c r="AC137" s="24"/>
      <c r="AD137" s="24"/>
      <c r="AE137" s="24">
        <v>22960</v>
      </c>
      <c r="AF137" s="24"/>
      <c r="AG137" s="24"/>
      <c r="AH137" s="24"/>
      <c r="AI137" s="24"/>
      <c r="AJ137" s="24"/>
      <c r="AK137" s="24"/>
      <c r="AL137" s="24"/>
      <c r="AM137" s="24"/>
      <c r="AN137" s="24"/>
      <c r="AO137" s="24"/>
      <c r="AP137" s="24"/>
      <c r="AQ137" s="24"/>
      <c r="AR137" s="24"/>
      <c r="AS137" s="24"/>
      <c r="AT137" s="24"/>
      <c r="AU137" s="24"/>
      <c r="AV137" s="24"/>
      <c r="AW137" s="24"/>
      <c r="AX137" s="31"/>
      <c r="AY137" s="31"/>
      <c r="AZ137" s="31"/>
      <c r="BA137" s="31"/>
      <c r="BB137" s="73">
        <f>SUM(T137:BA137)</f>
        <v>34100</v>
      </c>
    </row>
    <row r="138" spans="1:54" s="4" customFormat="1" ht="27.95" customHeight="1" thickTop="1" thickBot="1">
      <c r="A138" s="161"/>
      <c r="B138" s="152"/>
      <c r="C138" s="204"/>
      <c r="D138" s="204"/>
      <c r="E138" s="152"/>
      <c r="F138" s="152"/>
      <c r="G138" s="152"/>
      <c r="H138" s="152"/>
      <c r="I138" s="152"/>
      <c r="J138" s="146"/>
      <c r="K138" s="149"/>
      <c r="L138" s="152"/>
      <c r="M138" s="201"/>
      <c r="N138" s="260"/>
      <c r="O138" s="137"/>
      <c r="P138" s="264"/>
      <c r="Q138" s="267"/>
      <c r="R138" s="273"/>
      <c r="S138" s="25" t="s">
        <v>64</v>
      </c>
      <c r="T138" s="26"/>
      <c r="U138" s="27">
        <v>2645</v>
      </c>
      <c r="V138" s="27"/>
      <c r="W138" s="27"/>
      <c r="X138" s="27"/>
      <c r="Y138" s="27"/>
      <c r="Z138" s="27"/>
      <c r="AA138" s="27"/>
      <c r="AB138" s="27"/>
      <c r="AC138" s="27"/>
      <c r="AD138" s="27"/>
      <c r="AE138" s="27">
        <v>2770</v>
      </c>
      <c r="AF138" s="27"/>
      <c r="AG138" s="27"/>
      <c r="AH138" s="27"/>
      <c r="AI138" s="27">
        <v>2690</v>
      </c>
      <c r="AJ138" s="27"/>
      <c r="AK138" s="27"/>
      <c r="AL138" s="27"/>
      <c r="AM138" s="27"/>
      <c r="AN138" s="27"/>
      <c r="AO138" s="27"/>
      <c r="AP138" s="27"/>
      <c r="AQ138" s="27"/>
      <c r="AR138" s="27"/>
      <c r="AS138" s="27"/>
      <c r="AT138" s="27"/>
      <c r="AU138" s="27"/>
      <c r="AV138" s="27"/>
      <c r="AW138" s="27"/>
      <c r="AX138" s="32"/>
      <c r="AY138" s="32"/>
      <c r="AZ138" s="32"/>
      <c r="BA138" s="32"/>
      <c r="BB138" s="74">
        <f>SUM(T138:BA138)</f>
        <v>8105</v>
      </c>
    </row>
    <row r="139" spans="1:54" s="4" customFormat="1" ht="27.95" customHeight="1" thickTop="1" thickBot="1">
      <c r="A139" s="161"/>
      <c r="B139" s="152"/>
      <c r="C139" s="204"/>
      <c r="D139" s="204"/>
      <c r="E139" s="152"/>
      <c r="F139" s="152"/>
      <c r="G139" s="152"/>
      <c r="H139" s="152"/>
      <c r="I139" s="152"/>
      <c r="J139" s="146"/>
      <c r="K139" s="149"/>
      <c r="L139" s="152"/>
      <c r="M139" s="201"/>
      <c r="N139" s="260"/>
      <c r="O139" s="137"/>
      <c r="P139" s="264"/>
      <c r="Q139" s="267"/>
      <c r="R139" s="273"/>
      <c r="S139" s="36" t="s">
        <v>181</v>
      </c>
      <c r="T139" s="37"/>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9"/>
      <c r="AY139" s="39"/>
      <c r="AZ139" s="39"/>
      <c r="BA139" s="39"/>
      <c r="BB139" s="75">
        <f>SUM(T139:BA139)</f>
        <v>0</v>
      </c>
    </row>
    <row r="140" spans="1:54" s="4" customFormat="1" ht="27.95" customHeight="1" thickTop="1" thickBot="1">
      <c r="A140" s="161"/>
      <c r="B140" s="167"/>
      <c r="C140" s="205"/>
      <c r="D140" s="205"/>
      <c r="E140" s="167"/>
      <c r="F140" s="167"/>
      <c r="G140" s="167"/>
      <c r="H140" s="167"/>
      <c r="I140" s="167"/>
      <c r="J140" s="165"/>
      <c r="K140" s="166"/>
      <c r="L140" s="167"/>
      <c r="M140" s="202"/>
      <c r="N140" s="271"/>
      <c r="O140" s="138"/>
      <c r="P140" s="269"/>
      <c r="Q140" s="270"/>
      <c r="R140" s="275"/>
      <c r="S140" s="28" t="s">
        <v>65</v>
      </c>
      <c r="T140" s="29">
        <f>SUM(R137+T137/$K137-T138-T139)</f>
        <v>2934.8803317216257</v>
      </c>
      <c r="U140" s="30">
        <f>SUM(T140+U137/$K137-U138-U139)</f>
        <v>289.88033172162568</v>
      </c>
      <c r="V140" s="30">
        <f t="shared" ref="V140" si="1159">SUM(U140+V137/$K137-V138-V139)</f>
        <v>289.88033172162568</v>
      </c>
      <c r="W140" s="30">
        <f t="shared" ref="W140" si="1160">SUM(V140+W137/$K137-W138-W139)</f>
        <v>289.88033172162568</v>
      </c>
      <c r="X140" s="30">
        <f t="shared" ref="X140" si="1161">SUM(W140+X137/$K137-X138-X139)</f>
        <v>289.88033172162568</v>
      </c>
      <c r="Y140" s="30">
        <f t="shared" ref="Y140" si="1162">SUM(X140+Y137/$K137-Y138-Y139)</f>
        <v>289.88033172162568</v>
      </c>
      <c r="Z140" s="30">
        <f t="shared" ref="Z140" si="1163">SUM(Y140+Z137/$K137-Z138-Z139)</f>
        <v>289.88033172162568</v>
      </c>
      <c r="AA140" s="30">
        <f t="shared" ref="AA140" si="1164">SUM(Z140+AA137/$K137-AA138-AA139)</f>
        <v>289.88033172162568</v>
      </c>
      <c r="AB140" s="30">
        <f t="shared" ref="AB140" si="1165">SUM(AA140+AB137/$K137-AB138-AB139)</f>
        <v>289.88033172162568</v>
      </c>
      <c r="AC140" s="30">
        <f t="shared" ref="AC140" si="1166">SUM(AB140+AC137/$K137-AC138-AC139)</f>
        <v>289.88033172162568</v>
      </c>
      <c r="AD140" s="30">
        <f t="shared" ref="AD140" si="1167">SUM(AC140+AD137/$K137-AD138-AD139)</f>
        <v>289.88033172162568</v>
      </c>
      <c r="AE140" s="30">
        <f t="shared" ref="AE140" si="1168">SUM(AD140+AE137/$K137-AE138-AE139)</f>
        <v>2785.5941931514753</v>
      </c>
      <c r="AF140" s="30">
        <f t="shared" ref="AF140" si="1169">SUM(AE140+AF137/$K137-AF138-AF139)</f>
        <v>2785.5941931514753</v>
      </c>
      <c r="AG140" s="30">
        <f t="shared" ref="AG140" si="1170">SUM(AF140+AG137/$K137-AG138-AG139)</f>
        <v>2785.5941931514753</v>
      </c>
      <c r="AH140" s="30">
        <f t="shared" ref="AH140" si="1171">SUM(AG140+AH137/$K137-AH138-AH139)</f>
        <v>2785.5941931514753</v>
      </c>
      <c r="AI140" s="30">
        <f t="shared" ref="AI140" si="1172">SUM(AH140+AI137/$K137-AI138-AI139)</f>
        <v>95.594193151475338</v>
      </c>
      <c r="AJ140" s="30">
        <f t="shared" ref="AJ140" si="1173">SUM(AI140+AJ137/$K137-AJ138-AJ139)</f>
        <v>95.594193151475338</v>
      </c>
      <c r="AK140" s="30">
        <f t="shared" ref="AK140" si="1174">SUM(AJ140+AK137/$K137-AK138-AK139)</f>
        <v>95.594193151475338</v>
      </c>
      <c r="AL140" s="30">
        <f t="shared" ref="AL140" si="1175">SUM(AK140+AL137/$K137-AL138-AL139)</f>
        <v>95.594193151475338</v>
      </c>
      <c r="AM140" s="30">
        <f t="shared" ref="AM140" si="1176">SUM(AL140+AM137/$K137-AM138-AM139)</f>
        <v>95.594193151475338</v>
      </c>
      <c r="AN140" s="30">
        <f t="shared" ref="AN140" si="1177">SUM(AM140+AN137/$K137-AN138-AN139)</f>
        <v>95.594193151475338</v>
      </c>
      <c r="AO140" s="30">
        <f t="shared" ref="AO140" si="1178">SUM(AN140+AO137/$K137-AO138-AO139)</f>
        <v>95.594193151475338</v>
      </c>
      <c r="AP140" s="30">
        <f t="shared" ref="AP140" si="1179">SUM(AO140+AP137/$K137-AP138-AP139)</f>
        <v>95.594193151475338</v>
      </c>
      <c r="AQ140" s="30">
        <f t="shared" ref="AQ140" si="1180">SUM(AP140+AQ137/$K137-AQ138-AQ139)</f>
        <v>95.594193151475338</v>
      </c>
      <c r="AR140" s="30">
        <f t="shared" ref="AR140" si="1181">SUM(AQ140+AR137/$K137-AR138-AR139)</f>
        <v>95.594193151475338</v>
      </c>
      <c r="AS140" s="30">
        <f t="shared" ref="AS140" si="1182">SUM(AR140+AS137/$K137-AS138-AS139)</f>
        <v>95.594193151475338</v>
      </c>
      <c r="AT140" s="30">
        <f t="shared" ref="AT140" si="1183">SUM(AS140+AT137/$K137-AT138-AT139)</f>
        <v>95.594193151475338</v>
      </c>
      <c r="AU140" s="30">
        <f t="shared" ref="AU140" si="1184">SUM(AT140+AU137/$K137-AU138-AU139)</f>
        <v>95.594193151475338</v>
      </c>
      <c r="AV140" s="30">
        <f t="shared" ref="AV140" si="1185">SUM(AU140+AV137/$K137-AV138-AV139)</f>
        <v>95.594193151475338</v>
      </c>
      <c r="AW140" s="30">
        <f t="shared" ref="AW140" si="1186">SUM(AV140+AW137/$K137-AW138-AW139)</f>
        <v>95.594193151475338</v>
      </c>
      <c r="AX140" s="33">
        <f t="shared" ref="AX140" si="1187">SUM(AW140+AX137/$K137-AX138-AX139)</f>
        <v>95.594193151475338</v>
      </c>
      <c r="AY140" s="33">
        <f t="shared" ref="AY140" si="1188">SUM(AX140+AY137/$K137-AY138-AY139)</f>
        <v>95.594193151475338</v>
      </c>
      <c r="AZ140" s="33">
        <f t="shared" ref="AZ140" si="1189">SUM(AY140+AZ137/$K137-AZ138-AZ139)</f>
        <v>95.594193151475338</v>
      </c>
      <c r="BA140" s="33">
        <f t="shared" ref="BA140" si="1190">SUM(AZ140+BA137/$K137-BA138-BA139)</f>
        <v>95.594193151475338</v>
      </c>
      <c r="BB140" s="76">
        <f>BA140</f>
        <v>95.594193151475338</v>
      </c>
    </row>
    <row r="141" spans="1:54" s="4" customFormat="1" ht="27.95" customHeight="1" thickTop="1" thickBot="1">
      <c r="A141" s="161"/>
      <c r="B141" s="151" t="s">
        <v>326</v>
      </c>
      <c r="C141" s="203" t="s">
        <v>328</v>
      </c>
      <c r="D141" s="203" t="s">
        <v>328</v>
      </c>
      <c r="E141" s="151" t="s">
        <v>298</v>
      </c>
      <c r="F141" s="151" t="s">
        <v>94</v>
      </c>
      <c r="G141" s="151">
        <v>0.6</v>
      </c>
      <c r="H141" s="151">
        <v>920</v>
      </c>
      <c r="I141" s="151">
        <v>415</v>
      </c>
      <c r="J141" s="145">
        <v>7.85</v>
      </c>
      <c r="K141" s="148">
        <f t="shared" ref="K141" si="1191">G141*H141*I141*J141/1000000</f>
        <v>1.798278</v>
      </c>
      <c r="L141" s="151" t="s">
        <v>149</v>
      </c>
      <c r="M141" s="200"/>
      <c r="N141" s="259">
        <f>40*K141+26*K141</f>
        <v>118.68634800000001</v>
      </c>
      <c r="O141" s="136">
        <f t="shared" ref="O141" si="1192">BB144</f>
        <v>-0.32705844146494201</v>
      </c>
      <c r="P141" s="263">
        <f t="shared" ref="P141" si="1193">BB141</f>
        <v>20480</v>
      </c>
      <c r="Q141" s="266">
        <f t="shared" ref="Q141" si="1194">BB142</f>
        <v>11455</v>
      </c>
      <c r="R141" s="272">
        <f t="shared" ref="R141" si="1195">N141/K141</f>
        <v>66</v>
      </c>
      <c r="S141" s="22" t="s">
        <v>174</v>
      </c>
      <c r="T141" s="23">
        <v>10260</v>
      </c>
      <c r="U141" s="24"/>
      <c r="V141" s="24"/>
      <c r="W141" s="24"/>
      <c r="X141" s="24"/>
      <c r="Y141" s="24"/>
      <c r="Z141" s="24"/>
      <c r="AA141" s="24"/>
      <c r="AB141" s="24"/>
      <c r="AC141" s="24"/>
      <c r="AD141" s="24"/>
      <c r="AE141" s="24"/>
      <c r="AF141" s="24"/>
      <c r="AG141" s="24"/>
      <c r="AH141" s="24"/>
      <c r="AI141" s="24">
        <v>10220</v>
      </c>
      <c r="AJ141" s="24"/>
      <c r="AK141" s="24"/>
      <c r="AL141" s="24"/>
      <c r="AM141" s="24"/>
      <c r="AN141" s="24"/>
      <c r="AO141" s="24"/>
      <c r="AP141" s="24"/>
      <c r="AQ141" s="24"/>
      <c r="AR141" s="24"/>
      <c r="AS141" s="24"/>
      <c r="AT141" s="24"/>
      <c r="AU141" s="24"/>
      <c r="AV141" s="24"/>
      <c r="AW141" s="24"/>
      <c r="AX141" s="31"/>
      <c r="AY141" s="31"/>
      <c r="AZ141" s="31"/>
      <c r="BA141" s="31"/>
      <c r="BB141" s="73">
        <f>SUM(T141:BA141)</f>
        <v>20480</v>
      </c>
    </row>
    <row r="142" spans="1:54" s="4" customFormat="1" ht="27.95" customHeight="1" thickTop="1" thickBot="1">
      <c r="A142" s="161"/>
      <c r="B142" s="152"/>
      <c r="C142" s="204"/>
      <c r="D142" s="204"/>
      <c r="E142" s="152"/>
      <c r="F142" s="152"/>
      <c r="G142" s="152"/>
      <c r="H142" s="152"/>
      <c r="I142" s="152"/>
      <c r="J142" s="146"/>
      <c r="K142" s="149"/>
      <c r="L142" s="152"/>
      <c r="M142" s="201"/>
      <c r="N142" s="260"/>
      <c r="O142" s="137"/>
      <c r="P142" s="264"/>
      <c r="Q142" s="267"/>
      <c r="R142" s="273"/>
      <c r="S142" s="25" t="s">
        <v>64</v>
      </c>
      <c r="T142" s="26"/>
      <c r="U142" s="27"/>
      <c r="V142" s="27">
        <f>5745</f>
        <v>5745</v>
      </c>
      <c r="W142" s="27"/>
      <c r="X142" s="27"/>
      <c r="Y142" s="27"/>
      <c r="Z142" s="27"/>
      <c r="AA142" s="27"/>
      <c r="AB142" s="27"/>
      <c r="AC142" s="27"/>
      <c r="AD142" s="27"/>
      <c r="AE142" s="27"/>
      <c r="AF142" s="27"/>
      <c r="AG142" s="27"/>
      <c r="AH142" s="27"/>
      <c r="AI142" s="27">
        <v>2500</v>
      </c>
      <c r="AJ142" s="27">
        <v>3210</v>
      </c>
      <c r="AK142" s="27"/>
      <c r="AL142" s="27"/>
      <c r="AM142" s="27"/>
      <c r="AN142" s="27"/>
      <c r="AO142" s="27"/>
      <c r="AP142" s="27"/>
      <c r="AQ142" s="27"/>
      <c r="AR142" s="27"/>
      <c r="AS142" s="27"/>
      <c r="AT142" s="27"/>
      <c r="AU142" s="27"/>
      <c r="AV142" s="27"/>
      <c r="AW142" s="27"/>
      <c r="AX142" s="32"/>
      <c r="AY142" s="32"/>
      <c r="AZ142" s="32"/>
      <c r="BA142" s="32"/>
      <c r="BB142" s="74">
        <f>SUM(T142:BA142)</f>
        <v>11455</v>
      </c>
    </row>
    <row r="143" spans="1:54" s="4" customFormat="1" ht="27.95" customHeight="1" thickTop="1" thickBot="1">
      <c r="A143" s="161"/>
      <c r="B143" s="152"/>
      <c r="C143" s="204"/>
      <c r="D143" s="204"/>
      <c r="E143" s="152"/>
      <c r="F143" s="152"/>
      <c r="G143" s="152"/>
      <c r="H143" s="152"/>
      <c r="I143" s="152"/>
      <c r="J143" s="146"/>
      <c r="K143" s="149"/>
      <c r="L143" s="152"/>
      <c r="M143" s="201"/>
      <c r="N143" s="260"/>
      <c r="O143" s="137"/>
      <c r="P143" s="264"/>
      <c r="Q143" s="267"/>
      <c r="R143" s="273"/>
      <c r="S143" s="36" t="s">
        <v>181</v>
      </c>
      <c r="T143" s="37"/>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9"/>
      <c r="AY143" s="39"/>
      <c r="AZ143" s="39"/>
      <c r="BA143" s="39"/>
      <c r="BB143" s="75">
        <f>SUM(T143:BA143)</f>
        <v>0</v>
      </c>
    </row>
    <row r="144" spans="1:54" s="4" customFormat="1" ht="27.95" customHeight="1" thickTop="1" thickBot="1">
      <c r="A144" s="184"/>
      <c r="B144" s="167"/>
      <c r="C144" s="205"/>
      <c r="D144" s="205"/>
      <c r="E144" s="167"/>
      <c r="F144" s="167"/>
      <c r="G144" s="167"/>
      <c r="H144" s="167"/>
      <c r="I144" s="167"/>
      <c r="J144" s="165"/>
      <c r="K144" s="166"/>
      <c r="L144" s="167"/>
      <c r="M144" s="202"/>
      <c r="N144" s="271"/>
      <c r="O144" s="138"/>
      <c r="P144" s="269"/>
      <c r="Q144" s="270"/>
      <c r="R144" s="275"/>
      <c r="S144" s="28" t="s">
        <v>65</v>
      </c>
      <c r="T144" s="29">
        <f>SUM(R141+T141/$K141-T142-T143)</f>
        <v>5771.4582216987583</v>
      </c>
      <c r="U144" s="30">
        <f>SUM(T144+U141/$K141-U142-U143)</f>
        <v>5771.4582216987583</v>
      </c>
      <c r="V144" s="30">
        <f t="shared" ref="V144" si="1196">SUM(U144+V141/$K141-V142-V143)</f>
        <v>26.45822169875828</v>
      </c>
      <c r="W144" s="30">
        <f t="shared" ref="W144" si="1197">SUM(V144+W141/$K141-W142-W143)</f>
        <v>26.45822169875828</v>
      </c>
      <c r="X144" s="30">
        <f t="shared" ref="X144" si="1198">SUM(W144+X141/$K141-X142-X143)</f>
        <v>26.45822169875828</v>
      </c>
      <c r="Y144" s="30">
        <f t="shared" ref="Y144" si="1199">SUM(X144+Y141/$K141-Y142-Y143)</f>
        <v>26.45822169875828</v>
      </c>
      <c r="Z144" s="30">
        <f t="shared" ref="Z144" si="1200">SUM(Y144+Z141/$K141-Z142-Z143)</f>
        <v>26.45822169875828</v>
      </c>
      <c r="AA144" s="30">
        <f t="shared" ref="AA144" si="1201">SUM(Z144+AA141/$K141-AA142-AA143)</f>
        <v>26.45822169875828</v>
      </c>
      <c r="AB144" s="30">
        <f t="shared" ref="AB144" si="1202">SUM(AA144+AB141/$K141-AB142-AB143)</f>
        <v>26.45822169875828</v>
      </c>
      <c r="AC144" s="30">
        <f t="shared" ref="AC144" si="1203">SUM(AB144+AC141/$K141-AC142-AC143)</f>
        <v>26.45822169875828</v>
      </c>
      <c r="AD144" s="30">
        <f t="shared" ref="AD144" si="1204">SUM(AC144+AD141/$K141-AD142-AD143)</f>
        <v>26.45822169875828</v>
      </c>
      <c r="AE144" s="30">
        <f t="shared" ref="AE144" si="1205">SUM(AD144+AE141/$K141-AE142-AE143)</f>
        <v>26.45822169875828</v>
      </c>
      <c r="AF144" s="30">
        <f t="shared" ref="AF144" si="1206">SUM(AE144+AF141/$K141-AF142-AF143)</f>
        <v>26.45822169875828</v>
      </c>
      <c r="AG144" s="30">
        <f t="shared" ref="AG144" si="1207">SUM(AF144+AG141/$K141-AG142-AG143)</f>
        <v>26.45822169875828</v>
      </c>
      <c r="AH144" s="30">
        <f t="shared" ref="AH144" si="1208">SUM(AG144+AH141/$K141-AH142-AH143)</f>
        <v>26.45822169875828</v>
      </c>
      <c r="AI144" s="30">
        <f t="shared" ref="AI144" si="1209">SUM(AH144+AI141/$K141-AI142-AI143)</f>
        <v>3209.6729415585351</v>
      </c>
      <c r="AJ144" s="30">
        <f t="shared" ref="AJ144" si="1210">SUM(AI144+AJ141/$K141-AJ142-AJ143)</f>
        <v>-0.32705844146494201</v>
      </c>
      <c r="AK144" s="30">
        <f t="shared" ref="AK144" si="1211">SUM(AJ144+AK141/$K141-AK142-AK143)</f>
        <v>-0.32705844146494201</v>
      </c>
      <c r="AL144" s="30">
        <f t="shared" ref="AL144" si="1212">SUM(AK144+AL141/$K141-AL142-AL143)</f>
        <v>-0.32705844146494201</v>
      </c>
      <c r="AM144" s="30">
        <f t="shared" ref="AM144" si="1213">SUM(AL144+AM141/$K141-AM142-AM143)</f>
        <v>-0.32705844146494201</v>
      </c>
      <c r="AN144" s="30">
        <f t="shared" ref="AN144" si="1214">SUM(AM144+AN141/$K141-AN142-AN143)</f>
        <v>-0.32705844146494201</v>
      </c>
      <c r="AO144" s="30">
        <f t="shared" ref="AO144" si="1215">SUM(AN144+AO141/$K141-AO142-AO143)</f>
        <v>-0.32705844146494201</v>
      </c>
      <c r="AP144" s="30">
        <f t="shared" ref="AP144" si="1216">SUM(AO144+AP141/$K141-AP142-AP143)</f>
        <v>-0.32705844146494201</v>
      </c>
      <c r="AQ144" s="30">
        <f t="shared" ref="AQ144" si="1217">SUM(AP144+AQ141/$K141-AQ142-AQ143)</f>
        <v>-0.32705844146494201</v>
      </c>
      <c r="AR144" s="30">
        <f t="shared" ref="AR144" si="1218">SUM(AQ144+AR141/$K141-AR142-AR143)</f>
        <v>-0.32705844146494201</v>
      </c>
      <c r="AS144" s="30">
        <f t="shared" ref="AS144" si="1219">SUM(AR144+AS141/$K141-AS142-AS143)</f>
        <v>-0.32705844146494201</v>
      </c>
      <c r="AT144" s="30">
        <f t="shared" ref="AT144" si="1220">SUM(AS144+AT141/$K141-AT142-AT143)</f>
        <v>-0.32705844146494201</v>
      </c>
      <c r="AU144" s="30">
        <f t="shared" ref="AU144" si="1221">SUM(AT144+AU141/$K141-AU142-AU143)</f>
        <v>-0.32705844146494201</v>
      </c>
      <c r="AV144" s="30">
        <f t="shared" ref="AV144" si="1222">SUM(AU144+AV141/$K141-AV142-AV143)</f>
        <v>-0.32705844146494201</v>
      </c>
      <c r="AW144" s="30">
        <f t="shared" ref="AW144" si="1223">SUM(AV144+AW141/$K141-AW142-AW143)</f>
        <v>-0.32705844146494201</v>
      </c>
      <c r="AX144" s="33">
        <f t="shared" ref="AX144" si="1224">SUM(AW144+AX141/$K141-AX142-AX143)</f>
        <v>-0.32705844146494201</v>
      </c>
      <c r="AY144" s="33">
        <f t="shared" ref="AY144" si="1225">SUM(AX144+AY141/$K141-AY142-AY143)</f>
        <v>-0.32705844146494201</v>
      </c>
      <c r="AZ144" s="33">
        <f t="shared" ref="AZ144" si="1226">SUM(AY144+AZ141/$K141-AZ142-AZ143)</f>
        <v>-0.32705844146494201</v>
      </c>
      <c r="BA144" s="33">
        <f t="shared" ref="BA144" si="1227">SUM(AZ144+BA141/$K141-BA142-BA143)</f>
        <v>-0.32705844146494201</v>
      </c>
      <c r="BB144" s="76">
        <f>BA144</f>
        <v>-0.32705844146494201</v>
      </c>
    </row>
    <row r="145" spans="1:54" ht="27.95" customHeight="1" thickTop="1" thickBot="1">
      <c r="A145" s="168" t="s">
        <v>171</v>
      </c>
      <c r="B145" s="174" t="s">
        <v>156</v>
      </c>
      <c r="C145" s="174">
        <v>50007407</v>
      </c>
      <c r="D145" s="174">
        <v>50007407</v>
      </c>
      <c r="E145" s="174" t="s">
        <v>157</v>
      </c>
      <c r="F145" s="185" t="s">
        <v>158</v>
      </c>
      <c r="G145" s="191">
        <v>1.2</v>
      </c>
      <c r="H145" s="191">
        <v>630</v>
      </c>
      <c r="I145" s="191">
        <v>1010</v>
      </c>
      <c r="J145" s="181">
        <v>7.85</v>
      </c>
      <c r="K145" s="171">
        <f t="shared" ref="K145:K185" si="1228">G145*H145*I145*J145/1000000</f>
        <v>5.9939460000000002</v>
      </c>
      <c r="L145" s="174" t="s">
        <v>149</v>
      </c>
      <c r="M145" s="276">
        <f>848.6+120</f>
        <v>968.6</v>
      </c>
      <c r="N145" s="259"/>
      <c r="O145" s="136">
        <f t="shared" ref="O145" si="1229">BB148</f>
        <v>45.057873394254784</v>
      </c>
      <c r="P145" s="263">
        <f t="shared" ref="P145" si="1230">BB145</f>
        <v>15195</v>
      </c>
      <c r="Q145" s="266">
        <f t="shared" ref="Q145" si="1231">BB146</f>
        <v>2490</v>
      </c>
      <c r="R145" s="272">
        <f t="shared" ref="R145" si="1232">N145/K145</f>
        <v>0</v>
      </c>
      <c r="S145" s="22" t="s">
        <v>174</v>
      </c>
      <c r="T145" s="23"/>
      <c r="U145" s="24"/>
      <c r="V145" s="24">
        <v>5020</v>
      </c>
      <c r="W145" s="24">
        <f>5001+5174</f>
        <v>10175</v>
      </c>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31"/>
      <c r="AY145" s="31"/>
      <c r="AZ145" s="31"/>
      <c r="BA145" s="31"/>
      <c r="BB145" s="73">
        <f>SUM(T145:BA145)</f>
        <v>15195</v>
      </c>
    </row>
    <row r="146" spans="1:54" ht="27.95" customHeight="1" thickTop="1" thickBot="1">
      <c r="A146" s="169"/>
      <c r="B146" s="175"/>
      <c r="C146" s="175"/>
      <c r="D146" s="175"/>
      <c r="E146" s="175"/>
      <c r="F146" s="186"/>
      <c r="G146" s="192"/>
      <c r="H146" s="192"/>
      <c r="I146" s="192"/>
      <c r="J146" s="182"/>
      <c r="K146" s="172"/>
      <c r="L146" s="175"/>
      <c r="M146" s="277"/>
      <c r="N146" s="260"/>
      <c r="O146" s="137"/>
      <c r="P146" s="264"/>
      <c r="Q146" s="267"/>
      <c r="R146" s="273"/>
      <c r="S146" s="25" t="s">
        <v>64</v>
      </c>
      <c r="T146" s="26"/>
      <c r="U146" s="27"/>
      <c r="V146" s="27"/>
      <c r="W146" s="27"/>
      <c r="X146" s="27">
        <f>830+830</f>
        <v>1660</v>
      </c>
      <c r="Y146" s="27"/>
      <c r="Z146" s="27"/>
      <c r="AA146" s="27">
        <v>830</v>
      </c>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32"/>
      <c r="AY146" s="32"/>
      <c r="AZ146" s="32"/>
      <c r="BA146" s="32"/>
      <c r="BB146" s="74">
        <f>SUM(T146:BA146)</f>
        <v>2490</v>
      </c>
    </row>
    <row r="147" spans="1:54" ht="27.95" customHeight="1" thickTop="1" thickBot="1">
      <c r="A147" s="169"/>
      <c r="B147" s="175"/>
      <c r="C147" s="175"/>
      <c r="D147" s="175"/>
      <c r="E147" s="175"/>
      <c r="F147" s="186"/>
      <c r="G147" s="192"/>
      <c r="H147" s="192"/>
      <c r="I147" s="192"/>
      <c r="J147" s="182"/>
      <c r="K147" s="172"/>
      <c r="L147" s="175"/>
      <c r="M147" s="277"/>
      <c r="N147" s="260"/>
      <c r="O147" s="137"/>
      <c r="P147" s="264"/>
      <c r="Q147" s="267"/>
      <c r="R147" s="273"/>
      <c r="S147" s="36" t="s">
        <v>181</v>
      </c>
      <c r="T147" s="37"/>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9"/>
      <c r="AY147" s="39"/>
      <c r="AZ147" s="39"/>
      <c r="BA147" s="39"/>
      <c r="BB147" s="75">
        <f>SUM(T147:BA147)</f>
        <v>0</v>
      </c>
    </row>
    <row r="148" spans="1:54" ht="27.95" customHeight="1" thickTop="1" thickBot="1">
      <c r="A148" s="169"/>
      <c r="B148" s="176"/>
      <c r="C148" s="176"/>
      <c r="D148" s="176"/>
      <c r="E148" s="176"/>
      <c r="F148" s="187"/>
      <c r="G148" s="193"/>
      <c r="H148" s="193"/>
      <c r="I148" s="193"/>
      <c r="J148" s="183"/>
      <c r="K148" s="173"/>
      <c r="L148" s="176"/>
      <c r="M148" s="278"/>
      <c r="N148" s="271"/>
      <c r="O148" s="138"/>
      <c r="P148" s="269"/>
      <c r="Q148" s="270"/>
      <c r="R148" s="275"/>
      <c r="S148" s="28" t="s">
        <v>65</v>
      </c>
      <c r="T148" s="29">
        <f>SUM(R145+T145/$K145-T146-T147)</f>
        <v>0</v>
      </c>
      <c r="U148" s="30">
        <f>SUM(T148+U145/$K145-U146-U147)</f>
        <v>0</v>
      </c>
      <c r="V148" s="30">
        <f t="shared" ref="V148" si="1233">SUM(U148+V145/$K145-V146-V147)</f>
        <v>837.51171598809867</v>
      </c>
      <c r="W148" s="30">
        <f t="shared" ref="W148" si="1234">SUM(V148+W145/$K145-W146-W147)</f>
        <v>2535.0578733942548</v>
      </c>
      <c r="X148" s="30">
        <f t="shared" ref="X148" si="1235">SUM(W148+X145/$K145-X146-X147)</f>
        <v>875.05787339425478</v>
      </c>
      <c r="Y148" s="30">
        <f t="shared" ref="Y148" si="1236">SUM(X148+Y145/$K145-Y146-Y147)</f>
        <v>875.05787339425478</v>
      </c>
      <c r="Z148" s="30">
        <f t="shared" ref="Z148" si="1237">SUM(Y148+Z145/$K145-Z146-Z147)</f>
        <v>875.05787339425478</v>
      </c>
      <c r="AA148" s="30">
        <f t="shared" ref="AA148" si="1238">SUM(Z148+AA145/$K145-AA146-AA147)</f>
        <v>45.057873394254784</v>
      </c>
      <c r="AB148" s="30">
        <f t="shared" ref="AB148" si="1239">SUM(AA148+AB145/$K145-AB146-AB147)</f>
        <v>45.057873394254784</v>
      </c>
      <c r="AC148" s="30">
        <f t="shared" ref="AC148" si="1240">SUM(AB148+AC145/$K145-AC146-AC147)</f>
        <v>45.057873394254784</v>
      </c>
      <c r="AD148" s="30">
        <f t="shared" ref="AD148" si="1241">SUM(AC148+AD145/$K145-AD146-AD147)</f>
        <v>45.057873394254784</v>
      </c>
      <c r="AE148" s="30">
        <f t="shared" ref="AE148" si="1242">SUM(AD148+AE145/$K145-AE146-AE147)</f>
        <v>45.057873394254784</v>
      </c>
      <c r="AF148" s="30">
        <f t="shared" ref="AF148" si="1243">SUM(AE148+AF145/$K145-AF146-AF147)</f>
        <v>45.057873394254784</v>
      </c>
      <c r="AG148" s="30">
        <f t="shared" ref="AG148" si="1244">SUM(AF148+AG145/$K145-AG146-AG147)</f>
        <v>45.057873394254784</v>
      </c>
      <c r="AH148" s="30">
        <f t="shared" ref="AH148" si="1245">SUM(AG148+AH145/$K145-AH146-AH147)</f>
        <v>45.057873394254784</v>
      </c>
      <c r="AI148" s="30">
        <f t="shared" ref="AI148" si="1246">SUM(AH148+AI145/$K145-AI146-AI147)</f>
        <v>45.057873394254784</v>
      </c>
      <c r="AJ148" s="30">
        <f t="shared" ref="AJ148" si="1247">SUM(AI148+AJ145/$K145-AJ146-AJ147)</f>
        <v>45.057873394254784</v>
      </c>
      <c r="AK148" s="30">
        <f t="shared" ref="AK148" si="1248">SUM(AJ148+AK145/$K145-AK146-AK147)</f>
        <v>45.057873394254784</v>
      </c>
      <c r="AL148" s="30">
        <f t="shared" ref="AL148" si="1249">SUM(AK148+AL145/$K145-AL146-AL147)</f>
        <v>45.057873394254784</v>
      </c>
      <c r="AM148" s="30">
        <f t="shared" ref="AM148" si="1250">SUM(AL148+AM145/$K145-AM146-AM147)</f>
        <v>45.057873394254784</v>
      </c>
      <c r="AN148" s="30">
        <f t="shared" ref="AN148" si="1251">SUM(AM148+AN145/$K145-AN146-AN147)</f>
        <v>45.057873394254784</v>
      </c>
      <c r="AO148" s="30">
        <f t="shared" ref="AO148" si="1252">SUM(AN148+AO145/$K145-AO146-AO147)</f>
        <v>45.057873394254784</v>
      </c>
      <c r="AP148" s="30">
        <f t="shared" ref="AP148" si="1253">SUM(AO148+AP145/$K145-AP146-AP147)</f>
        <v>45.057873394254784</v>
      </c>
      <c r="AQ148" s="30">
        <f t="shared" ref="AQ148" si="1254">SUM(AP148+AQ145/$K145-AQ146-AQ147)</f>
        <v>45.057873394254784</v>
      </c>
      <c r="AR148" s="30">
        <f t="shared" ref="AR148" si="1255">SUM(AQ148+AR145/$K145-AR146-AR147)</f>
        <v>45.057873394254784</v>
      </c>
      <c r="AS148" s="30">
        <f t="shared" ref="AS148" si="1256">SUM(AR148+AS145/$K145-AS146-AS147)</f>
        <v>45.057873394254784</v>
      </c>
      <c r="AT148" s="30">
        <f t="shared" ref="AT148" si="1257">SUM(AS148+AT145/$K145-AT146-AT147)</f>
        <v>45.057873394254784</v>
      </c>
      <c r="AU148" s="30">
        <f t="shared" ref="AU148" si="1258">SUM(AT148+AU145/$K145-AU146-AU147)</f>
        <v>45.057873394254784</v>
      </c>
      <c r="AV148" s="30">
        <f t="shared" ref="AV148" si="1259">SUM(AU148+AV145/$K145-AV146-AV147)</f>
        <v>45.057873394254784</v>
      </c>
      <c r="AW148" s="30">
        <f t="shared" ref="AW148" si="1260">SUM(AV148+AW145/$K145-AW146-AW147)</f>
        <v>45.057873394254784</v>
      </c>
      <c r="AX148" s="33">
        <f t="shared" ref="AX148" si="1261">SUM(AW148+AX145/$K145-AX146-AX147)</f>
        <v>45.057873394254784</v>
      </c>
      <c r="AY148" s="33">
        <f t="shared" ref="AY148" si="1262">SUM(AX148+AY145/$K145-AY146-AY147)</f>
        <v>45.057873394254784</v>
      </c>
      <c r="AZ148" s="33">
        <f t="shared" ref="AZ148" si="1263">SUM(AY148+AZ145/$K145-AZ146-AZ147)</f>
        <v>45.057873394254784</v>
      </c>
      <c r="BA148" s="33">
        <f t="shared" ref="BA148" si="1264">SUM(AZ148+BA145/$K145-BA146-BA147)</f>
        <v>45.057873394254784</v>
      </c>
      <c r="BB148" s="76">
        <f>BA148</f>
        <v>45.057873394254784</v>
      </c>
    </row>
    <row r="149" spans="1:54" ht="27.95" customHeight="1" thickTop="1" thickBot="1">
      <c r="A149" s="169"/>
      <c r="B149" s="174" t="s">
        <v>40</v>
      </c>
      <c r="C149" s="174">
        <v>50007300</v>
      </c>
      <c r="D149" s="174">
        <v>50007300</v>
      </c>
      <c r="E149" s="174" t="s">
        <v>159</v>
      </c>
      <c r="F149" s="185" t="s">
        <v>158</v>
      </c>
      <c r="G149" s="191">
        <v>1.2</v>
      </c>
      <c r="H149" s="191">
        <v>680</v>
      </c>
      <c r="I149" s="191">
        <v>1010</v>
      </c>
      <c r="J149" s="181">
        <v>7.85</v>
      </c>
      <c r="K149" s="171">
        <f t="shared" si="1228"/>
        <v>6.4696559999999996</v>
      </c>
      <c r="L149" s="174" t="s">
        <v>149</v>
      </c>
      <c r="M149" s="276">
        <f>848.6+120</f>
        <v>968.6</v>
      </c>
      <c r="N149" s="259"/>
      <c r="O149" s="136">
        <f t="shared" ref="O149" si="1265">BB152</f>
        <v>45.683504656198238</v>
      </c>
      <c r="P149" s="263">
        <f t="shared" ref="P149" si="1266">BB149</f>
        <v>16405</v>
      </c>
      <c r="Q149" s="266">
        <f t="shared" ref="Q149" si="1267">BB150</f>
        <v>2490</v>
      </c>
      <c r="R149" s="272">
        <f t="shared" ref="R149" si="1268">N149/K149</f>
        <v>0</v>
      </c>
      <c r="S149" s="22" t="s">
        <v>174</v>
      </c>
      <c r="T149" s="23"/>
      <c r="U149" s="24"/>
      <c r="V149" s="24">
        <v>5420</v>
      </c>
      <c r="W149" s="24">
        <f>5399+5586</f>
        <v>10985</v>
      </c>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31"/>
      <c r="AY149" s="31"/>
      <c r="AZ149" s="31"/>
      <c r="BA149" s="31"/>
      <c r="BB149" s="73">
        <f>SUM(T149:BA149)</f>
        <v>16405</v>
      </c>
    </row>
    <row r="150" spans="1:54" ht="27.95" customHeight="1" thickTop="1" thickBot="1">
      <c r="A150" s="169"/>
      <c r="B150" s="175"/>
      <c r="C150" s="175"/>
      <c r="D150" s="175"/>
      <c r="E150" s="175"/>
      <c r="F150" s="186"/>
      <c r="G150" s="192"/>
      <c r="H150" s="192"/>
      <c r="I150" s="192"/>
      <c r="J150" s="182"/>
      <c r="K150" s="172"/>
      <c r="L150" s="175"/>
      <c r="M150" s="277"/>
      <c r="N150" s="260"/>
      <c r="O150" s="137"/>
      <c r="P150" s="264"/>
      <c r="Q150" s="267"/>
      <c r="R150" s="273"/>
      <c r="S150" s="25" t="s">
        <v>64</v>
      </c>
      <c r="T150" s="26"/>
      <c r="U150" s="27"/>
      <c r="V150" s="27"/>
      <c r="W150" s="27"/>
      <c r="X150" s="27"/>
      <c r="Y150" s="27"/>
      <c r="Z150" s="27"/>
      <c r="AA150" s="27">
        <f>830+830+830</f>
        <v>2490</v>
      </c>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32"/>
      <c r="AY150" s="32"/>
      <c r="AZ150" s="32"/>
      <c r="BA150" s="32"/>
      <c r="BB150" s="74">
        <f>SUM(T150:BA150)</f>
        <v>2490</v>
      </c>
    </row>
    <row r="151" spans="1:54" ht="27.95" customHeight="1" thickTop="1" thickBot="1">
      <c r="A151" s="169"/>
      <c r="B151" s="175"/>
      <c r="C151" s="175"/>
      <c r="D151" s="175"/>
      <c r="E151" s="175"/>
      <c r="F151" s="186"/>
      <c r="G151" s="192"/>
      <c r="H151" s="192"/>
      <c r="I151" s="192"/>
      <c r="J151" s="182"/>
      <c r="K151" s="172"/>
      <c r="L151" s="175"/>
      <c r="M151" s="277"/>
      <c r="N151" s="260"/>
      <c r="O151" s="137"/>
      <c r="P151" s="264"/>
      <c r="Q151" s="267"/>
      <c r="R151" s="273"/>
      <c r="S151" s="36" t="s">
        <v>181</v>
      </c>
      <c r="T151" s="37"/>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9"/>
      <c r="AY151" s="39"/>
      <c r="AZ151" s="39"/>
      <c r="BA151" s="39"/>
      <c r="BB151" s="75">
        <f>SUM(T151:BA151)</f>
        <v>0</v>
      </c>
    </row>
    <row r="152" spans="1:54" ht="27.95" customHeight="1" thickTop="1" thickBot="1">
      <c r="A152" s="169"/>
      <c r="B152" s="176"/>
      <c r="C152" s="176"/>
      <c r="D152" s="176"/>
      <c r="E152" s="176"/>
      <c r="F152" s="187"/>
      <c r="G152" s="193"/>
      <c r="H152" s="193"/>
      <c r="I152" s="193"/>
      <c r="J152" s="183"/>
      <c r="K152" s="173"/>
      <c r="L152" s="176"/>
      <c r="M152" s="278"/>
      <c r="N152" s="271"/>
      <c r="O152" s="138"/>
      <c r="P152" s="269"/>
      <c r="Q152" s="270"/>
      <c r="R152" s="275"/>
      <c r="S152" s="28" t="s">
        <v>65</v>
      </c>
      <c r="T152" s="29">
        <f>SUM(R149+T149/$K149-T150-T151)</f>
        <v>0</v>
      </c>
      <c r="U152" s="30">
        <f>SUM(T152+U149/$K149-U150-U151)</f>
        <v>0</v>
      </c>
      <c r="V152" s="30">
        <f t="shared" ref="V152" si="1269">SUM(U152+V149/$K149-V150-V151)</f>
        <v>837.75706158101764</v>
      </c>
      <c r="W152" s="30">
        <f t="shared" ref="W152" si="1270">SUM(V152+W149/$K149-W150-W151)</f>
        <v>2535.6835046561982</v>
      </c>
      <c r="X152" s="30">
        <f t="shared" ref="X152" si="1271">SUM(W152+X149/$K149-X150-X151)</f>
        <v>2535.6835046561982</v>
      </c>
      <c r="Y152" s="30">
        <f t="shared" ref="Y152" si="1272">SUM(X152+Y149/$K149-Y150-Y151)</f>
        <v>2535.6835046561982</v>
      </c>
      <c r="Z152" s="30">
        <f t="shared" ref="Z152" si="1273">SUM(Y152+Z149/$K149-Z150-Z151)</f>
        <v>2535.6835046561982</v>
      </c>
      <c r="AA152" s="30">
        <f t="shared" ref="AA152" si="1274">SUM(Z152+AA149/$K149-AA150-AA151)</f>
        <v>45.683504656198238</v>
      </c>
      <c r="AB152" s="30">
        <f t="shared" ref="AB152" si="1275">SUM(AA152+AB149/$K149-AB150-AB151)</f>
        <v>45.683504656198238</v>
      </c>
      <c r="AC152" s="30">
        <f t="shared" ref="AC152" si="1276">SUM(AB152+AC149/$K149-AC150-AC151)</f>
        <v>45.683504656198238</v>
      </c>
      <c r="AD152" s="30">
        <f t="shared" ref="AD152" si="1277">SUM(AC152+AD149/$K149-AD150-AD151)</f>
        <v>45.683504656198238</v>
      </c>
      <c r="AE152" s="30">
        <f t="shared" ref="AE152" si="1278">SUM(AD152+AE149/$K149-AE150-AE151)</f>
        <v>45.683504656198238</v>
      </c>
      <c r="AF152" s="30">
        <f t="shared" ref="AF152" si="1279">SUM(AE152+AF149/$K149-AF150-AF151)</f>
        <v>45.683504656198238</v>
      </c>
      <c r="AG152" s="30">
        <f t="shared" ref="AG152" si="1280">SUM(AF152+AG149/$K149-AG150-AG151)</f>
        <v>45.683504656198238</v>
      </c>
      <c r="AH152" s="30">
        <f t="shared" ref="AH152" si="1281">SUM(AG152+AH149/$K149-AH150-AH151)</f>
        <v>45.683504656198238</v>
      </c>
      <c r="AI152" s="30">
        <f t="shared" ref="AI152" si="1282">SUM(AH152+AI149/$K149-AI150-AI151)</f>
        <v>45.683504656198238</v>
      </c>
      <c r="AJ152" s="30">
        <f t="shared" ref="AJ152" si="1283">SUM(AI152+AJ149/$K149-AJ150-AJ151)</f>
        <v>45.683504656198238</v>
      </c>
      <c r="AK152" s="30">
        <f t="shared" ref="AK152" si="1284">SUM(AJ152+AK149/$K149-AK150-AK151)</f>
        <v>45.683504656198238</v>
      </c>
      <c r="AL152" s="30">
        <f t="shared" ref="AL152" si="1285">SUM(AK152+AL149/$K149-AL150-AL151)</f>
        <v>45.683504656198238</v>
      </c>
      <c r="AM152" s="30">
        <f t="shared" ref="AM152" si="1286">SUM(AL152+AM149/$K149-AM150-AM151)</f>
        <v>45.683504656198238</v>
      </c>
      <c r="AN152" s="30">
        <f t="shared" ref="AN152" si="1287">SUM(AM152+AN149/$K149-AN150-AN151)</f>
        <v>45.683504656198238</v>
      </c>
      <c r="AO152" s="30">
        <f t="shared" ref="AO152" si="1288">SUM(AN152+AO149/$K149-AO150-AO151)</f>
        <v>45.683504656198238</v>
      </c>
      <c r="AP152" s="30">
        <f t="shared" ref="AP152" si="1289">SUM(AO152+AP149/$K149-AP150-AP151)</f>
        <v>45.683504656198238</v>
      </c>
      <c r="AQ152" s="30">
        <f t="shared" ref="AQ152" si="1290">SUM(AP152+AQ149/$K149-AQ150-AQ151)</f>
        <v>45.683504656198238</v>
      </c>
      <c r="AR152" s="30">
        <f t="shared" ref="AR152" si="1291">SUM(AQ152+AR149/$K149-AR150-AR151)</f>
        <v>45.683504656198238</v>
      </c>
      <c r="AS152" s="30">
        <f t="shared" ref="AS152" si="1292">SUM(AR152+AS149/$K149-AS150-AS151)</f>
        <v>45.683504656198238</v>
      </c>
      <c r="AT152" s="30">
        <f t="shared" ref="AT152" si="1293">SUM(AS152+AT149/$K149-AT150-AT151)</f>
        <v>45.683504656198238</v>
      </c>
      <c r="AU152" s="30">
        <f t="shared" ref="AU152" si="1294">SUM(AT152+AU149/$K149-AU150-AU151)</f>
        <v>45.683504656198238</v>
      </c>
      <c r="AV152" s="30">
        <f t="shared" ref="AV152" si="1295">SUM(AU152+AV149/$K149-AV150-AV151)</f>
        <v>45.683504656198238</v>
      </c>
      <c r="AW152" s="30">
        <f t="shared" ref="AW152" si="1296">SUM(AV152+AW149/$K149-AW150-AW151)</f>
        <v>45.683504656198238</v>
      </c>
      <c r="AX152" s="33">
        <f t="shared" ref="AX152" si="1297">SUM(AW152+AX149/$K149-AX150-AX151)</f>
        <v>45.683504656198238</v>
      </c>
      <c r="AY152" s="33">
        <f t="shared" ref="AY152" si="1298">SUM(AX152+AY149/$K149-AY150-AY151)</f>
        <v>45.683504656198238</v>
      </c>
      <c r="AZ152" s="33">
        <f t="shared" ref="AZ152" si="1299">SUM(AY152+AZ149/$K149-AZ150-AZ151)</f>
        <v>45.683504656198238</v>
      </c>
      <c r="BA152" s="33">
        <f t="shared" ref="BA152" si="1300">SUM(AZ152+BA149/$K149-BA150-BA151)</f>
        <v>45.683504656198238</v>
      </c>
      <c r="BB152" s="76">
        <f>BA152</f>
        <v>45.683504656198238</v>
      </c>
    </row>
    <row r="153" spans="1:54" ht="27.95" customHeight="1" thickTop="1" thickBot="1">
      <c r="A153" s="169"/>
      <c r="B153" s="185" t="s">
        <v>160</v>
      </c>
      <c r="C153" s="185" t="s">
        <v>41</v>
      </c>
      <c r="D153" s="185" t="s">
        <v>41</v>
      </c>
      <c r="E153" s="185" t="s">
        <v>67</v>
      </c>
      <c r="F153" s="185" t="s">
        <v>158</v>
      </c>
      <c r="G153" s="191">
        <v>1.2</v>
      </c>
      <c r="H153" s="191">
        <v>650</v>
      </c>
      <c r="I153" s="191">
        <v>980</v>
      </c>
      <c r="J153" s="181">
        <v>7.85</v>
      </c>
      <c r="K153" s="171">
        <f t="shared" si="1228"/>
        <v>6.00054</v>
      </c>
      <c r="L153" s="174" t="s">
        <v>149</v>
      </c>
      <c r="M153" s="276">
        <f>848.6+120</f>
        <v>968.6</v>
      </c>
      <c r="N153" s="259"/>
      <c r="O153" s="136">
        <f t="shared" ref="O153" si="1301">BB156</f>
        <v>0</v>
      </c>
      <c r="P153" s="263">
        <f t="shared" ref="P153" si="1302">BB153</f>
        <v>0</v>
      </c>
      <c r="Q153" s="266">
        <f t="shared" ref="Q153" si="1303">BB154</f>
        <v>0</v>
      </c>
      <c r="R153" s="272">
        <f t="shared" ref="R153" si="1304">N153/K153</f>
        <v>0</v>
      </c>
      <c r="S153" s="22" t="s">
        <v>174</v>
      </c>
      <c r="T153" s="23"/>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31"/>
      <c r="AY153" s="31"/>
      <c r="AZ153" s="31"/>
      <c r="BA153" s="31"/>
      <c r="BB153" s="73">
        <f>SUM(T153:BA153)</f>
        <v>0</v>
      </c>
    </row>
    <row r="154" spans="1:54" ht="27.95" customHeight="1" thickTop="1" thickBot="1">
      <c r="A154" s="169"/>
      <c r="B154" s="186"/>
      <c r="C154" s="186"/>
      <c r="D154" s="186"/>
      <c r="E154" s="186"/>
      <c r="F154" s="186"/>
      <c r="G154" s="192"/>
      <c r="H154" s="192"/>
      <c r="I154" s="192"/>
      <c r="J154" s="182"/>
      <c r="K154" s="172"/>
      <c r="L154" s="175"/>
      <c r="M154" s="277"/>
      <c r="N154" s="260"/>
      <c r="O154" s="137"/>
      <c r="P154" s="264"/>
      <c r="Q154" s="267"/>
      <c r="R154" s="273"/>
      <c r="S154" s="25" t="s">
        <v>64</v>
      </c>
      <c r="T154" s="26"/>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32"/>
      <c r="AY154" s="32"/>
      <c r="AZ154" s="32"/>
      <c r="BA154" s="32"/>
      <c r="BB154" s="74">
        <f>SUM(T154:BA154)</f>
        <v>0</v>
      </c>
    </row>
    <row r="155" spans="1:54" ht="27.95" customHeight="1" thickTop="1" thickBot="1">
      <c r="A155" s="169"/>
      <c r="B155" s="186"/>
      <c r="C155" s="186"/>
      <c r="D155" s="186"/>
      <c r="E155" s="186"/>
      <c r="F155" s="186"/>
      <c r="G155" s="192"/>
      <c r="H155" s="192"/>
      <c r="I155" s="192"/>
      <c r="J155" s="182"/>
      <c r="K155" s="172"/>
      <c r="L155" s="175"/>
      <c r="M155" s="277"/>
      <c r="N155" s="260"/>
      <c r="O155" s="137"/>
      <c r="P155" s="264"/>
      <c r="Q155" s="267"/>
      <c r="R155" s="273"/>
      <c r="S155" s="36" t="s">
        <v>181</v>
      </c>
      <c r="T155" s="37"/>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9"/>
      <c r="AY155" s="39"/>
      <c r="AZ155" s="39"/>
      <c r="BA155" s="39"/>
      <c r="BB155" s="75">
        <f>SUM(T155:BA155)</f>
        <v>0</v>
      </c>
    </row>
    <row r="156" spans="1:54" ht="27.95" customHeight="1" thickTop="1" thickBot="1">
      <c r="A156" s="169"/>
      <c r="B156" s="187"/>
      <c r="C156" s="187"/>
      <c r="D156" s="187"/>
      <c r="E156" s="187"/>
      <c r="F156" s="187"/>
      <c r="G156" s="193"/>
      <c r="H156" s="193"/>
      <c r="I156" s="193"/>
      <c r="J156" s="183"/>
      <c r="K156" s="173"/>
      <c r="L156" s="176"/>
      <c r="M156" s="278"/>
      <c r="N156" s="271"/>
      <c r="O156" s="138"/>
      <c r="P156" s="269"/>
      <c r="Q156" s="270"/>
      <c r="R156" s="275"/>
      <c r="S156" s="28" t="s">
        <v>65</v>
      </c>
      <c r="T156" s="29">
        <f>SUM(R153+T153/$K153-T154-T155)</f>
        <v>0</v>
      </c>
      <c r="U156" s="30">
        <f>SUM(T156+U153/$K153-U154-U155)</f>
        <v>0</v>
      </c>
      <c r="V156" s="30">
        <f t="shared" ref="V156" si="1305">SUM(U156+V153/$K153-V154-V155)</f>
        <v>0</v>
      </c>
      <c r="W156" s="30">
        <f t="shared" ref="W156" si="1306">SUM(V156+W153/$K153-W154-W155)</f>
        <v>0</v>
      </c>
      <c r="X156" s="30">
        <f t="shared" ref="X156" si="1307">SUM(W156+X153/$K153-X154-X155)</f>
        <v>0</v>
      </c>
      <c r="Y156" s="30">
        <f t="shared" ref="Y156" si="1308">SUM(X156+Y153/$K153-Y154-Y155)</f>
        <v>0</v>
      </c>
      <c r="Z156" s="30">
        <f t="shared" ref="Z156" si="1309">SUM(Y156+Z153/$K153-Z154-Z155)</f>
        <v>0</v>
      </c>
      <c r="AA156" s="30">
        <f t="shared" ref="AA156" si="1310">SUM(Z156+AA153/$K153-AA154-AA155)</f>
        <v>0</v>
      </c>
      <c r="AB156" s="30">
        <f t="shared" ref="AB156" si="1311">SUM(AA156+AB153/$K153-AB154-AB155)</f>
        <v>0</v>
      </c>
      <c r="AC156" s="30">
        <f t="shared" ref="AC156" si="1312">SUM(AB156+AC153/$K153-AC154-AC155)</f>
        <v>0</v>
      </c>
      <c r="AD156" s="30">
        <f t="shared" ref="AD156" si="1313">SUM(AC156+AD153/$K153-AD154-AD155)</f>
        <v>0</v>
      </c>
      <c r="AE156" s="30">
        <f t="shared" ref="AE156" si="1314">SUM(AD156+AE153/$K153-AE154-AE155)</f>
        <v>0</v>
      </c>
      <c r="AF156" s="30">
        <f t="shared" ref="AF156" si="1315">SUM(AE156+AF153/$K153-AF154-AF155)</f>
        <v>0</v>
      </c>
      <c r="AG156" s="30">
        <f t="shared" ref="AG156" si="1316">SUM(AF156+AG153/$K153-AG154-AG155)</f>
        <v>0</v>
      </c>
      <c r="AH156" s="30">
        <f t="shared" ref="AH156" si="1317">SUM(AG156+AH153/$K153-AH154-AH155)</f>
        <v>0</v>
      </c>
      <c r="AI156" s="30">
        <f t="shared" ref="AI156" si="1318">SUM(AH156+AI153/$K153-AI154-AI155)</f>
        <v>0</v>
      </c>
      <c r="AJ156" s="30">
        <f t="shared" ref="AJ156" si="1319">SUM(AI156+AJ153/$K153-AJ154-AJ155)</f>
        <v>0</v>
      </c>
      <c r="AK156" s="30">
        <f t="shared" ref="AK156" si="1320">SUM(AJ156+AK153/$K153-AK154-AK155)</f>
        <v>0</v>
      </c>
      <c r="AL156" s="30">
        <f t="shared" ref="AL156" si="1321">SUM(AK156+AL153/$K153-AL154-AL155)</f>
        <v>0</v>
      </c>
      <c r="AM156" s="30">
        <f t="shared" ref="AM156" si="1322">SUM(AL156+AM153/$K153-AM154-AM155)</f>
        <v>0</v>
      </c>
      <c r="AN156" s="30">
        <f t="shared" ref="AN156" si="1323">SUM(AM156+AN153/$K153-AN154-AN155)</f>
        <v>0</v>
      </c>
      <c r="AO156" s="30">
        <f t="shared" ref="AO156" si="1324">SUM(AN156+AO153/$K153-AO154-AO155)</f>
        <v>0</v>
      </c>
      <c r="AP156" s="30">
        <f t="shared" ref="AP156" si="1325">SUM(AO156+AP153/$K153-AP154-AP155)</f>
        <v>0</v>
      </c>
      <c r="AQ156" s="30">
        <f t="shared" ref="AQ156" si="1326">SUM(AP156+AQ153/$K153-AQ154-AQ155)</f>
        <v>0</v>
      </c>
      <c r="AR156" s="30">
        <f t="shared" ref="AR156" si="1327">SUM(AQ156+AR153/$K153-AR154-AR155)</f>
        <v>0</v>
      </c>
      <c r="AS156" s="30">
        <f t="shared" ref="AS156" si="1328">SUM(AR156+AS153/$K153-AS154-AS155)</f>
        <v>0</v>
      </c>
      <c r="AT156" s="30">
        <f t="shared" ref="AT156" si="1329">SUM(AS156+AT153/$K153-AT154-AT155)</f>
        <v>0</v>
      </c>
      <c r="AU156" s="30">
        <f t="shared" ref="AU156" si="1330">SUM(AT156+AU153/$K153-AU154-AU155)</f>
        <v>0</v>
      </c>
      <c r="AV156" s="30">
        <f t="shared" ref="AV156" si="1331">SUM(AU156+AV153/$K153-AV154-AV155)</f>
        <v>0</v>
      </c>
      <c r="AW156" s="30">
        <f t="shared" ref="AW156" si="1332">SUM(AV156+AW153/$K153-AW154-AW155)</f>
        <v>0</v>
      </c>
      <c r="AX156" s="33">
        <f t="shared" ref="AX156" si="1333">SUM(AW156+AX153/$K153-AX154-AX155)</f>
        <v>0</v>
      </c>
      <c r="AY156" s="33">
        <f t="shared" ref="AY156" si="1334">SUM(AX156+AY153/$K153-AY154-AY155)</f>
        <v>0</v>
      </c>
      <c r="AZ156" s="33">
        <f t="shared" ref="AZ156" si="1335">SUM(AY156+AZ153/$K153-AZ154-AZ155)</f>
        <v>0</v>
      </c>
      <c r="BA156" s="33">
        <f t="shared" ref="BA156" si="1336">SUM(AZ156+BA153/$K153-BA154-BA155)</f>
        <v>0</v>
      </c>
      <c r="BB156" s="76">
        <f>BA156</f>
        <v>0</v>
      </c>
    </row>
    <row r="157" spans="1:54" ht="27.95" customHeight="1" thickTop="1" thickBot="1">
      <c r="A157" s="169"/>
      <c r="B157" s="174" t="s">
        <v>161</v>
      </c>
      <c r="C157" s="174">
        <v>50013138</v>
      </c>
      <c r="D157" s="174">
        <v>50013138</v>
      </c>
      <c r="E157" s="174" t="s">
        <v>162</v>
      </c>
      <c r="F157" s="197" t="s">
        <v>158</v>
      </c>
      <c r="G157" s="191">
        <v>1.2</v>
      </c>
      <c r="H157" s="191">
        <v>1100</v>
      </c>
      <c r="I157" s="191">
        <v>370</v>
      </c>
      <c r="J157" s="181">
        <v>7.85</v>
      </c>
      <c r="K157" s="171">
        <f t="shared" si="1228"/>
        <v>3.8339400000000001</v>
      </c>
      <c r="L157" s="174" t="s">
        <v>149</v>
      </c>
      <c r="M157" s="276">
        <f>848.6+120</f>
        <v>968.6</v>
      </c>
      <c r="N157" s="259">
        <f>180*K157</f>
        <v>690.10919999999999</v>
      </c>
      <c r="O157" s="136">
        <f t="shared" ref="O157" si="1337">BB160</f>
        <v>-0.3987542841045979</v>
      </c>
      <c r="P157" s="263">
        <f t="shared" ref="P157" si="1338">BB157</f>
        <v>9660</v>
      </c>
      <c r="Q157" s="266">
        <f t="shared" ref="Q157" si="1339">BB158</f>
        <v>2700</v>
      </c>
      <c r="R157" s="272">
        <f t="shared" ref="R157" si="1340">N157/K157</f>
        <v>180</v>
      </c>
      <c r="S157" s="22" t="s">
        <v>174</v>
      </c>
      <c r="T157" s="23"/>
      <c r="U157" s="24"/>
      <c r="V157" s="24"/>
      <c r="W157" s="24"/>
      <c r="X157" s="24"/>
      <c r="Y157" s="24"/>
      <c r="Z157" s="24"/>
      <c r="AA157" s="24"/>
      <c r="AB157" s="24"/>
      <c r="AC157" s="24"/>
      <c r="AD157" s="24"/>
      <c r="AE157" s="24">
        <v>9660</v>
      </c>
      <c r="AF157" s="24"/>
      <c r="AG157" s="24"/>
      <c r="AH157" s="24"/>
      <c r="AI157" s="24"/>
      <c r="AJ157" s="24"/>
      <c r="AK157" s="24"/>
      <c r="AL157" s="24"/>
      <c r="AM157" s="24"/>
      <c r="AN157" s="24"/>
      <c r="AO157" s="24"/>
      <c r="AP157" s="24"/>
      <c r="AQ157" s="24"/>
      <c r="AR157" s="24"/>
      <c r="AS157" s="24"/>
      <c r="AT157" s="24"/>
      <c r="AU157" s="24"/>
      <c r="AV157" s="24"/>
      <c r="AW157" s="24"/>
      <c r="AX157" s="31"/>
      <c r="AY157" s="31"/>
      <c r="AZ157" s="31"/>
      <c r="BA157" s="31"/>
      <c r="BB157" s="73">
        <f>SUM(T157:BA157)</f>
        <v>9660</v>
      </c>
    </row>
    <row r="158" spans="1:54" ht="27.95" customHeight="1" thickTop="1" thickBot="1">
      <c r="A158" s="169"/>
      <c r="B158" s="175"/>
      <c r="C158" s="175"/>
      <c r="D158" s="175"/>
      <c r="E158" s="175"/>
      <c r="F158" s="198"/>
      <c r="G158" s="192"/>
      <c r="H158" s="192"/>
      <c r="I158" s="192"/>
      <c r="J158" s="182"/>
      <c r="K158" s="172"/>
      <c r="L158" s="175"/>
      <c r="M158" s="277"/>
      <c r="N158" s="260"/>
      <c r="O158" s="137"/>
      <c r="P158" s="264"/>
      <c r="Q158" s="267"/>
      <c r="R158" s="273"/>
      <c r="S158" s="25" t="s">
        <v>64</v>
      </c>
      <c r="T158" s="26"/>
      <c r="U158" s="27"/>
      <c r="V158" s="27"/>
      <c r="W158" s="27"/>
      <c r="X158" s="27"/>
      <c r="Y158" s="27"/>
      <c r="Z158" s="27"/>
      <c r="AA158" s="27"/>
      <c r="AB158" s="27"/>
      <c r="AC158" s="27"/>
      <c r="AD158" s="27"/>
      <c r="AE158" s="27">
        <v>2700</v>
      </c>
      <c r="AF158" s="27"/>
      <c r="AG158" s="27"/>
      <c r="AH158" s="27"/>
      <c r="AI158" s="27"/>
      <c r="AJ158" s="27"/>
      <c r="AK158" s="27"/>
      <c r="AL158" s="27"/>
      <c r="AM158" s="27"/>
      <c r="AN158" s="27"/>
      <c r="AO158" s="27"/>
      <c r="AP158" s="27"/>
      <c r="AQ158" s="27"/>
      <c r="AR158" s="27"/>
      <c r="AS158" s="27"/>
      <c r="AT158" s="27"/>
      <c r="AU158" s="27"/>
      <c r="AV158" s="27"/>
      <c r="AW158" s="27"/>
      <c r="AX158" s="32"/>
      <c r="AY158" s="32"/>
      <c r="AZ158" s="32"/>
      <c r="BA158" s="32"/>
      <c r="BB158" s="74">
        <f>SUM(T158:BA158)</f>
        <v>2700</v>
      </c>
    </row>
    <row r="159" spans="1:54" ht="27.95" customHeight="1" thickTop="1" thickBot="1">
      <c r="A159" s="169"/>
      <c r="B159" s="175"/>
      <c r="C159" s="175"/>
      <c r="D159" s="175"/>
      <c r="E159" s="175"/>
      <c r="F159" s="198"/>
      <c r="G159" s="192"/>
      <c r="H159" s="192"/>
      <c r="I159" s="192"/>
      <c r="J159" s="182"/>
      <c r="K159" s="172"/>
      <c r="L159" s="175"/>
      <c r="M159" s="277"/>
      <c r="N159" s="260"/>
      <c r="O159" s="137"/>
      <c r="P159" s="264"/>
      <c r="Q159" s="267"/>
      <c r="R159" s="273"/>
      <c r="S159" s="36" t="s">
        <v>181</v>
      </c>
      <c r="T159" s="37"/>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9"/>
      <c r="AY159" s="39"/>
      <c r="AZ159" s="39"/>
      <c r="BA159" s="39"/>
      <c r="BB159" s="75">
        <f>SUM(T159:BA159)</f>
        <v>0</v>
      </c>
    </row>
    <row r="160" spans="1:54" ht="27.95" customHeight="1" thickTop="1" thickBot="1">
      <c r="A160" s="169"/>
      <c r="B160" s="176"/>
      <c r="C160" s="176"/>
      <c r="D160" s="176"/>
      <c r="E160" s="176"/>
      <c r="F160" s="199"/>
      <c r="G160" s="193"/>
      <c r="H160" s="193"/>
      <c r="I160" s="193"/>
      <c r="J160" s="183"/>
      <c r="K160" s="173"/>
      <c r="L160" s="176"/>
      <c r="M160" s="278"/>
      <c r="N160" s="271"/>
      <c r="O160" s="138"/>
      <c r="P160" s="269"/>
      <c r="Q160" s="270"/>
      <c r="R160" s="275"/>
      <c r="S160" s="28" t="s">
        <v>65</v>
      </c>
      <c r="T160" s="29">
        <f>SUM(R157+T157/$K157-T158-T159)</f>
        <v>180</v>
      </c>
      <c r="U160" s="30">
        <f>SUM(T160+U157/$K157-U158-U159)</f>
        <v>180</v>
      </c>
      <c r="V160" s="30">
        <f t="shared" ref="V160" si="1341">SUM(U160+V157/$K157-V158-V159)</f>
        <v>180</v>
      </c>
      <c r="W160" s="30">
        <f t="shared" ref="W160" si="1342">SUM(V160+W157/$K157-W158-W159)</f>
        <v>180</v>
      </c>
      <c r="X160" s="30">
        <f t="shared" ref="X160" si="1343">SUM(W160+X157/$K157-X158-X159)</f>
        <v>180</v>
      </c>
      <c r="Y160" s="30">
        <f t="shared" ref="Y160" si="1344">SUM(X160+Y157/$K157-Y158-Y159)</f>
        <v>180</v>
      </c>
      <c r="Z160" s="30">
        <f t="shared" ref="Z160" si="1345">SUM(Y160+Z157/$K157-Z158-Z159)</f>
        <v>180</v>
      </c>
      <c r="AA160" s="30">
        <f t="shared" ref="AA160" si="1346">SUM(Z160+AA157/$K157-AA158-AA159)</f>
        <v>180</v>
      </c>
      <c r="AB160" s="30">
        <f t="shared" ref="AB160" si="1347">SUM(AA160+AB157/$K157-AB158-AB159)</f>
        <v>180</v>
      </c>
      <c r="AC160" s="30">
        <f t="shared" ref="AC160" si="1348">SUM(AB160+AC157/$K157-AC158-AC159)</f>
        <v>180</v>
      </c>
      <c r="AD160" s="30">
        <f t="shared" ref="AD160" si="1349">SUM(AC160+AD157/$K157-AD158-AD159)</f>
        <v>180</v>
      </c>
      <c r="AE160" s="30">
        <f t="shared" ref="AE160" si="1350">SUM(AD160+AE157/$K157-AE158-AE159)</f>
        <v>-0.3987542841045979</v>
      </c>
      <c r="AF160" s="30">
        <f t="shared" ref="AF160" si="1351">SUM(AE160+AF157/$K157-AF158-AF159)</f>
        <v>-0.3987542841045979</v>
      </c>
      <c r="AG160" s="30">
        <f t="shared" ref="AG160" si="1352">SUM(AF160+AG157/$K157-AG158-AG159)</f>
        <v>-0.3987542841045979</v>
      </c>
      <c r="AH160" s="30">
        <f t="shared" ref="AH160" si="1353">SUM(AG160+AH157/$K157-AH158-AH159)</f>
        <v>-0.3987542841045979</v>
      </c>
      <c r="AI160" s="30">
        <f t="shared" ref="AI160" si="1354">SUM(AH160+AI157/$K157-AI158-AI159)</f>
        <v>-0.3987542841045979</v>
      </c>
      <c r="AJ160" s="30">
        <f t="shared" ref="AJ160" si="1355">SUM(AI160+AJ157/$K157-AJ158-AJ159)</f>
        <v>-0.3987542841045979</v>
      </c>
      <c r="AK160" s="30">
        <f t="shared" ref="AK160" si="1356">SUM(AJ160+AK157/$K157-AK158-AK159)</f>
        <v>-0.3987542841045979</v>
      </c>
      <c r="AL160" s="30">
        <f t="shared" ref="AL160" si="1357">SUM(AK160+AL157/$K157-AL158-AL159)</f>
        <v>-0.3987542841045979</v>
      </c>
      <c r="AM160" s="30">
        <f t="shared" ref="AM160" si="1358">SUM(AL160+AM157/$K157-AM158-AM159)</f>
        <v>-0.3987542841045979</v>
      </c>
      <c r="AN160" s="30">
        <f t="shared" ref="AN160" si="1359">SUM(AM160+AN157/$K157-AN158-AN159)</f>
        <v>-0.3987542841045979</v>
      </c>
      <c r="AO160" s="30">
        <f t="shared" ref="AO160" si="1360">SUM(AN160+AO157/$K157-AO158-AO159)</f>
        <v>-0.3987542841045979</v>
      </c>
      <c r="AP160" s="30">
        <f t="shared" ref="AP160" si="1361">SUM(AO160+AP157/$K157-AP158-AP159)</f>
        <v>-0.3987542841045979</v>
      </c>
      <c r="AQ160" s="30">
        <f t="shared" ref="AQ160" si="1362">SUM(AP160+AQ157/$K157-AQ158-AQ159)</f>
        <v>-0.3987542841045979</v>
      </c>
      <c r="AR160" s="30">
        <f t="shared" ref="AR160" si="1363">SUM(AQ160+AR157/$K157-AR158-AR159)</f>
        <v>-0.3987542841045979</v>
      </c>
      <c r="AS160" s="30">
        <f t="shared" ref="AS160" si="1364">SUM(AR160+AS157/$K157-AS158-AS159)</f>
        <v>-0.3987542841045979</v>
      </c>
      <c r="AT160" s="30">
        <f t="shared" ref="AT160" si="1365">SUM(AS160+AT157/$K157-AT158-AT159)</f>
        <v>-0.3987542841045979</v>
      </c>
      <c r="AU160" s="30">
        <f t="shared" ref="AU160" si="1366">SUM(AT160+AU157/$K157-AU158-AU159)</f>
        <v>-0.3987542841045979</v>
      </c>
      <c r="AV160" s="30">
        <f t="shared" ref="AV160" si="1367">SUM(AU160+AV157/$K157-AV158-AV159)</f>
        <v>-0.3987542841045979</v>
      </c>
      <c r="AW160" s="30">
        <f t="shared" ref="AW160" si="1368">SUM(AV160+AW157/$K157-AW158-AW159)</f>
        <v>-0.3987542841045979</v>
      </c>
      <c r="AX160" s="33">
        <f t="shared" ref="AX160" si="1369">SUM(AW160+AX157/$K157-AX158-AX159)</f>
        <v>-0.3987542841045979</v>
      </c>
      <c r="AY160" s="33">
        <f t="shared" ref="AY160" si="1370">SUM(AX160+AY157/$K157-AY158-AY159)</f>
        <v>-0.3987542841045979</v>
      </c>
      <c r="AZ160" s="33">
        <f t="shared" ref="AZ160" si="1371">SUM(AY160+AZ157/$K157-AZ158-AZ159)</f>
        <v>-0.3987542841045979</v>
      </c>
      <c r="BA160" s="33">
        <f t="shared" ref="BA160" si="1372">SUM(AZ160+BA157/$K157-BA158-BA159)</f>
        <v>-0.3987542841045979</v>
      </c>
      <c r="BB160" s="76">
        <f>BA160</f>
        <v>-0.3987542841045979</v>
      </c>
    </row>
    <row r="161" spans="1:54" ht="27.95" customHeight="1" thickTop="1" thickBot="1">
      <c r="A161" s="169"/>
      <c r="B161" s="174" t="s">
        <v>43</v>
      </c>
      <c r="C161" s="174" t="s">
        <v>44</v>
      </c>
      <c r="D161" s="174" t="s">
        <v>44</v>
      </c>
      <c r="E161" s="174" t="s">
        <v>67</v>
      </c>
      <c r="F161" s="185" t="s">
        <v>118</v>
      </c>
      <c r="G161" s="191">
        <v>1</v>
      </c>
      <c r="H161" s="191">
        <v>520</v>
      </c>
      <c r="I161" s="191">
        <v>840</v>
      </c>
      <c r="J161" s="181">
        <v>7.85</v>
      </c>
      <c r="K161" s="171">
        <f t="shared" si="1228"/>
        <v>3.4288799999999999</v>
      </c>
      <c r="L161" s="174" t="s">
        <v>149</v>
      </c>
      <c r="M161" s="276">
        <f>931.6+120</f>
        <v>1051.5999999999999</v>
      </c>
      <c r="N161" s="259"/>
      <c r="O161" s="136">
        <f t="shared" ref="O161" si="1373">BB164</f>
        <v>0</v>
      </c>
      <c r="P161" s="263">
        <f t="shared" ref="P161" si="1374">BB161</f>
        <v>0</v>
      </c>
      <c r="Q161" s="266">
        <f t="shared" ref="Q161" si="1375">BB162</f>
        <v>0</v>
      </c>
      <c r="R161" s="272">
        <f t="shared" ref="R161" si="1376">N161/K161</f>
        <v>0</v>
      </c>
      <c r="S161" s="22" t="s">
        <v>174</v>
      </c>
      <c r="T161" s="23"/>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31"/>
      <c r="AY161" s="31"/>
      <c r="AZ161" s="31"/>
      <c r="BA161" s="31"/>
      <c r="BB161" s="73">
        <f>SUM(T161:BA161)</f>
        <v>0</v>
      </c>
    </row>
    <row r="162" spans="1:54" ht="27.95" customHeight="1" thickTop="1" thickBot="1">
      <c r="A162" s="169"/>
      <c r="B162" s="175"/>
      <c r="C162" s="175"/>
      <c r="D162" s="175"/>
      <c r="E162" s="175"/>
      <c r="F162" s="186"/>
      <c r="G162" s="192"/>
      <c r="H162" s="192"/>
      <c r="I162" s="192"/>
      <c r="J162" s="182"/>
      <c r="K162" s="172"/>
      <c r="L162" s="175"/>
      <c r="M162" s="277"/>
      <c r="N162" s="260"/>
      <c r="O162" s="137"/>
      <c r="P162" s="264"/>
      <c r="Q162" s="267"/>
      <c r="R162" s="273"/>
      <c r="S162" s="25" t="s">
        <v>64</v>
      </c>
      <c r="T162" s="26"/>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32"/>
      <c r="AY162" s="32"/>
      <c r="AZ162" s="32"/>
      <c r="BA162" s="32"/>
      <c r="BB162" s="74">
        <f>SUM(T162:BA162)</f>
        <v>0</v>
      </c>
    </row>
    <row r="163" spans="1:54" ht="27.95" customHeight="1" thickTop="1" thickBot="1">
      <c r="A163" s="169"/>
      <c r="B163" s="175"/>
      <c r="C163" s="175"/>
      <c r="D163" s="175"/>
      <c r="E163" s="175"/>
      <c r="F163" s="186"/>
      <c r="G163" s="192"/>
      <c r="H163" s="192"/>
      <c r="I163" s="192"/>
      <c r="J163" s="182"/>
      <c r="K163" s="172"/>
      <c r="L163" s="175"/>
      <c r="M163" s="277"/>
      <c r="N163" s="260"/>
      <c r="O163" s="137"/>
      <c r="P163" s="264"/>
      <c r="Q163" s="267"/>
      <c r="R163" s="273"/>
      <c r="S163" s="36" t="s">
        <v>181</v>
      </c>
      <c r="T163" s="37"/>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9"/>
      <c r="AY163" s="39"/>
      <c r="AZ163" s="39"/>
      <c r="BA163" s="39"/>
      <c r="BB163" s="75">
        <f>SUM(T163:BA163)</f>
        <v>0</v>
      </c>
    </row>
    <row r="164" spans="1:54" ht="27.95" customHeight="1" thickTop="1" thickBot="1">
      <c r="A164" s="169"/>
      <c r="B164" s="176"/>
      <c r="C164" s="176"/>
      <c r="D164" s="176"/>
      <c r="E164" s="176"/>
      <c r="F164" s="187"/>
      <c r="G164" s="193"/>
      <c r="H164" s="193"/>
      <c r="I164" s="193"/>
      <c r="J164" s="183"/>
      <c r="K164" s="173"/>
      <c r="L164" s="176"/>
      <c r="M164" s="278"/>
      <c r="N164" s="271"/>
      <c r="O164" s="138"/>
      <c r="P164" s="269"/>
      <c r="Q164" s="270"/>
      <c r="R164" s="275"/>
      <c r="S164" s="28" t="s">
        <v>65</v>
      </c>
      <c r="T164" s="29">
        <f>SUM(R161+T161/$K161-T162-T163)</f>
        <v>0</v>
      </c>
      <c r="U164" s="30">
        <f>SUM(T164+U161/$K161-U162-U163)</f>
        <v>0</v>
      </c>
      <c r="V164" s="30">
        <f t="shared" ref="V164" si="1377">SUM(U164+V161/$K161-V162-V163)</f>
        <v>0</v>
      </c>
      <c r="W164" s="30">
        <f t="shared" ref="W164" si="1378">SUM(V164+W161/$K161-W162-W163)</f>
        <v>0</v>
      </c>
      <c r="X164" s="30">
        <f t="shared" ref="X164" si="1379">SUM(W164+X161/$K161-X162-X163)</f>
        <v>0</v>
      </c>
      <c r="Y164" s="30">
        <f t="shared" ref="Y164" si="1380">SUM(X164+Y161/$K161-Y162-Y163)</f>
        <v>0</v>
      </c>
      <c r="Z164" s="30">
        <f t="shared" ref="Z164" si="1381">SUM(Y164+Z161/$K161-Z162-Z163)</f>
        <v>0</v>
      </c>
      <c r="AA164" s="30">
        <f t="shared" ref="AA164" si="1382">SUM(Z164+AA161/$K161-AA162-AA163)</f>
        <v>0</v>
      </c>
      <c r="AB164" s="30">
        <f t="shared" ref="AB164" si="1383">SUM(AA164+AB161/$K161-AB162-AB163)</f>
        <v>0</v>
      </c>
      <c r="AC164" s="30">
        <f t="shared" ref="AC164" si="1384">SUM(AB164+AC161/$K161-AC162-AC163)</f>
        <v>0</v>
      </c>
      <c r="AD164" s="30">
        <f t="shared" ref="AD164" si="1385">SUM(AC164+AD161/$K161-AD162-AD163)</f>
        <v>0</v>
      </c>
      <c r="AE164" s="30">
        <f t="shared" ref="AE164" si="1386">SUM(AD164+AE161/$K161-AE162-AE163)</f>
        <v>0</v>
      </c>
      <c r="AF164" s="30">
        <f t="shared" ref="AF164" si="1387">SUM(AE164+AF161/$K161-AF162-AF163)</f>
        <v>0</v>
      </c>
      <c r="AG164" s="30">
        <f t="shared" ref="AG164" si="1388">SUM(AF164+AG161/$K161-AG162-AG163)</f>
        <v>0</v>
      </c>
      <c r="AH164" s="30">
        <f t="shared" ref="AH164" si="1389">SUM(AG164+AH161/$K161-AH162-AH163)</f>
        <v>0</v>
      </c>
      <c r="AI164" s="30">
        <f t="shared" ref="AI164" si="1390">SUM(AH164+AI161/$K161-AI162-AI163)</f>
        <v>0</v>
      </c>
      <c r="AJ164" s="30">
        <f t="shared" ref="AJ164" si="1391">SUM(AI164+AJ161/$K161-AJ162-AJ163)</f>
        <v>0</v>
      </c>
      <c r="AK164" s="30">
        <f t="shared" ref="AK164" si="1392">SUM(AJ164+AK161/$K161-AK162-AK163)</f>
        <v>0</v>
      </c>
      <c r="AL164" s="30">
        <f t="shared" ref="AL164" si="1393">SUM(AK164+AL161/$K161-AL162-AL163)</f>
        <v>0</v>
      </c>
      <c r="AM164" s="30">
        <f t="shared" ref="AM164" si="1394">SUM(AL164+AM161/$K161-AM162-AM163)</f>
        <v>0</v>
      </c>
      <c r="AN164" s="30">
        <f t="shared" ref="AN164" si="1395">SUM(AM164+AN161/$K161-AN162-AN163)</f>
        <v>0</v>
      </c>
      <c r="AO164" s="30">
        <f t="shared" ref="AO164" si="1396">SUM(AN164+AO161/$K161-AO162-AO163)</f>
        <v>0</v>
      </c>
      <c r="AP164" s="30">
        <f t="shared" ref="AP164" si="1397">SUM(AO164+AP161/$K161-AP162-AP163)</f>
        <v>0</v>
      </c>
      <c r="AQ164" s="30">
        <f t="shared" ref="AQ164" si="1398">SUM(AP164+AQ161/$K161-AQ162-AQ163)</f>
        <v>0</v>
      </c>
      <c r="AR164" s="30">
        <f t="shared" ref="AR164" si="1399">SUM(AQ164+AR161/$K161-AR162-AR163)</f>
        <v>0</v>
      </c>
      <c r="AS164" s="30">
        <f t="shared" ref="AS164" si="1400">SUM(AR164+AS161/$K161-AS162-AS163)</f>
        <v>0</v>
      </c>
      <c r="AT164" s="30">
        <f t="shared" ref="AT164" si="1401">SUM(AS164+AT161/$K161-AT162-AT163)</f>
        <v>0</v>
      </c>
      <c r="AU164" s="30">
        <f t="shared" ref="AU164" si="1402">SUM(AT164+AU161/$K161-AU162-AU163)</f>
        <v>0</v>
      </c>
      <c r="AV164" s="30">
        <f t="shared" ref="AV164" si="1403">SUM(AU164+AV161/$K161-AV162-AV163)</f>
        <v>0</v>
      </c>
      <c r="AW164" s="30">
        <f t="shared" ref="AW164" si="1404">SUM(AV164+AW161/$K161-AW162-AW163)</f>
        <v>0</v>
      </c>
      <c r="AX164" s="33">
        <f t="shared" ref="AX164" si="1405">SUM(AW164+AX161/$K161-AX162-AX163)</f>
        <v>0</v>
      </c>
      <c r="AY164" s="33">
        <f t="shared" ref="AY164" si="1406">SUM(AX164+AY161/$K161-AY162-AY163)</f>
        <v>0</v>
      </c>
      <c r="AZ164" s="33">
        <f t="shared" ref="AZ164" si="1407">SUM(AY164+AZ161/$K161-AZ162-AZ163)</f>
        <v>0</v>
      </c>
      <c r="BA164" s="33">
        <f t="shared" ref="BA164" si="1408">SUM(AZ164+BA161/$K161-BA162-BA163)</f>
        <v>0</v>
      </c>
      <c r="BB164" s="76">
        <f>BA164</f>
        <v>0</v>
      </c>
    </row>
    <row r="165" spans="1:54" ht="27.95" customHeight="1" thickTop="1" thickBot="1">
      <c r="A165" s="169"/>
      <c r="B165" s="185" t="s">
        <v>163</v>
      </c>
      <c r="C165" s="185" t="s">
        <v>164</v>
      </c>
      <c r="D165" s="185" t="s">
        <v>164</v>
      </c>
      <c r="E165" s="185" t="s">
        <v>67</v>
      </c>
      <c r="F165" s="185" t="s">
        <v>136</v>
      </c>
      <c r="G165" s="191">
        <v>1.2</v>
      </c>
      <c r="H165" s="191">
        <v>850</v>
      </c>
      <c r="I165" s="191">
        <v>1050</v>
      </c>
      <c r="J165" s="181">
        <v>7.85</v>
      </c>
      <c r="K165" s="171">
        <f t="shared" si="1228"/>
        <v>8.4073499999999992</v>
      </c>
      <c r="L165" s="174" t="s">
        <v>149</v>
      </c>
      <c r="M165" s="276">
        <f>1004.6+120</f>
        <v>1124.5999999999999</v>
      </c>
      <c r="N165" s="259"/>
      <c r="O165" s="136">
        <f t="shared" ref="O165" si="1409">BB168</f>
        <v>0</v>
      </c>
      <c r="P165" s="263">
        <f t="shared" ref="P165" si="1410">BB165</f>
        <v>0</v>
      </c>
      <c r="Q165" s="266">
        <f t="shared" ref="Q165" si="1411">BB166</f>
        <v>0</v>
      </c>
      <c r="R165" s="272">
        <f t="shared" ref="R165" si="1412">N165/K165</f>
        <v>0</v>
      </c>
      <c r="S165" s="22" t="s">
        <v>174</v>
      </c>
      <c r="T165" s="23"/>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31"/>
      <c r="AY165" s="31"/>
      <c r="AZ165" s="31"/>
      <c r="BA165" s="31"/>
      <c r="BB165" s="73">
        <f>SUM(T165:BA165)</f>
        <v>0</v>
      </c>
    </row>
    <row r="166" spans="1:54" ht="27.95" customHeight="1" thickTop="1" thickBot="1">
      <c r="A166" s="169"/>
      <c r="B166" s="186"/>
      <c r="C166" s="186"/>
      <c r="D166" s="186"/>
      <c r="E166" s="186"/>
      <c r="F166" s="186"/>
      <c r="G166" s="192"/>
      <c r="H166" s="192"/>
      <c r="I166" s="192"/>
      <c r="J166" s="182"/>
      <c r="K166" s="172"/>
      <c r="L166" s="175"/>
      <c r="M166" s="277"/>
      <c r="N166" s="260"/>
      <c r="O166" s="137"/>
      <c r="P166" s="264"/>
      <c r="Q166" s="267"/>
      <c r="R166" s="273"/>
      <c r="S166" s="25" t="s">
        <v>64</v>
      </c>
      <c r="T166" s="26"/>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32"/>
      <c r="AY166" s="32"/>
      <c r="AZ166" s="32"/>
      <c r="BA166" s="32"/>
      <c r="BB166" s="74">
        <f>SUM(T166:BA166)</f>
        <v>0</v>
      </c>
    </row>
    <row r="167" spans="1:54" ht="27.95" customHeight="1" thickTop="1" thickBot="1">
      <c r="A167" s="169"/>
      <c r="B167" s="186"/>
      <c r="C167" s="186"/>
      <c r="D167" s="186"/>
      <c r="E167" s="186"/>
      <c r="F167" s="186"/>
      <c r="G167" s="192"/>
      <c r="H167" s="192"/>
      <c r="I167" s="192"/>
      <c r="J167" s="182"/>
      <c r="K167" s="172"/>
      <c r="L167" s="175"/>
      <c r="M167" s="277"/>
      <c r="N167" s="260"/>
      <c r="O167" s="137"/>
      <c r="P167" s="264"/>
      <c r="Q167" s="267"/>
      <c r="R167" s="273"/>
      <c r="S167" s="36" t="s">
        <v>181</v>
      </c>
      <c r="T167" s="37"/>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9"/>
      <c r="AY167" s="39"/>
      <c r="AZ167" s="39"/>
      <c r="BA167" s="39"/>
      <c r="BB167" s="75">
        <f>SUM(T167:BA167)</f>
        <v>0</v>
      </c>
    </row>
    <row r="168" spans="1:54" ht="27.95" customHeight="1" thickTop="1" thickBot="1">
      <c r="A168" s="169"/>
      <c r="B168" s="187"/>
      <c r="C168" s="187"/>
      <c r="D168" s="187"/>
      <c r="E168" s="187"/>
      <c r="F168" s="187"/>
      <c r="G168" s="193"/>
      <c r="H168" s="193"/>
      <c r="I168" s="193"/>
      <c r="J168" s="183"/>
      <c r="K168" s="173"/>
      <c r="L168" s="176"/>
      <c r="M168" s="278"/>
      <c r="N168" s="271"/>
      <c r="O168" s="138"/>
      <c r="P168" s="269"/>
      <c r="Q168" s="270"/>
      <c r="R168" s="275"/>
      <c r="S168" s="28" t="s">
        <v>65</v>
      </c>
      <c r="T168" s="29">
        <f>SUM(R165+T165/$K165-T166-T167)</f>
        <v>0</v>
      </c>
      <c r="U168" s="30">
        <f>SUM(T168+U165/$K165-U166-U167)</f>
        <v>0</v>
      </c>
      <c r="V168" s="30">
        <f t="shared" ref="V168" si="1413">SUM(U168+V165/$K165-V166-V167)</f>
        <v>0</v>
      </c>
      <c r="W168" s="30">
        <f t="shared" ref="W168" si="1414">SUM(V168+W165/$K165-W166-W167)</f>
        <v>0</v>
      </c>
      <c r="X168" s="30">
        <f t="shared" ref="X168" si="1415">SUM(W168+X165/$K165-X166-X167)</f>
        <v>0</v>
      </c>
      <c r="Y168" s="30">
        <f t="shared" ref="Y168" si="1416">SUM(X168+Y165/$K165-Y166-Y167)</f>
        <v>0</v>
      </c>
      <c r="Z168" s="30">
        <f t="shared" ref="Z168" si="1417">SUM(Y168+Z165/$K165-Z166-Z167)</f>
        <v>0</v>
      </c>
      <c r="AA168" s="30">
        <f t="shared" ref="AA168" si="1418">SUM(Z168+AA165/$K165-AA166-AA167)</f>
        <v>0</v>
      </c>
      <c r="AB168" s="30">
        <f t="shared" ref="AB168" si="1419">SUM(AA168+AB165/$K165-AB166-AB167)</f>
        <v>0</v>
      </c>
      <c r="AC168" s="30">
        <f t="shared" ref="AC168" si="1420">SUM(AB168+AC165/$K165-AC166-AC167)</f>
        <v>0</v>
      </c>
      <c r="AD168" s="30">
        <f t="shared" ref="AD168" si="1421">SUM(AC168+AD165/$K165-AD166-AD167)</f>
        <v>0</v>
      </c>
      <c r="AE168" s="30">
        <f t="shared" ref="AE168" si="1422">SUM(AD168+AE165/$K165-AE166-AE167)</f>
        <v>0</v>
      </c>
      <c r="AF168" s="30">
        <f t="shared" ref="AF168" si="1423">SUM(AE168+AF165/$K165-AF166-AF167)</f>
        <v>0</v>
      </c>
      <c r="AG168" s="30">
        <f t="shared" ref="AG168" si="1424">SUM(AF168+AG165/$K165-AG166-AG167)</f>
        <v>0</v>
      </c>
      <c r="AH168" s="30">
        <f t="shared" ref="AH168" si="1425">SUM(AG168+AH165/$K165-AH166-AH167)</f>
        <v>0</v>
      </c>
      <c r="AI168" s="30">
        <f t="shared" ref="AI168" si="1426">SUM(AH168+AI165/$K165-AI166-AI167)</f>
        <v>0</v>
      </c>
      <c r="AJ168" s="30">
        <f t="shared" ref="AJ168" si="1427">SUM(AI168+AJ165/$K165-AJ166-AJ167)</f>
        <v>0</v>
      </c>
      <c r="AK168" s="30">
        <f t="shared" ref="AK168" si="1428">SUM(AJ168+AK165/$K165-AK166-AK167)</f>
        <v>0</v>
      </c>
      <c r="AL168" s="30">
        <f t="shared" ref="AL168" si="1429">SUM(AK168+AL165/$K165-AL166-AL167)</f>
        <v>0</v>
      </c>
      <c r="AM168" s="30">
        <f t="shared" ref="AM168" si="1430">SUM(AL168+AM165/$K165-AM166-AM167)</f>
        <v>0</v>
      </c>
      <c r="AN168" s="30">
        <f t="shared" ref="AN168" si="1431">SUM(AM168+AN165/$K165-AN166-AN167)</f>
        <v>0</v>
      </c>
      <c r="AO168" s="30">
        <f t="shared" ref="AO168" si="1432">SUM(AN168+AO165/$K165-AO166-AO167)</f>
        <v>0</v>
      </c>
      <c r="AP168" s="30">
        <f t="shared" ref="AP168" si="1433">SUM(AO168+AP165/$K165-AP166-AP167)</f>
        <v>0</v>
      </c>
      <c r="AQ168" s="30">
        <f t="shared" ref="AQ168" si="1434">SUM(AP168+AQ165/$K165-AQ166-AQ167)</f>
        <v>0</v>
      </c>
      <c r="AR168" s="30">
        <f t="shared" ref="AR168" si="1435">SUM(AQ168+AR165/$K165-AR166-AR167)</f>
        <v>0</v>
      </c>
      <c r="AS168" s="30">
        <f t="shared" ref="AS168" si="1436">SUM(AR168+AS165/$K165-AS166-AS167)</f>
        <v>0</v>
      </c>
      <c r="AT168" s="30">
        <f t="shared" ref="AT168" si="1437">SUM(AS168+AT165/$K165-AT166-AT167)</f>
        <v>0</v>
      </c>
      <c r="AU168" s="30">
        <f t="shared" ref="AU168" si="1438">SUM(AT168+AU165/$K165-AU166-AU167)</f>
        <v>0</v>
      </c>
      <c r="AV168" s="30">
        <f t="shared" ref="AV168" si="1439">SUM(AU168+AV165/$K165-AV166-AV167)</f>
        <v>0</v>
      </c>
      <c r="AW168" s="30">
        <f t="shared" ref="AW168" si="1440">SUM(AV168+AW165/$K165-AW166-AW167)</f>
        <v>0</v>
      </c>
      <c r="AX168" s="33">
        <f t="shared" ref="AX168" si="1441">SUM(AW168+AX165/$K165-AX166-AX167)</f>
        <v>0</v>
      </c>
      <c r="AY168" s="33">
        <f t="shared" ref="AY168" si="1442">SUM(AX168+AY165/$K165-AY166-AY167)</f>
        <v>0</v>
      </c>
      <c r="AZ168" s="33">
        <f t="shared" ref="AZ168" si="1443">SUM(AY168+AZ165/$K165-AZ166-AZ167)</f>
        <v>0</v>
      </c>
      <c r="BA168" s="33">
        <f t="shared" ref="BA168" si="1444">SUM(AZ168+BA165/$K165-BA166-BA167)</f>
        <v>0</v>
      </c>
      <c r="BB168" s="76">
        <f>BA168</f>
        <v>0</v>
      </c>
    </row>
    <row r="169" spans="1:54" ht="27.95" customHeight="1" thickTop="1" thickBot="1">
      <c r="A169" s="169"/>
      <c r="B169" s="185" t="s">
        <v>163</v>
      </c>
      <c r="C169" s="185" t="s">
        <v>165</v>
      </c>
      <c r="D169" s="185" t="s">
        <v>165</v>
      </c>
      <c r="E169" s="185" t="s">
        <v>166</v>
      </c>
      <c r="F169" s="185" t="s">
        <v>140</v>
      </c>
      <c r="G169" s="191">
        <v>1.2</v>
      </c>
      <c r="H169" s="191">
        <v>1040</v>
      </c>
      <c r="I169" s="191">
        <v>357</v>
      </c>
      <c r="J169" s="181">
        <v>7.85</v>
      </c>
      <c r="K169" s="171">
        <f t="shared" si="1228"/>
        <v>3.4974575999999997</v>
      </c>
      <c r="L169" s="174" t="s">
        <v>149</v>
      </c>
      <c r="M169" s="276"/>
      <c r="N169" s="259"/>
      <c r="O169" s="136">
        <f t="shared" ref="O169" si="1445">BB172</f>
        <v>0</v>
      </c>
      <c r="P169" s="263">
        <f t="shared" ref="P169" si="1446">BB169</f>
        <v>0</v>
      </c>
      <c r="Q169" s="266">
        <f t="shared" ref="Q169" si="1447">BB170</f>
        <v>0</v>
      </c>
      <c r="R169" s="272">
        <f t="shared" ref="R169" si="1448">N169/K169</f>
        <v>0</v>
      </c>
      <c r="S169" s="22" t="s">
        <v>174</v>
      </c>
      <c r="T169" s="23"/>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31"/>
      <c r="AY169" s="31"/>
      <c r="AZ169" s="31"/>
      <c r="BA169" s="31"/>
      <c r="BB169" s="73">
        <f>SUM(T169:BA169)</f>
        <v>0</v>
      </c>
    </row>
    <row r="170" spans="1:54" ht="27.95" customHeight="1" thickTop="1" thickBot="1">
      <c r="A170" s="169"/>
      <c r="B170" s="186"/>
      <c r="C170" s="186"/>
      <c r="D170" s="186"/>
      <c r="E170" s="186"/>
      <c r="F170" s="186"/>
      <c r="G170" s="192"/>
      <c r="H170" s="192"/>
      <c r="I170" s="192"/>
      <c r="J170" s="182"/>
      <c r="K170" s="172"/>
      <c r="L170" s="175"/>
      <c r="M170" s="277"/>
      <c r="N170" s="260"/>
      <c r="O170" s="137"/>
      <c r="P170" s="264"/>
      <c r="Q170" s="267"/>
      <c r="R170" s="273"/>
      <c r="S170" s="25" t="s">
        <v>64</v>
      </c>
      <c r="T170" s="26"/>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32"/>
      <c r="AY170" s="32"/>
      <c r="AZ170" s="32"/>
      <c r="BA170" s="32"/>
      <c r="BB170" s="74">
        <f>SUM(T170:BA170)</f>
        <v>0</v>
      </c>
    </row>
    <row r="171" spans="1:54" ht="27.95" customHeight="1" thickTop="1" thickBot="1">
      <c r="A171" s="169"/>
      <c r="B171" s="186"/>
      <c r="C171" s="186"/>
      <c r="D171" s="186"/>
      <c r="E171" s="186"/>
      <c r="F171" s="186"/>
      <c r="G171" s="192"/>
      <c r="H171" s="192"/>
      <c r="I171" s="192"/>
      <c r="J171" s="182"/>
      <c r="K171" s="172"/>
      <c r="L171" s="175"/>
      <c r="M171" s="277"/>
      <c r="N171" s="260"/>
      <c r="O171" s="137"/>
      <c r="P171" s="264"/>
      <c r="Q171" s="267"/>
      <c r="R171" s="273"/>
      <c r="S171" s="36" t="s">
        <v>181</v>
      </c>
      <c r="T171" s="37"/>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9"/>
      <c r="AY171" s="39"/>
      <c r="AZ171" s="39"/>
      <c r="BA171" s="39"/>
      <c r="BB171" s="75">
        <f>SUM(T171:BA171)</f>
        <v>0</v>
      </c>
    </row>
    <row r="172" spans="1:54" ht="27.95" customHeight="1" thickTop="1" thickBot="1">
      <c r="A172" s="169"/>
      <c r="B172" s="187"/>
      <c r="C172" s="187"/>
      <c r="D172" s="187"/>
      <c r="E172" s="187"/>
      <c r="F172" s="187"/>
      <c r="G172" s="193"/>
      <c r="H172" s="193"/>
      <c r="I172" s="193"/>
      <c r="J172" s="183"/>
      <c r="K172" s="173"/>
      <c r="L172" s="176"/>
      <c r="M172" s="278"/>
      <c r="N172" s="271"/>
      <c r="O172" s="138"/>
      <c r="P172" s="269"/>
      <c r="Q172" s="270"/>
      <c r="R172" s="275"/>
      <c r="S172" s="28" t="s">
        <v>65</v>
      </c>
      <c r="T172" s="29">
        <f>SUM(R169+T169/$K169-T170-T171)</f>
        <v>0</v>
      </c>
      <c r="U172" s="30">
        <f>SUM(T172+U169/$K169-U170-U171)</f>
        <v>0</v>
      </c>
      <c r="V172" s="30">
        <f t="shared" ref="V172" si="1449">SUM(U172+V169/$K169-V170-V171)</f>
        <v>0</v>
      </c>
      <c r="W172" s="30">
        <f t="shared" ref="W172" si="1450">SUM(V172+W169/$K169-W170-W171)</f>
        <v>0</v>
      </c>
      <c r="X172" s="30">
        <f t="shared" ref="X172" si="1451">SUM(W172+X169/$K169-X170-X171)</f>
        <v>0</v>
      </c>
      <c r="Y172" s="30">
        <f t="shared" ref="Y172" si="1452">SUM(X172+Y169/$K169-Y170-Y171)</f>
        <v>0</v>
      </c>
      <c r="Z172" s="30">
        <f t="shared" ref="Z172" si="1453">SUM(Y172+Z169/$K169-Z170-Z171)</f>
        <v>0</v>
      </c>
      <c r="AA172" s="30">
        <f t="shared" ref="AA172" si="1454">SUM(Z172+AA169/$K169-AA170-AA171)</f>
        <v>0</v>
      </c>
      <c r="AB172" s="30">
        <f t="shared" ref="AB172" si="1455">SUM(AA172+AB169/$K169-AB170-AB171)</f>
        <v>0</v>
      </c>
      <c r="AC172" s="30">
        <f t="shared" ref="AC172" si="1456">SUM(AB172+AC169/$K169-AC170-AC171)</f>
        <v>0</v>
      </c>
      <c r="AD172" s="30">
        <f t="shared" ref="AD172" si="1457">SUM(AC172+AD169/$K169-AD170-AD171)</f>
        <v>0</v>
      </c>
      <c r="AE172" s="30">
        <f t="shared" ref="AE172" si="1458">SUM(AD172+AE169/$K169-AE170-AE171)</f>
        <v>0</v>
      </c>
      <c r="AF172" s="30">
        <f t="shared" ref="AF172" si="1459">SUM(AE172+AF169/$K169-AF170-AF171)</f>
        <v>0</v>
      </c>
      <c r="AG172" s="30">
        <f t="shared" ref="AG172" si="1460">SUM(AF172+AG169/$K169-AG170-AG171)</f>
        <v>0</v>
      </c>
      <c r="AH172" s="30">
        <f t="shared" ref="AH172" si="1461">SUM(AG172+AH169/$K169-AH170-AH171)</f>
        <v>0</v>
      </c>
      <c r="AI172" s="30">
        <f t="shared" ref="AI172" si="1462">SUM(AH172+AI169/$K169-AI170-AI171)</f>
        <v>0</v>
      </c>
      <c r="AJ172" s="30">
        <f t="shared" ref="AJ172" si="1463">SUM(AI172+AJ169/$K169-AJ170-AJ171)</f>
        <v>0</v>
      </c>
      <c r="AK172" s="30">
        <f t="shared" ref="AK172" si="1464">SUM(AJ172+AK169/$K169-AK170-AK171)</f>
        <v>0</v>
      </c>
      <c r="AL172" s="30">
        <f t="shared" ref="AL172" si="1465">SUM(AK172+AL169/$K169-AL170-AL171)</f>
        <v>0</v>
      </c>
      <c r="AM172" s="30">
        <f t="shared" ref="AM172" si="1466">SUM(AL172+AM169/$K169-AM170-AM171)</f>
        <v>0</v>
      </c>
      <c r="AN172" s="30">
        <f t="shared" ref="AN172" si="1467">SUM(AM172+AN169/$K169-AN170-AN171)</f>
        <v>0</v>
      </c>
      <c r="AO172" s="30">
        <f t="shared" ref="AO172" si="1468">SUM(AN172+AO169/$K169-AO170-AO171)</f>
        <v>0</v>
      </c>
      <c r="AP172" s="30">
        <f t="shared" ref="AP172" si="1469">SUM(AO172+AP169/$K169-AP170-AP171)</f>
        <v>0</v>
      </c>
      <c r="AQ172" s="30">
        <f t="shared" ref="AQ172" si="1470">SUM(AP172+AQ169/$K169-AQ170-AQ171)</f>
        <v>0</v>
      </c>
      <c r="AR172" s="30">
        <f t="shared" ref="AR172" si="1471">SUM(AQ172+AR169/$K169-AR170-AR171)</f>
        <v>0</v>
      </c>
      <c r="AS172" s="30">
        <f t="shared" ref="AS172" si="1472">SUM(AR172+AS169/$K169-AS170-AS171)</f>
        <v>0</v>
      </c>
      <c r="AT172" s="30">
        <f t="shared" ref="AT172" si="1473">SUM(AS172+AT169/$K169-AT170-AT171)</f>
        <v>0</v>
      </c>
      <c r="AU172" s="30">
        <f t="shared" ref="AU172" si="1474">SUM(AT172+AU169/$K169-AU170-AU171)</f>
        <v>0</v>
      </c>
      <c r="AV172" s="30">
        <f t="shared" ref="AV172" si="1475">SUM(AU172+AV169/$K169-AV170-AV171)</f>
        <v>0</v>
      </c>
      <c r="AW172" s="30">
        <f t="shared" ref="AW172" si="1476">SUM(AV172+AW169/$K169-AW170-AW171)</f>
        <v>0</v>
      </c>
      <c r="AX172" s="33">
        <f t="shared" ref="AX172" si="1477">SUM(AW172+AX169/$K169-AX170-AX171)</f>
        <v>0</v>
      </c>
      <c r="AY172" s="33">
        <f t="shared" ref="AY172" si="1478">SUM(AX172+AY169/$K169-AY170-AY171)</f>
        <v>0</v>
      </c>
      <c r="AZ172" s="33">
        <f t="shared" ref="AZ172" si="1479">SUM(AY172+AZ169/$K169-AZ170-AZ171)</f>
        <v>0</v>
      </c>
      <c r="BA172" s="33">
        <f t="shared" ref="BA172" si="1480">SUM(AZ172+BA169/$K169-BA170-BA171)</f>
        <v>0</v>
      </c>
      <c r="BB172" s="76">
        <f>BA172</f>
        <v>0</v>
      </c>
    </row>
    <row r="173" spans="1:54" ht="27.95" customHeight="1" thickTop="1" thickBot="1">
      <c r="A173" s="169"/>
      <c r="B173" s="185" t="s">
        <v>45</v>
      </c>
      <c r="C173" s="185" t="s">
        <v>177</v>
      </c>
      <c r="D173" s="185" t="s">
        <v>177</v>
      </c>
      <c r="E173" s="185" t="s">
        <v>167</v>
      </c>
      <c r="F173" s="185" t="s">
        <v>158</v>
      </c>
      <c r="G173" s="191">
        <v>1.6</v>
      </c>
      <c r="H173" s="191">
        <v>700</v>
      </c>
      <c r="I173" s="191">
        <v>910</v>
      </c>
      <c r="J173" s="181">
        <v>7.85</v>
      </c>
      <c r="K173" s="171">
        <f t="shared" si="1228"/>
        <v>8.0007199999999994</v>
      </c>
      <c r="L173" s="174" t="s">
        <v>149</v>
      </c>
      <c r="M173" s="276">
        <f>964.6+120</f>
        <v>1084.5999999999999</v>
      </c>
      <c r="N173" s="259"/>
      <c r="O173" s="136">
        <f t="shared" ref="O173" si="1481">BB176</f>
        <v>0</v>
      </c>
      <c r="P173" s="263">
        <f t="shared" ref="P173" si="1482">BB173</f>
        <v>0</v>
      </c>
      <c r="Q173" s="266">
        <f t="shared" ref="Q173" si="1483">BB174</f>
        <v>0</v>
      </c>
      <c r="R173" s="272">
        <f t="shared" ref="R173" si="1484">N173/K173</f>
        <v>0</v>
      </c>
      <c r="S173" s="22" t="s">
        <v>174</v>
      </c>
      <c r="T173" s="23"/>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31"/>
      <c r="AY173" s="31"/>
      <c r="AZ173" s="31"/>
      <c r="BA173" s="31"/>
      <c r="BB173" s="73">
        <f>SUM(T173:BA173)</f>
        <v>0</v>
      </c>
    </row>
    <row r="174" spans="1:54" ht="27.95" customHeight="1" thickTop="1" thickBot="1">
      <c r="A174" s="169"/>
      <c r="B174" s="186"/>
      <c r="C174" s="186"/>
      <c r="D174" s="186"/>
      <c r="E174" s="186"/>
      <c r="F174" s="186"/>
      <c r="G174" s="192"/>
      <c r="H174" s="192"/>
      <c r="I174" s="192"/>
      <c r="J174" s="182"/>
      <c r="K174" s="172"/>
      <c r="L174" s="175"/>
      <c r="M174" s="277"/>
      <c r="N174" s="260"/>
      <c r="O174" s="137"/>
      <c r="P174" s="264"/>
      <c r="Q174" s="267"/>
      <c r="R174" s="273"/>
      <c r="S174" s="25" t="s">
        <v>64</v>
      </c>
      <c r="T174" s="26"/>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32"/>
      <c r="AY174" s="32"/>
      <c r="AZ174" s="32"/>
      <c r="BA174" s="32"/>
      <c r="BB174" s="74">
        <f>SUM(T174:BA174)</f>
        <v>0</v>
      </c>
    </row>
    <row r="175" spans="1:54" ht="27.95" customHeight="1" thickTop="1" thickBot="1">
      <c r="A175" s="169"/>
      <c r="B175" s="186"/>
      <c r="C175" s="186"/>
      <c r="D175" s="186"/>
      <c r="E175" s="186"/>
      <c r="F175" s="186"/>
      <c r="G175" s="192"/>
      <c r="H175" s="192"/>
      <c r="I175" s="192"/>
      <c r="J175" s="182"/>
      <c r="K175" s="172"/>
      <c r="L175" s="175"/>
      <c r="M175" s="277"/>
      <c r="N175" s="260"/>
      <c r="O175" s="137"/>
      <c r="P175" s="264"/>
      <c r="Q175" s="267"/>
      <c r="R175" s="273"/>
      <c r="S175" s="36" t="s">
        <v>181</v>
      </c>
      <c r="T175" s="37"/>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9"/>
      <c r="AY175" s="39"/>
      <c r="AZ175" s="39"/>
      <c r="BA175" s="39"/>
      <c r="BB175" s="75">
        <f>SUM(T175:BA175)</f>
        <v>0</v>
      </c>
    </row>
    <row r="176" spans="1:54" ht="27.95" customHeight="1" thickTop="1" thickBot="1">
      <c r="A176" s="169"/>
      <c r="B176" s="187"/>
      <c r="C176" s="187"/>
      <c r="D176" s="187"/>
      <c r="E176" s="187"/>
      <c r="F176" s="187"/>
      <c r="G176" s="193"/>
      <c r="H176" s="193"/>
      <c r="I176" s="193"/>
      <c r="J176" s="183"/>
      <c r="K176" s="173"/>
      <c r="L176" s="176"/>
      <c r="M176" s="278"/>
      <c r="N176" s="271"/>
      <c r="O176" s="138"/>
      <c r="P176" s="269"/>
      <c r="Q176" s="270"/>
      <c r="R176" s="275"/>
      <c r="S176" s="28" t="s">
        <v>65</v>
      </c>
      <c r="T176" s="29">
        <f>SUM(R173+T173/$K173-T174-T175)</f>
        <v>0</v>
      </c>
      <c r="U176" s="30">
        <f>SUM(T176+U173/$K173-U174-U175)</f>
        <v>0</v>
      </c>
      <c r="V176" s="30">
        <f t="shared" ref="V176" si="1485">SUM(U176+V173/$K173-V174-V175)</f>
        <v>0</v>
      </c>
      <c r="W176" s="30">
        <f t="shared" ref="W176" si="1486">SUM(V176+W173/$K173-W174-W175)</f>
        <v>0</v>
      </c>
      <c r="X176" s="30">
        <f t="shared" ref="X176" si="1487">SUM(W176+X173/$K173-X174-X175)</f>
        <v>0</v>
      </c>
      <c r="Y176" s="30">
        <f t="shared" ref="Y176" si="1488">SUM(X176+Y173/$K173-Y174-Y175)</f>
        <v>0</v>
      </c>
      <c r="Z176" s="30">
        <f t="shared" ref="Z176" si="1489">SUM(Y176+Z173/$K173-Z174-Z175)</f>
        <v>0</v>
      </c>
      <c r="AA176" s="30">
        <f t="shared" ref="AA176" si="1490">SUM(Z176+AA173/$K173-AA174-AA175)</f>
        <v>0</v>
      </c>
      <c r="AB176" s="30">
        <f t="shared" ref="AB176" si="1491">SUM(AA176+AB173/$K173-AB174-AB175)</f>
        <v>0</v>
      </c>
      <c r="AC176" s="30">
        <f t="shared" ref="AC176" si="1492">SUM(AB176+AC173/$K173-AC174-AC175)</f>
        <v>0</v>
      </c>
      <c r="AD176" s="30">
        <f t="shared" ref="AD176" si="1493">SUM(AC176+AD173/$K173-AD174-AD175)</f>
        <v>0</v>
      </c>
      <c r="AE176" s="30">
        <f t="shared" ref="AE176" si="1494">SUM(AD176+AE173/$K173-AE174-AE175)</f>
        <v>0</v>
      </c>
      <c r="AF176" s="30">
        <f t="shared" ref="AF176" si="1495">SUM(AE176+AF173/$K173-AF174-AF175)</f>
        <v>0</v>
      </c>
      <c r="AG176" s="30">
        <f t="shared" ref="AG176" si="1496">SUM(AF176+AG173/$K173-AG174-AG175)</f>
        <v>0</v>
      </c>
      <c r="AH176" s="30">
        <f t="shared" ref="AH176" si="1497">SUM(AG176+AH173/$K173-AH174-AH175)</f>
        <v>0</v>
      </c>
      <c r="AI176" s="30">
        <f t="shared" ref="AI176" si="1498">SUM(AH176+AI173/$K173-AI174-AI175)</f>
        <v>0</v>
      </c>
      <c r="AJ176" s="30">
        <f t="shared" ref="AJ176" si="1499">SUM(AI176+AJ173/$K173-AJ174-AJ175)</f>
        <v>0</v>
      </c>
      <c r="AK176" s="30">
        <f t="shared" ref="AK176" si="1500">SUM(AJ176+AK173/$K173-AK174-AK175)</f>
        <v>0</v>
      </c>
      <c r="AL176" s="30">
        <f t="shared" ref="AL176" si="1501">SUM(AK176+AL173/$K173-AL174-AL175)</f>
        <v>0</v>
      </c>
      <c r="AM176" s="30">
        <f t="shared" ref="AM176" si="1502">SUM(AL176+AM173/$K173-AM174-AM175)</f>
        <v>0</v>
      </c>
      <c r="AN176" s="30">
        <f t="shared" ref="AN176" si="1503">SUM(AM176+AN173/$K173-AN174-AN175)</f>
        <v>0</v>
      </c>
      <c r="AO176" s="30">
        <f t="shared" ref="AO176" si="1504">SUM(AN176+AO173/$K173-AO174-AO175)</f>
        <v>0</v>
      </c>
      <c r="AP176" s="30">
        <f t="shared" ref="AP176" si="1505">SUM(AO176+AP173/$K173-AP174-AP175)</f>
        <v>0</v>
      </c>
      <c r="AQ176" s="30">
        <f t="shared" ref="AQ176" si="1506">SUM(AP176+AQ173/$K173-AQ174-AQ175)</f>
        <v>0</v>
      </c>
      <c r="AR176" s="30">
        <f t="shared" ref="AR176" si="1507">SUM(AQ176+AR173/$K173-AR174-AR175)</f>
        <v>0</v>
      </c>
      <c r="AS176" s="30">
        <f t="shared" ref="AS176" si="1508">SUM(AR176+AS173/$K173-AS174-AS175)</f>
        <v>0</v>
      </c>
      <c r="AT176" s="30">
        <f t="shared" ref="AT176" si="1509">SUM(AS176+AT173/$K173-AT174-AT175)</f>
        <v>0</v>
      </c>
      <c r="AU176" s="30">
        <f t="shared" ref="AU176" si="1510">SUM(AT176+AU173/$K173-AU174-AU175)</f>
        <v>0</v>
      </c>
      <c r="AV176" s="30">
        <f t="shared" ref="AV176" si="1511">SUM(AU176+AV173/$K173-AV174-AV175)</f>
        <v>0</v>
      </c>
      <c r="AW176" s="30">
        <f t="shared" ref="AW176" si="1512">SUM(AV176+AW173/$K173-AW174-AW175)</f>
        <v>0</v>
      </c>
      <c r="AX176" s="33">
        <f t="shared" ref="AX176" si="1513">SUM(AW176+AX173/$K173-AX174-AX175)</f>
        <v>0</v>
      </c>
      <c r="AY176" s="33">
        <f t="shared" ref="AY176" si="1514">SUM(AX176+AY173/$K173-AY174-AY175)</f>
        <v>0</v>
      </c>
      <c r="AZ176" s="33">
        <f t="shared" ref="AZ176" si="1515">SUM(AY176+AZ173/$K173-AZ174-AZ175)</f>
        <v>0</v>
      </c>
      <c r="BA176" s="33">
        <f t="shared" ref="BA176" si="1516">SUM(AZ176+BA173/$K173-BA174-BA175)</f>
        <v>0</v>
      </c>
      <c r="BB176" s="76">
        <f>BA176</f>
        <v>0</v>
      </c>
    </row>
    <row r="177" spans="1:54" ht="27.75" customHeight="1" thickTop="1" thickBot="1">
      <c r="A177" s="169"/>
      <c r="B177" s="185" t="s">
        <v>45</v>
      </c>
      <c r="C177" s="185" t="s">
        <v>172</v>
      </c>
      <c r="D177" s="185" t="s">
        <v>172</v>
      </c>
      <c r="E177" s="185" t="s">
        <v>169</v>
      </c>
      <c r="F177" s="185" t="s">
        <v>158</v>
      </c>
      <c r="G177" s="191">
        <v>1.2</v>
      </c>
      <c r="H177" s="191">
        <v>815</v>
      </c>
      <c r="I177" s="191">
        <v>950</v>
      </c>
      <c r="J177" s="181">
        <v>7.85</v>
      </c>
      <c r="K177" s="171">
        <f t="shared" ref="K177" si="1517">G177*H177*I177*J177/1000000</f>
        <v>7.2934349999999997</v>
      </c>
      <c r="L177" s="174" t="s">
        <v>149</v>
      </c>
      <c r="M177" s="276">
        <f>964.6+120</f>
        <v>1084.5999999999999</v>
      </c>
      <c r="N177" s="259"/>
      <c r="O177" s="136">
        <f t="shared" ref="O177" si="1518">BB180</f>
        <v>0</v>
      </c>
      <c r="P177" s="263">
        <f t="shared" ref="P177" si="1519">BB177</f>
        <v>0</v>
      </c>
      <c r="Q177" s="266">
        <f t="shared" ref="Q177" si="1520">BB178</f>
        <v>0</v>
      </c>
      <c r="R177" s="272">
        <f t="shared" ref="R177" si="1521">N177/K177</f>
        <v>0</v>
      </c>
      <c r="S177" s="22" t="s">
        <v>174</v>
      </c>
      <c r="T177" s="23"/>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31"/>
      <c r="AY177" s="31"/>
      <c r="AZ177" s="31"/>
      <c r="BA177" s="31"/>
      <c r="BB177" s="73">
        <f>SUM(T177:BA177)</f>
        <v>0</v>
      </c>
    </row>
    <row r="178" spans="1:54" ht="27.75" customHeight="1" thickTop="1" thickBot="1">
      <c r="A178" s="169"/>
      <c r="B178" s="186"/>
      <c r="C178" s="186"/>
      <c r="D178" s="186"/>
      <c r="E178" s="186"/>
      <c r="F178" s="186"/>
      <c r="G178" s="192"/>
      <c r="H178" s="192"/>
      <c r="I178" s="192"/>
      <c r="J178" s="182"/>
      <c r="K178" s="172"/>
      <c r="L178" s="175"/>
      <c r="M178" s="277"/>
      <c r="N178" s="260"/>
      <c r="O178" s="137"/>
      <c r="P178" s="264"/>
      <c r="Q178" s="267"/>
      <c r="R178" s="273"/>
      <c r="S178" s="25" t="s">
        <v>64</v>
      </c>
      <c r="T178" s="26"/>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32"/>
      <c r="AY178" s="32"/>
      <c r="AZ178" s="32"/>
      <c r="BA178" s="32"/>
      <c r="BB178" s="74">
        <f>SUM(T178:BA178)</f>
        <v>0</v>
      </c>
    </row>
    <row r="179" spans="1:54" ht="27.75" customHeight="1" thickTop="1" thickBot="1">
      <c r="A179" s="169"/>
      <c r="B179" s="186"/>
      <c r="C179" s="186"/>
      <c r="D179" s="186"/>
      <c r="E179" s="186"/>
      <c r="F179" s="186"/>
      <c r="G179" s="192"/>
      <c r="H179" s="192"/>
      <c r="I179" s="192"/>
      <c r="J179" s="182"/>
      <c r="K179" s="172"/>
      <c r="L179" s="175"/>
      <c r="M179" s="277"/>
      <c r="N179" s="260"/>
      <c r="O179" s="137"/>
      <c r="P179" s="264"/>
      <c r="Q179" s="267"/>
      <c r="R179" s="273"/>
      <c r="S179" s="36" t="s">
        <v>181</v>
      </c>
      <c r="T179" s="37"/>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9"/>
      <c r="AY179" s="39"/>
      <c r="AZ179" s="39"/>
      <c r="BA179" s="39"/>
      <c r="BB179" s="75">
        <f>SUM(T179:BA179)</f>
        <v>0</v>
      </c>
    </row>
    <row r="180" spans="1:54" ht="27.75" customHeight="1" thickTop="1" thickBot="1">
      <c r="A180" s="169"/>
      <c r="B180" s="187"/>
      <c r="C180" s="187"/>
      <c r="D180" s="187"/>
      <c r="E180" s="187"/>
      <c r="F180" s="187"/>
      <c r="G180" s="193"/>
      <c r="H180" s="193"/>
      <c r="I180" s="193"/>
      <c r="J180" s="183"/>
      <c r="K180" s="173"/>
      <c r="L180" s="176"/>
      <c r="M180" s="278"/>
      <c r="N180" s="271"/>
      <c r="O180" s="138"/>
      <c r="P180" s="269"/>
      <c r="Q180" s="270"/>
      <c r="R180" s="275"/>
      <c r="S180" s="28" t="s">
        <v>65</v>
      </c>
      <c r="T180" s="29">
        <f>SUM(R177+T177/$K177-T178-T179)</f>
        <v>0</v>
      </c>
      <c r="U180" s="30">
        <f>SUM(T180+U177/$K177-U178-U179)</f>
        <v>0</v>
      </c>
      <c r="V180" s="30">
        <f t="shared" ref="V180" si="1522">SUM(U180+V177/$K177-V178-V179)</f>
        <v>0</v>
      </c>
      <c r="W180" s="30">
        <f t="shared" ref="W180" si="1523">SUM(V180+W177/$K177-W178-W179)</f>
        <v>0</v>
      </c>
      <c r="X180" s="30">
        <f t="shared" ref="X180" si="1524">SUM(W180+X177/$K177-X178-X179)</f>
        <v>0</v>
      </c>
      <c r="Y180" s="30">
        <f>SUM(X180+Y177/$K177-Y178-Y179)</f>
        <v>0</v>
      </c>
      <c r="Z180" s="30">
        <f>SUM(Y180+Z177/$K177-Z178-Z179)</f>
        <v>0</v>
      </c>
      <c r="AA180" s="30">
        <f>SUM(Z180+AA177/$K177-AA178-AA179)</f>
        <v>0</v>
      </c>
      <c r="AB180" s="30">
        <f t="shared" ref="AB180" si="1525">SUM(AA180+AB177/$K177-AB178-AB179)</f>
        <v>0</v>
      </c>
      <c r="AC180" s="30">
        <f t="shared" ref="AC180" si="1526">SUM(AB180+AC177/$K177-AC178-AC179)</f>
        <v>0</v>
      </c>
      <c r="AD180" s="30">
        <f t="shared" ref="AD180" si="1527">SUM(AC180+AD177/$K177-AD178-AD179)</f>
        <v>0</v>
      </c>
      <c r="AE180" s="30">
        <f t="shared" ref="AE180" si="1528">SUM(AD180+AE177/$K177-AE178-AE179)</f>
        <v>0</v>
      </c>
      <c r="AF180" s="30">
        <f t="shared" ref="AF180" si="1529">SUM(AE180+AF177/$K177-AF178-AF179)</f>
        <v>0</v>
      </c>
      <c r="AG180" s="30">
        <f t="shared" ref="AG180" si="1530">SUM(AF180+AG177/$K177-AG178-AG179)</f>
        <v>0</v>
      </c>
      <c r="AH180" s="30">
        <f t="shared" ref="AH180" si="1531">SUM(AG180+AH177/$K177-AH178-AH179)</f>
        <v>0</v>
      </c>
      <c r="AI180" s="30">
        <f t="shared" ref="AI180" si="1532">SUM(AH180+AI177/$K177-AI178-AI179)</f>
        <v>0</v>
      </c>
      <c r="AJ180" s="30">
        <f t="shared" ref="AJ180" si="1533">SUM(AI180+AJ177/$K177-AJ178-AJ179)</f>
        <v>0</v>
      </c>
      <c r="AK180" s="30">
        <f t="shared" ref="AK180" si="1534">SUM(AJ180+AK177/$K177-AK178-AK179)</f>
        <v>0</v>
      </c>
      <c r="AL180" s="30">
        <f t="shared" ref="AL180" si="1535">SUM(AK180+AL177/$K177-AL178-AL179)</f>
        <v>0</v>
      </c>
      <c r="AM180" s="30">
        <f t="shared" ref="AM180" si="1536">SUM(AL180+AM177/$K177-AM178-AM179)</f>
        <v>0</v>
      </c>
      <c r="AN180" s="30">
        <f t="shared" ref="AN180" si="1537">SUM(AM180+AN177/$K177-AN178-AN179)</f>
        <v>0</v>
      </c>
      <c r="AO180" s="30">
        <f t="shared" ref="AO180" si="1538">SUM(AN180+AO177/$K177-AO178-AO179)</f>
        <v>0</v>
      </c>
      <c r="AP180" s="30">
        <f t="shared" ref="AP180" si="1539">SUM(AO180+AP177/$K177-AP178-AP179)</f>
        <v>0</v>
      </c>
      <c r="AQ180" s="30">
        <f t="shared" ref="AQ180" si="1540">SUM(AP180+AQ177/$K177-AQ178-AQ179)</f>
        <v>0</v>
      </c>
      <c r="AR180" s="30">
        <f t="shared" ref="AR180" si="1541">SUM(AQ180+AR177/$K177-AR178-AR179)</f>
        <v>0</v>
      </c>
      <c r="AS180" s="30">
        <f t="shared" ref="AS180" si="1542">SUM(AR180+AS177/$K177-AS178-AS179)</f>
        <v>0</v>
      </c>
      <c r="AT180" s="30">
        <f t="shared" ref="AT180" si="1543">SUM(AS180+AT177/$K177-AT178-AT179)</f>
        <v>0</v>
      </c>
      <c r="AU180" s="30">
        <f t="shared" ref="AU180" si="1544">SUM(AT180+AU177/$K177-AU178-AU179)</f>
        <v>0</v>
      </c>
      <c r="AV180" s="30">
        <f t="shared" ref="AV180" si="1545">SUM(AU180+AV177/$K177-AV178-AV179)</f>
        <v>0</v>
      </c>
      <c r="AW180" s="30">
        <f t="shared" ref="AW180" si="1546">SUM(AV180+AW177/$K177-AW178-AW179)</f>
        <v>0</v>
      </c>
      <c r="AX180" s="33">
        <f t="shared" ref="AX180" si="1547">SUM(AW180+AX177/$K177-AX178-AX179)</f>
        <v>0</v>
      </c>
      <c r="AY180" s="33">
        <f t="shared" ref="AY180" si="1548">SUM(AX180+AY177/$K177-AY178-AY179)</f>
        <v>0</v>
      </c>
      <c r="AZ180" s="33">
        <f t="shared" ref="AZ180" si="1549">SUM(AY180+AZ177/$K177-AZ178-AZ179)</f>
        <v>0</v>
      </c>
      <c r="BA180" s="33">
        <f t="shared" ref="BA180" si="1550">SUM(AZ180+BA177/$K177-BA178-BA179)</f>
        <v>0</v>
      </c>
      <c r="BB180" s="76">
        <f>BA180</f>
        <v>0</v>
      </c>
    </row>
    <row r="181" spans="1:54" ht="27.95" customHeight="1" thickTop="1" thickBot="1">
      <c r="A181" s="169"/>
      <c r="B181" s="185" t="s">
        <v>176</v>
      </c>
      <c r="C181" s="185" t="s">
        <v>46</v>
      </c>
      <c r="D181" s="185" t="s">
        <v>46</v>
      </c>
      <c r="E181" s="185" t="s">
        <v>167</v>
      </c>
      <c r="F181" s="185" t="s">
        <v>158</v>
      </c>
      <c r="G181" s="191">
        <v>1.6</v>
      </c>
      <c r="H181" s="191">
        <v>700</v>
      </c>
      <c r="I181" s="191">
        <v>950</v>
      </c>
      <c r="J181" s="181">
        <v>7.85</v>
      </c>
      <c r="K181" s="171">
        <f t="shared" ref="K181" si="1551">G181*H181*I181*J181/1000000</f>
        <v>8.3523999999999994</v>
      </c>
      <c r="L181" s="174" t="s">
        <v>149</v>
      </c>
      <c r="M181" s="276">
        <f>964.6+120</f>
        <v>1084.5999999999999</v>
      </c>
      <c r="N181" s="259"/>
      <c r="O181" s="136">
        <f t="shared" ref="O181" si="1552">BB184</f>
        <v>0</v>
      </c>
      <c r="P181" s="263">
        <f t="shared" ref="P181" si="1553">BB181</f>
        <v>0</v>
      </c>
      <c r="Q181" s="266">
        <f t="shared" ref="Q181" si="1554">BB182</f>
        <v>0</v>
      </c>
      <c r="R181" s="272">
        <f t="shared" ref="R181" si="1555">N181/K181</f>
        <v>0</v>
      </c>
      <c r="S181" s="22" t="s">
        <v>174</v>
      </c>
      <c r="T181" s="23"/>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31"/>
      <c r="AY181" s="31"/>
      <c r="AZ181" s="31"/>
      <c r="BA181" s="31"/>
      <c r="BB181" s="73">
        <f>SUM(T181:BA181)</f>
        <v>0</v>
      </c>
    </row>
    <row r="182" spans="1:54" ht="27.95" customHeight="1" thickTop="1" thickBot="1">
      <c r="A182" s="169"/>
      <c r="B182" s="186"/>
      <c r="C182" s="186"/>
      <c r="D182" s="186"/>
      <c r="E182" s="186"/>
      <c r="F182" s="186"/>
      <c r="G182" s="192"/>
      <c r="H182" s="192"/>
      <c r="I182" s="192"/>
      <c r="J182" s="182"/>
      <c r="K182" s="172"/>
      <c r="L182" s="175"/>
      <c r="M182" s="277"/>
      <c r="N182" s="260"/>
      <c r="O182" s="137"/>
      <c r="P182" s="264"/>
      <c r="Q182" s="267"/>
      <c r="R182" s="273"/>
      <c r="S182" s="25" t="s">
        <v>64</v>
      </c>
      <c r="T182" s="26"/>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32"/>
      <c r="AY182" s="32"/>
      <c r="AZ182" s="32"/>
      <c r="BA182" s="32"/>
      <c r="BB182" s="74">
        <f>SUM(T182:BA182)</f>
        <v>0</v>
      </c>
    </row>
    <row r="183" spans="1:54" ht="27.95" customHeight="1" thickTop="1" thickBot="1">
      <c r="A183" s="169"/>
      <c r="B183" s="186"/>
      <c r="C183" s="186"/>
      <c r="D183" s="186"/>
      <c r="E183" s="186"/>
      <c r="F183" s="186"/>
      <c r="G183" s="192"/>
      <c r="H183" s="192"/>
      <c r="I183" s="192"/>
      <c r="J183" s="182"/>
      <c r="K183" s="172"/>
      <c r="L183" s="175"/>
      <c r="M183" s="277"/>
      <c r="N183" s="260"/>
      <c r="O183" s="137"/>
      <c r="P183" s="264"/>
      <c r="Q183" s="267"/>
      <c r="R183" s="273"/>
      <c r="S183" s="36" t="s">
        <v>181</v>
      </c>
      <c r="T183" s="37"/>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9"/>
      <c r="AY183" s="39"/>
      <c r="AZ183" s="39"/>
      <c r="BA183" s="39"/>
      <c r="BB183" s="75">
        <f>SUM(T183:BA183)</f>
        <v>0</v>
      </c>
    </row>
    <row r="184" spans="1:54" ht="27.95" customHeight="1" thickTop="1" thickBot="1">
      <c r="A184" s="169"/>
      <c r="B184" s="187"/>
      <c r="C184" s="187"/>
      <c r="D184" s="187"/>
      <c r="E184" s="187"/>
      <c r="F184" s="187"/>
      <c r="G184" s="193"/>
      <c r="H184" s="193"/>
      <c r="I184" s="193"/>
      <c r="J184" s="183"/>
      <c r="K184" s="173"/>
      <c r="L184" s="176"/>
      <c r="M184" s="278"/>
      <c r="N184" s="271"/>
      <c r="O184" s="138"/>
      <c r="P184" s="269"/>
      <c r="Q184" s="270"/>
      <c r="R184" s="275"/>
      <c r="S184" s="28" t="s">
        <v>65</v>
      </c>
      <c r="T184" s="29">
        <f>SUM(R181+T181/$K181-T182-T183)</f>
        <v>0</v>
      </c>
      <c r="U184" s="30">
        <f>SUM(T184+U181/$K181-U182-U183)</f>
        <v>0</v>
      </c>
      <c r="V184" s="30">
        <f t="shared" ref="V184" si="1556">SUM(U184+V181/$K181-V182-V183)</f>
        <v>0</v>
      </c>
      <c r="W184" s="30">
        <f t="shared" ref="W184" si="1557">SUM(V184+W181/$K181-W182-W183)</f>
        <v>0</v>
      </c>
      <c r="X184" s="30">
        <f t="shared" ref="X184" si="1558">SUM(W184+X181/$K181-X182-X183)</f>
        <v>0</v>
      </c>
      <c r="Y184" s="30">
        <f t="shared" ref="Y184" si="1559">SUM(X184+Y181/$K181-Y182-Y183)</f>
        <v>0</v>
      </c>
      <c r="Z184" s="30">
        <f t="shared" ref="Z184" si="1560">SUM(Y184+Z181/$K181-Z182-Z183)</f>
        <v>0</v>
      </c>
      <c r="AA184" s="30">
        <f t="shared" ref="AA184" si="1561">SUM(Z184+AA181/$K181-AA182-AA183)</f>
        <v>0</v>
      </c>
      <c r="AB184" s="30">
        <f t="shared" ref="AB184" si="1562">SUM(AA184+AB181/$K181-AB182-AB183)</f>
        <v>0</v>
      </c>
      <c r="AC184" s="30">
        <f t="shared" ref="AC184" si="1563">SUM(AB184+AC181/$K181-AC182-AC183)</f>
        <v>0</v>
      </c>
      <c r="AD184" s="30">
        <f t="shared" ref="AD184" si="1564">SUM(AC184+AD181/$K181-AD182-AD183)</f>
        <v>0</v>
      </c>
      <c r="AE184" s="30">
        <f t="shared" ref="AE184" si="1565">SUM(AD184+AE181/$K181-AE182-AE183)</f>
        <v>0</v>
      </c>
      <c r="AF184" s="30">
        <f t="shared" ref="AF184" si="1566">SUM(AE184+AF181/$K181-AF182-AF183)</f>
        <v>0</v>
      </c>
      <c r="AG184" s="30">
        <f t="shared" ref="AG184" si="1567">SUM(AF184+AG181/$K181-AG182-AG183)</f>
        <v>0</v>
      </c>
      <c r="AH184" s="30">
        <f t="shared" ref="AH184" si="1568">SUM(AG184+AH181/$K181-AH182-AH183)</f>
        <v>0</v>
      </c>
      <c r="AI184" s="30">
        <f t="shared" ref="AI184" si="1569">SUM(AH184+AI181/$K181-AI182-AI183)</f>
        <v>0</v>
      </c>
      <c r="AJ184" s="30">
        <f t="shared" ref="AJ184" si="1570">SUM(AI184+AJ181/$K181-AJ182-AJ183)</f>
        <v>0</v>
      </c>
      <c r="AK184" s="30">
        <f t="shared" ref="AK184" si="1571">SUM(AJ184+AK181/$K181-AK182-AK183)</f>
        <v>0</v>
      </c>
      <c r="AL184" s="30">
        <f t="shared" ref="AL184" si="1572">SUM(AK184+AL181/$K181-AL182-AL183)</f>
        <v>0</v>
      </c>
      <c r="AM184" s="30">
        <f t="shared" ref="AM184" si="1573">SUM(AL184+AM181/$K181-AM182-AM183)</f>
        <v>0</v>
      </c>
      <c r="AN184" s="30">
        <f t="shared" ref="AN184" si="1574">SUM(AM184+AN181/$K181-AN182-AN183)</f>
        <v>0</v>
      </c>
      <c r="AO184" s="30">
        <f t="shared" ref="AO184" si="1575">SUM(AN184+AO181/$K181-AO182-AO183)</f>
        <v>0</v>
      </c>
      <c r="AP184" s="30">
        <f t="shared" ref="AP184" si="1576">SUM(AO184+AP181/$K181-AP182-AP183)</f>
        <v>0</v>
      </c>
      <c r="AQ184" s="30">
        <f t="shared" ref="AQ184" si="1577">SUM(AP184+AQ181/$K181-AQ182-AQ183)</f>
        <v>0</v>
      </c>
      <c r="AR184" s="30">
        <f t="shared" ref="AR184" si="1578">SUM(AQ184+AR181/$K181-AR182-AR183)</f>
        <v>0</v>
      </c>
      <c r="AS184" s="30">
        <f t="shared" ref="AS184" si="1579">SUM(AR184+AS181/$K181-AS182-AS183)</f>
        <v>0</v>
      </c>
      <c r="AT184" s="30">
        <f t="shared" ref="AT184" si="1580">SUM(AS184+AT181/$K181-AT182-AT183)</f>
        <v>0</v>
      </c>
      <c r="AU184" s="30">
        <f t="shared" ref="AU184" si="1581">SUM(AT184+AU181/$K181-AU182-AU183)</f>
        <v>0</v>
      </c>
      <c r="AV184" s="30">
        <f t="shared" ref="AV184" si="1582">SUM(AU184+AV181/$K181-AV182-AV183)</f>
        <v>0</v>
      </c>
      <c r="AW184" s="30">
        <f t="shared" ref="AW184" si="1583">SUM(AV184+AW181/$K181-AW182-AW183)</f>
        <v>0</v>
      </c>
      <c r="AX184" s="33">
        <f t="shared" ref="AX184" si="1584">SUM(AW184+AX181/$K181-AX182-AX183)</f>
        <v>0</v>
      </c>
      <c r="AY184" s="33">
        <f t="shared" ref="AY184" si="1585">SUM(AX184+AY181/$K181-AY182-AY183)</f>
        <v>0</v>
      </c>
      <c r="AZ184" s="33">
        <f t="shared" ref="AZ184" si="1586">SUM(AY184+AZ181/$K181-AZ182-AZ183)</f>
        <v>0</v>
      </c>
      <c r="BA184" s="33">
        <f t="shared" ref="BA184" si="1587">SUM(AZ184+BA181/$K181-BA182-BA183)</f>
        <v>0</v>
      </c>
      <c r="BB184" s="76">
        <f>BA184</f>
        <v>0</v>
      </c>
    </row>
    <row r="185" spans="1:54" ht="27.75" customHeight="1" thickTop="1" thickBot="1">
      <c r="A185" s="169"/>
      <c r="B185" s="185" t="s">
        <v>176</v>
      </c>
      <c r="C185" s="185" t="s">
        <v>180</v>
      </c>
      <c r="D185" s="185" t="s">
        <v>180</v>
      </c>
      <c r="E185" s="185" t="s">
        <v>169</v>
      </c>
      <c r="F185" s="185" t="s">
        <v>158</v>
      </c>
      <c r="G185" s="191">
        <v>1.2</v>
      </c>
      <c r="H185" s="191">
        <v>815</v>
      </c>
      <c r="I185" s="191">
        <v>950</v>
      </c>
      <c r="J185" s="181">
        <v>7.85</v>
      </c>
      <c r="K185" s="171">
        <f t="shared" si="1228"/>
        <v>7.2934349999999997</v>
      </c>
      <c r="L185" s="174" t="s">
        <v>149</v>
      </c>
      <c r="M185" s="276">
        <f>964.6+120</f>
        <v>1084.5999999999999</v>
      </c>
      <c r="N185" s="259"/>
      <c r="O185" s="136">
        <f t="shared" ref="O185" si="1588">BB188</f>
        <v>0</v>
      </c>
      <c r="P185" s="263">
        <f t="shared" ref="P185" si="1589">BB185</f>
        <v>0</v>
      </c>
      <c r="Q185" s="266">
        <f t="shared" ref="Q185" si="1590">BB186</f>
        <v>0</v>
      </c>
      <c r="R185" s="272">
        <f t="shared" ref="R185" si="1591">N185/K185</f>
        <v>0</v>
      </c>
      <c r="S185" s="22" t="s">
        <v>174</v>
      </c>
      <c r="T185" s="23"/>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31"/>
      <c r="AY185" s="31"/>
      <c r="AZ185" s="31"/>
      <c r="BA185" s="31"/>
      <c r="BB185" s="73">
        <f>SUM(T185:BA185)</f>
        <v>0</v>
      </c>
    </row>
    <row r="186" spans="1:54" ht="27.75" customHeight="1" thickTop="1" thickBot="1">
      <c r="A186" s="169"/>
      <c r="B186" s="186"/>
      <c r="C186" s="186"/>
      <c r="D186" s="186"/>
      <c r="E186" s="186"/>
      <c r="F186" s="186"/>
      <c r="G186" s="192"/>
      <c r="H186" s="192"/>
      <c r="I186" s="192"/>
      <c r="J186" s="182"/>
      <c r="K186" s="172"/>
      <c r="L186" s="175"/>
      <c r="M186" s="277"/>
      <c r="N186" s="260"/>
      <c r="O186" s="137"/>
      <c r="P186" s="264"/>
      <c r="Q186" s="267"/>
      <c r="R186" s="273"/>
      <c r="S186" s="25" t="s">
        <v>64</v>
      </c>
      <c r="T186" s="26"/>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32"/>
      <c r="AY186" s="32"/>
      <c r="AZ186" s="32"/>
      <c r="BA186" s="32"/>
      <c r="BB186" s="74">
        <f>SUM(T186:BA186)</f>
        <v>0</v>
      </c>
    </row>
    <row r="187" spans="1:54" ht="27.75" customHeight="1" thickTop="1" thickBot="1">
      <c r="A187" s="169"/>
      <c r="B187" s="186"/>
      <c r="C187" s="186"/>
      <c r="D187" s="186"/>
      <c r="E187" s="186"/>
      <c r="F187" s="186"/>
      <c r="G187" s="192"/>
      <c r="H187" s="192"/>
      <c r="I187" s="192"/>
      <c r="J187" s="182"/>
      <c r="K187" s="172"/>
      <c r="L187" s="175"/>
      <c r="M187" s="277"/>
      <c r="N187" s="260"/>
      <c r="O187" s="137"/>
      <c r="P187" s="264"/>
      <c r="Q187" s="267"/>
      <c r="R187" s="273"/>
      <c r="S187" s="36" t="s">
        <v>181</v>
      </c>
      <c r="T187" s="37"/>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9"/>
      <c r="AY187" s="39"/>
      <c r="AZ187" s="39"/>
      <c r="BA187" s="39"/>
      <c r="BB187" s="75">
        <f>SUM(T187:BA187)</f>
        <v>0</v>
      </c>
    </row>
    <row r="188" spans="1:54" ht="27.75" customHeight="1" thickTop="1" thickBot="1">
      <c r="A188" s="169"/>
      <c r="B188" s="187"/>
      <c r="C188" s="187"/>
      <c r="D188" s="187"/>
      <c r="E188" s="187"/>
      <c r="F188" s="187"/>
      <c r="G188" s="193"/>
      <c r="H188" s="193"/>
      <c r="I188" s="193"/>
      <c r="J188" s="183"/>
      <c r="K188" s="173"/>
      <c r="L188" s="176"/>
      <c r="M188" s="278"/>
      <c r="N188" s="271"/>
      <c r="O188" s="138"/>
      <c r="P188" s="269"/>
      <c r="Q188" s="270"/>
      <c r="R188" s="275"/>
      <c r="S188" s="28" t="s">
        <v>65</v>
      </c>
      <c r="T188" s="29">
        <f>SUM(R185+T185/$K185-T186-T187)</f>
        <v>0</v>
      </c>
      <c r="U188" s="30">
        <f>SUM(T188+U185/$K185-U186-U187)</f>
        <v>0</v>
      </c>
      <c r="V188" s="30">
        <f t="shared" ref="V188" si="1592">SUM(U188+V185/$K185-V186-V187)</f>
        <v>0</v>
      </c>
      <c r="W188" s="30">
        <f t="shared" ref="W188" si="1593">SUM(V188+W185/$K185-W186-W187)</f>
        <v>0</v>
      </c>
      <c r="X188" s="30">
        <f t="shared" ref="X188" si="1594">SUM(W188+X185/$K185-X186-X187)</f>
        <v>0</v>
      </c>
      <c r="Y188" s="30">
        <f>SUM(X188+Y185/$K185-Y186-Y187)</f>
        <v>0</v>
      </c>
      <c r="Z188" s="30">
        <f>SUM(Y188+Z185/$K185-Z186-Z187)</f>
        <v>0</v>
      </c>
      <c r="AA188" s="30">
        <f>SUM(Z188+AA185/$K185-AA186-AA187)</f>
        <v>0</v>
      </c>
      <c r="AB188" s="30">
        <f t="shared" ref="AB188" si="1595">SUM(AA188+AB185/$K185-AB186-AB187)</f>
        <v>0</v>
      </c>
      <c r="AC188" s="30">
        <f t="shared" ref="AC188" si="1596">SUM(AB188+AC185/$K185-AC186-AC187)</f>
        <v>0</v>
      </c>
      <c r="AD188" s="30">
        <f t="shared" ref="AD188" si="1597">SUM(AC188+AD185/$K185-AD186-AD187)</f>
        <v>0</v>
      </c>
      <c r="AE188" s="30">
        <f t="shared" ref="AE188" si="1598">SUM(AD188+AE185/$K185-AE186-AE187)</f>
        <v>0</v>
      </c>
      <c r="AF188" s="30">
        <f t="shared" ref="AF188" si="1599">SUM(AE188+AF185/$K185-AF186-AF187)</f>
        <v>0</v>
      </c>
      <c r="AG188" s="30">
        <f t="shared" ref="AG188" si="1600">SUM(AF188+AG185/$K185-AG186-AG187)</f>
        <v>0</v>
      </c>
      <c r="AH188" s="30">
        <f t="shared" ref="AH188" si="1601">SUM(AG188+AH185/$K185-AH186-AH187)</f>
        <v>0</v>
      </c>
      <c r="AI188" s="30">
        <f t="shared" ref="AI188" si="1602">SUM(AH188+AI185/$K185-AI186-AI187)</f>
        <v>0</v>
      </c>
      <c r="AJ188" s="30">
        <f t="shared" ref="AJ188" si="1603">SUM(AI188+AJ185/$K185-AJ186-AJ187)</f>
        <v>0</v>
      </c>
      <c r="AK188" s="30">
        <f t="shared" ref="AK188" si="1604">SUM(AJ188+AK185/$K185-AK186-AK187)</f>
        <v>0</v>
      </c>
      <c r="AL188" s="30">
        <f t="shared" ref="AL188" si="1605">SUM(AK188+AL185/$K185-AL186-AL187)</f>
        <v>0</v>
      </c>
      <c r="AM188" s="30">
        <f t="shared" ref="AM188" si="1606">SUM(AL188+AM185/$K185-AM186-AM187)</f>
        <v>0</v>
      </c>
      <c r="AN188" s="30">
        <f t="shared" ref="AN188" si="1607">SUM(AM188+AN185/$K185-AN186-AN187)</f>
        <v>0</v>
      </c>
      <c r="AO188" s="30">
        <f t="shared" ref="AO188" si="1608">SUM(AN188+AO185/$K185-AO186-AO187)</f>
        <v>0</v>
      </c>
      <c r="AP188" s="30">
        <f t="shared" ref="AP188" si="1609">SUM(AO188+AP185/$K185-AP186-AP187)</f>
        <v>0</v>
      </c>
      <c r="AQ188" s="30">
        <f t="shared" ref="AQ188" si="1610">SUM(AP188+AQ185/$K185-AQ186-AQ187)</f>
        <v>0</v>
      </c>
      <c r="AR188" s="30">
        <f t="shared" ref="AR188" si="1611">SUM(AQ188+AR185/$K185-AR186-AR187)</f>
        <v>0</v>
      </c>
      <c r="AS188" s="30">
        <f t="shared" ref="AS188" si="1612">SUM(AR188+AS185/$K185-AS186-AS187)</f>
        <v>0</v>
      </c>
      <c r="AT188" s="30">
        <f t="shared" ref="AT188" si="1613">SUM(AS188+AT185/$K185-AT186-AT187)</f>
        <v>0</v>
      </c>
      <c r="AU188" s="30">
        <f t="shared" ref="AU188" si="1614">SUM(AT188+AU185/$K185-AU186-AU187)</f>
        <v>0</v>
      </c>
      <c r="AV188" s="30">
        <f t="shared" ref="AV188" si="1615">SUM(AU188+AV185/$K185-AV186-AV187)</f>
        <v>0</v>
      </c>
      <c r="AW188" s="30">
        <f t="shared" ref="AW188" si="1616">SUM(AV188+AW185/$K185-AW186-AW187)</f>
        <v>0</v>
      </c>
      <c r="AX188" s="33">
        <f t="shared" ref="AX188" si="1617">SUM(AW188+AX185/$K185-AX186-AX187)</f>
        <v>0</v>
      </c>
      <c r="AY188" s="33">
        <f t="shared" ref="AY188" si="1618">SUM(AX188+AY185/$K185-AY186-AY187)</f>
        <v>0</v>
      </c>
      <c r="AZ188" s="33">
        <f t="shared" ref="AZ188" si="1619">SUM(AY188+AZ185/$K185-AZ186-AZ187)</f>
        <v>0</v>
      </c>
      <c r="BA188" s="33">
        <f t="shared" ref="BA188" si="1620">SUM(AZ188+BA185/$K185-BA186-BA187)</f>
        <v>0</v>
      </c>
      <c r="BB188" s="76">
        <f>BA188</f>
        <v>0</v>
      </c>
    </row>
    <row r="189" spans="1:54" ht="27.95" customHeight="1" thickTop="1" thickBot="1">
      <c r="A189" s="169"/>
      <c r="B189" s="174" t="s">
        <v>20</v>
      </c>
      <c r="C189" s="174" t="s">
        <v>48</v>
      </c>
      <c r="D189" s="174" t="s">
        <v>48</v>
      </c>
      <c r="E189" s="174" t="s">
        <v>67</v>
      </c>
      <c r="F189" s="185" t="s">
        <v>170</v>
      </c>
      <c r="G189" s="191">
        <v>1.6</v>
      </c>
      <c r="H189" s="191">
        <v>900</v>
      </c>
      <c r="I189" s="191">
        <v>1150</v>
      </c>
      <c r="J189" s="181">
        <v>7.85</v>
      </c>
      <c r="K189" s="171">
        <f t="shared" ref="K189" si="1621">G189*H189*I189*J189/1000000</f>
        <v>12.999599999999999</v>
      </c>
      <c r="L189" s="174" t="s">
        <v>149</v>
      </c>
      <c r="M189" s="276">
        <f>978.6+120</f>
        <v>1098.5999999999999</v>
      </c>
      <c r="N189" s="259"/>
      <c r="O189" s="136">
        <f t="shared" ref="O189" si="1622">BB192</f>
        <v>0</v>
      </c>
      <c r="P189" s="263">
        <f t="shared" ref="P189" si="1623">BB189</f>
        <v>0</v>
      </c>
      <c r="Q189" s="266">
        <f t="shared" ref="Q189" si="1624">BB190</f>
        <v>0</v>
      </c>
      <c r="R189" s="272">
        <f t="shared" ref="R189" si="1625">N189/K189</f>
        <v>0</v>
      </c>
      <c r="S189" s="22" t="s">
        <v>174</v>
      </c>
      <c r="T189" s="23"/>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31"/>
      <c r="AY189" s="31"/>
      <c r="AZ189" s="31"/>
      <c r="BA189" s="31"/>
      <c r="BB189" s="73">
        <f>SUM(T189:BA189)</f>
        <v>0</v>
      </c>
    </row>
    <row r="190" spans="1:54" ht="27.95" customHeight="1" thickTop="1" thickBot="1">
      <c r="A190" s="169"/>
      <c r="B190" s="175"/>
      <c r="C190" s="175"/>
      <c r="D190" s="175"/>
      <c r="E190" s="175"/>
      <c r="F190" s="186"/>
      <c r="G190" s="192"/>
      <c r="H190" s="192"/>
      <c r="I190" s="192"/>
      <c r="J190" s="182"/>
      <c r="K190" s="172"/>
      <c r="L190" s="175"/>
      <c r="M190" s="277"/>
      <c r="N190" s="260"/>
      <c r="O190" s="137"/>
      <c r="P190" s="264"/>
      <c r="Q190" s="267"/>
      <c r="R190" s="273"/>
      <c r="S190" s="25" t="s">
        <v>64</v>
      </c>
      <c r="T190" s="26"/>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32"/>
      <c r="AY190" s="32"/>
      <c r="AZ190" s="32"/>
      <c r="BA190" s="32"/>
      <c r="BB190" s="74">
        <f>SUM(T190:BA190)</f>
        <v>0</v>
      </c>
    </row>
    <row r="191" spans="1:54" ht="27.95" customHeight="1" thickTop="1" thickBot="1">
      <c r="A191" s="169"/>
      <c r="B191" s="175"/>
      <c r="C191" s="175"/>
      <c r="D191" s="175"/>
      <c r="E191" s="175"/>
      <c r="F191" s="186"/>
      <c r="G191" s="192"/>
      <c r="H191" s="192"/>
      <c r="I191" s="192"/>
      <c r="J191" s="182"/>
      <c r="K191" s="172"/>
      <c r="L191" s="175"/>
      <c r="M191" s="277"/>
      <c r="N191" s="260"/>
      <c r="O191" s="137"/>
      <c r="P191" s="264"/>
      <c r="Q191" s="267"/>
      <c r="R191" s="273"/>
      <c r="S191" s="36" t="s">
        <v>181</v>
      </c>
      <c r="T191" s="37"/>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9"/>
      <c r="AY191" s="39"/>
      <c r="AZ191" s="39"/>
      <c r="BA191" s="39"/>
      <c r="BB191" s="75">
        <f>SUM(T191:BA191)</f>
        <v>0</v>
      </c>
    </row>
    <row r="192" spans="1:54" ht="27.95" customHeight="1" thickTop="1" thickBot="1">
      <c r="A192" s="169"/>
      <c r="B192" s="176"/>
      <c r="C192" s="176"/>
      <c r="D192" s="176"/>
      <c r="E192" s="176"/>
      <c r="F192" s="187"/>
      <c r="G192" s="193"/>
      <c r="H192" s="193"/>
      <c r="I192" s="193"/>
      <c r="J192" s="183"/>
      <c r="K192" s="173"/>
      <c r="L192" s="176"/>
      <c r="M192" s="278"/>
      <c r="N192" s="271"/>
      <c r="O192" s="138"/>
      <c r="P192" s="269"/>
      <c r="Q192" s="270"/>
      <c r="R192" s="275"/>
      <c r="S192" s="28" t="s">
        <v>65</v>
      </c>
      <c r="T192" s="29">
        <f>SUM(R189+T189/$K189-T190-T191)</f>
        <v>0</v>
      </c>
      <c r="U192" s="30">
        <f>SUM(T192+U189/$K189-U190-U191)</f>
        <v>0</v>
      </c>
      <c r="V192" s="30">
        <f t="shared" ref="V192" si="1626">SUM(U192+V189/$K189-V190-V191)</f>
        <v>0</v>
      </c>
      <c r="W192" s="30">
        <f t="shared" ref="W192" si="1627">SUM(V192+W189/$K189-W190-W191)</f>
        <v>0</v>
      </c>
      <c r="X192" s="30">
        <f t="shared" ref="X192" si="1628">SUM(W192+X189/$K189-X190-X191)</f>
        <v>0</v>
      </c>
      <c r="Y192" s="30">
        <f t="shared" ref="Y192" si="1629">SUM(X192+Y189/$K189-Y190-Y191)</f>
        <v>0</v>
      </c>
      <c r="Z192" s="30">
        <f t="shared" ref="Z192" si="1630">SUM(Y192+Z189/$K189-Z190-Z191)</f>
        <v>0</v>
      </c>
      <c r="AA192" s="30">
        <f t="shared" ref="AA192" si="1631">SUM(Z192+AA189/$K189-AA190-AA191)</f>
        <v>0</v>
      </c>
      <c r="AB192" s="30">
        <f t="shared" ref="AB192" si="1632">SUM(AA192+AB189/$K189-AB190-AB191)</f>
        <v>0</v>
      </c>
      <c r="AC192" s="30">
        <f t="shared" ref="AC192" si="1633">SUM(AB192+AC189/$K189-AC190-AC191)</f>
        <v>0</v>
      </c>
      <c r="AD192" s="30">
        <f t="shared" ref="AD192" si="1634">SUM(AC192+AD189/$K189-AD190-AD191)</f>
        <v>0</v>
      </c>
      <c r="AE192" s="30">
        <f t="shared" ref="AE192" si="1635">SUM(AD192+AE189/$K189-AE190-AE191)</f>
        <v>0</v>
      </c>
      <c r="AF192" s="30">
        <f t="shared" ref="AF192" si="1636">SUM(AE192+AF189/$K189-AF190-AF191)</f>
        <v>0</v>
      </c>
      <c r="AG192" s="30">
        <f t="shared" ref="AG192" si="1637">SUM(AF192+AG189/$K189-AG190-AG191)</f>
        <v>0</v>
      </c>
      <c r="AH192" s="30">
        <f t="shared" ref="AH192" si="1638">SUM(AG192+AH189/$K189-AH190-AH191)</f>
        <v>0</v>
      </c>
      <c r="AI192" s="30">
        <f t="shared" ref="AI192" si="1639">SUM(AH192+AI189/$K189-AI190-AI191)</f>
        <v>0</v>
      </c>
      <c r="AJ192" s="30">
        <f t="shared" ref="AJ192" si="1640">SUM(AI192+AJ189/$K189-AJ190-AJ191)</f>
        <v>0</v>
      </c>
      <c r="AK192" s="30">
        <f t="shared" ref="AK192" si="1641">SUM(AJ192+AK189/$K189-AK190-AK191)</f>
        <v>0</v>
      </c>
      <c r="AL192" s="30">
        <f t="shared" ref="AL192" si="1642">SUM(AK192+AL189/$K189-AL190-AL191)</f>
        <v>0</v>
      </c>
      <c r="AM192" s="30">
        <f t="shared" ref="AM192" si="1643">SUM(AL192+AM189/$K189-AM190-AM191)</f>
        <v>0</v>
      </c>
      <c r="AN192" s="30">
        <f t="shared" ref="AN192" si="1644">SUM(AM192+AN189/$K189-AN190-AN191)</f>
        <v>0</v>
      </c>
      <c r="AO192" s="30">
        <f t="shared" ref="AO192" si="1645">SUM(AN192+AO189/$K189-AO190-AO191)</f>
        <v>0</v>
      </c>
      <c r="AP192" s="30">
        <f t="shared" ref="AP192" si="1646">SUM(AO192+AP189/$K189-AP190-AP191)</f>
        <v>0</v>
      </c>
      <c r="AQ192" s="30">
        <f t="shared" ref="AQ192" si="1647">SUM(AP192+AQ189/$K189-AQ190-AQ191)</f>
        <v>0</v>
      </c>
      <c r="AR192" s="30">
        <f t="shared" ref="AR192" si="1648">SUM(AQ192+AR189/$K189-AR190-AR191)</f>
        <v>0</v>
      </c>
      <c r="AS192" s="30">
        <f t="shared" ref="AS192" si="1649">SUM(AR192+AS189/$K189-AS190-AS191)</f>
        <v>0</v>
      </c>
      <c r="AT192" s="30">
        <f t="shared" ref="AT192" si="1650">SUM(AS192+AT189/$K189-AT190-AT191)</f>
        <v>0</v>
      </c>
      <c r="AU192" s="30">
        <f t="shared" ref="AU192" si="1651">SUM(AT192+AU189/$K189-AU190-AU191)</f>
        <v>0</v>
      </c>
      <c r="AV192" s="30">
        <f t="shared" ref="AV192" si="1652">SUM(AU192+AV189/$K189-AV190-AV191)</f>
        <v>0</v>
      </c>
      <c r="AW192" s="30">
        <f t="shared" ref="AW192" si="1653">SUM(AV192+AW189/$K189-AW190-AW191)</f>
        <v>0</v>
      </c>
      <c r="AX192" s="33">
        <f t="shared" ref="AX192" si="1654">SUM(AW192+AX189/$K189-AX190-AX191)</f>
        <v>0</v>
      </c>
      <c r="AY192" s="33">
        <f t="shared" ref="AY192" si="1655">SUM(AX192+AY189/$K189-AY190-AY191)</f>
        <v>0</v>
      </c>
      <c r="AZ192" s="33">
        <f t="shared" ref="AZ192" si="1656">SUM(AY192+AZ189/$K189-AZ190-AZ191)</f>
        <v>0</v>
      </c>
      <c r="BA192" s="33">
        <f t="shared" ref="BA192" si="1657">SUM(AZ192+BA189/$K189-BA190-BA191)</f>
        <v>0</v>
      </c>
      <c r="BB192" s="76">
        <f>BA192</f>
        <v>0</v>
      </c>
    </row>
    <row r="193" spans="1:54" ht="27.95" customHeight="1" thickTop="1" thickBot="1">
      <c r="A193" s="169"/>
      <c r="B193" s="174" t="s">
        <v>7</v>
      </c>
      <c r="C193" s="174" t="s">
        <v>48</v>
      </c>
      <c r="D193" s="174" t="s">
        <v>48</v>
      </c>
      <c r="E193" s="174" t="s">
        <v>67</v>
      </c>
      <c r="F193" s="185" t="s">
        <v>170</v>
      </c>
      <c r="G193" s="191">
        <v>1.6</v>
      </c>
      <c r="H193" s="191">
        <v>901</v>
      </c>
      <c r="I193" s="191">
        <v>1120</v>
      </c>
      <c r="J193" s="181">
        <v>7.85</v>
      </c>
      <c r="K193" s="171">
        <f t="shared" ref="K193" si="1658">G193*H193*I193*J193/1000000</f>
        <v>12.674547200000001</v>
      </c>
      <c r="L193" s="174" t="s">
        <v>149</v>
      </c>
      <c r="M193" s="276">
        <f>978.6+120</f>
        <v>1098.5999999999999</v>
      </c>
      <c r="N193" s="259">
        <f>126*K193+315*K193</f>
        <v>5589.4753152000003</v>
      </c>
      <c r="O193" s="136">
        <f t="shared" ref="O193" si="1659">BB196</f>
        <v>-0.12428915803866403</v>
      </c>
      <c r="P193" s="263">
        <f t="shared" ref="P193" si="1660">BB193</f>
        <v>97960</v>
      </c>
      <c r="Q193" s="266">
        <f t="shared" ref="Q193" si="1661">BB194</f>
        <v>8170</v>
      </c>
      <c r="R193" s="272">
        <f t="shared" ref="R193" si="1662">N193/K193</f>
        <v>441</v>
      </c>
      <c r="S193" s="22" t="s">
        <v>174</v>
      </c>
      <c r="T193" s="23">
        <v>21090</v>
      </c>
      <c r="U193" s="24">
        <f>18750+21810</f>
        <v>40560</v>
      </c>
      <c r="V193" s="24"/>
      <c r="W193" s="24"/>
      <c r="X193" s="24"/>
      <c r="Y193" s="24"/>
      <c r="Z193" s="24"/>
      <c r="AA193" s="24"/>
      <c r="AB193" s="24"/>
      <c r="AC193" s="24">
        <f>14950+21360</f>
        <v>36310</v>
      </c>
      <c r="AD193" s="24"/>
      <c r="AE193" s="24"/>
      <c r="AF193" s="24"/>
      <c r="AG193" s="24"/>
      <c r="AH193" s="24"/>
      <c r="AI193" s="24"/>
      <c r="AJ193" s="24"/>
      <c r="AK193" s="24"/>
      <c r="AL193" s="24"/>
      <c r="AM193" s="24"/>
      <c r="AN193" s="24"/>
      <c r="AO193" s="24"/>
      <c r="AP193" s="24"/>
      <c r="AQ193" s="24"/>
      <c r="AR193" s="24"/>
      <c r="AS193" s="24"/>
      <c r="AT193" s="24"/>
      <c r="AU193" s="24"/>
      <c r="AV193" s="24"/>
      <c r="AW193" s="24"/>
      <c r="AX193" s="31"/>
      <c r="AY193" s="31"/>
      <c r="AZ193" s="31"/>
      <c r="BA193" s="31"/>
      <c r="BB193" s="73">
        <f>SUM(T193:BA193)</f>
        <v>97960</v>
      </c>
    </row>
    <row r="194" spans="1:54" ht="27.95" customHeight="1" thickTop="1" thickBot="1">
      <c r="A194" s="169"/>
      <c r="B194" s="175"/>
      <c r="C194" s="175"/>
      <c r="D194" s="175"/>
      <c r="E194" s="175"/>
      <c r="F194" s="186"/>
      <c r="G194" s="192"/>
      <c r="H194" s="192"/>
      <c r="I194" s="192"/>
      <c r="J194" s="182"/>
      <c r="K194" s="172"/>
      <c r="L194" s="175"/>
      <c r="M194" s="277"/>
      <c r="N194" s="260"/>
      <c r="O194" s="137"/>
      <c r="P194" s="264"/>
      <c r="Q194" s="267"/>
      <c r="R194" s="273"/>
      <c r="S194" s="25" t="s">
        <v>64</v>
      </c>
      <c r="T194" s="26">
        <v>860</v>
      </c>
      <c r="U194" s="27">
        <f>860+750+760</f>
        <v>2370</v>
      </c>
      <c r="V194" s="27"/>
      <c r="W194" s="27">
        <v>890</v>
      </c>
      <c r="X194" s="27">
        <v>870</v>
      </c>
      <c r="Y194" s="27"/>
      <c r="Z194" s="27"/>
      <c r="AA194" s="27"/>
      <c r="AB194" s="27"/>
      <c r="AC194" s="27">
        <f>610+610+1350</f>
        <v>2570</v>
      </c>
      <c r="AD194" s="27"/>
      <c r="AE194" s="27">
        <v>610</v>
      </c>
      <c r="AF194" s="27"/>
      <c r="AG194" s="27"/>
      <c r="AH194" s="27"/>
      <c r="AI194" s="27"/>
      <c r="AJ194" s="27"/>
      <c r="AK194" s="27"/>
      <c r="AL194" s="27"/>
      <c r="AM194" s="27"/>
      <c r="AN194" s="27"/>
      <c r="AO194" s="27"/>
      <c r="AP194" s="27"/>
      <c r="AQ194" s="27"/>
      <c r="AR194" s="27"/>
      <c r="AS194" s="27"/>
      <c r="AT194" s="27"/>
      <c r="AU194" s="27"/>
      <c r="AV194" s="27"/>
      <c r="AW194" s="27"/>
      <c r="AX194" s="32"/>
      <c r="AY194" s="32"/>
      <c r="AZ194" s="32"/>
      <c r="BA194" s="32"/>
      <c r="BB194" s="74">
        <f>SUM(T194:BA194)</f>
        <v>8170</v>
      </c>
    </row>
    <row r="195" spans="1:54" ht="27.95" customHeight="1" thickTop="1" thickBot="1">
      <c r="A195" s="169"/>
      <c r="B195" s="175"/>
      <c r="C195" s="175"/>
      <c r="D195" s="175"/>
      <c r="E195" s="175"/>
      <c r="F195" s="186"/>
      <c r="G195" s="192"/>
      <c r="H195" s="192"/>
      <c r="I195" s="192"/>
      <c r="J195" s="182"/>
      <c r="K195" s="172"/>
      <c r="L195" s="175"/>
      <c r="M195" s="277"/>
      <c r="N195" s="260"/>
      <c r="O195" s="137"/>
      <c r="P195" s="264"/>
      <c r="Q195" s="267"/>
      <c r="R195" s="273"/>
      <c r="S195" s="36" t="s">
        <v>181</v>
      </c>
      <c r="T195" s="37"/>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9"/>
      <c r="AY195" s="39"/>
      <c r="AZ195" s="39"/>
      <c r="BA195" s="39"/>
      <c r="BB195" s="75">
        <f>SUM(T195:BA195)</f>
        <v>0</v>
      </c>
    </row>
    <row r="196" spans="1:54" ht="27.95" customHeight="1" thickTop="1" thickBot="1">
      <c r="A196" s="169"/>
      <c r="B196" s="176"/>
      <c r="C196" s="176"/>
      <c r="D196" s="176"/>
      <c r="E196" s="176"/>
      <c r="F196" s="187"/>
      <c r="G196" s="193"/>
      <c r="H196" s="193"/>
      <c r="I196" s="193"/>
      <c r="J196" s="183"/>
      <c r="K196" s="173"/>
      <c r="L196" s="176"/>
      <c r="M196" s="278"/>
      <c r="N196" s="271"/>
      <c r="O196" s="138"/>
      <c r="P196" s="269"/>
      <c r="Q196" s="270"/>
      <c r="R196" s="275"/>
      <c r="S196" s="28" t="s">
        <v>65</v>
      </c>
      <c r="T196" s="29">
        <f>SUM(R193+T193/$K193-T194-T195)</f>
        <v>1244.9647686980088</v>
      </c>
      <c r="U196" s="30">
        <f>SUM(T196+U193/$K193-U194-U195)</f>
        <v>2075.0790891527859</v>
      </c>
      <c r="V196" s="30">
        <f t="shared" ref="V196" si="1663">SUM(U196+V193/$K193-V194-V195)</f>
        <v>2075.0790891527859</v>
      </c>
      <c r="W196" s="30">
        <f t="shared" ref="W196" si="1664">SUM(V196+W193/$K193-W194-W195)</f>
        <v>1185.0790891527859</v>
      </c>
      <c r="X196" s="30">
        <f t="shared" ref="X196" si="1665">SUM(W196+X193/$K193-X194-X195)</f>
        <v>315.07908915278585</v>
      </c>
      <c r="Y196" s="30">
        <f t="shared" ref="Y196" si="1666">SUM(X196+Y193/$K193-Y194-Y195)</f>
        <v>315.07908915278585</v>
      </c>
      <c r="Z196" s="30">
        <f t="shared" ref="Z196" si="1667">SUM(Y196+Z193/$K193-Z194-Z195)</f>
        <v>315.07908915278585</v>
      </c>
      <c r="AA196" s="30">
        <f t="shared" ref="AA196" si="1668">SUM(Z196+AA193/$K193-AA194-AA195)</f>
        <v>315.07908915278585</v>
      </c>
      <c r="AB196" s="30">
        <f t="shared" ref="AB196" si="1669">SUM(AA196+AB193/$K193-AB194-AB195)</f>
        <v>315.07908915278585</v>
      </c>
      <c r="AC196" s="30">
        <f t="shared" ref="AC196" si="1670">SUM(AB196+AC193/$K193-AC194-AC195)</f>
        <v>609.87571084196134</v>
      </c>
      <c r="AD196" s="30">
        <f t="shared" ref="AD196" si="1671">SUM(AC196+AD193/$K193-AD194-AD195)</f>
        <v>609.87571084196134</v>
      </c>
      <c r="AE196" s="30">
        <f t="shared" ref="AE196" si="1672">SUM(AD196+AE193/$K193-AE194-AE195)</f>
        <v>-0.12428915803866403</v>
      </c>
      <c r="AF196" s="30">
        <f t="shared" ref="AF196" si="1673">SUM(AE196+AF193/$K193-AF194-AF195)</f>
        <v>-0.12428915803866403</v>
      </c>
      <c r="AG196" s="30">
        <f t="shared" ref="AG196" si="1674">SUM(AF196+AG193/$K193-AG194-AG195)</f>
        <v>-0.12428915803866403</v>
      </c>
      <c r="AH196" s="30">
        <f t="shared" ref="AH196" si="1675">SUM(AG196+AH193/$K193-AH194-AH195)</f>
        <v>-0.12428915803866403</v>
      </c>
      <c r="AI196" s="30">
        <f t="shared" ref="AI196" si="1676">SUM(AH196+AI193/$K193-AI194-AI195)</f>
        <v>-0.12428915803866403</v>
      </c>
      <c r="AJ196" s="30">
        <f t="shared" ref="AJ196" si="1677">SUM(AI196+AJ193/$K193-AJ194-AJ195)</f>
        <v>-0.12428915803866403</v>
      </c>
      <c r="AK196" s="30">
        <f t="shared" ref="AK196" si="1678">SUM(AJ196+AK193/$K193-AK194-AK195)</f>
        <v>-0.12428915803866403</v>
      </c>
      <c r="AL196" s="30">
        <f t="shared" ref="AL196" si="1679">SUM(AK196+AL193/$K193-AL194-AL195)</f>
        <v>-0.12428915803866403</v>
      </c>
      <c r="AM196" s="30">
        <f t="shared" ref="AM196" si="1680">SUM(AL196+AM193/$K193-AM194-AM195)</f>
        <v>-0.12428915803866403</v>
      </c>
      <c r="AN196" s="30">
        <f t="shared" ref="AN196" si="1681">SUM(AM196+AN193/$K193-AN194-AN195)</f>
        <v>-0.12428915803866403</v>
      </c>
      <c r="AO196" s="30">
        <f t="shared" ref="AO196" si="1682">SUM(AN196+AO193/$K193-AO194-AO195)</f>
        <v>-0.12428915803866403</v>
      </c>
      <c r="AP196" s="30">
        <f t="shared" ref="AP196" si="1683">SUM(AO196+AP193/$K193-AP194-AP195)</f>
        <v>-0.12428915803866403</v>
      </c>
      <c r="AQ196" s="30">
        <f t="shared" ref="AQ196" si="1684">SUM(AP196+AQ193/$K193-AQ194-AQ195)</f>
        <v>-0.12428915803866403</v>
      </c>
      <c r="AR196" s="30">
        <f t="shared" ref="AR196" si="1685">SUM(AQ196+AR193/$K193-AR194-AR195)</f>
        <v>-0.12428915803866403</v>
      </c>
      <c r="AS196" s="30">
        <f t="shared" ref="AS196" si="1686">SUM(AR196+AS193/$K193-AS194-AS195)</f>
        <v>-0.12428915803866403</v>
      </c>
      <c r="AT196" s="30">
        <f t="shared" ref="AT196" si="1687">SUM(AS196+AT193/$K193-AT194-AT195)</f>
        <v>-0.12428915803866403</v>
      </c>
      <c r="AU196" s="30">
        <f t="shared" ref="AU196" si="1688">SUM(AT196+AU193/$K193-AU194-AU195)</f>
        <v>-0.12428915803866403</v>
      </c>
      <c r="AV196" s="30">
        <f t="shared" ref="AV196" si="1689">SUM(AU196+AV193/$K193-AV194-AV195)</f>
        <v>-0.12428915803866403</v>
      </c>
      <c r="AW196" s="30">
        <f t="shared" ref="AW196" si="1690">SUM(AV196+AW193/$K193-AW194-AW195)</f>
        <v>-0.12428915803866403</v>
      </c>
      <c r="AX196" s="33">
        <f t="shared" ref="AX196" si="1691">SUM(AW196+AX193/$K193-AX194-AX195)</f>
        <v>-0.12428915803866403</v>
      </c>
      <c r="AY196" s="33">
        <f t="shared" ref="AY196" si="1692">SUM(AX196+AY193/$K193-AY194-AY195)</f>
        <v>-0.12428915803866403</v>
      </c>
      <c r="AZ196" s="33">
        <f t="shared" ref="AZ196" si="1693">SUM(AY196+AZ193/$K193-AZ194-AZ195)</f>
        <v>-0.12428915803866403</v>
      </c>
      <c r="BA196" s="33">
        <f t="shared" ref="BA196" si="1694">SUM(AZ196+BA193/$K193-BA194-BA195)</f>
        <v>-0.12428915803866403</v>
      </c>
      <c r="BB196" s="76">
        <f>BA196</f>
        <v>-0.12428915803866403</v>
      </c>
    </row>
    <row r="197" spans="1:54" ht="27.95" customHeight="1" thickTop="1" thickBot="1">
      <c r="A197" s="169"/>
      <c r="B197" s="174" t="s">
        <v>160</v>
      </c>
      <c r="C197" s="174" t="s">
        <v>282</v>
      </c>
      <c r="D197" s="174" t="s">
        <v>282</v>
      </c>
      <c r="E197" s="174" t="s">
        <v>283</v>
      </c>
      <c r="F197" s="185" t="s">
        <v>158</v>
      </c>
      <c r="G197" s="191">
        <v>1</v>
      </c>
      <c r="H197" s="191">
        <v>880</v>
      </c>
      <c r="I197" s="191">
        <v>84</v>
      </c>
      <c r="J197" s="181">
        <v>7.85</v>
      </c>
      <c r="K197" s="171">
        <f t="shared" ref="K197" si="1695">G197*H197*I197*J197/1000000</f>
        <v>0.58027200000000001</v>
      </c>
      <c r="L197" s="174" t="s">
        <v>149</v>
      </c>
      <c r="M197" s="276">
        <f>978.6+120</f>
        <v>1098.5999999999999</v>
      </c>
      <c r="N197" s="259"/>
      <c r="O197" s="136">
        <f t="shared" ref="O197" si="1696">BB200</f>
        <v>0</v>
      </c>
      <c r="P197" s="263">
        <f t="shared" ref="P197" si="1697">BB197</f>
        <v>0</v>
      </c>
      <c r="Q197" s="266">
        <f t="shared" ref="Q197" si="1698">BB198</f>
        <v>0</v>
      </c>
      <c r="R197" s="272">
        <f t="shared" ref="R197" si="1699">N197/K197</f>
        <v>0</v>
      </c>
      <c r="S197" s="22" t="s">
        <v>174</v>
      </c>
      <c r="T197" s="23"/>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31"/>
      <c r="AY197" s="31"/>
      <c r="AZ197" s="31"/>
      <c r="BA197" s="31"/>
      <c r="BB197" s="73">
        <f>SUM(T197:BA197)</f>
        <v>0</v>
      </c>
    </row>
    <row r="198" spans="1:54" ht="27.95" customHeight="1" thickTop="1" thickBot="1">
      <c r="A198" s="169"/>
      <c r="B198" s="175"/>
      <c r="C198" s="175"/>
      <c r="D198" s="175"/>
      <c r="E198" s="175"/>
      <c r="F198" s="186"/>
      <c r="G198" s="192"/>
      <c r="H198" s="192"/>
      <c r="I198" s="192"/>
      <c r="J198" s="182"/>
      <c r="K198" s="172"/>
      <c r="L198" s="175"/>
      <c r="M198" s="277"/>
      <c r="N198" s="260"/>
      <c r="O198" s="137"/>
      <c r="P198" s="264"/>
      <c r="Q198" s="267"/>
      <c r="R198" s="273"/>
      <c r="S198" s="25" t="s">
        <v>64</v>
      </c>
      <c r="T198" s="26"/>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32"/>
      <c r="AY198" s="32"/>
      <c r="AZ198" s="32"/>
      <c r="BA198" s="32"/>
      <c r="BB198" s="74">
        <f>SUM(T198:BA198)</f>
        <v>0</v>
      </c>
    </row>
    <row r="199" spans="1:54" ht="27.95" customHeight="1" thickTop="1" thickBot="1">
      <c r="A199" s="169"/>
      <c r="B199" s="175"/>
      <c r="C199" s="175"/>
      <c r="D199" s="175"/>
      <c r="E199" s="175"/>
      <c r="F199" s="186"/>
      <c r="G199" s="192"/>
      <c r="H199" s="192"/>
      <c r="I199" s="192"/>
      <c r="J199" s="182"/>
      <c r="K199" s="172"/>
      <c r="L199" s="175"/>
      <c r="M199" s="277"/>
      <c r="N199" s="260"/>
      <c r="O199" s="137"/>
      <c r="P199" s="264"/>
      <c r="Q199" s="267"/>
      <c r="R199" s="273"/>
      <c r="S199" s="36" t="s">
        <v>181</v>
      </c>
      <c r="T199" s="37"/>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9"/>
      <c r="AY199" s="39"/>
      <c r="AZ199" s="39"/>
      <c r="BA199" s="39"/>
      <c r="BB199" s="75">
        <f>SUM(T199:BA199)</f>
        <v>0</v>
      </c>
    </row>
    <row r="200" spans="1:54" ht="27.95" customHeight="1" thickTop="1" thickBot="1">
      <c r="A200" s="169"/>
      <c r="B200" s="176"/>
      <c r="C200" s="176"/>
      <c r="D200" s="176"/>
      <c r="E200" s="176"/>
      <c r="F200" s="187"/>
      <c r="G200" s="193"/>
      <c r="H200" s="193"/>
      <c r="I200" s="193"/>
      <c r="J200" s="183"/>
      <c r="K200" s="173"/>
      <c r="L200" s="176"/>
      <c r="M200" s="278"/>
      <c r="N200" s="271"/>
      <c r="O200" s="138"/>
      <c r="P200" s="269"/>
      <c r="Q200" s="270"/>
      <c r="R200" s="275"/>
      <c r="S200" s="28" t="s">
        <v>65</v>
      </c>
      <c r="T200" s="29">
        <f>SUM(R197+T197/$K197-T198-T199)</f>
        <v>0</v>
      </c>
      <c r="U200" s="30">
        <f>SUM(T200+U197/$K197-U198-U199)</f>
        <v>0</v>
      </c>
      <c r="V200" s="30">
        <f t="shared" ref="V200" si="1700">SUM(U200+V197/$K197-V198-V199)</f>
        <v>0</v>
      </c>
      <c r="W200" s="30">
        <f t="shared" ref="W200" si="1701">SUM(V200+W197/$K197-W198-W199)</f>
        <v>0</v>
      </c>
      <c r="X200" s="30">
        <f t="shared" ref="X200" si="1702">SUM(W200+X197/$K197-X198-X199)</f>
        <v>0</v>
      </c>
      <c r="Y200" s="30">
        <f t="shared" ref="Y200" si="1703">SUM(X200+Y197/$K197-Y198-Y199)</f>
        <v>0</v>
      </c>
      <c r="Z200" s="30">
        <f t="shared" ref="Z200" si="1704">SUM(Y200+Z197/$K197-Z198-Z199)</f>
        <v>0</v>
      </c>
      <c r="AA200" s="30">
        <f t="shared" ref="AA200" si="1705">SUM(Z200+AA197/$K197-AA198-AA199)</f>
        <v>0</v>
      </c>
      <c r="AB200" s="30">
        <f t="shared" ref="AB200" si="1706">SUM(AA200+AB197/$K197-AB198-AB199)</f>
        <v>0</v>
      </c>
      <c r="AC200" s="30">
        <f t="shared" ref="AC200" si="1707">SUM(AB200+AC197/$K197-AC198-AC199)</f>
        <v>0</v>
      </c>
      <c r="AD200" s="30">
        <f t="shared" ref="AD200" si="1708">SUM(AC200+AD197/$K197-AD198-AD199)</f>
        <v>0</v>
      </c>
      <c r="AE200" s="30">
        <f t="shared" ref="AE200" si="1709">SUM(AD200+AE197/$K197-AE198-AE199)</f>
        <v>0</v>
      </c>
      <c r="AF200" s="30">
        <f t="shared" ref="AF200" si="1710">SUM(AE200+AF197/$K197-AF198-AF199)</f>
        <v>0</v>
      </c>
      <c r="AG200" s="30">
        <f t="shared" ref="AG200" si="1711">SUM(AF200+AG197/$K197-AG198-AG199)</f>
        <v>0</v>
      </c>
      <c r="AH200" s="30">
        <f t="shared" ref="AH200" si="1712">SUM(AG200+AH197/$K197-AH198-AH199)</f>
        <v>0</v>
      </c>
      <c r="AI200" s="30">
        <f t="shared" ref="AI200" si="1713">SUM(AH200+AI197/$K197-AI198-AI199)</f>
        <v>0</v>
      </c>
      <c r="AJ200" s="30">
        <f t="shared" ref="AJ200" si="1714">SUM(AI200+AJ197/$K197-AJ198-AJ199)</f>
        <v>0</v>
      </c>
      <c r="AK200" s="30">
        <f t="shared" ref="AK200" si="1715">SUM(AJ200+AK197/$K197-AK198-AK199)</f>
        <v>0</v>
      </c>
      <c r="AL200" s="30">
        <f t="shared" ref="AL200" si="1716">SUM(AK200+AL197/$K197-AL198-AL199)</f>
        <v>0</v>
      </c>
      <c r="AM200" s="30">
        <f t="shared" ref="AM200" si="1717">SUM(AL200+AM197/$K197-AM198-AM199)</f>
        <v>0</v>
      </c>
      <c r="AN200" s="30">
        <f t="shared" ref="AN200" si="1718">SUM(AM200+AN197/$K197-AN198-AN199)</f>
        <v>0</v>
      </c>
      <c r="AO200" s="30">
        <f t="shared" ref="AO200" si="1719">SUM(AN200+AO197/$K197-AO198-AO199)</f>
        <v>0</v>
      </c>
      <c r="AP200" s="30">
        <f t="shared" ref="AP200" si="1720">SUM(AO200+AP197/$K197-AP198-AP199)</f>
        <v>0</v>
      </c>
      <c r="AQ200" s="30">
        <f t="shared" ref="AQ200" si="1721">SUM(AP200+AQ197/$K197-AQ198-AQ199)</f>
        <v>0</v>
      </c>
      <c r="AR200" s="30">
        <f t="shared" ref="AR200" si="1722">SUM(AQ200+AR197/$K197-AR198-AR199)</f>
        <v>0</v>
      </c>
      <c r="AS200" s="30">
        <f t="shared" ref="AS200" si="1723">SUM(AR200+AS197/$K197-AS198-AS199)</f>
        <v>0</v>
      </c>
      <c r="AT200" s="30">
        <f t="shared" ref="AT200" si="1724">SUM(AS200+AT197/$K197-AT198-AT199)</f>
        <v>0</v>
      </c>
      <c r="AU200" s="30">
        <f t="shared" ref="AU200" si="1725">SUM(AT200+AU197/$K197-AU198-AU199)</f>
        <v>0</v>
      </c>
      <c r="AV200" s="30">
        <f t="shared" ref="AV200" si="1726">SUM(AU200+AV197/$K197-AV198-AV199)</f>
        <v>0</v>
      </c>
      <c r="AW200" s="30">
        <f t="shared" ref="AW200" si="1727">SUM(AV200+AW197/$K197-AW198-AW199)</f>
        <v>0</v>
      </c>
      <c r="AX200" s="33">
        <f t="shared" ref="AX200" si="1728">SUM(AW200+AX197/$K197-AX198-AX199)</f>
        <v>0</v>
      </c>
      <c r="AY200" s="33">
        <f t="shared" ref="AY200" si="1729">SUM(AX200+AY197/$K197-AY198-AY199)</f>
        <v>0</v>
      </c>
      <c r="AZ200" s="33">
        <f t="shared" ref="AZ200" si="1730">SUM(AY200+AZ197/$K197-AZ198-AZ199)</f>
        <v>0</v>
      </c>
      <c r="BA200" s="33">
        <f t="shared" ref="BA200" si="1731">SUM(AZ200+BA197/$K197-BA198-BA199)</f>
        <v>0</v>
      </c>
      <c r="BB200" s="76">
        <f>BA200</f>
        <v>0</v>
      </c>
    </row>
    <row r="201" spans="1:54" ht="27.95" customHeight="1" thickTop="1" thickBot="1">
      <c r="A201" s="169"/>
      <c r="B201" s="174" t="s">
        <v>276</v>
      </c>
      <c r="C201" s="174" t="s">
        <v>279</v>
      </c>
      <c r="D201" s="174" t="s">
        <v>279</v>
      </c>
      <c r="E201" s="174" t="s">
        <v>284</v>
      </c>
      <c r="F201" s="185" t="s">
        <v>158</v>
      </c>
      <c r="G201" s="191">
        <v>1.4</v>
      </c>
      <c r="H201" s="191">
        <v>950</v>
      </c>
      <c r="I201" s="191">
        <v>130</v>
      </c>
      <c r="J201" s="181">
        <v>7.85</v>
      </c>
      <c r="K201" s="171">
        <f t="shared" ref="K201" si="1732">G201*H201*I201*J201/1000000</f>
        <v>1.3572649999999999</v>
      </c>
      <c r="L201" s="174" t="s">
        <v>149</v>
      </c>
      <c r="M201" s="276">
        <f>978.6+120</f>
        <v>1098.5999999999999</v>
      </c>
      <c r="N201" s="259"/>
      <c r="O201" s="136">
        <f t="shared" ref="O201" si="1733">BB204</f>
        <v>0</v>
      </c>
      <c r="P201" s="263">
        <f t="shared" ref="P201" si="1734">BB201</f>
        <v>0</v>
      </c>
      <c r="Q201" s="266">
        <f t="shared" ref="Q201" si="1735">BB202</f>
        <v>0</v>
      </c>
      <c r="R201" s="272">
        <f t="shared" ref="R201" si="1736">N201/K201</f>
        <v>0</v>
      </c>
      <c r="S201" s="22" t="s">
        <v>174</v>
      </c>
      <c r="T201" s="23"/>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31"/>
      <c r="AY201" s="31"/>
      <c r="AZ201" s="31"/>
      <c r="BA201" s="31"/>
      <c r="BB201" s="73">
        <f>SUM(T201:BA201)</f>
        <v>0</v>
      </c>
    </row>
    <row r="202" spans="1:54" ht="27.95" customHeight="1" thickTop="1" thickBot="1">
      <c r="A202" s="169"/>
      <c r="B202" s="175"/>
      <c r="C202" s="175"/>
      <c r="D202" s="175"/>
      <c r="E202" s="175"/>
      <c r="F202" s="186"/>
      <c r="G202" s="192"/>
      <c r="H202" s="192"/>
      <c r="I202" s="192"/>
      <c r="J202" s="182"/>
      <c r="K202" s="172"/>
      <c r="L202" s="175"/>
      <c r="M202" s="277"/>
      <c r="N202" s="260"/>
      <c r="O202" s="137"/>
      <c r="P202" s="264"/>
      <c r="Q202" s="267"/>
      <c r="R202" s="273"/>
      <c r="S202" s="25" t="s">
        <v>64</v>
      </c>
      <c r="T202" s="26"/>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32"/>
      <c r="AY202" s="32"/>
      <c r="AZ202" s="32"/>
      <c r="BA202" s="32"/>
      <c r="BB202" s="74">
        <f>SUM(T202:BA202)</f>
        <v>0</v>
      </c>
    </row>
    <row r="203" spans="1:54" ht="27.95" customHeight="1" thickTop="1" thickBot="1">
      <c r="A203" s="169"/>
      <c r="B203" s="175"/>
      <c r="C203" s="175"/>
      <c r="D203" s="175"/>
      <c r="E203" s="175"/>
      <c r="F203" s="186"/>
      <c r="G203" s="192"/>
      <c r="H203" s="192"/>
      <c r="I203" s="192"/>
      <c r="J203" s="182"/>
      <c r="K203" s="172"/>
      <c r="L203" s="175"/>
      <c r="M203" s="277"/>
      <c r="N203" s="260"/>
      <c r="O203" s="137"/>
      <c r="P203" s="264"/>
      <c r="Q203" s="267"/>
      <c r="R203" s="273"/>
      <c r="S203" s="36" t="s">
        <v>181</v>
      </c>
      <c r="T203" s="37"/>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9"/>
      <c r="AY203" s="39"/>
      <c r="AZ203" s="39"/>
      <c r="BA203" s="39"/>
      <c r="BB203" s="75">
        <f>SUM(T203:BA203)</f>
        <v>0</v>
      </c>
    </row>
    <row r="204" spans="1:54" ht="27.95" customHeight="1" thickTop="1" thickBot="1">
      <c r="A204" s="169"/>
      <c r="B204" s="176"/>
      <c r="C204" s="176"/>
      <c r="D204" s="176"/>
      <c r="E204" s="176"/>
      <c r="F204" s="187"/>
      <c r="G204" s="193"/>
      <c r="H204" s="193"/>
      <c r="I204" s="193"/>
      <c r="J204" s="183"/>
      <c r="K204" s="173"/>
      <c r="L204" s="176"/>
      <c r="M204" s="278"/>
      <c r="N204" s="271"/>
      <c r="O204" s="138"/>
      <c r="P204" s="269"/>
      <c r="Q204" s="270"/>
      <c r="R204" s="275"/>
      <c r="S204" s="28" t="s">
        <v>65</v>
      </c>
      <c r="T204" s="29">
        <f>SUM(R201+T201/$K201-T202-T203)</f>
        <v>0</v>
      </c>
      <c r="U204" s="30">
        <f>SUM(T204+U201/$K201-U202-U203)</f>
        <v>0</v>
      </c>
      <c r="V204" s="30">
        <f t="shared" ref="V204" si="1737">SUM(U204+V201/$K201-V202-V203)</f>
        <v>0</v>
      </c>
      <c r="W204" s="30">
        <f t="shared" ref="W204" si="1738">SUM(V204+W201/$K201-W202-W203)</f>
        <v>0</v>
      </c>
      <c r="X204" s="30">
        <f t="shared" ref="X204" si="1739">SUM(W204+X201/$K201-X202-X203)</f>
        <v>0</v>
      </c>
      <c r="Y204" s="30">
        <f t="shared" ref="Y204" si="1740">SUM(X204+Y201/$K201-Y202-Y203)</f>
        <v>0</v>
      </c>
      <c r="Z204" s="30">
        <f t="shared" ref="Z204" si="1741">SUM(Y204+Z201/$K201-Z202-Z203)</f>
        <v>0</v>
      </c>
      <c r="AA204" s="30">
        <f t="shared" ref="AA204" si="1742">SUM(Z204+AA201/$K201-AA202-AA203)</f>
        <v>0</v>
      </c>
      <c r="AB204" s="30">
        <f t="shared" ref="AB204" si="1743">SUM(AA204+AB201/$K201-AB202-AB203)</f>
        <v>0</v>
      </c>
      <c r="AC204" s="30">
        <f t="shared" ref="AC204" si="1744">SUM(AB204+AC201/$K201-AC202-AC203)</f>
        <v>0</v>
      </c>
      <c r="AD204" s="30">
        <f t="shared" ref="AD204:AN204" si="1745">SUM(AC204+AD201/$K201-AD202-AD203)</f>
        <v>0</v>
      </c>
      <c r="AE204" s="30">
        <f t="shared" si="1745"/>
        <v>0</v>
      </c>
      <c r="AF204" s="30">
        <f t="shared" si="1745"/>
        <v>0</v>
      </c>
      <c r="AG204" s="30">
        <f t="shared" si="1745"/>
        <v>0</v>
      </c>
      <c r="AH204" s="30">
        <f t="shared" si="1745"/>
        <v>0</v>
      </c>
      <c r="AI204" s="30">
        <f t="shared" si="1745"/>
        <v>0</v>
      </c>
      <c r="AJ204" s="30">
        <f t="shared" si="1745"/>
        <v>0</v>
      </c>
      <c r="AK204" s="30">
        <f t="shared" si="1745"/>
        <v>0</v>
      </c>
      <c r="AL204" s="30">
        <f t="shared" si="1745"/>
        <v>0</v>
      </c>
      <c r="AM204" s="30">
        <f t="shared" si="1745"/>
        <v>0</v>
      </c>
      <c r="AN204" s="30">
        <f t="shared" si="1745"/>
        <v>0</v>
      </c>
      <c r="AO204" s="30">
        <f t="shared" ref="AO204" si="1746">SUM(AN204+AO201/$K201-AO202-AO203)</f>
        <v>0</v>
      </c>
      <c r="AP204" s="30">
        <f t="shared" ref="AP204" si="1747">SUM(AO204+AP201/$K201-AP202-AP203)</f>
        <v>0</v>
      </c>
      <c r="AQ204" s="30">
        <f t="shared" ref="AQ204" si="1748">SUM(AP204+AQ201/$K201-AQ202-AQ203)</f>
        <v>0</v>
      </c>
      <c r="AR204" s="30">
        <f t="shared" ref="AR204" si="1749">SUM(AQ204+AR201/$K201-AR202-AR203)</f>
        <v>0</v>
      </c>
      <c r="AS204" s="30">
        <f t="shared" ref="AS204" si="1750">SUM(AR204+AS201/$K201-AS202-AS203)</f>
        <v>0</v>
      </c>
      <c r="AT204" s="30">
        <f t="shared" ref="AT204" si="1751">SUM(AS204+AT201/$K201-AT202-AT203)</f>
        <v>0</v>
      </c>
      <c r="AU204" s="30">
        <f t="shared" ref="AU204" si="1752">SUM(AT204+AU201/$K201-AU202-AU203)</f>
        <v>0</v>
      </c>
      <c r="AV204" s="30">
        <f t="shared" ref="AV204" si="1753">SUM(AU204+AV201/$K201-AV202-AV203)</f>
        <v>0</v>
      </c>
      <c r="AW204" s="30">
        <f t="shared" ref="AW204" si="1754">SUM(AV204+AW201/$K201-AW202-AW203)</f>
        <v>0</v>
      </c>
      <c r="AX204" s="33">
        <f t="shared" ref="AX204" si="1755">SUM(AW204+AX201/$K201-AX202-AX203)</f>
        <v>0</v>
      </c>
      <c r="AY204" s="33">
        <f t="shared" ref="AY204" si="1756">SUM(AX204+AY201/$K201-AY202-AY203)</f>
        <v>0</v>
      </c>
      <c r="AZ204" s="33">
        <f t="shared" ref="AZ204" si="1757">SUM(AY204+AZ201/$K201-AZ202-AZ203)</f>
        <v>0</v>
      </c>
      <c r="BA204" s="33">
        <f t="shared" ref="BA204" si="1758">SUM(AZ204+BA201/$K201-BA202-BA203)</f>
        <v>0</v>
      </c>
      <c r="BB204" s="76">
        <f>BA204</f>
        <v>0</v>
      </c>
    </row>
    <row r="205" spans="1:54" ht="27.95" customHeight="1" thickTop="1" thickBot="1">
      <c r="A205" s="169"/>
      <c r="B205" s="174" t="s">
        <v>277</v>
      </c>
      <c r="C205" s="174" t="s">
        <v>280</v>
      </c>
      <c r="D205" s="174" t="s">
        <v>280</v>
      </c>
      <c r="E205" s="174" t="s">
        <v>284</v>
      </c>
      <c r="F205" s="185" t="s">
        <v>170</v>
      </c>
      <c r="G205" s="191">
        <v>1.4</v>
      </c>
      <c r="H205" s="191">
        <v>950</v>
      </c>
      <c r="I205" s="191">
        <v>145</v>
      </c>
      <c r="J205" s="181">
        <v>7.85</v>
      </c>
      <c r="K205" s="171">
        <f t="shared" ref="K205" si="1759">G205*H205*I205*J205/1000000</f>
        <v>1.5138725</v>
      </c>
      <c r="L205" s="174" t="s">
        <v>149</v>
      </c>
      <c r="M205" s="276">
        <f>978.6+120</f>
        <v>1098.5999999999999</v>
      </c>
      <c r="N205" s="259"/>
      <c r="O205" s="136">
        <f t="shared" ref="O205" si="1760">BB208</f>
        <v>0</v>
      </c>
      <c r="P205" s="263">
        <f t="shared" ref="P205" si="1761">BB205</f>
        <v>0</v>
      </c>
      <c r="Q205" s="266">
        <f t="shared" ref="Q205" si="1762">BB206</f>
        <v>0</v>
      </c>
      <c r="R205" s="272">
        <f t="shared" ref="R205" si="1763">N205/K205</f>
        <v>0</v>
      </c>
      <c r="S205" s="22" t="s">
        <v>174</v>
      </c>
      <c r="T205" s="23"/>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31"/>
      <c r="AY205" s="31"/>
      <c r="AZ205" s="31"/>
      <c r="BA205" s="31"/>
      <c r="BB205" s="73">
        <f>SUM(T205:BA205)</f>
        <v>0</v>
      </c>
    </row>
    <row r="206" spans="1:54" ht="27.95" customHeight="1" thickTop="1" thickBot="1">
      <c r="A206" s="169"/>
      <c r="B206" s="175"/>
      <c r="C206" s="175"/>
      <c r="D206" s="175"/>
      <c r="E206" s="175"/>
      <c r="F206" s="186"/>
      <c r="G206" s="192"/>
      <c r="H206" s="192"/>
      <c r="I206" s="192"/>
      <c r="J206" s="182"/>
      <c r="K206" s="172"/>
      <c r="L206" s="175"/>
      <c r="M206" s="277"/>
      <c r="N206" s="260"/>
      <c r="O206" s="137"/>
      <c r="P206" s="264"/>
      <c r="Q206" s="267"/>
      <c r="R206" s="273"/>
      <c r="S206" s="25" t="s">
        <v>64</v>
      </c>
      <c r="T206" s="26"/>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32"/>
      <c r="AY206" s="32"/>
      <c r="AZ206" s="32"/>
      <c r="BA206" s="32"/>
      <c r="BB206" s="74">
        <f>SUM(T206:BA206)</f>
        <v>0</v>
      </c>
    </row>
    <row r="207" spans="1:54" ht="27.95" customHeight="1" thickTop="1" thickBot="1">
      <c r="A207" s="169"/>
      <c r="B207" s="175"/>
      <c r="C207" s="175"/>
      <c r="D207" s="175"/>
      <c r="E207" s="175"/>
      <c r="F207" s="186"/>
      <c r="G207" s="192"/>
      <c r="H207" s="192"/>
      <c r="I207" s="192"/>
      <c r="J207" s="182"/>
      <c r="K207" s="172"/>
      <c r="L207" s="175"/>
      <c r="M207" s="277"/>
      <c r="N207" s="260"/>
      <c r="O207" s="137"/>
      <c r="P207" s="264"/>
      <c r="Q207" s="267"/>
      <c r="R207" s="273"/>
      <c r="S207" s="36" t="s">
        <v>181</v>
      </c>
      <c r="T207" s="37"/>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9"/>
      <c r="AY207" s="39"/>
      <c r="AZ207" s="39"/>
      <c r="BA207" s="39"/>
      <c r="BB207" s="75">
        <f>SUM(T207:BA207)</f>
        <v>0</v>
      </c>
    </row>
    <row r="208" spans="1:54" ht="27.95" customHeight="1" thickTop="1" thickBot="1">
      <c r="A208" s="169"/>
      <c r="B208" s="176"/>
      <c r="C208" s="176"/>
      <c r="D208" s="176"/>
      <c r="E208" s="176"/>
      <c r="F208" s="187"/>
      <c r="G208" s="193"/>
      <c r="H208" s="193"/>
      <c r="I208" s="193"/>
      <c r="J208" s="183"/>
      <c r="K208" s="173"/>
      <c r="L208" s="176"/>
      <c r="M208" s="278"/>
      <c r="N208" s="271"/>
      <c r="O208" s="138"/>
      <c r="P208" s="269"/>
      <c r="Q208" s="270"/>
      <c r="R208" s="275"/>
      <c r="S208" s="28" t="s">
        <v>65</v>
      </c>
      <c r="T208" s="29">
        <f>SUM(R205+T205/$K205-T206-T207)</f>
        <v>0</v>
      </c>
      <c r="U208" s="30">
        <f>SUM(T208+U205/$K205-U206-U207)</f>
        <v>0</v>
      </c>
      <c r="V208" s="30">
        <f t="shared" ref="V208" si="1764">SUM(U208+V205/$K205-V206-V207)</f>
        <v>0</v>
      </c>
      <c r="W208" s="30">
        <f t="shared" ref="W208" si="1765">SUM(V208+W205/$K205-W206-W207)</f>
        <v>0</v>
      </c>
      <c r="X208" s="30">
        <f t="shared" ref="X208" si="1766">SUM(W208+X205/$K205-X206-X207)</f>
        <v>0</v>
      </c>
      <c r="Y208" s="30">
        <f t="shared" ref="Y208" si="1767">SUM(X208+Y205/$K205-Y206-Y207)</f>
        <v>0</v>
      </c>
      <c r="Z208" s="30">
        <f t="shared" ref="Z208" si="1768">SUM(Y208+Z205/$K205-Z206-Z207)</f>
        <v>0</v>
      </c>
      <c r="AA208" s="30">
        <f t="shared" ref="AA208" si="1769">SUM(Z208+AA205/$K205-AA206-AA207)</f>
        <v>0</v>
      </c>
      <c r="AB208" s="30">
        <f t="shared" ref="AB208" si="1770">SUM(AA208+AB205/$K205-AB206-AB207)</f>
        <v>0</v>
      </c>
      <c r="AC208" s="30">
        <f t="shared" ref="AC208" si="1771">SUM(AB208+AC205/$K205-AC206-AC207)</f>
        <v>0</v>
      </c>
      <c r="AD208" s="30">
        <f t="shared" ref="AD208" si="1772">SUM(AC208+AD205/$K205-AD206-AD207)</f>
        <v>0</v>
      </c>
      <c r="AE208" s="30">
        <f t="shared" ref="AE208" si="1773">SUM(AD208+AE205/$K205-AE206-AE207)</f>
        <v>0</v>
      </c>
      <c r="AF208" s="30">
        <f t="shared" ref="AF208" si="1774">SUM(AE208+AF205/$K205-AF206-AF207)</f>
        <v>0</v>
      </c>
      <c r="AG208" s="30">
        <f t="shared" ref="AG208" si="1775">SUM(AF208+AG205/$K205-AG206-AG207)</f>
        <v>0</v>
      </c>
      <c r="AH208" s="30">
        <f t="shared" ref="AH208" si="1776">SUM(AG208+AH205/$K205-AH206-AH207)</f>
        <v>0</v>
      </c>
      <c r="AI208" s="30">
        <f t="shared" ref="AI208" si="1777">SUM(AH208+AI205/$K205-AI206-AI207)</f>
        <v>0</v>
      </c>
      <c r="AJ208" s="30">
        <f t="shared" ref="AJ208" si="1778">SUM(AI208+AJ205/$K205-AJ206-AJ207)</f>
        <v>0</v>
      </c>
      <c r="AK208" s="30">
        <f t="shared" ref="AK208" si="1779">SUM(AJ208+AK205/$K205-AK206-AK207)</f>
        <v>0</v>
      </c>
      <c r="AL208" s="30">
        <f t="shared" ref="AL208" si="1780">SUM(AK208+AL205/$K205-AL206-AL207)</f>
        <v>0</v>
      </c>
      <c r="AM208" s="30">
        <f t="shared" ref="AM208" si="1781">SUM(AL208+AM205/$K205-AM206-AM207)</f>
        <v>0</v>
      </c>
      <c r="AN208" s="30">
        <f t="shared" ref="AN208" si="1782">SUM(AM208+AN205/$K205-AN206-AN207)</f>
        <v>0</v>
      </c>
      <c r="AO208" s="30">
        <f t="shared" ref="AO208" si="1783">SUM(AN208+AO205/$K205-AO206-AO207)</f>
        <v>0</v>
      </c>
      <c r="AP208" s="30">
        <f t="shared" ref="AP208" si="1784">SUM(AO208+AP205/$K205-AP206-AP207)</f>
        <v>0</v>
      </c>
      <c r="AQ208" s="30">
        <f t="shared" ref="AQ208" si="1785">SUM(AP208+AQ205/$K205-AQ206-AQ207)</f>
        <v>0</v>
      </c>
      <c r="AR208" s="30">
        <f t="shared" ref="AR208" si="1786">SUM(AQ208+AR205/$K205-AR206-AR207)</f>
        <v>0</v>
      </c>
      <c r="AS208" s="30">
        <f t="shared" ref="AS208" si="1787">SUM(AR208+AS205/$K205-AS206-AS207)</f>
        <v>0</v>
      </c>
      <c r="AT208" s="30">
        <f t="shared" ref="AT208" si="1788">SUM(AS208+AT205/$K205-AT206-AT207)</f>
        <v>0</v>
      </c>
      <c r="AU208" s="30">
        <f t="shared" ref="AU208" si="1789">SUM(AT208+AU205/$K205-AU206-AU207)</f>
        <v>0</v>
      </c>
      <c r="AV208" s="30">
        <f t="shared" ref="AV208" si="1790">SUM(AU208+AV205/$K205-AV206-AV207)</f>
        <v>0</v>
      </c>
      <c r="AW208" s="30">
        <f t="shared" ref="AW208" si="1791">SUM(AV208+AW205/$K205-AW206-AW207)</f>
        <v>0</v>
      </c>
      <c r="AX208" s="33">
        <f t="shared" ref="AX208" si="1792">SUM(AW208+AX205/$K205-AX206-AX207)</f>
        <v>0</v>
      </c>
      <c r="AY208" s="33">
        <f t="shared" ref="AY208" si="1793">SUM(AX208+AY205/$K205-AY206-AY207)</f>
        <v>0</v>
      </c>
      <c r="AZ208" s="33">
        <f t="shared" ref="AZ208" si="1794">SUM(AY208+AZ205/$K205-AZ206-AZ207)</f>
        <v>0</v>
      </c>
      <c r="BA208" s="33">
        <f t="shared" ref="BA208" si="1795">SUM(AZ208+BA205/$K205-BA206-BA207)</f>
        <v>0</v>
      </c>
      <c r="BB208" s="76">
        <f>BA208</f>
        <v>0</v>
      </c>
    </row>
    <row r="209" spans="1:54" ht="27.95" customHeight="1" thickTop="1" thickBot="1">
      <c r="A209" s="169"/>
      <c r="B209" s="174" t="s">
        <v>278</v>
      </c>
      <c r="C209" s="174">
        <v>50011644</v>
      </c>
      <c r="D209" s="174">
        <v>50011644</v>
      </c>
      <c r="E209" s="174" t="s">
        <v>283</v>
      </c>
      <c r="F209" s="185" t="s">
        <v>158</v>
      </c>
      <c r="G209" s="191">
        <v>1</v>
      </c>
      <c r="H209" s="191">
        <v>1000</v>
      </c>
      <c r="I209" s="191">
        <v>310</v>
      </c>
      <c r="J209" s="181">
        <v>7.85</v>
      </c>
      <c r="K209" s="171">
        <f t="shared" ref="K209" si="1796">G209*H209*I209*J209/1000000</f>
        <v>2.4335</v>
      </c>
      <c r="L209" s="174" t="s">
        <v>149</v>
      </c>
      <c r="M209" s="276">
        <f>978.6+120</f>
        <v>1098.5999999999999</v>
      </c>
      <c r="N209" s="259"/>
      <c r="O209" s="136">
        <f t="shared" ref="O209" si="1797">BB212</f>
        <v>0</v>
      </c>
      <c r="P209" s="263">
        <f t="shared" ref="P209" si="1798">BB209</f>
        <v>0</v>
      </c>
      <c r="Q209" s="266">
        <f t="shared" ref="Q209" si="1799">BB210</f>
        <v>0</v>
      </c>
      <c r="R209" s="272">
        <f t="shared" ref="R209" si="1800">N209/K209</f>
        <v>0</v>
      </c>
      <c r="S209" s="22" t="s">
        <v>174</v>
      </c>
      <c r="T209" s="23"/>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31"/>
      <c r="AY209" s="31"/>
      <c r="AZ209" s="31"/>
      <c r="BA209" s="31"/>
      <c r="BB209" s="73">
        <f>SUM(T209:BA209)</f>
        <v>0</v>
      </c>
    </row>
    <row r="210" spans="1:54" ht="27.95" customHeight="1" thickTop="1" thickBot="1">
      <c r="A210" s="169"/>
      <c r="B210" s="175"/>
      <c r="C210" s="175"/>
      <c r="D210" s="175"/>
      <c r="E210" s="175"/>
      <c r="F210" s="186"/>
      <c r="G210" s="192"/>
      <c r="H210" s="192"/>
      <c r="I210" s="192"/>
      <c r="J210" s="182"/>
      <c r="K210" s="172"/>
      <c r="L210" s="175"/>
      <c r="M210" s="277"/>
      <c r="N210" s="260"/>
      <c r="O210" s="137"/>
      <c r="P210" s="264"/>
      <c r="Q210" s="267"/>
      <c r="R210" s="273"/>
      <c r="S210" s="25" t="s">
        <v>64</v>
      </c>
      <c r="T210" s="26"/>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32"/>
      <c r="AY210" s="32"/>
      <c r="AZ210" s="32"/>
      <c r="BA210" s="32"/>
      <c r="BB210" s="74">
        <f>SUM(T210:BA210)</f>
        <v>0</v>
      </c>
    </row>
    <row r="211" spans="1:54" ht="27.95" customHeight="1" thickTop="1" thickBot="1">
      <c r="A211" s="169"/>
      <c r="B211" s="175"/>
      <c r="C211" s="175"/>
      <c r="D211" s="175"/>
      <c r="E211" s="175"/>
      <c r="F211" s="186"/>
      <c r="G211" s="192"/>
      <c r="H211" s="192"/>
      <c r="I211" s="192"/>
      <c r="J211" s="182"/>
      <c r="K211" s="172"/>
      <c r="L211" s="175"/>
      <c r="M211" s="277"/>
      <c r="N211" s="260"/>
      <c r="O211" s="137"/>
      <c r="P211" s="264"/>
      <c r="Q211" s="267"/>
      <c r="R211" s="273"/>
      <c r="S211" s="36" t="s">
        <v>181</v>
      </c>
      <c r="T211" s="37"/>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9"/>
      <c r="AY211" s="39"/>
      <c r="AZ211" s="39"/>
      <c r="BA211" s="39"/>
      <c r="BB211" s="75">
        <f>SUM(T211:BA211)</f>
        <v>0</v>
      </c>
    </row>
    <row r="212" spans="1:54" ht="27.95" customHeight="1" thickTop="1" thickBot="1">
      <c r="A212" s="169"/>
      <c r="B212" s="176"/>
      <c r="C212" s="176"/>
      <c r="D212" s="176"/>
      <c r="E212" s="176"/>
      <c r="F212" s="187"/>
      <c r="G212" s="193"/>
      <c r="H212" s="193"/>
      <c r="I212" s="193"/>
      <c r="J212" s="183"/>
      <c r="K212" s="173"/>
      <c r="L212" s="176"/>
      <c r="M212" s="278"/>
      <c r="N212" s="271"/>
      <c r="O212" s="138"/>
      <c r="P212" s="269"/>
      <c r="Q212" s="270"/>
      <c r="R212" s="275"/>
      <c r="S212" s="28" t="s">
        <v>65</v>
      </c>
      <c r="T212" s="29">
        <f>SUM(R209+T209/$K209-T210-T211)</f>
        <v>0</v>
      </c>
      <c r="U212" s="30">
        <f>SUM(T212+U209/$K209-U210-U211)</f>
        <v>0</v>
      </c>
      <c r="V212" s="30">
        <f t="shared" ref="V212" si="1801">SUM(U212+V209/$K209-V210-V211)</f>
        <v>0</v>
      </c>
      <c r="W212" s="30">
        <f t="shared" ref="W212" si="1802">SUM(V212+W209/$K209-W210-W211)</f>
        <v>0</v>
      </c>
      <c r="X212" s="30">
        <f t="shared" ref="X212" si="1803">SUM(W212+X209/$K209-X210-X211)</f>
        <v>0</v>
      </c>
      <c r="Y212" s="30">
        <f t="shared" ref="Y212" si="1804">SUM(X212+Y209/$K209-Y210-Y211)</f>
        <v>0</v>
      </c>
      <c r="Z212" s="30">
        <f t="shared" ref="Z212" si="1805">SUM(Y212+Z209/$K209-Z210-Z211)</f>
        <v>0</v>
      </c>
      <c r="AA212" s="30">
        <f t="shared" ref="AA212" si="1806">SUM(Z212+AA209/$K209-AA210-AA211)</f>
        <v>0</v>
      </c>
      <c r="AB212" s="30">
        <f t="shared" ref="AB212" si="1807">SUM(AA212+AB209/$K209-AB210-AB211)</f>
        <v>0</v>
      </c>
      <c r="AC212" s="30">
        <f t="shared" ref="AC212" si="1808">SUM(AB212+AC209/$K209-AC210-AC211)</f>
        <v>0</v>
      </c>
      <c r="AD212" s="30">
        <f t="shared" ref="AD212" si="1809">SUM(AC212+AD209/$K209-AD210-AD211)</f>
        <v>0</v>
      </c>
      <c r="AE212" s="30">
        <f t="shared" ref="AE212" si="1810">SUM(AD212+AE209/$K209-AE210-AE211)</f>
        <v>0</v>
      </c>
      <c r="AF212" s="30">
        <f t="shared" ref="AF212" si="1811">SUM(AE212+AF209/$K209-AF210-AF211)</f>
        <v>0</v>
      </c>
      <c r="AG212" s="30">
        <f t="shared" ref="AG212" si="1812">SUM(AF212+AG209/$K209-AG210-AG211)</f>
        <v>0</v>
      </c>
      <c r="AH212" s="30">
        <f t="shared" ref="AH212" si="1813">SUM(AG212+AH209/$K209-AH210-AH211)</f>
        <v>0</v>
      </c>
      <c r="AI212" s="30">
        <f t="shared" ref="AI212" si="1814">SUM(AH212+AI209/$K209-AI210-AI211)</f>
        <v>0</v>
      </c>
      <c r="AJ212" s="30">
        <f t="shared" ref="AJ212" si="1815">SUM(AI212+AJ209/$K209-AJ210-AJ211)</f>
        <v>0</v>
      </c>
      <c r="AK212" s="30">
        <f t="shared" ref="AK212" si="1816">SUM(AJ212+AK209/$K209-AK210-AK211)</f>
        <v>0</v>
      </c>
      <c r="AL212" s="30">
        <f t="shared" ref="AL212" si="1817">SUM(AK212+AL209/$K209-AL210-AL211)</f>
        <v>0</v>
      </c>
      <c r="AM212" s="30">
        <f t="shared" ref="AM212" si="1818">SUM(AL212+AM209/$K209-AM210-AM211)</f>
        <v>0</v>
      </c>
      <c r="AN212" s="30">
        <f t="shared" ref="AN212" si="1819">SUM(AM212+AN209/$K209-AN210-AN211)</f>
        <v>0</v>
      </c>
      <c r="AO212" s="30">
        <f t="shared" ref="AO212" si="1820">SUM(AN212+AO209/$K209-AO210-AO211)</f>
        <v>0</v>
      </c>
      <c r="AP212" s="30">
        <f t="shared" ref="AP212" si="1821">SUM(AO212+AP209/$K209-AP210-AP211)</f>
        <v>0</v>
      </c>
      <c r="AQ212" s="30">
        <f t="shared" ref="AQ212" si="1822">SUM(AP212+AQ209/$K209-AQ210-AQ211)</f>
        <v>0</v>
      </c>
      <c r="AR212" s="30">
        <f t="shared" ref="AR212" si="1823">SUM(AQ212+AR209/$K209-AR210-AR211)</f>
        <v>0</v>
      </c>
      <c r="AS212" s="30">
        <f t="shared" ref="AS212" si="1824">SUM(AR212+AS209/$K209-AS210-AS211)</f>
        <v>0</v>
      </c>
      <c r="AT212" s="30">
        <f t="shared" ref="AT212" si="1825">SUM(AS212+AT209/$K209-AT210-AT211)</f>
        <v>0</v>
      </c>
      <c r="AU212" s="30">
        <f t="shared" ref="AU212" si="1826">SUM(AT212+AU209/$K209-AU210-AU211)</f>
        <v>0</v>
      </c>
      <c r="AV212" s="30">
        <f t="shared" ref="AV212" si="1827">SUM(AU212+AV209/$K209-AV210-AV211)</f>
        <v>0</v>
      </c>
      <c r="AW212" s="30">
        <f t="shared" ref="AW212" si="1828">SUM(AV212+AW209/$K209-AW210-AW211)</f>
        <v>0</v>
      </c>
      <c r="AX212" s="33">
        <f t="shared" ref="AX212" si="1829">SUM(AW212+AX209/$K209-AX210-AX211)</f>
        <v>0</v>
      </c>
      <c r="AY212" s="33">
        <f t="shared" ref="AY212" si="1830">SUM(AX212+AY209/$K209-AY210-AY211)</f>
        <v>0</v>
      </c>
      <c r="AZ212" s="33">
        <f t="shared" ref="AZ212" si="1831">SUM(AY212+AZ209/$K209-AZ210-AZ211)</f>
        <v>0</v>
      </c>
      <c r="BA212" s="33">
        <f t="shared" ref="BA212" si="1832">SUM(AZ212+BA209/$K209-BA210-BA211)</f>
        <v>0</v>
      </c>
      <c r="BB212" s="76">
        <f>BA212</f>
        <v>0</v>
      </c>
    </row>
    <row r="213" spans="1:54" ht="27.95" customHeight="1" thickTop="1" thickBot="1">
      <c r="A213" s="169"/>
      <c r="B213" s="174" t="s">
        <v>160</v>
      </c>
      <c r="C213" s="174" t="s">
        <v>285</v>
      </c>
      <c r="D213" s="174" t="s">
        <v>285</v>
      </c>
      <c r="E213" s="174" t="s">
        <v>286</v>
      </c>
      <c r="F213" s="185" t="s">
        <v>158</v>
      </c>
      <c r="G213" s="191">
        <v>1</v>
      </c>
      <c r="H213" s="191">
        <v>1050</v>
      </c>
      <c r="I213" s="191">
        <v>138</v>
      </c>
      <c r="J213" s="181">
        <v>7.85</v>
      </c>
      <c r="K213" s="171">
        <f t="shared" ref="K213" si="1833">G213*H213*I213*J213/1000000</f>
        <v>1.1374649999999999</v>
      </c>
      <c r="L213" s="174" t="s">
        <v>149</v>
      </c>
      <c r="M213" s="276">
        <f>978.6+120</f>
        <v>1098.5999999999999</v>
      </c>
      <c r="N213" s="259"/>
      <c r="O213" s="136">
        <f t="shared" ref="O213" si="1834">BB216</f>
        <v>0</v>
      </c>
      <c r="P213" s="263">
        <f t="shared" ref="P213" si="1835">BB213</f>
        <v>0</v>
      </c>
      <c r="Q213" s="266">
        <f t="shared" ref="Q213" si="1836">BB214</f>
        <v>0</v>
      </c>
      <c r="R213" s="272">
        <f t="shared" ref="R213" si="1837">N213/K213</f>
        <v>0</v>
      </c>
      <c r="S213" s="22" t="s">
        <v>174</v>
      </c>
      <c r="T213" s="23"/>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31"/>
      <c r="AY213" s="31"/>
      <c r="AZ213" s="31"/>
      <c r="BA213" s="31"/>
      <c r="BB213" s="73">
        <f>SUM(T213:BA213)</f>
        <v>0</v>
      </c>
    </row>
    <row r="214" spans="1:54" ht="27.95" customHeight="1" thickTop="1" thickBot="1">
      <c r="A214" s="169"/>
      <c r="B214" s="175"/>
      <c r="C214" s="175"/>
      <c r="D214" s="175"/>
      <c r="E214" s="175"/>
      <c r="F214" s="186"/>
      <c r="G214" s="192"/>
      <c r="H214" s="192"/>
      <c r="I214" s="192"/>
      <c r="J214" s="182"/>
      <c r="K214" s="172"/>
      <c r="L214" s="175"/>
      <c r="M214" s="277"/>
      <c r="N214" s="260"/>
      <c r="O214" s="137"/>
      <c r="P214" s="264"/>
      <c r="Q214" s="267"/>
      <c r="R214" s="273"/>
      <c r="S214" s="25" t="s">
        <v>64</v>
      </c>
      <c r="T214" s="26"/>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32"/>
      <c r="AY214" s="32"/>
      <c r="AZ214" s="32"/>
      <c r="BA214" s="32"/>
      <c r="BB214" s="74">
        <f>SUM(T214:BA214)</f>
        <v>0</v>
      </c>
    </row>
    <row r="215" spans="1:54" ht="27.95" customHeight="1" thickTop="1" thickBot="1">
      <c r="A215" s="169"/>
      <c r="B215" s="175"/>
      <c r="C215" s="175"/>
      <c r="D215" s="175"/>
      <c r="E215" s="175"/>
      <c r="F215" s="186"/>
      <c r="G215" s="192"/>
      <c r="H215" s="192"/>
      <c r="I215" s="192"/>
      <c r="J215" s="182"/>
      <c r="K215" s="172"/>
      <c r="L215" s="175"/>
      <c r="M215" s="277"/>
      <c r="N215" s="260"/>
      <c r="O215" s="137"/>
      <c r="P215" s="264"/>
      <c r="Q215" s="267"/>
      <c r="R215" s="273"/>
      <c r="S215" s="36" t="s">
        <v>181</v>
      </c>
      <c r="T215" s="37"/>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9"/>
      <c r="AY215" s="39"/>
      <c r="AZ215" s="39"/>
      <c r="BA215" s="39"/>
      <c r="BB215" s="75">
        <f>SUM(T215:BA215)</f>
        <v>0</v>
      </c>
    </row>
    <row r="216" spans="1:54" ht="27.95" customHeight="1" thickTop="1" thickBot="1">
      <c r="A216" s="169"/>
      <c r="B216" s="176"/>
      <c r="C216" s="176"/>
      <c r="D216" s="176"/>
      <c r="E216" s="176"/>
      <c r="F216" s="187"/>
      <c r="G216" s="193"/>
      <c r="H216" s="193"/>
      <c r="I216" s="193"/>
      <c r="J216" s="183"/>
      <c r="K216" s="173"/>
      <c r="L216" s="176"/>
      <c r="M216" s="278"/>
      <c r="N216" s="271"/>
      <c r="O216" s="138"/>
      <c r="P216" s="269"/>
      <c r="Q216" s="270"/>
      <c r="R216" s="275"/>
      <c r="S216" s="28" t="s">
        <v>65</v>
      </c>
      <c r="T216" s="29">
        <f>SUM(R213+T213/$K213-T214-T215)</f>
        <v>0</v>
      </c>
      <c r="U216" s="30">
        <f>SUM(T216+U213/$K213-U214-U215)</f>
        <v>0</v>
      </c>
      <c r="V216" s="30">
        <f t="shared" ref="V216" si="1838">SUM(U216+V213/$K213-V214-V215)</f>
        <v>0</v>
      </c>
      <c r="W216" s="30">
        <f t="shared" ref="W216" si="1839">SUM(V216+W213/$K213-W214-W215)</f>
        <v>0</v>
      </c>
      <c r="X216" s="30">
        <f t="shared" ref="X216" si="1840">SUM(W216+X213/$K213-X214-X215)</f>
        <v>0</v>
      </c>
      <c r="Y216" s="30">
        <f t="shared" ref="Y216" si="1841">SUM(X216+Y213/$K213-Y214-Y215)</f>
        <v>0</v>
      </c>
      <c r="Z216" s="30">
        <f t="shared" ref="Z216" si="1842">SUM(Y216+Z213/$K213-Z214-Z215)</f>
        <v>0</v>
      </c>
      <c r="AA216" s="30">
        <f t="shared" ref="AA216" si="1843">SUM(Z216+AA213/$K213-AA214-AA215)</f>
        <v>0</v>
      </c>
      <c r="AB216" s="30">
        <f t="shared" ref="AB216" si="1844">SUM(AA216+AB213/$K213-AB214-AB215)</f>
        <v>0</v>
      </c>
      <c r="AC216" s="30">
        <f t="shared" ref="AC216" si="1845">SUM(AB216+AC213/$K213-AC214-AC215)</f>
        <v>0</v>
      </c>
      <c r="AD216" s="30">
        <f t="shared" ref="AD216" si="1846">SUM(AC216+AD213/$K213-AD214-AD215)</f>
        <v>0</v>
      </c>
      <c r="AE216" s="30">
        <f t="shared" ref="AE216" si="1847">SUM(AD216+AE213/$K213-AE214-AE215)</f>
        <v>0</v>
      </c>
      <c r="AF216" s="30">
        <f t="shared" ref="AF216" si="1848">SUM(AE216+AF213/$K213-AF214-AF215)</f>
        <v>0</v>
      </c>
      <c r="AG216" s="30">
        <f t="shared" ref="AG216" si="1849">SUM(AF216+AG213/$K213-AG214-AG215)</f>
        <v>0</v>
      </c>
      <c r="AH216" s="30">
        <f t="shared" ref="AH216" si="1850">SUM(AG216+AH213/$K213-AH214-AH215)</f>
        <v>0</v>
      </c>
      <c r="AI216" s="30">
        <f t="shared" ref="AI216" si="1851">SUM(AH216+AI213/$K213-AI214-AI215)</f>
        <v>0</v>
      </c>
      <c r="AJ216" s="30">
        <f t="shared" ref="AJ216" si="1852">SUM(AI216+AJ213/$K213-AJ214-AJ215)</f>
        <v>0</v>
      </c>
      <c r="AK216" s="30">
        <f t="shared" ref="AK216" si="1853">SUM(AJ216+AK213/$K213-AK214-AK215)</f>
        <v>0</v>
      </c>
      <c r="AL216" s="30">
        <f t="shared" ref="AL216" si="1854">SUM(AK216+AL213/$K213-AL214-AL215)</f>
        <v>0</v>
      </c>
      <c r="AM216" s="30">
        <f t="shared" ref="AM216" si="1855">SUM(AL216+AM213/$K213-AM214-AM215)</f>
        <v>0</v>
      </c>
      <c r="AN216" s="30">
        <f t="shared" ref="AN216" si="1856">SUM(AM216+AN213/$K213-AN214-AN215)</f>
        <v>0</v>
      </c>
      <c r="AO216" s="30">
        <f t="shared" ref="AO216" si="1857">SUM(AN216+AO213/$K213-AO214-AO215)</f>
        <v>0</v>
      </c>
      <c r="AP216" s="30">
        <f t="shared" ref="AP216" si="1858">SUM(AO216+AP213/$K213-AP214-AP215)</f>
        <v>0</v>
      </c>
      <c r="AQ216" s="30">
        <f t="shared" ref="AQ216" si="1859">SUM(AP216+AQ213/$K213-AQ214-AQ215)</f>
        <v>0</v>
      </c>
      <c r="AR216" s="30">
        <f t="shared" ref="AR216" si="1860">SUM(AQ216+AR213/$K213-AR214-AR215)</f>
        <v>0</v>
      </c>
      <c r="AS216" s="30">
        <f t="shared" ref="AS216" si="1861">SUM(AR216+AS213/$K213-AS214-AS215)</f>
        <v>0</v>
      </c>
      <c r="AT216" s="30">
        <f t="shared" ref="AT216" si="1862">SUM(AS216+AT213/$K213-AT214-AT215)</f>
        <v>0</v>
      </c>
      <c r="AU216" s="30">
        <f t="shared" ref="AU216" si="1863">SUM(AT216+AU213/$K213-AU214-AU215)</f>
        <v>0</v>
      </c>
      <c r="AV216" s="30">
        <f t="shared" ref="AV216" si="1864">SUM(AU216+AV213/$K213-AV214-AV215)</f>
        <v>0</v>
      </c>
      <c r="AW216" s="30">
        <f t="shared" ref="AW216" si="1865">SUM(AV216+AW213/$K213-AW214-AW215)</f>
        <v>0</v>
      </c>
      <c r="AX216" s="33">
        <f t="shared" ref="AX216" si="1866">SUM(AW216+AX213/$K213-AX214-AX215)</f>
        <v>0</v>
      </c>
      <c r="AY216" s="33">
        <f t="shared" ref="AY216" si="1867">SUM(AX216+AY213/$K213-AY214-AY215)</f>
        <v>0</v>
      </c>
      <c r="AZ216" s="33">
        <f t="shared" ref="AZ216" si="1868">SUM(AY216+AZ213/$K213-AZ214-AZ215)</f>
        <v>0</v>
      </c>
      <c r="BA216" s="33">
        <f t="shared" ref="BA216" si="1869">SUM(AZ216+BA213/$K213-BA214-BA215)</f>
        <v>0</v>
      </c>
      <c r="BB216" s="76">
        <f>BA216</f>
        <v>0</v>
      </c>
    </row>
    <row r="217" spans="1:54" ht="27.95" customHeight="1" thickTop="1" thickBot="1">
      <c r="A217" s="169"/>
      <c r="B217" s="174" t="s">
        <v>300</v>
      </c>
      <c r="C217" s="174">
        <v>50014694</v>
      </c>
      <c r="D217" s="174">
        <v>50014694</v>
      </c>
      <c r="E217" s="174" t="s">
        <v>301</v>
      </c>
      <c r="F217" s="174" t="s">
        <v>158</v>
      </c>
      <c r="G217" s="174">
        <v>1.2</v>
      </c>
      <c r="H217" s="174">
        <v>944</v>
      </c>
      <c r="I217" s="174">
        <v>270</v>
      </c>
      <c r="J217" s="181">
        <v>7.85</v>
      </c>
      <c r="K217" s="171">
        <f t="shared" ref="K217" si="1870">G217*H217*I217*J217/1000000</f>
        <v>2.4009696000000003</v>
      </c>
      <c r="L217" s="174" t="s">
        <v>149</v>
      </c>
      <c r="M217" s="276">
        <f t="shared" ref="M217" si="1871">978.6+120</f>
        <v>1098.5999999999999</v>
      </c>
      <c r="N217" s="259"/>
      <c r="O217" s="136">
        <f t="shared" ref="O217" si="1872">BB220</f>
        <v>557.52502655593707</v>
      </c>
      <c r="P217" s="263">
        <f t="shared" ref="P217" si="1873">BB217</f>
        <v>17185</v>
      </c>
      <c r="Q217" s="266">
        <f t="shared" ref="Q217" si="1874">BB218</f>
        <v>6600</v>
      </c>
      <c r="R217" s="272">
        <f t="shared" ref="R217" si="1875">N217/K217</f>
        <v>0</v>
      </c>
      <c r="S217" s="22" t="s">
        <v>174</v>
      </c>
      <c r="T217" s="23"/>
      <c r="U217" s="24"/>
      <c r="V217" s="24"/>
      <c r="W217" s="24">
        <v>11460</v>
      </c>
      <c r="X217" s="24"/>
      <c r="Y217" s="24"/>
      <c r="Z217" s="24"/>
      <c r="AA217" s="24"/>
      <c r="AB217" s="24"/>
      <c r="AC217" s="24"/>
      <c r="AD217" s="24"/>
      <c r="AE217" s="24">
        <v>5725</v>
      </c>
      <c r="AF217" s="24"/>
      <c r="AG217" s="24"/>
      <c r="AH217" s="24"/>
      <c r="AI217" s="24"/>
      <c r="AJ217" s="24"/>
      <c r="AK217" s="24"/>
      <c r="AL217" s="24"/>
      <c r="AM217" s="24"/>
      <c r="AN217" s="24"/>
      <c r="AO217" s="24"/>
      <c r="AP217" s="24"/>
      <c r="AQ217" s="24"/>
      <c r="AR217" s="24"/>
      <c r="AS217" s="24"/>
      <c r="AT217" s="24"/>
      <c r="AU217" s="24"/>
      <c r="AV217" s="24"/>
      <c r="AW217" s="24"/>
      <c r="AX217" s="31"/>
      <c r="AY217" s="31"/>
      <c r="AZ217" s="31"/>
      <c r="BA217" s="31"/>
      <c r="BB217" s="73">
        <f t="shared" ref="BB217:BB219" si="1876">SUM(T217:BA217)</f>
        <v>17185</v>
      </c>
    </row>
    <row r="218" spans="1:54" ht="27.95" customHeight="1" thickTop="1" thickBot="1">
      <c r="A218" s="169"/>
      <c r="B218" s="175"/>
      <c r="C218" s="175"/>
      <c r="D218" s="175"/>
      <c r="E218" s="175"/>
      <c r="F218" s="175"/>
      <c r="G218" s="175"/>
      <c r="H218" s="175"/>
      <c r="I218" s="175"/>
      <c r="J218" s="182"/>
      <c r="K218" s="172"/>
      <c r="L218" s="175"/>
      <c r="M218" s="277"/>
      <c r="N218" s="260"/>
      <c r="O218" s="137"/>
      <c r="P218" s="264"/>
      <c r="Q218" s="267"/>
      <c r="R218" s="273"/>
      <c r="S218" s="25" t="s">
        <v>64</v>
      </c>
      <c r="T218" s="26"/>
      <c r="U218" s="27"/>
      <c r="V218" s="27"/>
      <c r="W218" s="27">
        <v>4400</v>
      </c>
      <c r="X218" s="27"/>
      <c r="Y218" s="27"/>
      <c r="Z218" s="27"/>
      <c r="AA218" s="27"/>
      <c r="AB218" s="27"/>
      <c r="AC218" s="27"/>
      <c r="AD218" s="27"/>
      <c r="AE218" s="27"/>
      <c r="AF218" s="27"/>
      <c r="AG218" s="27"/>
      <c r="AH218" s="27"/>
      <c r="AI218" s="27"/>
      <c r="AJ218" s="27">
        <v>1000</v>
      </c>
      <c r="AK218" s="27">
        <v>1200</v>
      </c>
      <c r="AL218" s="27"/>
      <c r="AM218" s="27"/>
      <c r="AN218" s="27"/>
      <c r="AO218" s="27"/>
      <c r="AP218" s="27"/>
      <c r="AQ218" s="27"/>
      <c r="AR218" s="27"/>
      <c r="AS218" s="27"/>
      <c r="AT218" s="27"/>
      <c r="AU218" s="27"/>
      <c r="AV218" s="27"/>
      <c r="AW218" s="27"/>
      <c r="AX218" s="32"/>
      <c r="AY218" s="32"/>
      <c r="AZ218" s="32"/>
      <c r="BA218" s="32"/>
      <c r="BB218" s="74">
        <f t="shared" si="1876"/>
        <v>6600</v>
      </c>
    </row>
    <row r="219" spans="1:54" ht="27.95" customHeight="1" thickTop="1" thickBot="1">
      <c r="A219" s="169"/>
      <c r="B219" s="175"/>
      <c r="C219" s="175"/>
      <c r="D219" s="175"/>
      <c r="E219" s="175"/>
      <c r="F219" s="175"/>
      <c r="G219" s="175"/>
      <c r="H219" s="175"/>
      <c r="I219" s="175"/>
      <c r="J219" s="182"/>
      <c r="K219" s="172"/>
      <c r="L219" s="175"/>
      <c r="M219" s="277"/>
      <c r="N219" s="260"/>
      <c r="O219" s="137"/>
      <c r="P219" s="264"/>
      <c r="Q219" s="267"/>
      <c r="R219" s="273"/>
      <c r="S219" s="36" t="s">
        <v>181</v>
      </c>
      <c r="T219" s="37"/>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9"/>
      <c r="AY219" s="39"/>
      <c r="AZ219" s="39"/>
      <c r="BA219" s="39"/>
      <c r="BB219" s="75">
        <f t="shared" si="1876"/>
        <v>0</v>
      </c>
    </row>
    <row r="220" spans="1:54" ht="27.95" customHeight="1" thickTop="1" thickBot="1">
      <c r="A220" s="169"/>
      <c r="B220" s="176"/>
      <c r="C220" s="176"/>
      <c r="D220" s="176"/>
      <c r="E220" s="176"/>
      <c r="F220" s="176"/>
      <c r="G220" s="176"/>
      <c r="H220" s="176"/>
      <c r="I220" s="176"/>
      <c r="J220" s="183"/>
      <c r="K220" s="173"/>
      <c r="L220" s="176"/>
      <c r="M220" s="278"/>
      <c r="N220" s="271"/>
      <c r="O220" s="138"/>
      <c r="P220" s="269"/>
      <c r="Q220" s="270"/>
      <c r="R220" s="275"/>
      <c r="S220" s="28" t="s">
        <v>65</v>
      </c>
      <c r="T220" s="29">
        <f>SUM(R217+T217/$K217-T218-T219)</f>
        <v>0</v>
      </c>
      <c r="U220" s="30">
        <f t="shared" ref="U220" si="1877">SUM(T220+U217/$K217-U218-U219)</f>
        <v>0</v>
      </c>
      <c r="V220" s="30">
        <f t="shared" ref="V220" si="1878">SUM(U220+V217/$K217-V218-V219)</f>
        <v>0</v>
      </c>
      <c r="W220" s="30">
        <f t="shared" ref="W220" si="1879">SUM(V220+W217/$K217-W218-W219)</f>
        <v>373.07167904166636</v>
      </c>
      <c r="X220" s="30">
        <f t="shared" ref="X220" si="1880">SUM(W220+X217/$K217-X218-X219)</f>
        <v>373.07167904166636</v>
      </c>
      <c r="Y220" s="30">
        <f t="shared" ref="Y220" si="1881">SUM(X220+Y217/$K217-Y218-Y219)</f>
        <v>373.07167904166636</v>
      </c>
      <c r="Z220" s="30">
        <f t="shared" ref="Z220" si="1882">SUM(Y220+Z217/$K217-Z218-Z219)</f>
        <v>373.07167904166636</v>
      </c>
      <c r="AA220" s="30">
        <f t="shared" ref="AA220" si="1883">SUM(Z220+AA217/$K217-AA218-AA219)</f>
        <v>373.07167904166636</v>
      </c>
      <c r="AB220" s="30">
        <f t="shared" ref="AB220" si="1884">SUM(AA220+AB217/$K217-AB218-AB219)</f>
        <v>373.07167904166636</v>
      </c>
      <c r="AC220" s="30">
        <f t="shared" ref="AC220" si="1885">SUM(AB220+AC217/$K217-AC218-AC219)</f>
        <v>373.07167904166636</v>
      </c>
      <c r="AD220" s="30">
        <f t="shared" ref="AD220" si="1886">SUM(AC220+AD217/$K217-AD218-AD219)</f>
        <v>373.07167904166636</v>
      </c>
      <c r="AE220" s="30">
        <f t="shared" ref="AE220" si="1887">SUM(AD220+AE217/$K217-AE218-AE219)</f>
        <v>2757.5250265559371</v>
      </c>
      <c r="AF220" s="30">
        <f t="shared" ref="AF220" si="1888">SUM(AE220+AF217/$K217-AF218-AF219)</f>
        <v>2757.5250265559371</v>
      </c>
      <c r="AG220" s="30">
        <f t="shared" ref="AG220" si="1889">SUM(AF220+AG217/$K217-AG218-AG219)</f>
        <v>2757.5250265559371</v>
      </c>
      <c r="AH220" s="30">
        <f t="shared" ref="AH220" si="1890">SUM(AG220+AH217/$K217-AH218-AH219)</f>
        <v>2757.5250265559371</v>
      </c>
      <c r="AI220" s="30">
        <f t="shared" ref="AI220" si="1891">SUM(AH220+AI217/$K217-AI218-AI219)</f>
        <v>2757.5250265559371</v>
      </c>
      <c r="AJ220" s="30">
        <f t="shared" ref="AJ220" si="1892">SUM(AI220+AJ217/$K217-AJ218-AJ219)</f>
        <v>1757.5250265559371</v>
      </c>
      <c r="AK220" s="30">
        <f t="shared" ref="AK220" si="1893">SUM(AJ220+AK217/$K217-AK218-AK219)</f>
        <v>557.52502655593707</v>
      </c>
      <c r="AL220" s="30">
        <f t="shared" ref="AL220" si="1894">SUM(AK220+AL217/$K217-AL218-AL219)</f>
        <v>557.52502655593707</v>
      </c>
      <c r="AM220" s="30">
        <f t="shared" ref="AM220" si="1895">SUM(AL220+AM217/$K217-AM218-AM219)</f>
        <v>557.52502655593707</v>
      </c>
      <c r="AN220" s="30">
        <f t="shared" ref="AN220" si="1896">SUM(AM220+AN217/$K217-AN218-AN219)</f>
        <v>557.52502655593707</v>
      </c>
      <c r="AO220" s="30">
        <f t="shared" ref="AO220" si="1897">SUM(AN220+AO217/$K217-AO218-AO219)</f>
        <v>557.52502655593707</v>
      </c>
      <c r="AP220" s="30">
        <f t="shared" ref="AP220" si="1898">SUM(AO220+AP217/$K217-AP218-AP219)</f>
        <v>557.52502655593707</v>
      </c>
      <c r="AQ220" s="30">
        <f t="shared" ref="AQ220" si="1899">SUM(AP220+AQ217/$K217-AQ218-AQ219)</f>
        <v>557.52502655593707</v>
      </c>
      <c r="AR220" s="30">
        <f t="shared" ref="AR220" si="1900">SUM(AQ220+AR217/$K217-AR218-AR219)</f>
        <v>557.52502655593707</v>
      </c>
      <c r="AS220" s="30">
        <f t="shared" ref="AS220" si="1901">SUM(AR220+AS217/$K217-AS218-AS219)</f>
        <v>557.52502655593707</v>
      </c>
      <c r="AT220" s="30">
        <f t="shared" ref="AT220" si="1902">SUM(AS220+AT217/$K217-AT218-AT219)</f>
        <v>557.52502655593707</v>
      </c>
      <c r="AU220" s="30">
        <f t="shared" ref="AU220" si="1903">SUM(AT220+AU217/$K217-AU218-AU219)</f>
        <v>557.52502655593707</v>
      </c>
      <c r="AV220" s="30">
        <f t="shared" ref="AV220" si="1904">SUM(AU220+AV217/$K217-AV218-AV219)</f>
        <v>557.52502655593707</v>
      </c>
      <c r="AW220" s="30">
        <f t="shared" ref="AW220" si="1905">SUM(AV220+AW217/$K217-AW218-AW219)</f>
        <v>557.52502655593707</v>
      </c>
      <c r="AX220" s="33">
        <f t="shared" ref="AX220" si="1906">SUM(AW220+AX217/$K217-AX218-AX219)</f>
        <v>557.52502655593707</v>
      </c>
      <c r="AY220" s="33">
        <f t="shared" ref="AY220" si="1907">SUM(AX220+AY217/$K217-AY218-AY219)</f>
        <v>557.52502655593707</v>
      </c>
      <c r="AZ220" s="33">
        <f t="shared" ref="AZ220" si="1908">SUM(AY220+AZ217/$K217-AZ218-AZ219)</f>
        <v>557.52502655593707</v>
      </c>
      <c r="BA220" s="33">
        <f t="shared" ref="BA220" si="1909">SUM(AZ220+BA217/$K217-BA218-BA219)</f>
        <v>557.52502655593707</v>
      </c>
      <c r="BB220" s="76">
        <f t="shared" ref="BB220" si="1910">BA220</f>
        <v>557.52502655593707</v>
      </c>
    </row>
    <row r="221" spans="1:54" ht="27.95" customHeight="1" thickTop="1" thickBot="1">
      <c r="A221" s="169"/>
      <c r="B221" s="174" t="s">
        <v>300</v>
      </c>
      <c r="C221" s="174">
        <v>50014441</v>
      </c>
      <c r="D221" s="174">
        <v>50014441</v>
      </c>
      <c r="E221" s="174" t="s">
        <v>283</v>
      </c>
      <c r="F221" s="174" t="s">
        <v>158</v>
      </c>
      <c r="G221" s="174">
        <v>1</v>
      </c>
      <c r="H221" s="174">
        <v>1050</v>
      </c>
      <c r="I221" s="174">
        <v>370</v>
      </c>
      <c r="J221" s="181">
        <v>7.85</v>
      </c>
      <c r="K221" s="171">
        <f t="shared" ref="K221" si="1911">G221*H221*I221*J221/1000000</f>
        <v>3.049725</v>
      </c>
      <c r="L221" s="174" t="s">
        <v>149</v>
      </c>
      <c r="M221" s="276">
        <f t="shared" ref="M221" si="1912">978.6+120</f>
        <v>1098.5999999999999</v>
      </c>
      <c r="N221" s="259">
        <f>226*K221+871*K221</f>
        <v>3345.5483250000002</v>
      </c>
      <c r="O221" s="136">
        <f t="shared" ref="O221" si="1913">BB224</f>
        <v>0.13102001000061136</v>
      </c>
      <c r="P221" s="263">
        <f t="shared" ref="P221" si="1914">BB221</f>
        <v>22730</v>
      </c>
      <c r="Q221" s="266">
        <f t="shared" ref="Q221" si="1915">BB222</f>
        <v>8550</v>
      </c>
      <c r="R221" s="272">
        <f t="shared" ref="R221" si="1916">N221/K221</f>
        <v>1097</v>
      </c>
      <c r="S221" s="22" t="s">
        <v>174</v>
      </c>
      <c r="T221" s="23"/>
      <c r="U221" s="24"/>
      <c r="V221" s="24">
        <v>11480</v>
      </c>
      <c r="W221" s="24"/>
      <c r="X221" s="24"/>
      <c r="Y221" s="24"/>
      <c r="Z221" s="24"/>
      <c r="AA221" s="24"/>
      <c r="AB221" s="24"/>
      <c r="AC221" s="24"/>
      <c r="AD221" s="24"/>
      <c r="AE221" s="24">
        <v>11250</v>
      </c>
      <c r="AF221" s="24"/>
      <c r="AG221" s="24"/>
      <c r="AH221" s="24"/>
      <c r="AI221" s="24"/>
      <c r="AJ221" s="24"/>
      <c r="AK221" s="24"/>
      <c r="AL221" s="24"/>
      <c r="AM221" s="24"/>
      <c r="AN221" s="24"/>
      <c r="AO221" s="24"/>
      <c r="AP221" s="24"/>
      <c r="AQ221" s="24"/>
      <c r="AR221" s="24"/>
      <c r="AS221" s="24"/>
      <c r="AT221" s="24"/>
      <c r="AU221" s="24"/>
      <c r="AV221" s="24"/>
      <c r="AW221" s="24"/>
      <c r="AX221" s="31"/>
      <c r="AY221" s="31"/>
      <c r="AZ221" s="31"/>
      <c r="BA221" s="31"/>
      <c r="BB221" s="73">
        <f t="shared" ref="BB221:BB223" si="1917">SUM(T221:BA221)</f>
        <v>22730</v>
      </c>
    </row>
    <row r="222" spans="1:54" ht="27.95" customHeight="1" thickTop="1" thickBot="1">
      <c r="A222" s="169"/>
      <c r="B222" s="175"/>
      <c r="C222" s="175"/>
      <c r="D222" s="175"/>
      <c r="E222" s="175"/>
      <c r="F222" s="175"/>
      <c r="G222" s="175"/>
      <c r="H222" s="175"/>
      <c r="I222" s="175"/>
      <c r="J222" s="182"/>
      <c r="K222" s="172"/>
      <c r="L222" s="175"/>
      <c r="M222" s="277"/>
      <c r="N222" s="260"/>
      <c r="O222" s="137"/>
      <c r="P222" s="264"/>
      <c r="Q222" s="267"/>
      <c r="R222" s="273"/>
      <c r="S222" s="25" t="s">
        <v>64</v>
      </c>
      <c r="T222" s="26"/>
      <c r="U222" s="27"/>
      <c r="V222" s="27"/>
      <c r="W222" s="27">
        <v>3990</v>
      </c>
      <c r="X222" s="27"/>
      <c r="Y222" s="27"/>
      <c r="Z222" s="27"/>
      <c r="AA222" s="27"/>
      <c r="AB222" s="27"/>
      <c r="AC222" s="27"/>
      <c r="AD222" s="27"/>
      <c r="AE222" s="27">
        <v>4560</v>
      </c>
      <c r="AF222" s="27"/>
      <c r="AG222" s="27"/>
      <c r="AH222" s="27"/>
      <c r="AI222" s="27"/>
      <c r="AJ222" s="27"/>
      <c r="AK222" s="27"/>
      <c r="AL222" s="27"/>
      <c r="AM222" s="27"/>
      <c r="AN222" s="27"/>
      <c r="AO222" s="27"/>
      <c r="AP222" s="27"/>
      <c r="AQ222" s="27"/>
      <c r="AR222" s="27"/>
      <c r="AS222" s="27"/>
      <c r="AT222" s="27"/>
      <c r="AU222" s="27"/>
      <c r="AV222" s="27"/>
      <c r="AW222" s="27"/>
      <c r="AX222" s="32"/>
      <c r="AY222" s="32"/>
      <c r="AZ222" s="32"/>
      <c r="BA222" s="32"/>
      <c r="BB222" s="74">
        <f t="shared" si="1917"/>
        <v>8550</v>
      </c>
    </row>
    <row r="223" spans="1:54" ht="27.95" customHeight="1" thickTop="1" thickBot="1">
      <c r="A223" s="169"/>
      <c r="B223" s="175"/>
      <c r="C223" s="175"/>
      <c r="D223" s="175"/>
      <c r="E223" s="175"/>
      <c r="F223" s="175"/>
      <c r="G223" s="175"/>
      <c r="H223" s="175"/>
      <c r="I223" s="175"/>
      <c r="J223" s="182"/>
      <c r="K223" s="172"/>
      <c r="L223" s="175"/>
      <c r="M223" s="277"/>
      <c r="N223" s="260"/>
      <c r="O223" s="137"/>
      <c r="P223" s="264"/>
      <c r="Q223" s="267"/>
      <c r="R223" s="273"/>
      <c r="S223" s="36" t="s">
        <v>181</v>
      </c>
      <c r="T223" s="37"/>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9"/>
      <c r="AY223" s="39"/>
      <c r="AZ223" s="39"/>
      <c r="BA223" s="39"/>
      <c r="BB223" s="75">
        <f t="shared" si="1917"/>
        <v>0</v>
      </c>
    </row>
    <row r="224" spans="1:54" ht="27.95" customHeight="1" thickTop="1" thickBot="1">
      <c r="A224" s="169"/>
      <c r="B224" s="176"/>
      <c r="C224" s="176"/>
      <c r="D224" s="176"/>
      <c r="E224" s="176"/>
      <c r="F224" s="176"/>
      <c r="G224" s="176"/>
      <c r="H224" s="176"/>
      <c r="I224" s="176"/>
      <c r="J224" s="183"/>
      <c r="K224" s="173"/>
      <c r="L224" s="176"/>
      <c r="M224" s="278"/>
      <c r="N224" s="271"/>
      <c r="O224" s="138"/>
      <c r="P224" s="269"/>
      <c r="Q224" s="270"/>
      <c r="R224" s="275"/>
      <c r="S224" s="28" t="s">
        <v>65</v>
      </c>
      <c r="T224" s="29">
        <f t="shared" ref="T224" si="1918">SUM(R221+T221/$K221-T222-T223)</f>
        <v>1097</v>
      </c>
      <c r="U224" s="30">
        <f t="shared" ref="U224" si="1919">SUM(T224+U221/$K221-U222-U223)</f>
        <v>1097</v>
      </c>
      <c r="V224" s="30">
        <f t="shared" ref="V224" si="1920">SUM(U224+V221/$K221-V222-V223)</f>
        <v>4861.2738279680952</v>
      </c>
      <c r="W224" s="30">
        <f t="shared" ref="W224" si="1921">SUM(V224+W221/$K221-W222-W223)</f>
        <v>871.27382796809525</v>
      </c>
      <c r="X224" s="30">
        <f t="shared" ref="X224" si="1922">SUM(W224+X221/$K221-X222-X223)</f>
        <v>871.27382796809525</v>
      </c>
      <c r="Y224" s="30">
        <f t="shared" ref="Y224" si="1923">SUM(X224+Y221/$K221-Y222-Y223)</f>
        <v>871.27382796809525</v>
      </c>
      <c r="Z224" s="30">
        <f t="shared" ref="Z224" si="1924">SUM(Y224+Z221/$K221-Z222-Z223)</f>
        <v>871.27382796809525</v>
      </c>
      <c r="AA224" s="30">
        <f t="shared" ref="AA224" si="1925">SUM(Z224+AA221/$K221-AA222-AA223)</f>
        <v>871.27382796809525</v>
      </c>
      <c r="AB224" s="30">
        <f t="shared" ref="AB224" si="1926">SUM(AA224+AB221/$K221-AB222-AB223)</f>
        <v>871.27382796809525</v>
      </c>
      <c r="AC224" s="30">
        <f t="shared" ref="AC224" si="1927">SUM(AB224+AC221/$K221-AC222-AC223)</f>
        <v>871.27382796809525</v>
      </c>
      <c r="AD224" s="30">
        <f t="shared" ref="AD224" si="1928">SUM(AC224+AD221/$K221-AD222-AD223)</f>
        <v>871.27382796809525</v>
      </c>
      <c r="AE224" s="30">
        <f t="shared" ref="AE224" si="1929">SUM(AD224+AE221/$K221-AE222-AE223)</f>
        <v>0.13102001000061136</v>
      </c>
      <c r="AF224" s="30">
        <f t="shared" ref="AF224" si="1930">SUM(AE224+AF221/$K221-AF222-AF223)</f>
        <v>0.13102001000061136</v>
      </c>
      <c r="AG224" s="30">
        <f t="shared" ref="AG224" si="1931">SUM(AF224+AG221/$K221-AG222-AG223)</f>
        <v>0.13102001000061136</v>
      </c>
      <c r="AH224" s="30">
        <f t="shared" ref="AH224" si="1932">SUM(AG224+AH221/$K221-AH222-AH223)</f>
        <v>0.13102001000061136</v>
      </c>
      <c r="AI224" s="30">
        <f t="shared" ref="AI224" si="1933">SUM(AH224+AI221/$K221-AI222-AI223)</f>
        <v>0.13102001000061136</v>
      </c>
      <c r="AJ224" s="30">
        <f t="shared" ref="AJ224" si="1934">SUM(AI224+AJ221/$K221-AJ222-AJ223)</f>
        <v>0.13102001000061136</v>
      </c>
      <c r="AK224" s="30">
        <f t="shared" ref="AK224" si="1935">SUM(AJ224+AK221/$K221-AK222-AK223)</f>
        <v>0.13102001000061136</v>
      </c>
      <c r="AL224" s="30">
        <f t="shared" ref="AL224" si="1936">SUM(AK224+AL221/$K221-AL222-AL223)</f>
        <v>0.13102001000061136</v>
      </c>
      <c r="AM224" s="30">
        <f t="shared" ref="AM224" si="1937">SUM(AL224+AM221/$K221-AM222-AM223)</f>
        <v>0.13102001000061136</v>
      </c>
      <c r="AN224" s="30">
        <f t="shared" ref="AN224" si="1938">SUM(AM224+AN221/$K221-AN222-AN223)</f>
        <v>0.13102001000061136</v>
      </c>
      <c r="AO224" s="30">
        <f t="shared" ref="AO224" si="1939">SUM(AN224+AO221/$K221-AO222-AO223)</f>
        <v>0.13102001000061136</v>
      </c>
      <c r="AP224" s="30">
        <f t="shared" ref="AP224" si="1940">SUM(AO224+AP221/$K221-AP222-AP223)</f>
        <v>0.13102001000061136</v>
      </c>
      <c r="AQ224" s="30">
        <f t="shared" ref="AQ224" si="1941">SUM(AP224+AQ221/$K221-AQ222-AQ223)</f>
        <v>0.13102001000061136</v>
      </c>
      <c r="AR224" s="30">
        <f t="shared" ref="AR224" si="1942">SUM(AQ224+AR221/$K221-AR222-AR223)</f>
        <v>0.13102001000061136</v>
      </c>
      <c r="AS224" s="30">
        <f t="shared" ref="AS224" si="1943">SUM(AR224+AS221/$K221-AS222-AS223)</f>
        <v>0.13102001000061136</v>
      </c>
      <c r="AT224" s="30">
        <f t="shared" ref="AT224" si="1944">SUM(AS224+AT221/$K221-AT222-AT223)</f>
        <v>0.13102001000061136</v>
      </c>
      <c r="AU224" s="30">
        <f t="shared" ref="AU224" si="1945">SUM(AT224+AU221/$K221-AU222-AU223)</f>
        <v>0.13102001000061136</v>
      </c>
      <c r="AV224" s="30">
        <f t="shared" ref="AV224" si="1946">SUM(AU224+AV221/$K221-AV222-AV223)</f>
        <v>0.13102001000061136</v>
      </c>
      <c r="AW224" s="30">
        <f t="shared" ref="AW224" si="1947">SUM(AV224+AW221/$K221-AW222-AW223)</f>
        <v>0.13102001000061136</v>
      </c>
      <c r="AX224" s="33">
        <f t="shared" ref="AX224" si="1948">SUM(AW224+AX221/$K221-AX222-AX223)</f>
        <v>0.13102001000061136</v>
      </c>
      <c r="AY224" s="33">
        <f t="shared" ref="AY224" si="1949">SUM(AX224+AY221/$K221-AY222-AY223)</f>
        <v>0.13102001000061136</v>
      </c>
      <c r="AZ224" s="33">
        <f t="shared" ref="AZ224" si="1950">SUM(AY224+AZ221/$K221-AZ222-AZ223)</f>
        <v>0.13102001000061136</v>
      </c>
      <c r="BA224" s="33">
        <f t="shared" ref="BA224" si="1951">SUM(AZ224+BA221/$K221-BA222-BA223)</f>
        <v>0.13102001000061136</v>
      </c>
      <c r="BB224" s="76">
        <f t="shared" ref="BB224" si="1952">BA224</f>
        <v>0.13102001000061136</v>
      </c>
    </row>
    <row r="225" spans="1:54" ht="27.95" customHeight="1" thickTop="1" thickBot="1">
      <c r="A225" s="169"/>
      <c r="B225" s="174" t="s">
        <v>66</v>
      </c>
      <c r="C225" s="174">
        <v>50012438</v>
      </c>
      <c r="D225" s="174">
        <v>50012438</v>
      </c>
      <c r="E225" s="174" t="s">
        <v>56</v>
      </c>
      <c r="F225" s="174" t="s">
        <v>140</v>
      </c>
      <c r="G225" s="174">
        <v>1.6</v>
      </c>
      <c r="H225" s="174">
        <v>1150</v>
      </c>
      <c r="I225" s="174">
        <v>760</v>
      </c>
      <c r="J225" s="181">
        <v>7.85</v>
      </c>
      <c r="K225" s="171">
        <f t="shared" ref="K225" si="1953">G225*H225*I225*J225/1000000</f>
        <v>10.97744</v>
      </c>
      <c r="L225" s="174" t="s">
        <v>149</v>
      </c>
      <c r="M225" s="276">
        <f>978.6+120</f>
        <v>1098.5999999999999</v>
      </c>
      <c r="N225" s="259"/>
      <c r="O225" s="136">
        <f t="shared" ref="O225" si="1954">BB228</f>
        <v>0</v>
      </c>
      <c r="P225" s="263">
        <f t="shared" ref="P225" si="1955">BB225</f>
        <v>0</v>
      </c>
      <c r="Q225" s="266">
        <f t="shared" ref="Q225" si="1956">BB226</f>
        <v>0</v>
      </c>
      <c r="R225" s="272">
        <f t="shared" ref="R225" si="1957">N225/K225</f>
        <v>0</v>
      </c>
      <c r="S225" s="22" t="s">
        <v>174</v>
      </c>
      <c r="T225" s="23"/>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31"/>
      <c r="AY225" s="31"/>
      <c r="AZ225" s="31"/>
      <c r="BA225" s="31"/>
      <c r="BB225" s="73">
        <f>SUM(T225:BA225)</f>
        <v>0</v>
      </c>
    </row>
    <row r="226" spans="1:54" ht="27.95" customHeight="1" thickTop="1" thickBot="1">
      <c r="A226" s="169"/>
      <c r="B226" s="175"/>
      <c r="C226" s="175"/>
      <c r="D226" s="175"/>
      <c r="E226" s="175"/>
      <c r="F226" s="175"/>
      <c r="G226" s="175"/>
      <c r="H226" s="175"/>
      <c r="I226" s="175"/>
      <c r="J226" s="182"/>
      <c r="K226" s="172"/>
      <c r="L226" s="175"/>
      <c r="M226" s="277"/>
      <c r="N226" s="260"/>
      <c r="O226" s="137"/>
      <c r="P226" s="264"/>
      <c r="Q226" s="267"/>
      <c r="R226" s="273"/>
      <c r="S226" s="25" t="s">
        <v>64</v>
      </c>
      <c r="T226" s="26"/>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32"/>
      <c r="AY226" s="32"/>
      <c r="AZ226" s="32"/>
      <c r="BA226" s="32"/>
      <c r="BB226" s="74">
        <f>SUM(T226:BA226)</f>
        <v>0</v>
      </c>
    </row>
    <row r="227" spans="1:54" ht="27.95" customHeight="1" thickTop="1" thickBot="1">
      <c r="A227" s="169"/>
      <c r="B227" s="175"/>
      <c r="C227" s="175"/>
      <c r="D227" s="175"/>
      <c r="E227" s="175"/>
      <c r="F227" s="175"/>
      <c r="G227" s="175"/>
      <c r="H227" s="175"/>
      <c r="I227" s="175"/>
      <c r="J227" s="182"/>
      <c r="K227" s="172"/>
      <c r="L227" s="175"/>
      <c r="M227" s="277"/>
      <c r="N227" s="260"/>
      <c r="O227" s="137"/>
      <c r="P227" s="264"/>
      <c r="Q227" s="267"/>
      <c r="R227" s="273"/>
      <c r="S227" s="36" t="s">
        <v>181</v>
      </c>
      <c r="T227" s="37"/>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9"/>
      <c r="AY227" s="39"/>
      <c r="AZ227" s="39"/>
      <c r="BA227" s="39"/>
      <c r="BB227" s="75">
        <f>SUM(T227:BA227)</f>
        <v>0</v>
      </c>
    </row>
    <row r="228" spans="1:54" ht="27.95" customHeight="1" thickTop="1" thickBot="1">
      <c r="A228" s="169"/>
      <c r="B228" s="176"/>
      <c r="C228" s="176"/>
      <c r="D228" s="176"/>
      <c r="E228" s="176"/>
      <c r="F228" s="176"/>
      <c r="G228" s="176"/>
      <c r="H228" s="176"/>
      <c r="I228" s="176"/>
      <c r="J228" s="183"/>
      <c r="K228" s="173"/>
      <c r="L228" s="176"/>
      <c r="M228" s="278"/>
      <c r="N228" s="271"/>
      <c r="O228" s="138"/>
      <c r="P228" s="269"/>
      <c r="Q228" s="270"/>
      <c r="R228" s="275"/>
      <c r="S228" s="28" t="s">
        <v>65</v>
      </c>
      <c r="T228" s="29">
        <f>SUM(R225+T225/$K225-T226-T227)</f>
        <v>0</v>
      </c>
      <c r="U228" s="30">
        <f>SUM(T228+U225/$K225-U226-U227)</f>
        <v>0</v>
      </c>
      <c r="V228" s="30">
        <f t="shared" ref="V228" si="1958">SUM(U228+V225/$K225-V226-V227)</f>
        <v>0</v>
      </c>
      <c r="W228" s="30">
        <f t="shared" ref="W228" si="1959">SUM(V228+W225/$K225-W226-W227)</f>
        <v>0</v>
      </c>
      <c r="X228" s="30">
        <f t="shared" ref="X228" si="1960">SUM(W228+X225/$K225-X226-X227)</f>
        <v>0</v>
      </c>
      <c r="Y228" s="30">
        <f t="shared" ref="Y228" si="1961">SUM(X228+Y225/$K225-Y226-Y227)</f>
        <v>0</v>
      </c>
      <c r="Z228" s="30">
        <f t="shared" ref="Z228" si="1962">SUM(Y228+Z225/$K225-Z226-Z227)</f>
        <v>0</v>
      </c>
      <c r="AA228" s="30">
        <f t="shared" ref="AA228" si="1963">SUM(Z228+AA225/$K225-AA226-AA227)</f>
        <v>0</v>
      </c>
      <c r="AB228" s="30">
        <f t="shared" ref="AB228" si="1964">SUM(AA228+AB225/$K225-AB226-AB227)</f>
        <v>0</v>
      </c>
      <c r="AC228" s="30">
        <f t="shared" ref="AC228" si="1965">SUM(AB228+AC225/$K225-AC226-AC227)</f>
        <v>0</v>
      </c>
      <c r="AD228" s="30">
        <f t="shared" ref="AD228" si="1966">SUM(AC228+AD225/$K225-AD226-AD227)</f>
        <v>0</v>
      </c>
      <c r="AE228" s="30">
        <f t="shared" ref="AE228" si="1967">SUM(AD228+AE225/$K225-AE226-AE227)</f>
        <v>0</v>
      </c>
      <c r="AF228" s="30">
        <f t="shared" ref="AF228" si="1968">SUM(AE228+AF225/$K225-AF226-AF227)</f>
        <v>0</v>
      </c>
      <c r="AG228" s="30">
        <f t="shared" ref="AG228" si="1969">SUM(AF228+AG225/$K225-AG226-AG227)</f>
        <v>0</v>
      </c>
      <c r="AH228" s="30">
        <f t="shared" ref="AH228" si="1970">SUM(AG228+AH225/$K225-AH226-AH227)</f>
        <v>0</v>
      </c>
      <c r="AI228" s="30">
        <f t="shared" ref="AI228" si="1971">SUM(AH228+AI225/$K225-AI226-AI227)</f>
        <v>0</v>
      </c>
      <c r="AJ228" s="30">
        <f t="shared" ref="AJ228" si="1972">SUM(AI228+AJ225/$K225-AJ226-AJ227)</f>
        <v>0</v>
      </c>
      <c r="AK228" s="30">
        <f t="shared" ref="AK228" si="1973">SUM(AJ228+AK225/$K225-AK226-AK227)</f>
        <v>0</v>
      </c>
      <c r="AL228" s="30">
        <f t="shared" ref="AL228" si="1974">SUM(AK228+AL225/$K225-AL226-AL227)</f>
        <v>0</v>
      </c>
      <c r="AM228" s="30">
        <f t="shared" ref="AM228" si="1975">SUM(AL228+AM225/$K225-AM226-AM227)</f>
        <v>0</v>
      </c>
      <c r="AN228" s="30">
        <f t="shared" ref="AN228" si="1976">SUM(AM228+AN225/$K225-AN226-AN227)</f>
        <v>0</v>
      </c>
      <c r="AO228" s="30">
        <f t="shared" ref="AO228" si="1977">SUM(AN228+AO225/$K225-AO226-AO227)</f>
        <v>0</v>
      </c>
      <c r="AP228" s="30">
        <f t="shared" ref="AP228" si="1978">SUM(AO228+AP225/$K225-AP226-AP227)</f>
        <v>0</v>
      </c>
      <c r="AQ228" s="30">
        <f t="shared" ref="AQ228" si="1979">SUM(AP228+AQ225/$K225-AQ226-AQ227)</f>
        <v>0</v>
      </c>
      <c r="AR228" s="30">
        <f t="shared" ref="AR228" si="1980">SUM(AQ228+AR225/$K225-AR226-AR227)</f>
        <v>0</v>
      </c>
      <c r="AS228" s="30">
        <f t="shared" ref="AS228" si="1981">SUM(AR228+AS225/$K225-AS226-AS227)</f>
        <v>0</v>
      </c>
      <c r="AT228" s="30">
        <f t="shared" ref="AT228" si="1982">SUM(AS228+AT225/$K225-AT226-AT227)</f>
        <v>0</v>
      </c>
      <c r="AU228" s="30">
        <f t="shared" ref="AU228" si="1983">SUM(AT228+AU225/$K225-AU226-AU227)</f>
        <v>0</v>
      </c>
      <c r="AV228" s="30">
        <f t="shared" ref="AV228" si="1984">SUM(AU228+AV225/$K225-AV226-AV227)</f>
        <v>0</v>
      </c>
      <c r="AW228" s="30">
        <f t="shared" ref="AW228" si="1985">SUM(AV228+AW225/$K225-AW226-AW227)</f>
        <v>0</v>
      </c>
      <c r="AX228" s="33">
        <f t="shared" ref="AX228" si="1986">SUM(AW228+AX225/$K225-AX226-AX227)</f>
        <v>0</v>
      </c>
      <c r="AY228" s="33">
        <f t="shared" ref="AY228" si="1987">SUM(AX228+AY225/$K225-AY226-AY227)</f>
        <v>0</v>
      </c>
      <c r="AZ228" s="33">
        <f t="shared" ref="AZ228" si="1988">SUM(AY228+AZ225/$K225-AZ226-AZ227)</f>
        <v>0</v>
      </c>
      <c r="BA228" s="33">
        <f t="shared" ref="BA228" si="1989">SUM(AZ228+BA225/$K225-BA226-BA227)</f>
        <v>0</v>
      </c>
      <c r="BB228" s="76">
        <f>BA228</f>
        <v>0</v>
      </c>
    </row>
    <row r="229" spans="1:54" s="4" customFormat="1" ht="27.95" customHeight="1" thickTop="1" thickBot="1">
      <c r="A229" s="169"/>
      <c r="B229" s="174" t="s">
        <v>316</v>
      </c>
      <c r="C229" s="174">
        <v>50012234</v>
      </c>
      <c r="D229" s="174">
        <v>50012234</v>
      </c>
      <c r="E229" s="174" t="s">
        <v>317</v>
      </c>
      <c r="F229" s="174" t="s">
        <v>131</v>
      </c>
      <c r="G229" s="174">
        <v>1.2</v>
      </c>
      <c r="H229" s="174">
        <v>1120</v>
      </c>
      <c r="I229" s="174">
        <v>320</v>
      </c>
      <c r="J229" s="181">
        <v>7.85</v>
      </c>
      <c r="K229" s="171">
        <f t="shared" ref="K229" si="1990">G229*H229*I229*J229/1000000</f>
        <v>3.376128</v>
      </c>
      <c r="L229" s="174" t="s">
        <v>149</v>
      </c>
      <c r="M229" s="221">
        <f>1179.2</f>
        <v>1179.2</v>
      </c>
      <c r="N229" s="259"/>
      <c r="O229" s="136">
        <f t="shared" ref="O229" si="1991">BB232</f>
        <v>120.72954579921134</v>
      </c>
      <c r="P229" s="263">
        <f t="shared" ref="P229" si="1992">BB229</f>
        <v>5725</v>
      </c>
      <c r="Q229" s="266">
        <f t="shared" ref="Q229" si="1993">BB230</f>
        <v>1575</v>
      </c>
      <c r="R229" s="272">
        <f t="shared" ref="R229" si="1994">N229/K229</f>
        <v>0</v>
      </c>
      <c r="S229" s="22" t="s">
        <v>174</v>
      </c>
      <c r="T229" s="23"/>
      <c r="U229" s="24"/>
      <c r="V229" s="24"/>
      <c r="W229" s="24"/>
      <c r="X229" s="24"/>
      <c r="Y229" s="24"/>
      <c r="Z229" s="24"/>
      <c r="AA229" s="24"/>
      <c r="AB229" s="24"/>
      <c r="AC229" s="24"/>
      <c r="AD229" s="24"/>
      <c r="AE229" s="24">
        <v>5725</v>
      </c>
      <c r="AF229" s="24"/>
      <c r="AG229" s="24"/>
      <c r="AH229" s="24"/>
      <c r="AI229" s="24"/>
      <c r="AJ229" s="24"/>
      <c r="AK229" s="24"/>
      <c r="AL229" s="24"/>
      <c r="AM229" s="24"/>
      <c r="AN229" s="24"/>
      <c r="AO229" s="24"/>
      <c r="AP229" s="24"/>
      <c r="AQ229" s="24"/>
      <c r="AR229" s="24"/>
      <c r="AS229" s="24"/>
      <c r="AT229" s="24"/>
      <c r="AU229" s="24"/>
      <c r="AV229" s="24"/>
      <c r="AW229" s="24"/>
      <c r="AX229" s="31"/>
      <c r="AY229" s="31"/>
      <c r="AZ229" s="31"/>
      <c r="BA229" s="31"/>
      <c r="BB229" s="73">
        <f>SUM(T229:BA229)</f>
        <v>5725</v>
      </c>
    </row>
    <row r="230" spans="1:54" s="4" customFormat="1" ht="27.95" customHeight="1" thickTop="1" thickBot="1">
      <c r="A230" s="169"/>
      <c r="B230" s="175"/>
      <c r="C230" s="175"/>
      <c r="D230" s="175"/>
      <c r="E230" s="175"/>
      <c r="F230" s="175"/>
      <c r="G230" s="175"/>
      <c r="H230" s="175"/>
      <c r="I230" s="175"/>
      <c r="J230" s="182"/>
      <c r="K230" s="172"/>
      <c r="L230" s="175"/>
      <c r="M230" s="222"/>
      <c r="N230" s="260"/>
      <c r="O230" s="137"/>
      <c r="P230" s="264"/>
      <c r="Q230" s="267"/>
      <c r="R230" s="273"/>
      <c r="S230" s="25" t="s">
        <v>64</v>
      </c>
      <c r="T230" s="26"/>
      <c r="U230" s="27"/>
      <c r="V230" s="27"/>
      <c r="W230" s="27"/>
      <c r="X230" s="27"/>
      <c r="Y230" s="27"/>
      <c r="Z230" s="27"/>
      <c r="AA230" s="27"/>
      <c r="AB230" s="27"/>
      <c r="AC230" s="27"/>
      <c r="AD230" s="27"/>
      <c r="AE230" s="27">
        <v>1575</v>
      </c>
      <c r="AF230" s="27"/>
      <c r="AG230" s="27"/>
      <c r="AH230" s="27"/>
      <c r="AI230" s="27"/>
      <c r="AJ230" s="27"/>
      <c r="AK230" s="27"/>
      <c r="AL230" s="27"/>
      <c r="AM230" s="27"/>
      <c r="AN230" s="27"/>
      <c r="AO230" s="27"/>
      <c r="AP230" s="27"/>
      <c r="AQ230" s="27"/>
      <c r="AR230" s="27"/>
      <c r="AS230" s="27"/>
      <c r="AT230" s="27"/>
      <c r="AU230" s="27"/>
      <c r="AV230" s="27"/>
      <c r="AW230" s="27"/>
      <c r="AX230" s="32"/>
      <c r="AY230" s="32"/>
      <c r="AZ230" s="32"/>
      <c r="BA230" s="32"/>
      <c r="BB230" s="74">
        <f>SUM(T230:BA230)</f>
        <v>1575</v>
      </c>
    </row>
    <row r="231" spans="1:54" s="4" customFormat="1" ht="27.95" customHeight="1" thickTop="1" thickBot="1">
      <c r="A231" s="169"/>
      <c r="B231" s="175"/>
      <c r="C231" s="175"/>
      <c r="D231" s="175"/>
      <c r="E231" s="175"/>
      <c r="F231" s="175"/>
      <c r="G231" s="175"/>
      <c r="H231" s="175"/>
      <c r="I231" s="175"/>
      <c r="J231" s="182"/>
      <c r="K231" s="172"/>
      <c r="L231" s="175"/>
      <c r="M231" s="222"/>
      <c r="N231" s="260"/>
      <c r="O231" s="137"/>
      <c r="P231" s="264"/>
      <c r="Q231" s="267"/>
      <c r="R231" s="273"/>
      <c r="S231" s="36" t="s">
        <v>181</v>
      </c>
      <c r="T231" s="37"/>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9"/>
      <c r="AY231" s="39"/>
      <c r="AZ231" s="39"/>
      <c r="BA231" s="39"/>
      <c r="BB231" s="75">
        <f>SUM(T231:BA231)</f>
        <v>0</v>
      </c>
    </row>
    <row r="232" spans="1:54" s="4" customFormat="1" ht="27.95" customHeight="1" thickTop="1" thickBot="1">
      <c r="A232" s="169"/>
      <c r="B232" s="176"/>
      <c r="C232" s="176"/>
      <c r="D232" s="176"/>
      <c r="E232" s="176"/>
      <c r="F232" s="176"/>
      <c r="G232" s="176"/>
      <c r="H232" s="176"/>
      <c r="I232" s="176"/>
      <c r="J232" s="183"/>
      <c r="K232" s="173"/>
      <c r="L232" s="176"/>
      <c r="M232" s="223"/>
      <c r="N232" s="271"/>
      <c r="O232" s="138"/>
      <c r="P232" s="269"/>
      <c r="Q232" s="270"/>
      <c r="R232" s="275"/>
      <c r="S232" s="28" t="s">
        <v>65</v>
      </c>
      <c r="T232" s="29">
        <f>SUM(R229+T229/$K229-T230-T231)</f>
        <v>0</v>
      </c>
      <c r="U232" s="30">
        <f>SUM(T232+U229/$K229-U230-U231)</f>
        <v>0</v>
      </c>
      <c r="V232" s="30">
        <f t="shared" ref="V232" si="1995">SUM(U232+V229/$K229-V230-V231)</f>
        <v>0</v>
      </c>
      <c r="W232" s="30">
        <f t="shared" ref="W232" si="1996">SUM(V232+W229/$K229-W230-W231)</f>
        <v>0</v>
      </c>
      <c r="X232" s="30">
        <f t="shared" ref="X232" si="1997">SUM(W232+X229/$K229-X230-X231)</f>
        <v>0</v>
      </c>
      <c r="Y232" s="30">
        <f t="shared" ref="Y232" si="1998">SUM(X232+Y229/$K229-Y230-Y231)</f>
        <v>0</v>
      </c>
      <c r="Z232" s="30">
        <f t="shared" ref="Z232" si="1999">SUM(Y232+Z229/$K229-Z230-Z231)</f>
        <v>0</v>
      </c>
      <c r="AA232" s="30">
        <f t="shared" ref="AA232" si="2000">SUM(Z232+AA229/$K229-AA230-AA231)</f>
        <v>0</v>
      </c>
      <c r="AB232" s="30">
        <f t="shared" ref="AB232" si="2001">SUM(AA232+AB229/$K229-AB230-AB231)</f>
        <v>0</v>
      </c>
      <c r="AC232" s="30">
        <f t="shared" ref="AC232" si="2002">SUM(AB232+AC229/$K229-AC230-AC231)</f>
        <v>0</v>
      </c>
      <c r="AD232" s="30">
        <f t="shared" ref="AD232" si="2003">SUM(AC232+AD229/$K229-AD230-AD231)</f>
        <v>0</v>
      </c>
      <c r="AE232" s="30">
        <f t="shared" ref="AE232" si="2004">SUM(AD232+AE229/$K229-AE230-AE231)</f>
        <v>120.72954579921134</v>
      </c>
      <c r="AF232" s="30">
        <f t="shared" ref="AF232" si="2005">SUM(AE232+AF229/$K229-AF230-AF231)</f>
        <v>120.72954579921134</v>
      </c>
      <c r="AG232" s="30">
        <f t="shared" ref="AG232" si="2006">SUM(AF232+AG229/$K229-AG230-AG231)</f>
        <v>120.72954579921134</v>
      </c>
      <c r="AH232" s="30">
        <f t="shared" ref="AH232" si="2007">SUM(AG232+AH229/$K229-AH230-AH231)</f>
        <v>120.72954579921134</v>
      </c>
      <c r="AI232" s="30">
        <f t="shared" ref="AI232" si="2008">SUM(AH232+AI229/$K229-AI230-AI231)</f>
        <v>120.72954579921134</v>
      </c>
      <c r="AJ232" s="30">
        <f t="shared" ref="AJ232" si="2009">SUM(AI232+AJ229/$K229-AJ230-AJ231)</f>
        <v>120.72954579921134</v>
      </c>
      <c r="AK232" s="30">
        <f t="shared" ref="AK232" si="2010">SUM(AJ232+AK229/$K229-AK230-AK231)</f>
        <v>120.72954579921134</v>
      </c>
      <c r="AL232" s="30">
        <f t="shared" ref="AL232" si="2011">SUM(AK232+AL229/$K229-AL230-AL231)</f>
        <v>120.72954579921134</v>
      </c>
      <c r="AM232" s="30">
        <f t="shared" ref="AM232" si="2012">SUM(AL232+AM229/$K229-AM230-AM231)</f>
        <v>120.72954579921134</v>
      </c>
      <c r="AN232" s="30">
        <f t="shared" ref="AN232" si="2013">SUM(AM232+AN229/$K229-AN230-AN231)</f>
        <v>120.72954579921134</v>
      </c>
      <c r="AO232" s="30">
        <f t="shared" ref="AO232" si="2014">SUM(AN232+AO229/$K229-AO230-AO231)</f>
        <v>120.72954579921134</v>
      </c>
      <c r="AP232" s="30">
        <f t="shared" ref="AP232" si="2015">SUM(AO232+AP229/$K229-AP230-AP231)</f>
        <v>120.72954579921134</v>
      </c>
      <c r="AQ232" s="30">
        <f t="shared" ref="AQ232" si="2016">SUM(AP232+AQ229/$K229-AQ230-AQ231)</f>
        <v>120.72954579921134</v>
      </c>
      <c r="AR232" s="30">
        <f t="shared" ref="AR232" si="2017">SUM(AQ232+AR229/$K229-AR230-AR231)</f>
        <v>120.72954579921134</v>
      </c>
      <c r="AS232" s="30">
        <f t="shared" ref="AS232" si="2018">SUM(AR232+AS229/$K229-AS230-AS231)</f>
        <v>120.72954579921134</v>
      </c>
      <c r="AT232" s="30">
        <f t="shared" ref="AT232" si="2019">SUM(AS232+AT229/$K229-AT230-AT231)</f>
        <v>120.72954579921134</v>
      </c>
      <c r="AU232" s="30">
        <f t="shared" ref="AU232" si="2020">SUM(AT232+AU229/$K229-AU230-AU231)</f>
        <v>120.72954579921134</v>
      </c>
      <c r="AV232" s="30">
        <f t="shared" ref="AV232" si="2021">SUM(AU232+AV229/$K229-AV230-AV231)</f>
        <v>120.72954579921134</v>
      </c>
      <c r="AW232" s="30">
        <f t="shared" ref="AW232" si="2022">SUM(AV232+AW229/$K229-AW230-AW231)</f>
        <v>120.72954579921134</v>
      </c>
      <c r="AX232" s="33">
        <f t="shared" ref="AX232" si="2023">SUM(AW232+AX229/$K229-AX230-AX231)</f>
        <v>120.72954579921134</v>
      </c>
      <c r="AY232" s="33">
        <f t="shared" ref="AY232" si="2024">SUM(AX232+AY229/$K229-AY230-AY231)</f>
        <v>120.72954579921134</v>
      </c>
      <c r="AZ232" s="33">
        <f t="shared" ref="AZ232" si="2025">SUM(AY232+AZ229/$K229-AZ230-AZ231)</f>
        <v>120.72954579921134</v>
      </c>
      <c r="BA232" s="33">
        <f t="shared" ref="BA232" si="2026">SUM(AZ232+BA229/$K229-BA230-BA231)</f>
        <v>120.72954579921134</v>
      </c>
      <c r="BB232" s="76">
        <f>BA232</f>
        <v>120.72954579921134</v>
      </c>
    </row>
    <row r="233" spans="1:54" s="4" customFormat="1" ht="27.95" customHeight="1" thickTop="1" thickBot="1">
      <c r="A233" s="169"/>
      <c r="B233" s="174" t="s">
        <v>309</v>
      </c>
      <c r="C233" s="174">
        <v>50014463</v>
      </c>
      <c r="D233" s="174">
        <v>50014463</v>
      </c>
      <c r="E233" s="174" t="s">
        <v>283</v>
      </c>
      <c r="F233" s="174" t="s">
        <v>158</v>
      </c>
      <c r="G233" s="178">
        <v>1.2</v>
      </c>
      <c r="H233" s="178">
        <v>1030</v>
      </c>
      <c r="I233" s="178">
        <v>310</v>
      </c>
      <c r="J233" s="181">
        <v>7.85</v>
      </c>
      <c r="K233" s="171">
        <f t="shared" ref="K233" si="2027">G233*H233*I233*J233/1000000</f>
        <v>3.007806</v>
      </c>
      <c r="L233" s="174" t="s">
        <v>95</v>
      </c>
      <c r="M233" s="221">
        <f>1179.2</f>
        <v>1179.2</v>
      </c>
      <c r="N233" s="259"/>
      <c r="O233" s="136">
        <f t="shared" ref="O233" si="2028">BB236</f>
        <v>0</v>
      </c>
      <c r="P233" s="263">
        <f t="shared" ref="P233" si="2029">BB233</f>
        <v>0</v>
      </c>
      <c r="Q233" s="266">
        <f t="shared" ref="Q233" si="2030">BB234</f>
        <v>0</v>
      </c>
      <c r="R233" s="272">
        <f t="shared" ref="R233" si="2031">N233/K233</f>
        <v>0</v>
      </c>
      <c r="S233" s="22" t="s">
        <v>174</v>
      </c>
      <c r="T233" s="23"/>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31"/>
      <c r="AY233" s="31"/>
      <c r="AZ233" s="31"/>
      <c r="BA233" s="31"/>
      <c r="BB233" s="73">
        <f>SUM(T233:BA233)</f>
        <v>0</v>
      </c>
    </row>
    <row r="234" spans="1:54" s="4" customFormat="1" ht="27.95" customHeight="1" thickTop="1" thickBot="1">
      <c r="A234" s="169"/>
      <c r="B234" s="175"/>
      <c r="C234" s="175"/>
      <c r="D234" s="175"/>
      <c r="E234" s="175"/>
      <c r="F234" s="175"/>
      <c r="G234" s="179"/>
      <c r="H234" s="179"/>
      <c r="I234" s="179"/>
      <c r="J234" s="182"/>
      <c r="K234" s="172"/>
      <c r="L234" s="175"/>
      <c r="M234" s="222"/>
      <c r="N234" s="260"/>
      <c r="O234" s="137"/>
      <c r="P234" s="264"/>
      <c r="Q234" s="267"/>
      <c r="R234" s="273"/>
      <c r="S234" s="25" t="s">
        <v>64</v>
      </c>
      <c r="T234" s="26"/>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32"/>
      <c r="AY234" s="32"/>
      <c r="AZ234" s="32"/>
      <c r="BA234" s="32"/>
      <c r="BB234" s="74">
        <f>SUM(T234:BA234)</f>
        <v>0</v>
      </c>
    </row>
    <row r="235" spans="1:54" s="4" customFormat="1" ht="27.95" customHeight="1" thickTop="1" thickBot="1">
      <c r="A235" s="169"/>
      <c r="B235" s="175"/>
      <c r="C235" s="175"/>
      <c r="D235" s="175"/>
      <c r="E235" s="175"/>
      <c r="F235" s="175"/>
      <c r="G235" s="179"/>
      <c r="H235" s="179"/>
      <c r="I235" s="179"/>
      <c r="J235" s="182"/>
      <c r="K235" s="172"/>
      <c r="L235" s="175"/>
      <c r="M235" s="222"/>
      <c r="N235" s="260"/>
      <c r="O235" s="137"/>
      <c r="P235" s="264"/>
      <c r="Q235" s="267"/>
      <c r="R235" s="273"/>
      <c r="S235" s="36" t="s">
        <v>181</v>
      </c>
      <c r="T235" s="37"/>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9"/>
      <c r="AY235" s="39"/>
      <c r="AZ235" s="39"/>
      <c r="BA235" s="39"/>
      <c r="BB235" s="75">
        <f>SUM(T235:BA235)</f>
        <v>0</v>
      </c>
    </row>
    <row r="236" spans="1:54" s="4" customFormat="1" ht="27.95" customHeight="1" thickTop="1" thickBot="1">
      <c r="A236" s="169"/>
      <c r="B236" s="176"/>
      <c r="C236" s="176"/>
      <c r="D236" s="176"/>
      <c r="E236" s="176"/>
      <c r="F236" s="176"/>
      <c r="G236" s="180"/>
      <c r="H236" s="180"/>
      <c r="I236" s="180"/>
      <c r="J236" s="183"/>
      <c r="K236" s="173"/>
      <c r="L236" s="176"/>
      <c r="M236" s="223"/>
      <c r="N236" s="271"/>
      <c r="O236" s="138"/>
      <c r="P236" s="269"/>
      <c r="Q236" s="270"/>
      <c r="R236" s="275"/>
      <c r="S236" s="28" t="s">
        <v>65</v>
      </c>
      <c r="T236" s="29">
        <f>SUM(R233+T233/$K233-T234-T235)</f>
        <v>0</v>
      </c>
      <c r="U236" s="30">
        <f>SUM(T236+U233/$K233-U234-U235)</f>
        <v>0</v>
      </c>
      <c r="V236" s="30">
        <f t="shared" ref="V236" si="2032">SUM(U236+V233/$K233-V234-V235)</f>
        <v>0</v>
      </c>
      <c r="W236" s="30">
        <f t="shared" ref="W236" si="2033">SUM(V236+W233/$K233-W234-W235)</f>
        <v>0</v>
      </c>
      <c r="X236" s="30">
        <f t="shared" ref="X236" si="2034">SUM(W236+X233/$K233-X234-X235)</f>
        <v>0</v>
      </c>
      <c r="Y236" s="30">
        <f t="shared" ref="Y236" si="2035">SUM(X236+Y233/$K233-Y234-Y235)</f>
        <v>0</v>
      </c>
      <c r="Z236" s="30">
        <f t="shared" ref="Z236" si="2036">SUM(Y236+Z233/$K233-Z234-Z235)</f>
        <v>0</v>
      </c>
      <c r="AA236" s="30">
        <f t="shared" ref="AA236" si="2037">SUM(Z236+AA233/$K233-AA234-AA235)</f>
        <v>0</v>
      </c>
      <c r="AB236" s="30">
        <f t="shared" ref="AB236" si="2038">SUM(AA236+AB233/$K233-AB234-AB235)</f>
        <v>0</v>
      </c>
      <c r="AC236" s="30">
        <f t="shared" ref="AC236" si="2039">SUM(AB236+AC233/$K233-AC234-AC235)</f>
        <v>0</v>
      </c>
      <c r="AD236" s="30">
        <f t="shared" ref="AD236" si="2040">SUM(AC236+AD233/$K233-AD234-AD235)</f>
        <v>0</v>
      </c>
      <c r="AE236" s="30">
        <f t="shared" ref="AE236" si="2041">SUM(AD236+AE233/$K233-AE234-AE235)</f>
        <v>0</v>
      </c>
      <c r="AF236" s="30">
        <f t="shared" ref="AF236" si="2042">SUM(AE236+AF233/$K233-AF234-AF235)</f>
        <v>0</v>
      </c>
      <c r="AG236" s="30">
        <f t="shared" ref="AG236" si="2043">SUM(AF236+AG233/$K233-AG234-AG235)</f>
        <v>0</v>
      </c>
      <c r="AH236" s="30">
        <f t="shared" ref="AH236" si="2044">SUM(AG236+AH233/$K233-AH234-AH235)</f>
        <v>0</v>
      </c>
      <c r="AI236" s="30">
        <f t="shared" ref="AI236" si="2045">SUM(AH236+AI233/$K233-AI234-AI235)</f>
        <v>0</v>
      </c>
      <c r="AJ236" s="30">
        <f t="shared" ref="AJ236" si="2046">SUM(AI236+AJ233/$K233-AJ234-AJ235)</f>
        <v>0</v>
      </c>
      <c r="AK236" s="30">
        <f t="shared" ref="AK236" si="2047">SUM(AJ236+AK233/$K233-AK234-AK235)</f>
        <v>0</v>
      </c>
      <c r="AL236" s="30">
        <f t="shared" ref="AL236" si="2048">SUM(AK236+AL233/$K233-AL234-AL235)</f>
        <v>0</v>
      </c>
      <c r="AM236" s="30">
        <f t="shared" ref="AM236" si="2049">SUM(AL236+AM233/$K233-AM234-AM235)</f>
        <v>0</v>
      </c>
      <c r="AN236" s="30">
        <f t="shared" ref="AN236" si="2050">SUM(AM236+AN233/$K233-AN234-AN235)</f>
        <v>0</v>
      </c>
      <c r="AO236" s="30">
        <f t="shared" ref="AO236" si="2051">SUM(AN236+AO233/$K233-AO234-AO235)</f>
        <v>0</v>
      </c>
      <c r="AP236" s="30">
        <f t="shared" ref="AP236" si="2052">SUM(AO236+AP233/$K233-AP234-AP235)</f>
        <v>0</v>
      </c>
      <c r="AQ236" s="30">
        <f t="shared" ref="AQ236" si="2053">SUM(AP236+AQ233/$K233-AQ234-AQ235)</f>
        <v>0</v>
      </c>
      <c r="AR236" s="30">
        <f t="shared" ref="AR236" si="2054">SUM(AQ236+AR233/$K233-AR234-AR235)</f>
        <v>0</v>
      </c>
      <c r="AS236" s="30">
        <f t="shared" ref="AS236" si="2055">SUM(AR236+AS233/$K233-AS234-AS235)</f>
        <v>0</v>
      </c>
      <c r="AT236" s="30">
        <f t="shared" ref="AT236" si="2056">SUM(AS236+AT233/$K233-AT234-AT235)</f>
        <v>0</v>
      </c>
      <c r="AU236" s="30">
        <f t="shared" ref="AU236" si="2057">SUM(AT236+AU233/$K233-AU234-AU235)</f>
        <v>0</v>
      </c>
      <c r="AV236" s="30">
        <f t="shared" ref="AV236" si="2058">SUM(AU236+AV233/$K233-AV234-AV235)</f>
        <v>0</v>
      </c>
      <c r="AW236" s="30">
        <f t="shared" ref="AW236" si="2059">SUM(AV236+AW233/$K233-AW234-AW235)</f>
        <v>0</v>
      </c>
      <c r="AX236" s="33">
        <f t="shared" ref="AX236" si="2060">SUM(AW236+AX233/$K233-AX234-AX235)</f>
        <v>0</v>
      </c>
      <c r="AY236" s="33">
        <f t="shared" ref="AY236" si="2061">SUM(AX236+AY233/$K233-AY234-AY235)</f>
        <v>0</v>
      </c>
      <c r="AZ236" s="33">
        <f t="shared" ref="AZ236" si="2062">SUM(AY236+AZ233/$K233-AZ234-AZ235)</f>
        <v>0</v>
      </c>
      <c r="BA236" s="33">
        <f t="shared" ref="BA236" si="2063">SUM(AZ236+BA233/$K233-BA234-BA235)</f>
        <v>0</v>
      </c>
      <c r="BB236" s="76">
        <f>BA236</f>
        <v>0</v>
      </c>
    </row>
    <row r="237" spans="1:54" s="4" customFormat="1" ht="27.95" customHeight="1" thickTop="1" thickBot="1">
      <c r="A237" s="169"/>
      <c r="B237" s="174" t="s">
        <v>333</v>
      </c>
      <c r="C237" s="174" t="s">
        <v>335</v>
      </c>
      <c r="D237" s="174" t="s">
        <v>335</v>
      </c>
      <c r="E237" s="174" t="s">
        <v>67</v>
      </c>
      <c r="F237" s="174" t="s">
        <v>158</v>
      </c>
      <c r="G237" s="178">
        <v>1</v>
      </c>
      <c r="H237" s="178">
        <v>520</v>
      </c>
      <c r="I237" s="178">
        <v>980</v>
      </c>
      <c r="J237" s="181">
        <v>7.85</v>
      </c>
      <c r="K237" s="171">
        <f t="shared" ref="K237" si="2064">G237*H237*I237*J237/1000000</f>
        <v>4.0003599999999997</v>
      </c>
      <c r="L237" s="174" t="s">
        <v>95</v>
      </c>
      <c r="M237" s="221">
        <f>1179.2</f>
        <v>1179.2</v>
      </c>
      <c r="N237" s="259"/>
      <c r="O237" s="136">
        <f t="shared" ref="O237" si="2065">BB240</f>
        <v>0</v>
      </c>
      <c r="P237" s="263">
        <f t="shared" ref="P237" si="2066">BB237</f>
        <v>0</v>
      </c>
      <c r="Q237" s="266">
        <f t="shared" ref="Q237" si="2067">BB238</f>
        <v>0</v>
      </c>
      <c r="R237" s="272">
        <f t="shared" ref="R237" si="2068">N237/K237</f>
        <v>0</v>
      </c>
      <c r="S237" s="22" t="s">
        <v>174</v>
      </c>
      <c r="T237" s="23"/>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31"/>
      <c r="AY237" s="31"/>
      <c r="AZ237" s="31"/>
      <c r="BA237" s="31"/>
      <c r="BB237" s="73">
        <f>SUM(T237:BA237)</f>
        <v>0</v>
      </c>
    </row>
    <row r="238" spans="1:54" s="4" customFormat="1" ht="27.95" customHeight="1" thickTop="1" thickBot="1">
      <c r="A238" s="169"/>
      <c r="B238" s="175"/>
      <c r="C238" s="175"/>
      <c r="D238" s="175"/>
      <c r="E238" s="175"/>
      <c r="F238" s="175"/>
      <c r="G238" s="179"/>
      <c r="H238" s="179"/>
      <c r="I238" s="179"/>
      <c r="J238" s="182"/>
      <c r="K238" s="172"/>
      <c r="L238" s="175"/>
      <c r="M238" s="222"/>
      <c r="N238" s="260"/>
      <c r="O238" s="137"/>
      <c r="P238" s="264"/>
      <c r="Q238" s="267"/>
      <c r="R238" s="273"/>
      <c r="S238" s="25" t="s">
        <v>64</v>
      </c>
      <c r="T238" s="26"/>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32"/>
      <c r="AY238" s="32"/>
      <c r="AZ238" s="32"/>
      <c r="BA238" s="32"/>
      <c r="BB238" s="74">
        <f>SUM(T238:BA238)</f>
        <v>0</v>
      </c>
    </row>
    <row r="239" spans="1:54" s="4" customFormat="1" ht="27.95" customHeight="1" thickTop="1" thickBot="1">
      <c r="A239" s="169"/>
      <c r="B239" s="175"/>
      <c r="C239" s="175"/>
      <c r="D239" s="175"/>
      <c r="E239" s="175"/>
      <c r="F239" s="175"/>
      <c r="G239" s="179"/>
      <c r="H239" s="179"/>
      <c r="I239" s="179"/>
      <c r="J239" s="182"/>
      <c r="K239" s="172"/>
      <c r="L239" s="175"/>
      <c r="M239" s="222"/>
      <c r="N239" s="260"/>
      <c r="O239" s="137"/>
      <c r="P239" s="264"/>
      <c r="Q239" s="267"/>
      <c r="R239" s="273"/>
      <c r="S239" s="36" t="s">
        <v>181</v>
      </c>
      <c r="T239" s="37"/>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9"/>
      <c r="AY239" s="39"/>
      <c r="AZ239" s="39"/>
      <c r="BA239" s="39"/>
      <c r="BB239" s="75">
        <f>SUM(T239:BA239)</f>
        <v>0</v>
      </c>
    </row>
    <row r="240" spans="1:54" s="4" customFormat="1" ht="27.95" customHeight="1" thickTop="1" thickBot="1">
      <c r="A240" s="169"/>
      <c r="B240" s="176"/>
      <c r="C240" s="176"/>
      <c r="D240" s="176"/>
      <c r="E240" s="176"/>
      <c r="F240" s="176"/>
      <c r="G240" s="180"/>
      <c r="H240" s="180"/>
      <c r="I240" s="180"/>
      <c r="J240" s="183"/>
      <c r="K240" s="173"/>
      <c r="L240" s="176"/>
      <c r="M240" s="223"/>
      <c r="N240" s="271"/>
      <c r="O240" s="138"/>
      <c r="P240" s="269"/>
      <c r="Q240" s="270"/>
      <c r="R240" s="275"/>
      <c r="S240" s="28" t="s">
        <v>65</v>
      </c>
      <c r="T240" s="29">
        <f>SUM(R237+T237/$K237-T238-T239)</f>
        <v>0</v>
      </c>
      <c r="U240" s="30">
        <f>SUM(T240+U237/$K237-U238-U239)</f>
        <v>0</v>
      </c>
      <c r="V240" s="30">
        <f t="shared" ref="V240" si="2069">SUM(U240+V237/$K237-V238-V239)</f>
        <v>0</v>
      </c>
      <c r="W240" s="30">
        <f t="shared" ref="W240" si="2070">SUM(V240+W237/$K237-W238-W239)</f>
        <v>0</v>
      </c>
      <c r="X240" s="30">
        <f t="shared" ref="X240" si="2071">SUM(W240+X237/$K237-X238-X239)</f>
        <v>0</v>
      </c>
      <c r="Y240" s="30">
        <f t="shared" ref="Y240" si="2072">SUM(X240+Y237/$K237-Y238-Y239)</f>
        <v>0</v>
      </c>
      <c r="Z240" s="30">
        <f t="shared" ref="Z240" si="2073">SUM(Y240+Z237/$K237-Z238-Z239)</f>
        <v>0</v>
      </c>
      <c r="AA240" s="30">
        <f t="shared" ref="AA240" si="2074">SUM(Z240+AA237/$K237-AA238-AA239)</f>
        <v>0</v>
      </c>
      <c r="AB240" s="30">
        <f t="shared" ref="AB240" si="2075">SUM(AA240+AB237/$K237-AB238-AB239)</f>
        <v>0</v>
      </c>
      <c r="AC240" s="30">
        <f t="shared" ref="AC240" si="2076">SUM(AB240+AC237/$K237-AC238-AC239)</f>
        <v>0</v>
      </c>
      <c r="AD240" s="30">
        <f t="shared" ref="AD240" si="2077">SUM(AC240+AD237/$K237-AD238-AD239)</f>
        <v>0</v>
      </c>
      <c r="AE240" s="30">
        <f t="shared" ref="AE240" si="2078">SUM(AD240+AE237/$K237-AE238-AE239)</f>
        <v>0</v>
      </c>
      <c r="AF240" s="30">
        <f t="shared" ref="AF240" si="2079">SUM(AE240+AF237/$K237-AF238-AF239)</f>
        <v>0</v>
      </c>
      <c r="AG240" s="30">
        <f t="shared" ref="AG240" si="2080">SUM(AF240+AG237/$K237-AG238-AG239)</f>
        <v>0</v>
      </c>
      <c r="AH240" s="30">
        <f t="shared" ref="AH240" si="2081">SUM(AG240+AH237/$K237-AH238-AH239)</f>
        <v>0</v>
      </c>
      <c r="AI240" s="30">
        <f t="shared" ref="AI240" si="2082">SUM(AH240+AI237/$K237-AI238-AI239)</f>
        <v>0</v>
      </c>
      <c r="AJ240" s="30">
        <f t="shared" ref="AJ240" si="2083">SUM(AI240+AJ237/$K237-AJ238-AJ239)</f>
        <v>0</v>
      </c>
      <c r="AK240" s="30">
        <f t="shared" ref="AK240" si="2084">SUM(AJ240+AK237/$K237-AK238-AK239)</f>
        <v>0</v>
      </c>
      <c r="AL240" s="30">
        <f t="shared" ref="AL240" si="2085">SUM(AK240+AL237/$K237-AL238-AL239)</f>
        <v>0</v>
      </c>
      <c r="AM240" s="30">
        <f t="shared" ref="AM240" si="2086">SUM(AL240+AM237/$K237-AM238-AM239)</f>
        <v>0</v>
      </c>
      <c r="AN240" s="30">
        <f t="shared" ref="AN240" si="2087">SUM(AM240+AN237/$K237-AN238-AN239)</f>
        <v>0</v>
      </c>
      <c r="AO240" s="30">
        <f t="shared" ref="AO240" si="2088">SUM(AN240+AO237/$K237-AO238-AO239)</f>
        <v>0</v>
      </c>
      <c r="AP240" s="30">
        <f t="shared" ref="AP240" si="2089">SUM(AO240+AP237/$K237-AP238-AP239)</f>
        <v>0</v>
      </c>
      <c r="AQ240" s="30">
        <f t="shared" ref="AQ240" si="2090">SUM(AP240+AQ237/$K237-AQ238-AQ239)</f>
        <v>0</v>
      </c>
      <c r="AR240" s="30">
        <f t="shared" ref="AR240" si="2091">SUM(AQ240+AR237/$K237-AR238-AR239)</f>
        <v>0</v>
      </c>
      <c r="AS240" s="30">
        <f t="shared" ref="AS240" si="2092">SUM(AR240+AS237/$K237-AS238-AS239)</f>
        <v>0</v>
      </c>
      <c r="AT240" s="30">
        <f t="shared" ref="AT240" si="2093">SUM(AS240+AT237/$K237-AT238-AT239)</f>
        <v>0</v>
      </c>
      <c r="AU240" s="30">
        <f t="shared" ref="AU240" si="2094">SUM(AT240+AU237/$K237-AU238-AU239)</f>
        <v>0</v>
      </c>
      <c r="AV240" s="30">
        <f t="shared" ref="AV240" si="2095">SUM(AU240+AV237/$K237-AV238-AV239)</f>
        <v>0</v>
      </c>
      <c r="AW240" s="30">
        <f t="shared" ref="AW240" si="2096">SUM(AV240+AW237/$K237-AW238-AW239)</f>
        <v>0</v>
      </c>
      <c r="AX240" s="33">
        <f t="shared" ref="AX240" si="2097">SUM(AW240+AX237/$K237-AX238-AX239)</f>
        <v>0</v>
      </c>
      <c r="AY240" s="33">
        <f t="shared" ref="AY240" si="2098">SUM(AX240+AY237/$K237-AY238-AY239)</f>
        <v>0</v>
      </c>
      <c r="AZ240" s="33">
        <f t="shared" ref="AZ240" si="2099">SUM(AY240+AZ237/$K237-AZ238-AZ239)</f>
        <v>0</v>
      </c>
      <c r="BA240" s="33">
        <f t="shared" ref="BA240" si="2100">SUM(AZ240+BA237/$K237-BA238-BA239)</f>
        <v>0</v>
      </c>
      <c r="BB240" s="76">
        <f>BA240</f>
        <v>0</v>
      </c>
    </row>
    <row r="241" spans="1:54" s="4" customFormat="1" ht="27.95" customHeight="1" thickTop="1" thickBot="1">
      <c r="A241" s="169"/>
      <c r="B241" s="174" t="s">
        <v>333</v>
      </c>
      <c r="C241" s="174" t="s">
        <v>337</v>
      </c>
      <c r="D241" s="174" t="s">
        <v>337</v>
      </c>
      <c r="E241" s="174" t="s">
        <v>339</v>
      </c>
      <c r="F241" s="174" t="s">
        <v>306</v>
      </c>
      <c r="G241" s="178">
        <v>1.4</v>
      </c>
      <c r="H241" s="178">
        <v>250</v>
      </c>
      <c r="I241" s="178">
        <v>1100</v>
      </c>
      <c r="J241" s="181">
        <v>7.85</v>
      </c>
      <c r="K241" s="171">
        <f t="shared" ref="K241" si="2101">G241*H241*I241*J241/1000000</f>
        <v>3.0222500000000001</v>
      </c>
      <c r="L241" s="174" t="s">
        <v>95</v>
      </c>
      <c r="M241" s="221">
        <f>1179.2</f>
        <v>1179.2</v>
      </c>
      <c r="N241" s="259"/>
      <c r="O241" s="136">
        <f t="shared" ref="O241" si="2102">BB244</f>
        <v>0</v>
      </c>
      <c r="P241" s="263">
        <f t="shared" ref="P241" si="2103">BB241</f>
        <v>0</v>
      </c>
      <c r="Q241" s="266">
        <f t="shared" ref="Q241" si="2104">BB242</f>
        <v>0</v>
      </c>
      <c r="R241" s="272">
        <f t="shared" ref="R241" si="2105">N241/K241</f>
        <v>0</v>
      </c>
      <c r="S241" s="22" t="s">
        <v>174</v>
      </c>
      <c r="T241" s="23"/>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31"/>
      <c r="AY241" s="31"/>
      <c r="AZ241" s="31"/>
      <c r="BA241" s="31"/>
      <c r="BB241" s="73">
        <f>SUM(T241:BA241)</f>
        <v>0</v>
      </c>
    </row>
    <row r="242" spans="1:54" s="4" customFormat="1" ht="27.95" customHeight="1" thickTop="1" thickBot="1">
      <c r="A242" s="169"/>
      <c r="B242" s="175"/>
      <c r="C242" s="175"/>
      <c r="D242" s="175"/>
      <c r="E242" s="175"/>
      <c r="F242" s="175"/>
      <c r="G242" s="179"/>
      <c r="H242" s="179"/>
      <c r="I242" s="179"/>
      <c r="J242" s="182"/>
      <c r="K242" s="172"/>
      <c r="L242" s="175"/>
      <c r="M242" s="222"/>
      <c r="N242" s="260"/>
      <c r="O242" s="137"/>
      <c r="P242" s="264"/>
      <c r="Q242" s="267"/>
      <c r="R242" s="273"/>
      <c r="S242" s="25" t="s">
        <v>64</v>
      </c>
      <c r="T242" s="26"/>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32"/>
      <c r="AY242" s="32"/>
      <c r="AZ242" s="32"/>
      <c r="BA242" s="32"/>
      <c r="BB242" s="74">
        <f>SUM(T242:BA242)</f>
        <v>0</v>
      </c>
    </row>
    <row r="243" spans="1:54" s="4" customFormat="1" ht="27.95" customHeight="1" thickTop="1" thickBot="1">
      <c r="A243" s="169"/>
      <c r="B243" s="175"/>
      <c r="C243" s="175"/>
      <c r="D243" s="175"/>
      <c r="E243" s="175"/>
      <c r="F243" s="175"/>
      <c r="G243" s="179"/>
      <c r="H243" s="179"/>
      <c r="I243" s="179"/>
      <c r="J243" s="182"/>
      <c r="K243" s="172"/>
      <c r="L243" s="175"/>
      <c r="M243" s="222"/>
      <c r="N243" s="260"/>
      <c r="O243" s="137"/>
      <c r="P243" s="264"/>
      <c r="Q243" s="267"/>
      <c r="R243" s="273"/>
      <c r="S243" s="36" t="s">
        <v>181</v>
      </c>
      <c r="T243" s="37"/>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9"/>
      <c r="AY243" s="39"/>
      <c r="AZ243" s="39"/>
      <c r="BA243" s="39"/>
      <c r="BB243" s="75">
        <f>SUM(T243:BA243)</f>
        <v>0</v>
      </c>
    </row>
    <row r="244" spans="1:54" s="4" customFormat="1" ht="27.95" customHeight="1" thickTop="1" thickBot="1">
      <c r="A244" s="170"/>
      <c r="B244" s="176"/>
      <c r="C244" s="176"/>
      <c r="D244" s="176"/>
      <c r="E244" s="176"/>
      <c r="F244" s="176"/>
      <c r="G244" s="180"/>
      <c r="H244" s="180"/>
      <c r="I244" s="180"/>
      <c r="J244" s="183"/>
      <c r="K244" s="173"/>
      <c r="L244" s="176"/>
      <c r="M244" s="223"/>
      <c r="N244" s="271"/>
      <c r="O244" s="138"/>
      <c r="P244" s="269"/>
      <c r="Q244" s="270"/>
      <c r="R244" s="275"/>
      <c r="S244" s="28" t="s">
        <v>65</v>
      </c>
      <c r="T244" s="29">
        <f>SUM(R241+T241/$K241-T242-T243)</f>
        <v>0</v>
      </c>
      <c r="U244" s="30">
        <f>SUM(T244+U241/$K241-U242-U243)</f>
        <v>0</v>
      </c>
      <c r="V244" s="30">
        <f t="shared" ref="V244" si="2106">SUM(U244+V241/$K241-V242-V243)</f>
        <v>0</v>
      </c>
      <c r="W244" s="30">
        <f t="shared" ref="W244" si="2107">SUM(V244+W241/$K241-W242-W243)</f>
        <v>0</v>
      </c>
      <c r="X244" s="30">
        <f t="shared" ref="X244" si="2108">SUM(W244+X241/$K241-X242-X243)</f>
        <v>0</v>
      </c>
      <c r="Y244" s="30">
        <f t="shared" ref="Y244" si="2109">SUM(X244+Y241/$K241-Y242-Y243)</f>
        <v>0</v>
      </c>
      <c r="Z244" s="30">
        <f t="shared" ref="Z244" si="2110">SUM(Y244+Z241/$K241-Z242-Z243)</f>
        <v>0</v>
      </c>
      <c r="AA244" s="30">
        <f t="shared" ref="AA244" si="2111">SUM(Z244+AA241/$K241-AA242-AA243)</f>
        <v>0</v>
      </c>
      <c r="AB244" s="30">
        <f t="shared" ref="AB244" si="2112">SUM(AA244+AB241/$K241-AB242-AB243)</f>
        <v>0</v>
      </c>
      <c r="AC244" s="30">
        <f t="shared" ref="AC244" si="2113">SUM(AB244+AC241/$K241-AC242-AC243)</f>
        <v>0</v>
      </c>
      <c r="AD244" s="30">
        <f t="shared" ref="AD244" si="2114">SUM(AC244+AD241/$K241-AD242-AD243)</f>
        <v>0</v>
      </c>
      <c r="AE244" s="30">
        <f t="shared" ref="AE244" si="2115">SUM(AD244+AE241/$K241-AE242-AE243)</f>
        <v>0</v>
      </c>
      <c r="AF244" s="30">
        <f t="shared" ref="AF244" si="2116">SUM(AE244+AF241/$K241-AF242-AF243)</f>
        <v>0</v>
      </c>
      <c r="AG244" s="30">
        <f t="shared" ref="AG244" si="2117">SUM(AF244+AG241/$K241-AG242-AG243)</f>
        <v>0</v>
      </c>
      <c r="AH244" s="30">
        <f t="shared" ref="AH244" si="2118">SUM(AG244+AH241/$K241-AH242-AH243)</f>
        <v>0</v>
      </c>
      <c r="AI244" s="30">
        <f t="shared" ref="AI244" si="2119">SUM(AH244+AI241/$K241-AI242-AI243)</f>
        <v>0</v>
      </c>
      <c r="AJ244" s="30">
        <f t="shared" ref="AJ244" si="2120">SUM(AI244+AJ241/$K241-AJ242-AJ243)</f>
        <v>0</v>
      </c>
      <c r="AK244" s="30">
        <f t="shared" ref="AK244" si="2121">SUM(AJ244+AK241/$K241-AK242-AK243)</f>
        <v>0</v>
      </c>
      <c r="AL244" s="30">
        <f t="shared" ref="AL244" si="2122">SUM(AK244+AL241/$K241-AL242-AL243)</f>
        <v>0</v>
      </c>
      <c r="AM244" s="30">
        <f t="shared" ref="AM244" si="2123">SUM(AL244+AM241/$K241-AM242-AM243)</f>
        <v>0</v>
      </c>
      <c r="AN244" s="30">
        <f t="shared" ref="AN244" si="2124">SUM(AM244+AN241/$K241-AN242-AN243)</f>
        <v>0</v>
      </c>
      <c r="AO244" s="30">
        <f t="shared" ref="AO244" si="2125">SUM(AN244+AO241/$K241-AO242-AO243)</f>
        <v>0</v>
      </c>
      <c r="AP244" s="30">
        <f t="shared" ref="AP244" si="2126">SUM(AO244+AP241/$K241-AP242-AP243)</f>
        <v>0</v>
      </c>
      <c r="AQ244" s="30">
        <f t="shared" ref="AQ244" si="2127">SUM(AP244+AQ241/$K241-AQ242-AQ243)</f>
        <v>0</v>
      </c>
      <c r="AR244" s="30">
        <f t="shared" ref="AR244" si="2128">SUM(AQ244+AR241/$K241-AR242-AR243)</f>
        <v>0</v>
      </c>
      <c r="AS244" s="30">
        <f t="shared" ref="AS244" si="2129">SUM(AR244+AS241/$K241-AS242-AS243)</f>
        <v>0</v>
      </c>
      <c r="AT244" s="30">
        <f t="shared" ref="AT244" si="2130">SUM(AS244+AT241/$K241-AT242-AT243)</f>
        <v>0</v>
      </c>
      <c r="AU244" s="30">
        <f t="shared" ref="AU244" si="2131">SUM(AT244+AU241/$K241-AU242-AU243)</f>
        <v>0</v>
      </c>
      <c r="AV244" s="30">
        <f t="shared" ref="AV244" si="2132">SUM(AU244+AV241/$K241-AV242-AV243)</f>
        <v>0</v>
      </c>
      <c r="AW244" s="30">
        <f t="shared" ref="AW244" si="2133">SUM(AV244+AW241/$K241-AW242-AW243)</f>
        <v>0</v>
      </c>
      <c r="AX244" s="33">
        <f t="shared" ref="AX244" si="2134">SUM(AW244+AX241/$K241-AX242-AX243)</f>
        <v>0</v>
      </c>
      <c r="AY244" s="33">
        <f t="shared" ref="AY244" si="2135">SUM(AX244+AY241/$K241-AY242-AY243)</f>
        <v>0</v>
      </c>
      <c r="AZ244" s="33">
        <f t="shared" ref="AZ244" si="2136">SUM(AY244+AZ241/$K241-AZ242-AZ243)</f>
        <v>0</v>
      </c>
      <c r="BA244" s="33">
        <f t="shared" ref="BA244" si="2137">SUM(AZ244+BA241/$K241-BA242-BA243)</f>
        <v>0</v>
      </c>
      <c r="BB244" s="76">
        <f>BA244</f>
        <v>0</v>
      </c>
    </row>
    <row r="245" spans="1:54" ht="27.95" customHeight="1" thickTop="1" thickBot="1">
      <c r="A245" s="256" t="s">
        <v>329</v>
      </c>
      <c r="B245" s="139" t="s">
        <v>310</v>
      </c>
      <c r="C245" s="139">
        <v>503666</v>
      </c>
      <c r="D245" s="139">
        <v>503666</v>
      </c>
      <c r="E245" s="139" t="s">
        <v>311</v>
      </c>
      <c r="F245" s="139" t="s">
        <v>313</v>
      </c>
      <c r="G245" s="142">
        <v>2</v>
      </c>
      <c r="H245" s="142">
        <v>1110</v>
      </c>
      <c r="I245" s="142">
        <v>162</v>
      </c>
      <c r="J245" s="145">
        <v>7.85</v>
      </c>
      <c r="K245" s="148">
        <f t="shared" ref="K245" si="2138">G245*H245*I245*J245/1000000</f>
        <v>2.8231739999999999</v>
      </c>
      <c r="L245" s="151" t="s">
        <v>149</v>
      </c>
      <c r="M245" s="188">
        <f>848.6+120</f>
        <v>968.6</v>
      </c>
      <c r="N245" s="259"/>
      <c r="O245" s="136">
        <f t="shared" ref="O245" si="2139">BB248</f>
        <v>0</v>
      </c>
      <c r="P245" s="263">
        <f t="shared" ref="P245" si="2140">BB245</f>
        <v>0</v>
      </c>
      <c r="Q245" s="266">
        <f t="shared" ref="Q245" si="2141">BB246</f>
        <v>0</v>
      </c>
      <c r="R245" s="272">
        <f t="shared" ref="R245" si="2142">N245/K245</f>
        <v>0</v>
      </c>
      <c r="S245" s="22" t="s">
        <v>174</v>
      </c>
      <c r="T245" s="23"/>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31"/>
      <c r="AY245" s="31"/>
      <c r="AZ245" s="31"/>
      <c r="BA245" s="31"/>
      <c r="BB245" s="73">
        <f>SUM(T245:BA245)</f>
        <v>0</v>
      </c>
    </row>
    <row r="246" spans="1:54" ht="27.95" customHeight="1" thickTop="1" thickBot="1">
      <c r="A246" s="257"/>
      <c r="B246" s="140"/>
      <c r="C246" s="140"/>
      <c r="D246" s="140"/>
      <c r="E246" s="140"/>
      <c r="F246" s="140"/>
      <c r="G246" s="143"/>
      <c r="H246" s="143"/>
      <c r="I246" s="143"/>
      <c r="J246" s="146"/>
      <c r="K246" s="149"/>
      <c r="L246" s="152"/>
      <c r="M246" s="189"/>
      <c r="N246" s="260"/>
      <c r="O246" s="137"/>
      <c r="P246" s="264"/>
      <c r="Q246" s="267"/>
      <c r="R246" s="273"/>
      <c r="S246" s="25" t="s">
        <v>64</v>
      </c>
      <c r="T246" s="26"/>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32"/>
      <c r="AY246" s="32"/>
      <c r="AZ246" s="32"/>
      <c r="BA246" s="32"/>
      <c r="BB246" s="74">
        <f>SUM(T246:BA246)</f>
        <v>0</v>
      </c>
    </row>
    <row r="247" spans="1:54" ht="27.95" customHeight="1" thickTop="1" thickBot="1">
      <c r="A247" s="257"/>
      <c r="B247" s="140"/>
      <c r="C247" s="140"/>
      <c r="D247" s="140"/>
      <c r="E247" s="140"/>
      <c r="F247" s="140"/>
      <c r="G247" s="143"/>
      <c r="H247" s="143"/>
      <c r="I247" s="143"/>
      <c r="J247" s="146"/>
      <c r="K247" s="149"/>
      <c r="L247" s="152"/>
      <c r="M247" s="189"/>
      <c r="N247" s="260"/>
      <c r="O247" s="137"/>
      <c r="P247" s="264"/>
      <c r="Q247" s="267"/>
      <c r="R247" s="273"/>
      <c r="S247" s="36" t="s">
        <v>181</v>
      </c>
      <c r="T247" s="37"/>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9"/>
      <c r="AY247" s="39"/>
      <c r="AZ247" s="39"/>
      <c r="BA247" s="39"/>
      <c r="BB247" s="75">
        <f>SUM(T247:BA247)</f>
        <v>0</v>
      </c>
    </row>
    <row r="248" spans="1:54" ht="27.95" customHeight="1" thickTop="1" thickBot="1">
      <c r="A248" s="257"/>
      <c r="B248" s="163"/>
      <c r="C248" s="163"/>
      <c r="D248" s="163"/>
      <c r="E248" s="163"/>
      <c r="F248" s="163"/>
      <c r="G248" s="164"/>
      <c r="H248" s="164"/>
      <c r="I248" s="164"/>
      <c r="J248" s="165"/>
      <c r="K248" s="166"/>
      <c r="L248" s="167"/>
      <c r="M248" s="190"/>
      <c r="N248" s="271"/>
      <c r="O248" s="138"/>
      <c r="P248" s="269"/>
      <c r="Q248" s="270"/>
      <c r="R248" s="275"/>
      <c r="S248" s="28" t="s">
        <v>65</v>
      </c>
      <c r="T248" s="29">
        <f>SUM(R245+T245/$K245-T246-T247)</f>
        <v>0</v>
      </c>
      <c r="U248" s="30">
        <f>SUM(T248+U245/$K245-U246-U247)</f>
        <v>0</v>
      </c>
      <c r="V248" s="30">
        <f t="shared" ref="V248" si="2143">SUM(U248+V245/$K245-V246-V247)</f>
        <v>0</v>
      </c>
      <c r="W248" s="30">
        <f t="shared" ref="W248" si="2144">SUM(V248+W245/$K245-W246-W247)</f>
        <v>0</v>
      </c>
      <c r="X248" s="30">
        <f t="shared" ref="X248" si="2145">SUM(W248+X245/$K245-X246-X247)</f>
        <v>0</v>
      </c>
      <c r="Y248" s="30">
        <f t="shared" ref="Y248" si="2146">SUM(X248+Y245/$K245-Y246-Y247)</f>
        <v>0</v>
      </c>
      <c r="Z248" s="30">
        <f t="shared" ref="Z248" si="2147">SUM(Y248+Z245/$K245-Z246-Z247)</f>
        <v>0</v>
      </c>
      <c r="AA248" s="30">
        <f t="shared" ref="AA248" si="2148">SUM(Z248+AA245/$K245-AA246-AA247)</f>
        <v>0</v>
      </c>
      <c r="AB248" s="30">
        <f t="shared" ref="AB248" si="2149">SUM(AA248+AB245/$K245-AB246-AB247)</f>
        <v>0</v>
      </c>
      <c r="AC248" s="30">
        <f t="shared" ref="AC248" si="2150">SUM(AB248+AC245/$K245-AC246-AC247)</f>
        <v>0</v>
      </c>
      <c r="AD248" s="30">
        <f t="shared" ref="AD248" si="2151">SUM(AC248+AD245/$K245-AD246-AD247)</f>
        <v>0</v>
      </c>
      <c r="AE248" s="30">
        <f t="shared" ref="AE248" si="2152">SUM(AD248+AE245/$K245-AE246-AE247)</f>
        <v>0</v>
      </c>
      <c r="AF248" s="30">
        <f t="shared" ref="AF248" si="2153">SUM(AE248+AF245/$K245-AF246-AF247)</f>
        <v>0</v>
      </c>
      <c r="AG248" s="30">
        <f t="shared" ref="AG248" si="2154">SUM(AF248+AG245/$K245-AG246-AG247)</f>
        <v>0</v>
      </c>
      <c r="AH248" s="30">
        <f t="shared" ref="AH248" si="2155">SUM(AG248+AH245/$K245-AH246-AH247)</f>
        <v>0</v>
      </c>
      <c r="AI248" s="30">
        <f t="shared" ref="AI248" si="2156">SUM(AH248+AI245/$K245-AI246-AI247)</f>
        <v>0</v>
      </c>
      <c r="AJ248" s="30">
        <f t="shared" ref="AJ248" si="2157">SUM(AI248+AJ245/$K245-AJ246-AJ247)</f>
        <v>0</v>
      </c>
      <c r="AK248" s="30">
        <f t="shared" ref="AK248" si="2158">SUM(AJ248+AK245/$K245-AK246-AK247)</f>
        <v>0</v>
      </c>
      <c r="AL248" s="30">
        <f t="shared" ref="AL248" si="2159">SUM(AK248+AL245/$K245-AL246-AL247)</f>
        <v>0</v>
      </c>
      <c r="AM248" s="30">
        <f t="shared" ref="AM248" si="2160">SUM(AL248+AM245/$K245-AM246-AM247)</f>
        <v>0</v>
      </c>
      <c r="AN248" s="30">
        <f t="shared" ref="AN248" si="2161">SUM(AM248+AN245/$K245-AN246-AN247)</f>
        <v>0</v>
      </c>
      <c r="AO248" s="30">
        <f t="shared" ref="AO248" si="2162">SUM(AN248+AO245/$K245-AO246-AO247)</f>
        <v>0</v>
      </c>
      <c r="AP248" s="30">
        <f t="shared" ref="AP248" si="2163">SUM(AO248+AP245/$K245-AP246-AP247)</f>
        <v>0</v>
      </c>
      <c r="AQ248" s="30">
        <f t="shared" ref="AQ248" si="2164">SUM(AP248+AQ245/$K245-AQ246-AQ247)</f>
        <v>0</v>
      </c>
      <c r="AR248" s="30">
        <f t="shared" ref="AR248" si="2165">SUM(AQ248+AR245/$K245-AR246-AR247)</f>
        <v>0</v>
      </c>
      <c r="AS248" s="30">
        <f t="shared" ref="AS248" si="2166">SUM(AR248+AS245/$K245-AS246-AS247)</f>
        <v>0</v>
      </c>
      <c r="AT248" s="30">
        <f t="shared" ref="AT248" si="2167">SUM(AS248+AT245/$K245-AT246-AT247)</f>
        <v>0</v>
      </c>
      <c r="AU248" s="30">
        <f t="shared" ref="AU248" si="2168">SUM(AT248+AU245/$K245-AU246-AU247)</f>
        <v>0</v>
      </c>
      <c r="AV248" s="30">
        <f t="shared" ref="AV248" si="2169">SUM(AU248+AV245/$K245-AV246-AV247)</f>
        <v>0</v>
      </c>
      <c r="AW248" s="30">
        <f t="shared" ref="AW248" si="2170">SUM(AV248+AW245/$K245-AW246-AW247)</f>
        <v>0</v>
      </c>
      <c r="AX248" s="33">
        <f t="shared" ref="AX248" si="2171">SUM(AW248+AX245/$K245-AX246-AX247)</f>
        <v>0</v>
      </c>
      <c r="AY248" s="33">
        <f t="shared" ref="AY248" si="2172">SUM(AX248+AY245/$K245-AY246-AY247)</f>
        <v>0</v>
      </c>
      <c r="AZ248" s="33">
        <f t="shared" ref="AZ248" si="2173">SUM(AY248+AZ245/$K245-AZ246-AZ247)</f>
        <v>0</v>
      </c>
      <c r="BA248" s="33">
        <f t="shared" ref="BA248" si="2174">SUM(AZ248+BA245/$K245-BA246-BA247)</f>
        <v>0</v>
      </c>
      <c r="BB248" s="76">
        <f>BA248</f>
        <v>0</v>
      </c>
    </row>
    <row r="249" spans="1:54" ht="27.75" customHeight="1" thickTop="1" thickBot="1">
      <c r="A249" s="257"/>
      <c r="B249" s="139" t="s">
        <v>310</v>
      </c>
      <c r="C249" s="139">
        <v>503777</v>
      </c>
      <c r="D249" s="139">
        <v>503777</v>
      </c>
      <c r="E249" s="139" t="s">
        <v>312</v>
      </c>
      <c r="F249" s="139" t="s">
        <v>314</v>
      </c>
      <c r="G249" s="142">
        <v>2</v>
      </c>
      <c r="H249" s="142">
        <v>1110</v>
      </c>
      <c r="I249" s="142">
        <v>162</v>
      </c>
      <c r="J249" s="145">
        <v>7.85</v>
      </c>
      <c r="K249" s="148">
        <v>2.4925320000000002</v>
      </c>
      <c r="L249" s="151" t="s">
        <v>173</v>
      </c>
      <c r="M249" s="188"/>
      <c r="N249" s="259"/>
      <c r="O249" s="136">
        <f t="shared" ref="O249" si="2175">BB252</f>
        <v>0</v>
      </c>
      <c r="P249" s="263">
        <f t="shared" ref="P249" si="2176">BB249</f>
        <v>0</v>
      </c>
      <c r="Q249" s="266">
        <f t="shared" ref="Q249" si="2177">BB250</f>
        <v>0</v>
      </c>
      <c r="R249" s="272">
        <f t="shared" ref="R249" si="2178">N249/K249</f>
        <v>0</v>
      </c>
      <c r="S249" s="22" t="s">
        <v>174</v>
      </c>
      <c r="T249" s="23"/>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31"/>
      <c r="AY249" s="31"/>
      <c r="AZ249" s="31"/>
      <c r="BA249" s="31"/>
      <c r="BB249" s="73">
        <f>SUM(T249:BA249)</f>
        <v>0</v>
      </c>
    </row>
    <row r="250" spans="1:54" ht="27.75" customHeight="1" thickTop="1" thickBot="1">
      <c r="A250" s="257"/>
      <c r="B250" s="140"/>
      <c r="C250" s="140"/>
      <c r="D250" s="140"/>
      <c r="E250" s="140"/>
      <c r="F250" s="140"/>
      <c r="G250" s="143"/>
      <c r="H250" s="143"/>
      <c r="I250" s="143"/>
      <c r="J250" s="146"/>
      <c r="K250" s="149"/>
      <c r="L250" s="152"/>
      <c r="M250" s="189"/>
      <c r="N250" s="260"/>
      <c r="O250" s="137"/>
      <c r="P250" s="264"/>
      <c r="Q250" s="267"/>
      <c r="R250" s="273"/>
      <c r="S250" s="25" t="s">
        <v>64</v>
      </c>
      <c r="T250" s="26"/>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32"/>
      <c r="AY250" s="32"/>
      <c r="AZ250" s="32"/>
      <c r="BA250" s="32"/>
      <c r="BB250" s="74">
        <f>SUM(T250:BA250)</f>
        <v>0</v>
      </c>
    </row>
    <row r="251" spans="1:54" ht="27.75" customHeight="1" thickTop="1" thickBot="1">
      <c r="A251" s="257"/>
      <c r="B251" s="140"/>
      <c r="C251" s="140"/>
      <c r="D251" s="140"/>
      <c r="E251" s="140"/>
      <c r="F251" s="140"/>
      <c r="G251" s="143"/>
      <c r="H251" s="143"/>
      <c r="I251" s="143"/>
      <c r="J251" s="146"/>
      <c r="K251" s="149"/>
      <c r="L251" s="152"/>
      <c r="M251" s="189"/>
      <c r="N251" s="260"/>
      <c r="O251" s="137"/>
      <c r="P251" s="264"/>
      <c r="Q251" s="267"/>
      <c r="R251" s="273"/>
      <c r="S251" s="36" t="s">
        <v>181</v>
      </c>
      <c r="T251" s="37"/>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9"/>
      <c r="AY251" s="39"/>
      <c r="AZ251" s="39"/>
      <c r="BA251" s="39"/>
      <c r="BB251" s="75">
        <f>SUM(T251:BA251)</f>
        <v>0</v>
      </c>
    </row>
    <row r="252" spans="1:54" ht="27.75" customHeight="1" thickTop="1" thickBot="1">
      <c r="A252" s="257"/>
      <c r="B252" s="141"/>
      <c r="C252" s="141"/>
      <c r="D252" s="141"/>
      <c r="E252" s="141"/>
      <c r="F252" s="141"/>
      <c r="G252" s="144"/>
      <c r="H252" s="144"/>
      <c r="I252" s="144"/>
      <c r="J252" s="147"/>
      <c r="K252" s="150"/>
      <c r="L252" s="153"/>
      <c r="M252" s="258"/>
      <c r="N252" s="261"/>
      <c r="O252" s="262"/>
      <c r="P252" s="265"/>
      <c r="Q252" s="268"/>
      <c r="R252" s="274"/>
      <c r="S252" s="77" t="s">
        <v>65</v>
      </c>
      <c r="T252" s="78">
        <f>SUM(R249+T249/$K249-T250-T251)</f>
        <v>0</v>
      </c>
      <c r="U252" s="79">
        <f>SUM(T252+U249/$K249-U250-U251)</f>
        <v>0</v>
      </c>
      <c r="V252" s="79">
        <f t="shared" ref="V252" si="2179">SUM(U252+V249/$K249-V250-V251)</f>
        <v>0</v>
      </c>
      <c r="W252" s="79">
        <f t="shared" ref="W252" si="2180">SUM(V252+W249/$K249-W250-W251)</f>
        <v>0</v>
      </c>
      <c r="X252" s="79">
        <f t="shared" ref="X252" si="2181">SUM(W252+X249/$K249-X250-X251)</f>
        <v>0</v>
      </c>
      <c r="Y252" s="79">
        <f t="shared" ref="Y252" si="2182">SUM(X252+Y249/$K249-Y250-Y251)</f>
        <v>0</v>
      </c>
      <c r="Z252" s="79">
        <f t="shared" ref="Z252" si="2183">SUM(Y252+Z249/$K249-Z250-Z251)</f>
        <v>0</v>
      </c>
      <c r="AA252" s="79">
        <f t="shared" ref="AA252" si="2184">SUM(Z252+AA249/$K249-AA250-AA251)</f>
        <v>0</v>
      </c>
      <c r="AB252" s="79">
        <f t="shared" ref="AB252" si="2185">SUM(AA252+AB249/$K249-AB250-AB251)</f>
        <v>0</v>
      </c>
      <c r="AC252" s="79">
        <f t="shared" ref="AC252" si="2186">SUM(AB252+AC249/$K249-AC250-AC251)</f>
        <v>0</v>
      </c>
      <c r="AD252" s="79">
        <f t="shared" ref="AD252" si="2187">SUM(AC252+AD249/$K249-AD250-AD251)</f>
        <v>0</v>
      </c>
      <c r="AE252" s="79">
        <f t="shared" ref="AE252" si="2188">SUM(AD252+AE249/$K249-AE250-AE251)</f>
        <v>0</v>
      </c>
      <c r="AF252" s="79">
        <f t="shared" ref="AF252" si="2189">SUM(AE252+AF249/$K249-AF250-AF251)</f>
        <v>0</v>
      </c>
      <c r="AG252" s="79">
        <f t="shared" ref="AG252" si="2190">SUM(AF252+AG249/$K249-AG250-AG251)</f>
        <v>0</v>
      </c>
      <c r="AH252" s="79">
        <f t="shared" ref="AH252" si="2191">SUM(AG252+AH249/$K249-AH250-AH251)</f>
        <v>0</v>
      </c>
      <c r="AI252" s="79">
        <f t="shared" ref="AI252" si="2192">SUM(AH252+AI249/$K249-AI250-AI251)</f>
        <v>0</v>
      </c>
      <c r="AJ252" s="79">
        <f t="shared" ref="AJ252" si="2193">SUM(AI252+AJ249/$K249-AJ250-AJ251)</f>
        <v>0</v>
      </c>
      <c r="AK252" s="79">
        <f t="shared" ref="AK252" si="2194">SUM(AJ252+AK249/$K249-AK250-AK251)</f>
        <v>0</v>
      </c>
      <c r="AL252" s="79">
        <f t="shared" ref="AL252" si="2195">SUM(AK252+AL249/$K249-AL250-AL251)</f>
        <v>0</v>
      </c>
      <c r="AM252" s="79">
        <f t="shared" ref="AM252" si="2196">SUM(AL252+AM249/$K249-AM250-AM251)</f>
        <v>0</v>
      </c>
      <c r="AN252" s="79">
        <f t="shared" ref="AN252" si="2197">SUM(AM252+AN249/$K249-AN250-AN251)</f>
        <v>0</v>
      </c>
      <c r="AO252" s="79">
        <f t="shared" ref="AO252" si="2198">SUM(AN252+AO249/$K249-AO250-AO251)</f>
        <v>0</v>
      </c>
      <c r="AP252" s="79">
        <f t="shared" ref="AP252" si="2199">SUM(AO252+AP249/$K249-AP250-AP251)</f>
        <v>0</v>
      </c>
      <c r="AQ252" s="79">
        <f t="shared" ref="AQ252" si="2200">SUM(AP252+AQ249/$K249-AQ250-AQ251)</f>
        <v>0</v>
      </c>
      <c r="AR252" s="79">
        <f t="shared" ref="AR252" si="2201">SUM(AQ252+AR249/$K249-AR250-AR251)</f>
        <v>0</v>
      </c>
      <c r="AS252" s="79">
        <f t="shared" ref="AS252" si="2202">SUM(AR252+AS249/$K249-AS250-AS251)</f>
        <v>0</v>
      </c>
      <c r="AT252" s="79">
        <f t="shared" ref="AT252" si="2203">SUM(AS252+AT249/$K249-AT250-AT251)</f>
        <v>0</v>
      </c>
      <c r="AU252" s="79">
        <f t="shared" ref="AU252" si="2204">SUM(AT252+AU249/$K249-AU250-AU251)</f>
        <v>0</v>
      </c>
      <c r="AV252" s="79">
        <f t="shared" ref="AV252" si="2205">SUM(AU252+AV249/$K249-AV250-AV251)</f>
        <v>0</v>
      </c>
      <c r="AW252" s="79">
        <f t="shared" ref="AW252" si="2206">SUM(AV252+AW249/$K249-AW250-AW251)</f>
        <v>0</v>
      </c>
      <c r="AX252" s="80">
        <f t="shared" ref="AX252" si="2207">SUM(AW252+AX249/$K249-AX250-AX251)</f>
        <v>0</v>
      </c>
      <c r="AY252" s="80">
        <f t="shared" ref="AY252" si="2208">SUM(AX252+AY249/$K249-AY250-AY251)</f>
        <v>0</v>
      </c>
      <c r="AZ252" s="80">
        <f t="shared" ref="AZ252" si="2209">SUM(AY252+AZ249/$K249-AZ250-AZ251)</f>
        <v>0</v>
      </c>
      <c r="BA252" s="80">
        <f t="shared" ref="BA252" si="2210">SUM(AZ252+BA249/$K249-BA250-BA251)</f>
        <v>0</v>
      </c>
      <c r="BB252" s="81">
        <f>BA252</f>
        <v>0</v>
      </c>
    </row>
    <row r="253" spans="1:54" ht="27.95" customHeight="1" thickTop="1" thickBot="1">
      <c r="A253" s="257"/>
      <c r="B253" s="139" t="s">
        <v>310</v>
      </c>
      <c r="C253" s="139" t="s">
        <v>356</v>
      </c>
      <c r="D253" s="139" t="s">
        <v>356</v>
      </c>
      <c r="E253" s="139" t="s">
        <v>347</v>
      </c>
      <c r="F253" s="139" t="s">
        <v>313</v>
      </c>
      <c r="G253" s="142">
        <v>2</v>
      </c>
      <c r="H253" s="142">
        <v>1103</v>
      </c>
      <c r="I253" s="142">
        <v>152</v>
      </c>
      <c r="J253" s="145">
        <v>7.85</v>
      </c>
      <c r="K253" s="148">
        <f t="shared" ref="K253" si="2211">G253*H253*I253*J253/1000000</f>
        <v>2.6321991999999996</v>
      </c>
      <c r="L253" s="151" t="s">
        <v>149</v>
      </c>
      <c r="M253" s="188">
        <f>848.6+120</f>
        <v>968.6</v>
      </c>
      <c r="N253" s="259"/>
      <c r="O253" s="136">
        <f t="shared" ref="O253" si="2212">BB256</f>
        <v>0</v>
      </c>
      <c r="P253" s="263">
        <f t="shared" ref="P253" si="2213">BB253</f>
        <v>0</v>
      </c>
      <c r="Q253" s="266">
        <f t="shared" ref="Q253" si="2214">BB254</f>
        <v>0</v>
      </c>
      <c r="R253" s="272">
        <f t="shared" ref="R253" si="2215">N253/K253</f>
        <v>0</v>
      </c>
      <c r="S253" s="22" t="s">
        <v>174</v>
      </c>
      <c r="T253" s="23"/>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31"/>
      <c r="AY253" s="31"/>
      <c r="AZ253" s="31"/>
      <c r="BA253" s="31"/>
      <c r="BB253" s="73">
        <f>SUM(T253:BA253)</f>
        <v>0</v>
      </c>
    </row>
    <row r="254" spans="1:54" ht="27.95" customHeight="1" thickTop="1" thickBot="1">
      <c r="A254" s="257"/>
      <c r="B254" s="140"/>
      <c r="C254" s="140"/>
      <c r="D254" s="140"/>
      <c r="E254" s="140"/>
      <c r="F254" s="140"/>
      <c r="G254" s="143"/>
      <c r="H254" s="143"/>
      <c r="I254" s="143"/>
      <c r="J254" s="146"/>
      <c r="K254" s="149"/>
      <c r="L254" s="152"/>
      <c r="M254" s="189"/>
      <c r="N254" s="260"/>
      <c r="O254" s="137"/>
      <c r="P254" s="264"/>
      <c r="Q254" s="267"/>
      <c r="R254" s="273"/>
      <c r="S254" s="25" t="s">
        <v>64</v>
      </c>
      <c r="T254" s="26"/>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32"/>
      <c r="AY254" s="32"/>
      <c r="AZ254" s="32"/>
      <c r="BA254" s="32"/>
      <c r="BB254" s="74">
        <f>SUM(T254:BA254)</f>
        <v>0</v>
      </c>
    </row>
    <row r="255" spans="1:54" ht="27.95" customHeight="1" thickTop="1" thickBot="1">
      <c r="A255" s="257"/>
      <c r="B255" s="140"/>
      <c r="C255" s="140"/>
      <c r="D255" s="140"/>
      <c r="E255" s="140"/>
      <c r="F255" s="140"/>
      <c r="G255" s="143"/>
      <c r="H255" s="143"/>
      <c r="I255" s="143"/>
      <c r="J255" s="146"/>
      <c r="K255" s="149"/>
      <c r="L255" s="152"/>
      <c r="M255" s="189"/>
      <c r="N255" s="260"/>
      <c r="O255" s="137"/>
      <c r="P255" s="264"/>
      <c r="Q255" s="267"/>
      <c r="R255" s="273"/>
      <c r="S255" s="36" t="s">
        <v>181</v>
      </c>
      <c r="T255" s="37"/>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9"/>
      <c r="AY255" s="39"/>
      <c r="AZ255" s="39"/>
      <c r="BA255" s="39"/>
      <c r="BB255" s="75">
        <f>SUM(T255:BA255)</f>
        <v>0</v>
      </c>
    </row>
    <row r="256" spans="1:54" ht="27.95" customHeight="1" thickTop="1" thickBot="1">
      <c r="A256" s="257"/>
      <c r="B256" s="163"/>
      <c r="C256" s="163"/>
      <c r="D256" s="163"/>
      <c r="E256" s="163"/>
      <c r="F256" s="163"/>
      <c r="G256" s="164"/>
      <c r="H256" s="164"/>
      <c r="I256" s="164"/>
      <c r="J256" s="165"/>
      <c r="K256" s="166"/>
      <c r="L256" s="167"/>
      <c r="M256" s="190"/>
      <c r="N256" s="271"/>
      <c r="O256" s="138"/>
      <c r="P256" s="269"/>
      <c r="Q256" s="270"/>
      <c r="R256" s="275"/>
      <c r="S256" s="28" t="s">
        <v>65</v>
      </c>
      <c r="T256" s="29">
        <f>SUM(R253+T253/$K253-T254-T255)</f>
        <v>0</v>
      </c>
      <c r="U256" s="30">
        <f>SUM(T256+U253/$K253-U254-U255)</f>
        <v>0</v>
      </c>
      <c r="V256" s="30">
        <f t="shared" ref="V256" si="2216">SUM(U256+V253/$K253-V254-V255)</f>
        <v>0</v>
      </c>
      <c r="W256" s="30">
        <f t="shared" ref="W256" si="2217">SUM(V256+W253/$K253-W254-W255)</f>
        <v>0</v>
      </c>
      <c r="X256" s="30">
        <f t="shared" ref="X256" si="2218">SUM(W256+X253/$K253-X254-X255)</f>
        <v>0</v>
      </c>
      <c r="Y256" s="30">
        <f t="shared" ref="Y256" si="2219">SUM(X256+Y253/$K253-Y254-Y255)</f>
        <v>0</v>
      </c>
      <c r="Z256" s="30">
        <f t="shared" ref="Z256" si="2220">SUM(Y256+Z253/$K253-Z254-Z255)</f>
        <v>0</v>
      </c>
      <c r="AA256" s="30">
        <f t="shared" ref="AA256" si="2221">SUM(Z256+AA253/$K253-AA254-AA255)</f>
        <v>0</v>
      </c>
      <c r="AB256" s="30">
        <f t="shared" ref="AB256" si="2222">SUM(AA256+AB253/$K253-AB254-AB255)</f>
        <v>0</v>
      </c>
      <c r="AC256" s="30">
        <f t="shared" ref="AC256" si="2223">SUM(AB256+AC253/$K253-AC254-AC255)</f>
        <v>0</v>
      </c>
      <c r="AD256" s="30">
        <f t="shared" ref="AD256" si="2224">SUM(AC256+AD253/$K253-AD254-AD255)</f>
        <v>0</v>
      </c>
      <c r="AE256" s="30">
        <f t="shared" ref="AE256" si="2225">SUM(AD256+AE253/$K253-AE254-AE255)</f>
        <v>0</v>
      </c>
      <c r="AF256" s="30">
        <f t="shared" ref="AF256" si="2226">SUM(AE256+AF253/$K253-AF254-AF255)</f>
        <v>0</v>
      </c>
      <c r="AG256" s="30">
        <f t="shared" ref="AG256" si="2227">SUM(AF256+AG253/$K253-AG254-AG255)</f>
        <v>0</v>
      </c>
      <c r="AH256" s="30">
        <f t="shared" ref="AH256" si="2228">SUM(AG256+AH253/$K253-AH254-AH255)</f>
        <v>0</v>
      </c>
      <c r="AI256" s="30">
        <f t="shared" ref="AI256" si="2229">SUM(AH256+AI253/$K253-AI254-AI255)</f>
        <v>0</v>
      </c>
      <c r="AJ256" s="30">
        <f t="shared" ref="AJ256" si="2230">SUM(AI256+AJ253/$K253-AJ254-AJ255)</f>
        <v>0</v>
      </c>
      <c r="AK256" s="30">
        <f t="shared" ref="AK256" si="2231">SUM(AJ256+AK253/$K253-AK254-AK255)</f>
        <v>0</v>
      </c>
      <c r="AL256" s="30">
        <f t="shared" ref="AL256" si="2232">SUM(AK256+AL253/$K253-AL254-AL255)</f>
        <v>0</v>
      </c>
      <c r="AM256" s="30">
        <f t="shared" ref="AM256" si="2233">SUM(AL256+AM253/$K253-AM254-AM255)</f>
        <v>0</v>
      </c>
      <c r="AN256" s="30">
        <f t="shared" ref="AN256" si="2234">SUM(AM256+AN253/$K253-AN254-AN255)</f>
        <v>0</v>
      </c>
      <c r="AO256" s="30">
        <f t="shared" ref="AO256" si="2235">SUM(AN256+AO253/$K253-AO254-AO255)</f>
        <v>0</v>
      </c>
      <c r="AP256" s="30">
        <f t="shared" ref="AP256" si="2236">SUM(AO256+AP253/$K253-AP254-AP255)</f>
        <v>0</v>
      </c>
      <c r="AQ256" s="30">
        <f t="shared" ref="AQ256" si="2237">SUM(AP256+AQ253/$K253-AQ254-AQ255)</f>
        <v>0</v>
      </c>
      <c r="AR256" s="30">
        <f t="shared" ref="AR256" si="2238">SUM(AQ256+AR253/$K253-AR254-AR255)</f>
        <v>0</v>
      </c>
      <c r="AS256" s="30">
        <f t="shared" ref="AS256" si="2239">SUM(AR256+AS253/$K253-AS254-AS255)</f>
        <v>0</v>
      </c>
      <c r="AT256" s="30">
        <f t="shared" ref="AT256" si="2240">SUM(AS256+AT253/$K253-AT254-AT255)</f>
        <v>0</v>
      </c>
      <c r="AU256" s="30">
        <f t="shared" ref="AU256" si="2241">SUM(AT256+AU253/$K253-AU254-AU255)</f>
        <v>0</v>
      </c>
      <c r="AV256" s="30">
        <f t="shared" ref="AV256" si="2242">SUM(AU256+AV253/$K253-AV254-AV255)</f>
        <v>0</v>
      </c>
      <c r="AW256" s="30">
        <f t="shared" ref="AW256" si="2243">SUM(AV256+AW253/$K253-AW254-AW255)</f>
        <v>0</v>
      </c>
      <c r="AX256" s="33">
        <f t="shared" ref="AX256" si="2244">SUM(AW256+AX253/$K253-AX254-AX255)</f>
        <v>0</v>
      </c>
      <c r="AY256" s="33">
        <f t="shared" ref="AY256" si="2245">SUM(AX256+AY253/$K253-AY254-AY255)</f>
        <v>0</v>
      </c>
      <c r="AZ256" s="33">
        <f t="shared" ref="AZ256" si="2246">SUM(AY256+AZ253/$K253-AZ254-AZ255)</f>
        <v>0</v>
      </c>
      <c r="BA256" s="33">
        <f t="shared" ref="BA256" si="2247">SUM(AZ256+BA253/$K253-BA254-BA255)</f>
        <v>0</v>
      </c>
      <c r="BB256" s="76">
        <f>BA256</f>
        <v>0</v>
      </c>
    </row>
    <row r="257" spans="1:54" ht="27.75" customHeight="1" thickTop="1" thickBot="1">
      <c r="A257" s="257"/>
      <c r="B257" s="139" t="s">
        <v>310</v>
      </c>
      <c r="C257" s="139" t="s">
        <v>357</v>
      </c>
      <c r="D257" s="139" t="s">
        <v>357</v>
      </c>
      <c r="E257" s="139" t="s">
        <v>348</v>
      </c>
      <c r="F257" s="139" t="s">
        <v>350</v>
      </c>
      <c r="G257" s="142">
        <v>2</v>
      </c>
      <c r="H257" s="142">
        <v>1003</v>
      </c>
      <c r="I257" s="142">
        <v>152</v>
      </c>
      <c r="J257" s="145">
        <v>7.85</v>
      </c>
      <c r="K257" s="148">
        <v>2.4925320000000002</v>
      </c>
      <c r="L257" s="151" t="s">
        <v>173</v>
      </c>
      <c r="M257" s="188"/>
      <c r="N257" s="259"/>
      <c r="O257" s="136">
        <f t="shared" ref="O257" si="2248">BB260</f>
        <v>0</v>
      </c>
      <c r="P257" s="263">
        <f t="shared" ref="P257" si="2249">BB257</f>
        <v>0</v>
      </c>
      <c r="Q257" s="266">
        <f t="shared" ref="Q257" si="2250">BB258</f>
        <v>0</v>
      </c>
      <c r="R257" s="272">
        <f t="shared" ref="R257" si="2251">N257/K257</f>
        <v>0</v>
      </c>
      <c r="S257" s="22" t="s">
        <v>174</v>
      </c>
      <c r="T257" s="23"/>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31"/>
      <c r="AY257" s="31"/>
      <c r="AZ257" s="31"/>
      <c r="BA257" s="31"/>
      <c r="BB257" s="73">
        <f>SUM(T257:BA257)</f>
        <v>0</v>
      </c>
    </row>
    <row r="258" spans="1:54" ht="27.75" customHeight="1" thickTop="1" thickBot="1">
      <c r="A258" s="257"/>
      <c r="B258" s="140"/>
      <c r="C258" s="140"/>
      <c r="D258" s="140"/>
      <c r="E258" s="140"/>
      <c r="F258" s="140"/>
      <c r="G258" s="143"/>
      <c r="H258" s="143"/>
      <c r="I258" s="143"/>
      <c r="J258" s="146"/>
      <c r="K258" s="149"/>
      <c r="L258" s="152"/>
      <c r="M258" s="189"/>
      <c r="N258" s="260"/>
      <c r="O258" s="137"/>
      <c r="P258" s="264"/>
      <c r="Q258" s="267"/>
      <c r="R258" s="273"/>
      <c r="S258" s="25" t="s">
        <v>64</v>
      </c>
      <c r="T258" s="26"/>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32"/>
      <c r="AY258" s="32"/>
      <c r="AZ258" s="32"/>
      <c r="BA258" s="32"/>
      <c r="BB258" s="74">
        <f>SUM(T258:BA258)</f>
        <v>0</v>
      </c>
    </row>
    <row r="259" spans="1:54" ht="27.75" customHeight="1" thickTop="1" thickBot="1">
      <c r="A259" s="257"/>
      <c r="B259" s="140"/>
      <c r="C259" s="140"/>
      <c r="D259" s="140"/>
      <c r="E259" s="140"/>
      <c r="F259" s="140"/>
      <c r="G259" s="143"/>
      <c r="H259" s="143"/>
      <c r="I259" s="143"/>
      <c r="J259" s="146"/>
      <c r="K259" s="149"/>
      <c r="L259" s="152"/>
      <c r="M259" s="189"/>
      <c r="N259" s="260"/>
      <c r="O259" s="137"/>
      <c r="P259" s="264"/>
      <c r="Q259" s="267"/>
      <c r="R259" s="273"/>
      <c r="S259" s="36" t="s">
        <v>181</v>
      </c>
      <c r="T259" s="37"/>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9"/>
      <c r="AY259" s="39"/>
      <c r="AZ259" s="39"/>
      <c r="BA259" s="39"/>
      <c r="BB259" s="75">
        <f>SUM(T259:BA259)</f>
        <v>0</v>
      </c>
    </row>
    <row r="260" spans="1:54" ht="27.75" customHeight="1" thickTop="1" thickBot="1">
      <c r="A260" s="257"/>
      <c r="B260" s="141"/>
      <c r="C260" s="141"/>
      <c r="D260" s="141"/>
      <c r="E260" s="141"/>
      <c r="F260" s="141"/>
      <c r="G260" s="144"/>
      <c r="H260" s="144"/>
      <c r="I260" s="144"/>
      <c r="J260" s="147"/>
      <c r="K260" s="150"/>
      <c r="L260" s="153"/>
      <c r="M260" s="258"/>
      <c r="N260" s="261"/>
      <c r="O260" s="262"/>
      <c r="P260" s="265"/>
      <c r="Q260" s="268"/>
      <c r="R260" s="274"/>
      <c r="S260" s="77" t="s">
        <v>65</v>
      </c>
      <c r="T260" s="78">
        <f>SUM(R257+T257/$K257-T258-T259)</f>
        <v>0</v>
      </c>
      <c r="U260" s="79">
        <f>SUM(T260+U257/$K257-U258-U259)</f>
        <v>0</v>
      </c>
      <c r="V260" s="79">
        <f t="shared" ref="V260" si="2252">SUM(U260+V257/$K257-V258-V259)</f>
        <v>0</v>
      </c>
      <c r="W260" s="79">
        <f t="shared" ref="W260" si="2253">SUM(V260+W257/$K257-W258-W259)</f>
        <v>0</v>
      </c>
      <c r="X260" s="79">
        <f t="shared" ref="X260" si="2254">SUM(W260+X257/$K257-X258-X259)</f>
        <v>0</v>
      </c>
      <c r="Y260" s="79">
        <f t="shared" ref="Y260" si="2255">SUM(X260+Y257/$K257-Y258-Y259)</f>
        <v>0</v>
      </c>
      <c r="Z260" s="79">
        <f t="shared" ref="Z260" si="2256">SUM(Y260+Z257/$K257-Z258-Z259)</f>
        <v>0</v>
      </c>
      <c r="AA260" s="79">
        <f t="shared" ref="AA260" si="2257">SUM(Z260+AA257/$K257-AA258-AA259)</f>
        <v>0</v>
      </c>
      <c r="AB260" s="79">
        <f t="shared" ref="AB260" si="2258">SUM(AA260+AB257/$K257-AB258-AB259)</f>
        <v>0</v>
      </c>
      <c r="AC260" s="79">
        <f t="shared" ref="AC260" si="2259">SUM(AB260+AC257/$K257-AC258-AC259)</f>
        <v>0</v>
      </c>
      <c r="AD260" s="79">
        <f t="shared" ref="AD260" si="2260">SUM(AC260+AD257/$K257-AD258-AD259)</f>
        <v>0</v>
      </c>
      <c r="AE260" s="79">
        <f t="shared" ref="AE260" si="2261">SUM(AD260+AE257/$K257-AE258-AE259)</f>
        <v>0</v>
      </c>
      <c r="AF260" s="79">
        <f t="shared" ref="AF260" si="2262">SUM(AE260+AF257/$K257-AF258-AF259)</f>
        <v>0</v>
      </c>
      <c r="AG260" s="79">
        <f t="shared" ref="AG260" si="2263">SUM(AF260+AG257/$K257-AG258-AG259)</f>
        <v>0</v>
      </c>
      <c r="AH260" s="79">
        <f t="shared" ref="AH260" si="2264">SUM(AG260+AH257/$K257-AH258-AH259)</f>
        <v>0</v>
      </c>
      <c r="AI260" s="79">
        <f t="shared" ref="AI260" si="2265">SUM(AH260+AI257/$K257-AI258-AI259)</f>
        <v>0</v>
      </c>
      <c r="AJ260" s="79">
        <f t="shared" ref="AJ260" si="2266">SUM(AI260+AJ257/$K257-AJ258-AJ259)</f>
        <v>0</v>
      </c>
      <c r="AK260" s="79">
        <f t="shared" ref="AK260" si="2267">SUM(AJ260+AK257/$K257-AK258-AK259)</f>
        <v>0</v>
      </c>
      <c r="AL260" s="79">
        <f t="shared" ref="AL260" si="2268">SUM(AK260+AL257/$K257-AL258-AL259)</f>
        <v>0</v>
      </c>
      <c r="AM260" s="79">
        <f t="shared" ref="AM260" si="2269">SUM(AL260+AM257/$K257-AM258-AM259)</f>
        <v>0</v>
      </c>
      <c r="AN260" s="79">
        <f t="shared" ref="AN260" si="2270">SUM(AM260+AN257/$K257-AN258-AN259)</f>
        <v>0</v>
      </c>
      <c r="AO260" s="79">
        <f t="shared" ref="AO260" si="2271">SUM(AN260+AO257/$K257-AO258-AO259)</f>
        <v>0</v>
      </c>
      <c r="AP260" s="79">
        <f t="shared" ref="AP260" si="2272">SUM(AO260+AP257/$K257-AP258-AP259)</f>
        <v>0</v>
      </c>
      <c r="AQ260" s="79">
        <f t="shared" ref="AQ260" si="2273">SUM(AP260+AQ257/$K257-AQ258-AQ259)</f>
        <v>0</v>
      </c>
      <c r="AR260" s="79">
        <f t="shared" ref="AR260" si="2274">SUM(AQ260+AR257/$K257-AR258-AR259)</f>
        <v>0</v>
      </c>
      <c r="AS260" s="79">
        <f t="shared" ref="AS260" si="2275">SUM(AR260+AS257/$K257-AS258-AS259)</f>
        <v>0</v>
      </c>
      <c r="AT260" s="79">
        <f t="shared" ref="AT260" si="2276">SUM(AS260+AT257/$K257-AT258-AT259)</f>
        <v>0</v>
      </c>
      <c r="AU260" s="79">
        <f t="shared" ref="AU260" si="2277">SUM(AT260+AU257/$K257-AU258-AU259)</f>
        <v>0</v>
      </c>
      <c r="AV260" s="79">
        <f t="shared" ref="AV260" si="2278">SUM(AU260+AV257/$K257-AV258-AV259)</f>
        <v>0</v>
      </c>
      <c r="AW260" s="79">
        <f t="shared" ref="AW260" si="2279">SUM(AV260+AW257/$K257-AW258-AW259)</f>
        <v>0</v>
      </c>
      <c r="AX260" s="80">
        <f t="shared" ref="AX260" si="2280">SUM(AW260+AX257/$K257-AX258-AX259)</f>
        <v>0</v>
      </c>
      <c r="AY260" s="80">
        <f t="shared" ref="AY260" si="2281">SUM(AX260+AY257/$K257-AY258-AY259)</f>
        <v>0</v>
      </c>
      <c r="AZ260" s="80">
        <f t="shared" ref="AZ260" si="2282">SUM(AY260+AZ257/$K257-AZ258-AZ259)</f>
        <v>0</v>
      </c>
      <c r="BA260" s="80">
        <f t="shared" ref="BA260" si="2283">SUM(AZ260+BA257/$K257-BA258-BA259)</f>
        <v>0</v>
      </c>
      <c r="BB260" s="81">
        <f>BA260</f>
        <v>0</v>
      </c>
    </row>
    <row r="261" spans="1:54" ht="27.95" customHeight="1" thickTop="1" thickBot="1">
      <c r="A261" s="257"/>
      <c r="B261" s="139" t="s">
        <v>310</v>
      </c>
      <c r="C261" s="139" t="s">
        <v>353</v>
      </c>
      <c r="D261" s="139" t="s">
        <v>353</v>
      </c>
      <c r="E261" s="139" t="s">
        <v>358</v>
      </c>
      <c r="F261" s="139" t="s">
        <v>94</v>
      </c>
      <c r="G261" s="142">
        <v>1.8</v>
      </c>
      <c r="H261" s="142">
        <v>1040</v>
      </c>
      <c r="I261" s="142">
        <v>195</v>
      </c>
      <c r="J261" s="145">
        <v>7.85</v>
      </c>
      <c r="K261" s="148">
        <f t="shared" ref="K261" si="2284">G261*H261*I261*J261/1000000</f>
        <v>2.865564</v>
      </c>
      <c r="L261" s="151" t="s">
        <v>149</v>
      </c>
      <c r="M261" s="188">
        <f>848.6+120</f>
        <v>968.6</v>
      </c>
      <c r="N261" s="259"/>
      <c r="O261" s="136">
        <f t="shared" ref="O261" si="2285">BB264</f>
        <v>0</v>
      </c>
      <c r="P261" s="263">
        <f t="shared" ref="P261" si="2286">BB261</f>
        <v>0</v>
      </c>
      <c r="Q261" s="266">
        <f t="shared" ref="Q261" si="2287">BB262</f>
        <v>0</v>
      </c>
      <c r="R261" s="272">
        <f t="shared" ref="R261" si="2288">N261/K261</f>
        <v>0</v>
      </c>
      <c r="S261" s="22" t="s">
        <v>174</v>
      </c>
      <c r="T261" s="23"/>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31"/>
      <c r="AY261" s="31"/>
      <c r="AZ261" s="31"/>
      <c r="BA261" s="31"/>
      <c r="BB261" s="73">
        <f>SUM(T261:BA261)</f>
        <v>0</v>
      </c>
    </row>
    <row r="262" spans="1:54" ht="27.95" customHeight="1" thickTop="1" thickBot="1">
      <c r="A262" s="257"/>
      <c r="B262" s="140"/>
      <c r="C262" s="140"/>
      <c r="D262" s="140"/>
      <c r="E262" s="140"/>
      <c r="F262" s="140"/>
      <c r="G262" s="143"/>
      <c r="H262" s="143"/>
      <c r="I262" s="143"/>
      <c r="J262" s="146"/>
      <c r="K262" s="149"/>
      <c r="L262" s="152"/>
      <c r="M262" s="189"/>
      <c r="N262" s="260"/>
      <c r="O262" s="137"/>
      <c r="P262" s="264"/>
      <c r="Q262" s="267"/>
      <c r="R262" s="273"/>
      <c r="S262" s="25" t="s">
        <v>64</v>
      </c>
      <c r="T262" s="26"/>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32"/>
      <c r="AY262" s="32"/>
      <c r="AZ262" s="32"/>
      <c r="BA262" s="32"/>
      <c r="BB262" s="74">
        <f>SUM(T262:BA262)</f>
        <v>0</v>
      </c>
    </row>
    <row r="263" spans="1:54" ht="27.95" customHeight="1" thickTop="1" thickBot="1">
      <c r="A263" s="257"/>
      <c r="B263" s="140"/>
      <c r="C263" s="140"/>
      <c r="D263" s="140"/>
      <c r="E263" s="140"/>
      <c r="F263" s="140"/>
      <c r="G263" s="143"/>
      <c r="H263" s="143"/>
      <c r="I263" s="143"/>
      <c r="J263" s="146"/>
      <c r="K263" s="149"/>
      <c r="L263" s="152"/>
      <c r="M263" s="189"/>
      <c r="N263" s="260"/>
      <c r="O263" s="137"/>
      <c r="P263" s="264"/>
      <c r="Q263" s="267"/>
      <c r="R263" s="273"/>
      <c r="S263" s="36" t="s">
        <v>181</v>
      </c>
      <c r="T263" s="37"/>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9"/>
      <c r="AY263" s="39"/>
      <c r="AZ263" s="39"/>
      <c r="BA263" s="39"/>
      <c r="BB263" s="75">
        <f>SUM(T263:BA263)</f>
        <v>0</v>
      </c>
    </row>
    <row r="264" spans="1:54" ht="27.95" customHeight="1" thickTop="1" thickBot="1">
      <c r="A264" s="257"/>
      <c r="B264" s="163"/>
      <c r="C264" s="163"/>
      <c r="D264" s="163"/>
      <c r="E264" s="163"/>
      <c r="F264" s="163"/>
      <c r="G264" s="164"/>
      <c r="H264" s="164"/>
      <c r="I264" s="164"/>
      <c r="J264" s="165"/>
      <c r="K264" s="166"/>
      <c r="L264" s="167"/>
      <c r="M264" s="190"/>
      <c r="N264" s="271"/>
      <c r="O264" s="138"/>
      <c r="P264" s="269"/>
      <c r="Q264" s="270"/>
      <c r="R264" s="275"/>
      <c r="S264" s="28" t="s">
        <v>65</v>
      </c>
      <c r="T264" s="29">
        <f>SUM(R261+T261/$K261-T262-T263)</f>
        <v>0</v>
      </c>
      <c r="U264" s="30">
        <f>SUM(T264+U261/$K261-U262-U263)</f>
        <v>0</v>
      </c>
      <c r="V264" s="30">
        <f t="shared" ref="V264" si="2289">SUM(U264+V261/$K261-V262-V263)</f>
        <v>0</v>
      </c>
      <c r="W264" s="30">
        <f t="shared" ref="W264" si="2290">SUM(V264+W261/$K261-W262-W263)</f>
        <v>0</v>
      </c>
      <c r="X264" s="30">
        <f t="shared" ref="X264" si="2291">SUM(W264+X261/$K261-X262-X263)</f>
        <v>0</v>
      </c>
      <c r="Y264" s="30">
        <f t="shared" ref="Y264" si="2292">SUM(X264+Y261/$K261-Y262-Y263)</f>
        <v>0</v>
      </c>
      <c r="Z264" s="30">
        <f t="shared" ref="Z264" si="2293">SUM(Y264+Z261/$K261-Z262-Z263)</f>
        <v>0</v>
      </c>
      <c r="AA264" s="30">
        <f t="shared" ref="AA264" si="2294">SUM(Z264+AA261/$K261-AA262-AA263)</f>
        <v>0</v>
      </c>
      <c r="AB264" s="30">
        <f t="shared" ref="AB264" si="2295">SUM(AA264+AB261/$K261-AB262-AB263)</f>
        <v>0</v>
      </c>
      <c r="AC264" s="30">
        <f t="shared" ref="AC264" si="2296">SUM(AB264+AC261/$K261-AC262-AC263)</f>
        <v>0</v>
      </c>
      <c r="AD264" s="30">
        <f t="shared" ref="AD264" si="2297">SUM(AC264+AD261/$K261-AD262-AD263)</f>
        <v>0</v>
      </c>
      <c r="AE264" s="30">
        <f t="shared" ref="AE264" si="2298">SUM(AD264+AE261/$K261-AE262-AE263)</f>
        <v>0</v>
      </c>
      <c r="AF264" s="30">
        <f t="shared" ref="AF264" si="2299">SUM(AE264+AF261/$K261-AF262-AF263)</f>
        <v>0</v>
      </c>
      <c r="AG264" s="30">
        <f t="shared" ref="AG264" si="2300">SUM(AF264+AG261/$K261-AG262-AG263)</f>
        <v>0</v>
      </c>
      <c r="AH264" s="30">
        <f t="shared" ref="AH264" si="2301">SUM(AG264+AH261/$K261-AH262-AH263)</f>
        <v>0</v>
      </c>
      <c r="AI264" s="30">
        <f t="shared" ref="AI264" si="2302">SUM(AH264+AI261/$K261-AI262-AI263)</f>
        <v>0</v>
      </c>
      <c r="AJ264" s="30">
        <f t="shared" ref="AJ264" si="2303">SUM(AI264+AJ261/$K261-AJ262-AJ263)</f>
        <v>0</v>
      </c>
      <c r="AK264" s="30">
        <f t="shared" ref="AK264" si="2304">SUM(AJ264+AK261/$K261-AK262-AK263)</f>
        <v>0</v>
      </c>
      <c r="AL264" s="30">
        <f t="shared" ref="AL264" si="2305">SUM(AK264+AL261/$K261-AL262-AL263)</f>
        <v>0</v>
      </c>
      <c r="AM264" s="30">
        <f t="shared" ref="AM264" si="2306">SUM(AL264+AM261/$K261-AM262-AM263)</f>
        <v>0</v>
      </c>
      <c r="AN264" s="30">
        <f t="shared" ref="AN264" si="2307">SUM(AM264+AN261/$K261-AN262-AN263)</f>
        <v>0</v>
      </c>
      <c r="AO264" s="30">
        <f t="shared" ref="AO264" si="2308">SUM(AN264+AO261/$K261-AO262-AO263)</f>
        <v>0</v>
      </c>
      <c r="AP264" s="30">
        <f t="shared" ref="AP264" si="2309">SUM(AO264+AP261/$K261-AP262-AP263)</f>
        <v>0</v>
      </c>
      <c r="AQ264" s="30">
        <f t="shared" ref="AQ264" si="2310">SUM(AP264+AQ261/$K261-AQ262-AQ263)</f>
        <v>0</v>
      </c>
      <c r="AR264" s="30">
        <f t="shared" ref="AR264" si="2311">SUM(AQ264+AR261/$K261-AR262-AR263)</f>
        <v>0</v>
      </c>
      <c r="AS264" s="30">
        <f t="shared" ref="AS264" si="2312">SUM(AR264+AS261/$K261-AS262-AS263)</f>
        <v>0</v>
      </c>
      <c r="AT264" s="30">
        <f t="shared" ref="AT264" si="2313">SUM(AS264+AT261/$K261-AT262-AT263)</f>
        <v>0</v>
      </c>
      <c r="AU264" s="30">
        <f t="shared" ref="AU264" si="2314">SUM(AT264+AU261/$K261-AU262-AU263)</f>
        <v>0</v>
      </c>
      <c r="AV264" s="30">
        <f t="shared" ref="AV264" si="2315">SUM(AU264+AV261/$K261-AV262-AV263)</f>
        <v>0</v>
      </c>
      <c r="AW264" s="30">
        <f t="shared" ref="AW264" si="2316">SUM(AV264+AW261/$K261-AW262-AW263)</f>
        <v>0</v>
      </c>
      <c r="AX264" s="33">
        <f t="shared" ref="AX264" si="2317">SUM(AW264+AX261/$K261-AX262-AX263)</f>
        <v>0</v>
      </c>
      <c r="AY264" s="33">
        <f t="shared" ref="AY264" si="2318">SUM(AX264+AY261/$K261-AY262-AY263)</f>
        <v>0</v>
      </c>
      <c r="AZ264" s="33">
        <f t="shared" ref="AZ264" si="2319">SUM(AY264+AZ261/$K261-AZ262-AZ263)</f>
        <v>0</v>
      </c>
      <c r="BA264" s="33">
        <f t="shared" ref="BA264" si="2320">SUM(AZ264+BA261/$K261-BA262-BA263)</f>
        <v>0</v>
      </c>
      <c r="BB264" s="76">
        <f>BA264</f>
        <v>0</v>
      </c>
    </row>
    <row r="265" spans="1:54" ht="27.75" customHeight="1" thickTop="1" thickBot="1">
      <c r="A265" s="257"/>
      <c r="B265" s="139" t="s">
        <v>310</v>
      </c>
      <c r="C265" s="139" t="s">
        <v>352</v>
      </c>
      <c r="D265" s="139" t="s">
        <v>352</v>
      </c>
      <c r="E265" s="139" t="s">
        <v>359</v>
      </c>
      <c r="F265" s="139" t="s">
        <v>351</v>
      </c>
      <c r="G265" s="142">
        <v>1.8</v>
      </c>
      <c r="H265" s="142">
        <v>1040</v>
      </c>
      <c r="I265" s="142">
        <v>195</v>
      </c>
      <c r="J265" s="145">
        <v>7.85</v>
      </c>
      <c r="K265" s="148">
        <v>2.4925320000000002</v>
      </c>
      <c r="L265" s="151" t="s">
        <v>173</v>
      </c>
      <c r="M265" s="188"/>
      <c r="N265" s="259"/>
      <c r="O265" s="136">
        <f t="shared" ref="O265" si="2321">BB268</f>
        <v>0</v>
      </c>
      <c r="P265" s="263">
        <f t="shared" ref="P265" si="2322">BB265</f>
        <v>0</v>
      </c>
      <c r="Q265" s="266">
        <f t="shared" ref="Q265" si="2323">BB266</f>
        <v>0</v>
      </c>
      <c r="R265" s="272">
        <f t="shared" ref="R265" si="2324">N265/K265</f>
        <v>0</v>
      </c>
      <c r="S265" s="22" t="s">
        <v>174</v>
      </c>
      <c r="T265" s="23"/>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31"/>
      <c r="AY265" s="31"/>
      <c r="AZ265" s="31"/>
      <c r="BA265" s="31"/>
      <c r="BB265" s="73">
        <f>SUM(T265:BA265)</f>
        <v>0</v>
      </c>
    </row>
    <row r="266" spans="1:54" ht="27.75" customHeight="1" thickTop="1" thickBot="1">
      <c r="A266" s="257"/>
      <c r="B266" s="140"/>
      <c r="C266" s="140"/>
      <c r="D266" s="140"/>
      <c r="E266" s="140"/>
      <c r="F266" s="140"/>
      <c r="G266" s="143"/>
      <c r="H266" s="143"/>
      <c r="I266" s="143"/>
      <c r="J266" s="146"/>
      <c r="K266" s="149"/>
      <c r="L266" s="152"/>
      <c r="M266" s="189"/>
      <c r="N266" s="260"/>
      <c r="O266" s="137"/>
      <c r="P266" s="264"/>
      <c r="Q266" s="267"/>
      <c r="R266" s="273"/>
      <c r="S266" s="25" t="s">
        <v>64</v>
      </c>
      <c r="T266" s="26"/>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32"/>
      <c r="AY266" s="32"/>
      <c r="AZ266" s="32"/>
      <c r="BA266" s="32"/>
      <c r="BB266" s="74">
        <f>SUM(T266:BA266)</f>
        <v>0</v>
      </c>
    </row>
    <row r="267" spans="1:54" ht="27.75" customHeight="1" thickTop="1" thickBot="1">
      <c r="A267" s="257"/>
      <c r="B267" s="140"/>
      <c r="C267" s="140"/>
      <c r="D267" s="140"/>
      <c r="E267" s="140"/>
      <c r="F267" s="140"/>
      <c r="G267" s="143"/>
      <c r="H267" s="143"/>
      <c r="I267" s="143"/>
      <c r="J267" s="146"/>
      <c r="K267" s="149"/>
      <c r="L267" s="152"/>
      <c r="M267" s="189"/>
      <c r="N267" s="260"/>
      <c r="O267" s="137"/>
      <c r="P267" s="264"/>
      <c r="Q267" s="267"/>
      <c r="R267" s="273"/>
      <c r="S267" s="36" t="s">
        <v>181</v>
      </c>
      <c r="T267" s="37"/>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9"/>
      <c r="AY267" s="39"/>
      <c r="AZ267" s="39"/>
      <c r="BA267" s="39"/>
      <c r="BB267" s="75">
        <f>SUM(T267:BA267)</f>
        <v>0</v>
      </c>
    </row>
    <row r="268" spans="1:54" ht="27.75" customHeight="1" thickTop="1" thickBot="1">
      <c r="A268" s="257"/>
      <c r="B268" s="141"/>
      <c r="C268" s="141"/>
      <c r="D268" s="141"/>
      <c r="E268" s="141"/>
      <c r="F268" s="141"/>
      <c r="G268" s="144"/>
      <c r="H268" s="144"/>
      <c r="I268" s="144"/>
      <c r="J268" s="147"/>
      <c r="K268" s="150"/>
      <c r="L268" s="153"/>
      <c r="M268" s="258"/>
      <c r="N268" s="261"/>
      <c r="O268" s="262"/>
      <c r="P268" s="265"/>
      <c r="Q268" s="268"/>
      <c r="R268" s="274"/>
      <c r="S268" s="77" t="s">
        <v>65</v>
      </c>
      <c r="T268" s="78">
        <f>SUM(R265+T265/$K265-T266-T267)</f>
        <v>0</v>
      </c>
      <c r="U268" s="79">
        <f>SUM(T268+U265/$K265-U266-U267)</f>
        <v>0</v>
      </c>
      <c r="V268" s="79">
        <f t="shared" ref="V268" si="2325">SUM(U268+V265/$K265-V266-V267)</f>
        <v>0</v>
      </c>
      <c r="W268" s="79">
        <f t="shared" ref="W268" si="2326">SUM(V268+W265/$K265-W266-W267)</f>
        <v>0</v>
      </c>
      <c r="X268" s="79">
        <f t="shared" ref="X268" si="2327">SUM(W268+X265/$K265-X266-X267)</f>
        <v>0</v>
      </c>
      <c r="Y268" s="79">
        <f t="shared" ref="Y268" si="2328">SUM(X268+Y265/$K265-Y266-Y267)</f>
        <v>0</v>
      </c>
      <c r="Z268" s="79">
        <f t="shared" ref="Z268" si="2329">SUM(Y268+Z265/$K265-Z266-Z267)</f>
        <v>0</v>
      </c>
      <c r="AA268" s="79">
        <f t="shared" ref="AA268" si="2330">SUM(Z268+AA265/$K265-AA266-AA267)</f>
        <v>0</v>
      </c>
      <c r="AB268" s="79">
        <f t="shared" ref="AB268" si="2331">SUM(AA268+AB265/$K265-AB266-AB267)</f>
        <v>0</v>
      </c>
      <c r="AC268" s="79">
        <f t="shared" ref="AC268" si="2332">SUM(AB268+AC265/$K265-AC266-AC267)</f>
        <v>0</v>
      </c>
      <c r="AD268" s="79">
        <f t="shared" ref="AD268" si="2333">SUM(AC268+AD265/$K265-AD266-AD267)</f>
        <v>0</v>
      </c>
      <c r="AE268" s="79">
        <f t="shared" ref="AE268" si="2334">SUM(AD268+AE265/$K265-AE266-AE267)</f>
        <v>0</v>
      </c>
      <c r="AF268" s="79">
        <f t="shared" ref="AF268" si="2335">SUM(AE268+AF265/$K265-AF266-AF267)</f>
        <v>0</v>
      </c>
      <c r="AG268" s="79">
        <f t="shared" ref="AG268" si="2336">SUM(AF268+AG265/$K265-AG266-AG267)</f>
        <v>0</v>
      </c>
      <c r="AH268" s="79">
        <f t="shared" ref="AH268" si="2337">SUM(AG268+AH265/$K265-AH266-AH267)</f>
        <v>0</v>
      </c>
      <c r="AI268" s="79">
        <f t="shared" ref="AI268" si="2338">SUM(AH268+AI265/$K265-AI266-AI267)</f>
        <v>0</v>
      </c>
      <c r="AJ268" s="79">
        <f t="shared" ref="AJ268" si="2339">SUM(AI268+AJ265/$K265-AJ266-AJ267)</f>
        <v>0</v>
      </c>
      <c r="AK268" s="79">
        <f t="shared" ref="AK268" si="2340">SUM(AJ268+AK265/$K265-AK266-AK267)</f>
        <v>0</v>
      </c>
      <c r="AL268" s="79">
        <f t="shared" ref="AL268" si="2341">SUM(AK268+AL265/$K265-AL266-AL267)</f>
        <v>0</v>
      </c>
      <c r="AM268" s="79">
        <f t="shared" ref="AM268" si="2342">SUM(AL268+AM265/$K265-AM266-AM267)</f>
        <v>0</v>
      </c>
      <c r="AN268" s="79">
        <f t="shared" ref="AN268" si="2343">SUM(AM268+AN265/$K265-AN266-AN267)</f>
        <v>0</v>
      </c>
      <c r="AO268" s="79">
        <f t="shared" ref="AO268" si="2344">SUM(AN268+AO265/$K265-AO266-AO267)</f>
        <v>0</v>
      </c>
      <c r="AP268" s="79">
        <f t="shared" ref="AP268" si="2345">SUM(AO268+AP265/$K265-AP266-AP267)</f>
        <v>0</v>
      </c>
      <c r="AQ268" s="79">
        <f t="shared" ref="AQ268" si="2346">SUM(AP268+AQ265/$K265-AQ266-AQ267)</f>
        <v>0</v>
      </c>
      <c r="AR268" s="79">
        <f t="shared" ref="AR268" si="2347">SUM(AQ268+AR265/$K265-AR266-AR267)</f>
        <v>0</v>
      </c>
      <c r="AS268" s="79">
        <f t="shared" ref="AS268" si="2348">SUM(AR268+AS265/$K265-AS266-AS267)</f>
        <v>0</v>
      </c>
      <c r="AT268" s="79">
        <f t="shared" ref="AT268" si="2349">SUM(AS268+AT265/$K265-AT266-AT267)</f>
        <v>0</v>
      </c>
      <c r="AU268" s="79">
        <f t="shared" ref="AU268" si="2350">SUM(AT268+AU265/$K265-AU266-AU267)</f>
        <v>0</v>
      </c>
      <c r="AV268" s="79">
        <f t="shared" ref="AV268" si="2351">SUM(AU268+AV265/$K265-AV266-AV267)</f>
        <v>0</v>
      </c>
      <c r="AW268" s="79">
        <f t="shared" ref="AW268" si="2352">SUM(AV268+AW265/$K265-AW266-AW267)</f>
        <v>0</v>
      </c>
      <c r="AX268" s="80">
        <f t="shared" ref="AX268" si="2353">SUM(AW268+AX265/$K265-AX266-AX267)</f>
        <v>0</v>
      </c>
      <c r="AY268" s="80">
        <f t="shared" ref="AY268" si="2354">SUM(AX268+AY265/$K265-AY266-AY267)</f>
        <v>0</v>
      </c>
      <c r="AZ268" s="80">
        <f t="shared" ref="AZ268" si="2355">SUM(AY268+AZ265/$K265-AZ266-AZ267)</f>
        <v>0</v>
      </c>
      <c r="BA268" s="80">
        <f t="shared" ref="BA268" si="2356">SUM(AZ268+BA265/$K265-BA266-BA267)</f>
        <v>0</v>
      </c>
      <c r="BB268" s="81">
        <f>BA268</f>
        <v>0</v>
      </c>
    </row>
    <row r="269" spans="1:54" s="4" customFormat="1">
      <c r="K269" s="11"/>
      <c r="L269" s="2"/>
      <c r="M269" s="10"/>
      <c r="N269" s="12"/>
    </row>
    <row r="270" spans="1:54" s="4" customFormat="1">
      <c r="K270" s="11"/>
      <c r="L270" s="2"/>
      <c r="M270" s="10"/>
      <c r="N270" s="12"/>
    </row>
    <row r="271" spans="1:54" s="4" customFormat="1">
      <c r="K271" s="11"/>
      <c r="L271" s="2"/>
      <c r="M271" s="10"/>
      <c r="N271" s="12"/>
    </row>
    <row r="272" spans="1:54" s="4" customFormat="1">
      <c r="K272" s="11"/>
      <c r="L272" s="2"/>
      <c r="M272" s="10"/>
      <c r="N272" s="12"/>
    </row>
    <row r="273" spans="11:14" s="4" customFormat="1">
      <c r="K273" s="11"/>
      <c r="L273" s="2"/>
      <c r="M273" s="10"/>
      <c r="N273" s="12"/>
    </row>
    <row r="274" spans="11:14" s="4" customFormat="1">
      <c r="K274" s="11"/>
      <c r="L274" s="2"/>
      <c r="M274" s="10"/>
      <c r="N274" s="12"/>
    </row>
    <row r="275" spans="11:14" s="4" customFormat="1">
      <c r="K275" s="11"/>
      <c r="L275" s="2"/>
      <c r="M275" s="10"/>
      <c r="N275" s="12"/>
    </row>
    <row r="276" spans="11:14" s="4" customFormat="1">
      <c r="K276" s="11"/>
      <c r="L276" s="2"/>
      <c r="M276" s="10"/>
      <c r="N276" s="12"/>
    </row>
    <row r="277" spans="11:14" s="4" customFormat="1">
      <c r="K277" s="11"/>
      <c r="L277" s="2"/>
      <c r="M277" s="10"/>
      <c r="N277" s="12"/>
    </row>
    <row r="278" spans="11:14" s="4" customFormat="1">
      <c r="K278" s="11"/>
      <c r="L278" s="2"/>
      <c r="M278" s="10"/>
      <c r="N278" s="12"/>
    </row>
    <row r="279" spans="11:14" s="4" customFormat="1">
      <c r="K279" s="11"/>
      <c r="L279" s="2"/>
      <c r="M279" s="10"/>
      <c r="N279" s="12"/>
    </row>
    <row r="280" spans="11:14" s="4" customFormat="1">
      <c r="K280" s="11"/>
      <c r="L280" s="2"/>
      <c r="M280" s="10"/>
      <c r="N280" s="12"/>
    </row>
    <row r="281" spans="11:14" s="4" customFormat="1">
      <c r="K281" s="11"/>
      <c r="L281" s="2"/>
      <c r="M281" s="10"/>
      <c r="N281" s="12"/>
    </row>
    <row r="282" spans="11:14" s="4" customFormat="1">
      <c r="K282" s="11"/>
      <c r="L282" s="2"/>
      <c r="M282" s="10"/>
      <c r="N282" s="12"/>
    </row>
    <row r="283" spans="11:14" s="4" customFormat="1">
      <c r="K283" s="11"/>
      <c r="L283" s="2"/>
      <c r="M283" s="10"/>
      <c r="N283" s="12"/>
    </row>
    <row r="284" spans="11:14" s="4" customFormat="1">
      <c r="K284" s="11"/>
      <c r="L284" s="2"/>
      <c r="M284" s="10"/>
      <c r="N284" s="12"/>
    </row>
    <row r="285" spans="11:14" s="4" customFormat="1">
      <c r="K285" s="11"/>
      <c r="L285" s="2"/>
      <c r="M285" s="10"/>
      <c r="N285" s="12"/>
    </row>
    <row r="286" spans="11:14" s="4" customFormat="1">
      <c r="K286" s="11"/>
      <c r="L286" s="2"/>
      <c r="M286" s="10"/>
      <c r="N286" s="12"/>
    </row>
    <row r="287" spans="11:14" s="4" customFormat="1">
      <c r="K287" s="11"/>
      <c r="L287" s="2"/>
      <c r="M287" s="10"/>
      <c r="N287" s="12"/>
    </row>
    <row r="288" spans="11:14" s="4" customFormat="1">
      <c r="K288" s="11"/>
      <c r="L288" s="2"/>
      <c r="M288" s="10"/>
      <c r="N288" s="12"/>
    </row>
    <row r="289" spans="11:14" s="4" customFormat="1">
      <c r="K289" s="11"/>
      <c r="L289" s="2"/>
      <c r="M289" s="10"/>
      <c r="N289" s="12"/>
    </row>
    <row r="290" spans="11:14" s="4" customFormat="1">
      <c r="K290" s="11"/>
      <c r="L290" s="2"/>
      <c r="M290" s="10"/>
      <c r="N290" s="12"/>
    </row>
    <row r="291" spans="11:14" s="4" customFormat="1">
      <c r="K291" s="11"/>
      <c r="L291" s="2"/>
      <c r="M291" s="10"/>
      <c r="N291" s="12"/>
    </row>
    <row r="292" spans="11:14" s="4" customFormat="1">
      <c r="K292" s="11"/>
      <c r="L292" s="2"/>
      <c r="M292" s="10"/>
      <c r="N292" s="12"/>
    </row>
    <row r="293" spans="11:14" s="4" customFormat="1">
      <c r="K293" s="11"/>
      <c r="L293" s="2"/>
      <c r="M293" s="10"/>
      <c r="N293" s="12"/>
    </row>
    <row r="294" spans="11:14" s="4" customFormat="1">
      <c r="K294" s="11"/>
      <c r="L294" s="2"/>
      <c r="M294" s="10"/>
      <c r="N294" s="12"/>
    </row>
    <row r="295" spans="11:14" s="4" customFormat="1">
      <c r="K295" s="11"/>
      <c r="L295" s="2"/>
      <c r="M295" s="10"/>
      <c r="N295" s="12"/>
    </row>
    <row r="296" spans="11:14" s="4" customFormat="1">
      <c r="K296" s="11"/>
      <c r="L296" s="2"/>
      <c r="M296" s="10"/>
      <c r="N296" s="12"/>
    </row>
    <row r="297" spans="11:14" s="4" customFormat="1">
      <c r="K297" s="11"/>
      <c r="L297" s="2"/>
      <c r="M297" s="10"/>
      <c r="N297" s="12"/>
    </row>
    <row r="298" spans="11:14" s="4" customFormat="1">
      <c r="K298" s="11"/>
      <c r="L298" s="2"/>
      <c r="M298" s="10"/>
      <c r="N298" s="12"/>
    </row>
    <row r="299" spans="11:14" s="4" customFormat="1">
      <c r="K299" s="11"/>
      <c r="L299" s="2"/>
      <c r="M299" s="10"/>
      <c r="N299" s="12"/>
    </row>
    <row r="300" spans="11:14" s="4" customFormat="1">
      <c r="K300" s="11"/>
      <c r="L300" s="2"/>
      <c r="M300" s="10"/>
      <c r="N300" s="12"/>
    </row>
    <row r="301" spans="11:14" s="4" customFormat="1">
      <c r="K301" s="11"/>
      <c r="L301" s="2"/>
      <c r="M301" s="10"/>
      <c r="N301" s="12"/>
    </row>
    <row r="302" spans="11:14" s="4" customFormat="1">
      <c r="K302" s="11"/>
      <c r="L302" s="2"/>
      <c r="M302" s="10"/>
      <c r="N302" s="12"/>
    </row>
    <row r="303" spans="11:14" s="4" customFormat="1">
      <c r="K303" s="11"/>
      <c r="L303" s="2"/>
      <c r="M303" s="10"/>
      <c r="N303" s="12"/>
    </row>
    <row r="304" spans="11:14" s="4" customFormat="1">
      <c r="K304" s="11"/>
      <c r="L304" s="2"/>
      <c r="M304" s="10"/>
      <c r="N304" s="12"/>
    </row>
    <row r="305" spans="11:14" s="4" customFormat="1">
      <c r="K305" s="11"/>
      <c r="L305" s="2"/>
      <c r="M305" s="10"/>
      <c r="N305" s="12"/>
    </row>
    <row r="306" spans="11:14" s="4" customFormat="1">
      <c r="K306" s="11"/>
      <c r="L306" s="2"/>
      <c r="M306" s="10"/>
      <c r="N306" s="12"/>
    </row>
    <row r="307" spans="11:14" s="4" customFormat="1">
      <c r="K307" s="11"/>
      <c r="L307" s="2"/>
      <c r="M307" s="10"/>
      <c r="N307" s="12"/>
    </row>
    <row r="308" spans="11:14" s="4" customFormat="1">
      <c r="K308" s="11"/>
      <c r="L308" s="2"/>
      <c r="M308" s="10"/>
      <c r="N308" s="12"/>
    </row>
    <row r="309" spans="11:14" s="4" customFormat="1">
      <c r="K309" s="11"/>
      <c r="L309" s="2"/>
      <c r="M309" s="10"/>
      <c r="N309" s="12"/>
    </row>
    <row r="310" spans="11:14" s="4" customFormat="1">
      <c r="K310" s="11"/>
      <c r="L310" s="2"/>
      <c r="M310" s="10"/>
      <c r="N310" s="12"/>
    </row>
    <row r="311" spans="11:14" s="4" customFormat="1">
      <c r="K311" s="11"/>
      <c r="L311" s="2"/>
      <c r="M311" s="10"/>
      <c r="N311" s="12"/>
    </row>
    <row r="312" spans="11:14" s="4" customFormat="1">
      <c r="K312" s="11"/>
      <c r="L312" s="2"/>
      <c r="M312" s="10"/>
      <c r="N312" s="12"/>
    </row>
    <row r="313" spans="11:14" s="4" customFormat="1">
      <c r="K313" s="11"/>
      <c r="L313" s="2"/>
      <c r="M313" s="10"/>
      <c r="N313" s="12"/>
    </row>
    <row r="314" spans="11:14" s="4" customFormat="1">
      <c r="K314" s="11"/>
      <c r="L314" s="2"/>
      <c r="M314" s="10"/>
      <c r="N314" s="12"/>
    </row>
    <row r="315" spans="11:14" s="4" customFormat="1">
      <c r="K315" s="11"/>
      <c r="L315" s="2"/>
      <c r="M315" s="10"/>
      <c r="N315" s="12"/>
    </row>
    <row r="316" spans="11:14" s="4" customFormat="1">
      <c r="K316" s="11"/>
      <c r="L316" s="2"/>
      <c r="M316" s="10"/>
      <c r="N316" s="12"/>
    </row>
    <row r="317" spans="11:14" s="4" customFormat="1">
      <c r="K317" s="11"/>
      <c r="L317" s="2"/>
      <c r="M317" s="10"/>
      <c r="N317" s="12"/>
    </row>
    <row r="318" spans="11:14" s="4" customFormat="1">
      <c r="K318" s="11"/>
      <c r="L318" s="2"/>
      <c r="M318" s="10"/>
      <c r="N318" s="12"/>
    </row>
    <row r="319" spans="11:14" s="4" customFormat="1">
      <c r="K319" s="11"/>
      <c r="L319" s="2"/>
      <c r="M319" s="10"/>
      <c r="N319" s="12"/>
    </row>
    <row r="320" spans="11:14" s="4" customFormat="1">
      <c r="K320" s="11"/>
      <c r="L320" s="2"/>
      <c r="M320" s="10"/>
      <c r="N320" s="12"/>
    </row>
    <row r="321" spans="11:14" s="4" customFormat="1">
      <c r="K321" s="11"/>
      <c r="L321" s="2"/>
      <c r="M321" s="10"/>
      <c r="N321" s="12"/>
    </row>
    <row r="322" spans="11:14" s="4" customFormat="1">
      <c r="K322" s="11"/>
      <c r="L322" s="2"/>
      <c r="M322" s="10"/>
      <c r="N322" s="12"/>
    </row>
    <row r="323" spans="11:14" s="4" customFormat="1">
      <c r="K323" s="11"/>
      <c r="L323" s="2"/>
      <c r="M323" s="10"/>
      <c r="N323" s="12"/>
    </row>
    <row r="324" spans="11:14" s="4" customFormat="1">
      <c r="K324" s="11"/>
      <c r="L324" s="2"/>
      <c r="M324" s="10"/>
      <c r="N324" s="12"/>
    </row>
    <row r="325" spans="11:14" s="4" customFormat="1">
      <c r="K325" s="11"/>
      <c r="L325" s="2"/>
      <c r="M325" s="10"/>
      <c r="N325" s="12"/>
    </row>
    <row r="326" spans="11:14" s="4" customFormat="1">
      <c r="K326" s="11"/>
      <c r="L326" s="2"/>
      <c r="M326" s="10"/>
      <c r="N326" s="12"/>
    </row>
    <row r="327" spans="11:14" s="4" customFormat="1">
      <c r="K327" s="11"/>
      <c r="L327" s="2"/>
      <c r="M327" s="10"/>
      <c r="N327" s="12"/>
    </row>
    <row r="328" spans="11:14" s="4" customFormat="1">
      <c r="K328" s="11"/>
      <c r="L328" s="2"/>
      <c r="M328" s="10"/>
      <c r="N328" s="12"/>
    </row>
    <row r="329" spans="11:14" s="4" customFormat="1">
      <c r="K329" s="11"/>
      <c r="L329" s="2"/>
      <c r="M329" s="10"/>
      <c r="N329" s="12"/>
    </row>
    <row r="330" spans="11:14" s="4" customFormat="1">
      <c r="K330" s="11"/>
      <c r="L330" s="2"/>
      <c r="M330" s="10"/>
      <c r="N330" s="12"/>
    </row>
    <row r="331" spans="11:14" s="4" customFormat="1">
      <c r="K331" s="11"/>
      <c r="L331" s="2"/>
      <c r="M331" s="10"/>
      <c r="N331" s="12"/>
    </row>
    <row r="332" spans="11:14" s="4" customFormat="1">
      <c r="K332" s="11"/>
      <c r="L332" s="2"/>
      <c r="M332" s="10"/>
      <c r="N332" s="12"/>
    </row>
    <row r="333" spans="11:14" s="4" customFormat="1">
      <c r="K333" s="11"/>
      <c r="L333" s="2"/>
      <c r="M333" s="10"/>
      <c r="N333" s="12"/>
    </row>
    <row r="334" spans="11:14" s="4" customFormat="1">
      <c r="K334" s="11"/>
      <c r="L334" s="2"/>
      <c r="M334" s="10"/>
      <c r="N334" s="12"/>
    </row>
    <row r="335" spans="11:14" s="4" customFormat="1">
      <c r="K335" s="11"/>
      <c r="L335" s="2"/>
      <c r="M335" s="10"/>
      <c r="N335" s="12"/>
    </row>
    <row r="336" spans="11:14" s="4" customFormat="1">
      <c r="K336" s="11"/>
      <c r="L336" s="2"/>
      <c r="M336" s="10"/>
      <c r="N336" s="12"/>
    </row>
    <row r="337" spans="11:14" s="4" customFormat="1">
      <c r="K337" s="11"/>
      <c r="L337" s="2"/>
      <c r="M337" s="10"/>
      <c r="N337" s="12"/>
    </row>
    <row r="338" spans="11:14" s="4" customFormat="1">
      <c r="K338" s="11"/>
      <c r="L338" s="2"/>
      <c r="M338" s="10"/>
      <c r="N338" s="12"/>
    </row>
    <row r="339" spans="11:14" s="4" customFormat="1">
      <c r="K339" s="11"/>
      <c r="L339" s="2"/>
      <c r="M339" s="10"/>
      <c r="N339" s="12"/>
    </row>
    <row r="340" spans="11:14" s="4" customFormat="1">
      <c r="K340" s="11"/>
      <c r="L340" s="2"/>
      <c r="M340" s="10"/>
      <c r="N340" s="12"/>
    </row>
    <row r="341" spans="11:14" s="4" customFormat="1">
      <c r="K341" s="11"/>
      <c r="L341" s="2"/>
      <c r="M341" s="10"/>
      <c r="N341" s="12"/>
    </row>
    <row r="342" spans="11:14" s="4" customFormat="1">
      <c r="K342" s="11"/>
      <c r="L342" s="2"/>
      <c r="M342" s="10"/>
      <c r="N342" s="12"/>
    </row>
    <row r="343" spans="11:14" s="4" customFormat="1">
      <c r="K343" s="11"/>
      <c r="L343" s="2"/>
      <c r="M343" s="10"/>
      <c r="N343" s="12"/>
    </row>
    <row r="344" spans="11:14" s="4" customFormat="1">
      <c r="K344" s="11"/>
      <c r="L344" s="2"/>
      <c r="M344" s="10"/>
      <c r="N344" s="12"/>
    </row>
    <row r="345" spans="11:14" s="4" customFormat="1">
      <c r="K345" s="11"/>
      <c r="L345" s="2"/>
      <c r="M345" s="10"/>
      <c r="N345" s="12"/>
    </row>
    <row r="346" spans="11:14" s="4" customFormat="1">
      <c r="K346" s="11"/>
      <c r="L346" s="2"/>
      <c r="M346" s="10"/>
      <c r="N346" s="12"/>
    </row>
    <row r="347" spans="11:14" s="4" customFormat="1">
      <c r="K347" s="11"/>
      <c r="L347" s="2"/>
      <c r="M347" s="10"/>
      <c r="N347" s="12"/>
    </row>
    <row r="348" spans="11:14" s="4" customFormat="1">
      <c r="K348" s="11"/>
      <c r="L348" s="2"/>
      <c r="M348" s="10"/>
      <c r="N348" s="12"/>
    </row>
    <row r="349" spans="11:14" s="4" customFormat="1">
      <c r="K349" s="11"/>
      <c r="L349" s="2"/>
      <c r="M349" s="10"/>
      <c r="N349" s="12"/>
    </row>
    <row r="350" spans="11:14" s="4" customFormat="1">
      <c r="K350" s="11"/>
      <c r="L350" s="2"/>
      <c r="M350" s="10"/>
      <c r="N350" s="12"/>
    </row>
    <row r="351" spans="11:14" s="4" customFormat="1">
      <c r="K351" s="11"/>
      <c r="L351" s="2"/>
      <c r="M351" s="10"/>
      <c r="N351" s="12"/>
    </row>
    <row r="352" spans="11:14" s="4" customFormat="1">
      <c r="K352" s="11"/>
      <c r="L352" s="2"/>
      <c r="M352" s="10"/>
      <c r="N352" s="12"/>
    </row>
    <row r="353" spans="11:14" s="4" customFormat="1">
      <c r="K353" s="11"/>
      <c r="L353" s="2"/>
      <c r="M353" s="10"/>
      <c r="N353" s="12"/>
    </row>
    <row r="354" spans="11:14" s="4" customFormat="1">
      <c r="K354" s="11"/>
      <c r="L354" s="2"/>
      <c r="M354" s="10"/>
      <c r="N354" s="12"/>
    </row>
    <row r="355" spans="11:14" s="4" customFormat="1">
      <c r="K355" s="11"/>
      <c r="L355" s="2"/>
      <c r="M355" s="10"/>
      <c r="N355" s="12"/>
    </row>
    <row r="356" spans="11:14" s="4" customFormat="1">
      <c r="K356" s="11"/>
      <c r="L356" s="2"/>
      <c r="M356" s="10"/>
      <c r="N356" s="12"/>
    </row>
    <row r="357" spans="11:14" s="4" customFormat="1">
      <c r="K357" s="11"/>
      <c r="L357" s="2"/>
      <c r="M357" s="10"/>
      <c r="N357" s="12"/>
    </row>
    <row r="358" spans="11:14" s="4" customFormat="1">
      <c r="K358" s="11"/>
      <c r="L358" s="2"/>
      <c r="M358" s="10"/>
      <c r="N358" s="12"/>
    </row>
    <row r="359" spans="11:14" s="4" customFormat="1">
      <c r="K359" s="11"/>
      <c r="L359" s="2"/>
      <c r="M359" s="10"/>
      <c r="N359" s="12"/>
    </row>
    <row r="360" spans="11:14" s="4" customFormat="1">
      <c r="K360" s="11"/>
      <c r="L360" s="2"/>
      <c r="M360" s="10"/>
      <c r="N360" s="12"/>
    </row>
    <row r="361" spans="11:14" s="4" customFormat="1">
      <c r="K361" s="11"/>
      <c r="L361" s="2"/>
      <c r="M361" s="10"/>
      <c r="N361" s="12"/>
    </row>
    <row r="362" spans="11:14" s="4" customFormat="1">
      <c r="K362" s="11"/>
      <c r="L362" s="2"/>
      <c r="M362" s="10"/>
      <c r="N362" s="12"/>
    </row>
    <row r="363" spans="11:14" s="4" customFormat="1">
      <c r="K363" s="11"/>
      <c r="L363" s="2"/>
      <c r="M363" s="10"/>
      <c r="N363" s="12"/>
    </row>
    <row r="364" spans="11:14" s="4" customFormat="1">
      <c r="K364" s="11"/>
      <c r="L364" s="2"/>
      <c r="M364" s="10"/>
      <c r="N364" s="12"/>
    </row>
    <row r="365" spans="11:14" s="4" customFormat="1">
      <c r="K365" s="11"/>
      <c r="L365" s="2"/>
      <c r="M365" s="10"/>
      <c r="N365" s="12"/>
    </row>
    <row r="366" spans="11:14" s="4" customFormat="1">
      <c r="K366" s="11"/>
      <c r="L366" s="2"/>
      <c r="M366" s="10"/>
      <c r="N366" s="12"/>
    </row>
    <row r="367" spans="11:14" s="4" customFormat="1">
      <c r="K367" s="11"/>
      <c r="L367" s="2"/>
      <c r="M367" s="10"/>
      <c r="N367" s="12"/>
    </row>
    <row r="368" spans="11:14" s="4" customFormat="1">
      <c r="K368" s="11"/>
      <c r="L368" s="2"/>
      <c r="M368" s="10"/>
      <c r="N368" s="12"/>
    </row>
    <row r="369" spans="11:14" s="4" customFormat="1">
      <c r="K369" s="11"/>
      <c r="L369" s="2"/>
      <c r="M369" s="10"/>
      <c r="N369" s="12"/>
    </row>
    <row r="370" spans="11:14" s="4" customFormat="1">
      <c r="K370" s="11"/>
      <c r="L370" s="2"/>
      <c r="M370" s="10"/>
      <c r="N370" s="12"/>
    </row>
    <row r="371" spans="11:14" s="4" customFormat="1">
      <c r="K371" s="11"/>
      <c r="L371" s="2"/>
      <c r="M371" s="10"/>
      <c r="N371" s="12"/>
    </row>
    <row r="372" spans="11:14" s="4" customFormat="1">
      <c r="K372" s="11"/>
      <c r="L372" s="2"/>
      <c r="M372" s="10"/>
      <c r="N372" s="12"/>
    </row>
    <row r="373" spans="11:14" s="4" customFormat="1">
      <c r="K373" s="11"/>
      <c r="L373" s="2"/>
      <c r="M373" s="10"/>
      <c r="N373" s="12"/>
    </row>
    <row r="374" spans="11:14" s="4" customFormat="1">
      <c r="K374" s="11"/>
      <c r="L374" s="2"/>
      <c r="M374" s="10"/>
      <c r="N374" s="12"/>
    </row>
    <row r="375" spans="11:14" s="4" customFormat="1">
      <c r="K375" s="11"/>
      <c r="L375" s="2"/>
      <c r="M375" s="10"/>
      <c r="N375" s="12"/>
    </row>
    <row r="376" spans="11:14" s="4" customFormat="1">
      <c r="K376" s="11"/>
      <c r="L376" s="2"/>
      <c r="M376" s="10"/>
      <c r="N376" s="12"/>
    </row>
    <row r="377" spans="11:14" s="4" customFormat="1">
      <c r="K377" s="11"/>
      <c r="L377" s="2"/>
      <c r="M377" s="10"/>
      <c r="N377" s="12"/>
    </row>
    <row r="378" spans="11:14" s="4" customFormat="1">
      <c r="K378" s="11"/>
      <c r="L378" s="2"/>
      <c r="M378" s="10"/>
      <c r="N378" s="12"/>
    </row>
    <row r="379" spans="11:14" s="4" customFormat="1">
      <c r="K379" s="11"/>
      <c r="L379" s="2"/>
      <c r="M379" s="10"/>
      <c r="N379" s="12"/>
    </row>
    <row r="380" spans="11:14" s="4" customFormat="1">
      <c r="K380" s="11"/>
      <c r="L380" s="2"/>
      <c r="M380" s="10"/>
      <c r="N380" s="12"/>
    </row>
    <row r="381" spans="11:14" s="4" customFormat="1">
      <c r="K381" s="11"/>
      <c r="L381" s="2"/>
      <c r="M381" s="10"/>
      <c r="N381" s="12"/>
    </row>
    <row r="382" spans="11:14" s="4" customFormat="1">
      <c r="K382" s="11"/>
      <c r="L382" s="2"/>
      <c r="M382" s="10"/>
      <c r="N382" s="12"/>
    </row>
    <row r="383" spans="11:14" s="4" customFormat="1">
      <c r="K383" s="11"/>
      <c r="L383" s="2"/>
      <c r="M383" s="10"/>
      <c r="N383" s="12"/>
    </row>
    <row r="384" spans="11:14" s="4" customFormat="1">
      <c r="K384" s="11"/>
      <c r="L384" s="2"/>
      <c r="M384" s="10"/>
      <c r="N384" s="12"/>
    </row>
    <row r="385" spans="11:14" s="4" customFormat="1">
      <c r="K385" s="11"/>
      <c r="L385" s="2"/>
      <c r="M385" s="10"/>
      <c r="N385" s="12"/>
    </row>
    <row r="386" spans="11:14" s="4" customFormat="1">
      <c r="K386" s="11"/>
      <c r="L386" s="2"/>
      <c r="M386" s="10"/>
      <c r="N386" s="12"/>
    </row>
    <row r="387" spans="11:14" s="4" customFormat="1">
      <c r="K387" s="11"/>
      <c r="L387" s="2"/>
      <c r="M387" s="10"/>
      <c r="N387" s="12"/>
    </row>
    <row r="388" spans="11:14" s="4" customFormat="1">
      <c r="K388" s="11"/>
      <c r="L388" s="2"/>
      <c r="M388" s="10"/>
      <c r="N388" s="12"/>
    </row>
    <row r="389" spans="11:14" s="4" customFormat="1">
      <c r="K389" s="11"/>
      <c r="L389" s="2"/>
      <c r="M389" s="10"/>
      <c r="N389" s="12"/>
    </row>
  </sheetData>
  <mergeCells count="1133">
    <mergeCell ref="A5:A8"/>
    <mergeCell ref="B5:B8"/>
    <mergeCell ref="B221:B224"/>
    <mergeCell ref="C221:C224"/>
    <mergeCell ref="D221:D224"/>
    <mergeCell ref="E221:E224"/>
    <mergeCell ref="F221:F224"/>
    <mergeCell ref="G221:G224"/>
    <mergeCell ref="H221:H224"/>
    <mergeCell ref="I221:I224"/>
    <mergeCell ref="J221:J224"/>
    <mergeCell ref="R221:R224"/>
    <mergeCell ref="K217:K220"/>
    <mergeCell ref="L217:L220"/>
    <mergeCell ref="M217:M220"/>
    <mergeCell ref="N217:N220"/>
    <mergeCell ref="O217:O220"/>
    <mergeCell ref="P217:P220"/>
    <mergeCell ref="Q217:Q220"/>
    <mergeCell ref="R217:R220"/>
    <mergeCell ref="K221:K224"/>
    <mergeCell ref="L221:L224"/>
    <mergeCell ref="M221:M224"/>
    <mergeCell ref="N221:N224"/>
    <mergeCell ref="O221:O224"/>
    <mergeCell ref="P221:P224"/>
    <mergeCell ref="Q221:Q224"/>
    <mergeCell ref="E217:E220"/>
    <mergeCell ref="F217:F220"/>
    <mergeCell ref="G217:G220"/>
    <mergeCell ref="H217:H220"/>
    <mergeCell ref="I217:I220"/>
    <mergeCell ref="J217:J220"/>
    <mergeCell ref="P109:P112"/>
    <mergeCell ref="Q109:Q112"/>
    <mergeCell ref="J157:J160"/>
    <mergeCell ref="O157:O160"/>
    <mergeCell ref="P157:P160"/>
    <mergeCell ref="Q157:Q160"/>
    <mergeCell ref="D157:D160"/>
    <mergeCell ref="E157:E160"/>
    <mergeCell ref="F157:F160"/>
    <mergeCell ref="G157:G160"/>
    <mergeCell ref="H157:H160"/>
    <mergeCell ref="I157:I160"/>
    <mergeCell ref="L157:L160"/>
    <mergeCell ref="P161:P164"/>
    <mergeCell ref="Q185:Q188"/>
    <mergeCell ref="Q189:Q192"/>
    <mergeCell ref="P189:P192"/>
    <mergeCell ref="P185:P188"/>
    <mergeCell ref="P173:P176"/>
    <mergeCell ref="Q173:Q176"/>
    <mergeCell ref="Q169:Q172"/>
    <mergeCell ref="P169:P172"/>
    <mergeCell ref="O169:O172"/>
    <mergeCell ref="N169:N172"/>
    <mergeCell ref="M169:M172"/>
    <mergeCell ref="K165:K168"/>
    <mergeCell ref="M165:M168"/>
    <mergeCell ref="N165:N168"/>
    <mergeCell ref="O165:O168"/>
    <mergeCell ref="P165:P168"/>
    <mergeCell ref="Q165:Q168"/>
    <mergeCell ref="N161:N164"/>
    <mergeCell ref="K225:K228"/>
    <mergeCell ref="L225:L228"/>
    <mergeCell ref="M225:M228"/>
    <mergeCell ref="J193:J196"/>
    <mergeCell ref="J225:J228"/>
    <mergeCell ref="O193:O196"/>
    <mergeCell ref="P193:P196"/>
    <mergeCell ref="P49:P52"/>
    <mergeCell ref="Q49:Q52"/>
    <mergeCell ref="R49:R52"/>
    <mergeCell ref="M181:M184"/>
    <mergeCell ref="N181:N184"/>
    <mergeCell ref="O181:O184"/>
    <mergeCell ref="P181:P184"/>
    <mergeCell ref="Q181:Q184"/>
    <mergeCell ref="R181:R184"/>
    <mergeCell ref="R165:R168"/>
    <mergeCell ref="R169:R172"/>
    <mergeCell ref="R173:R176"/>
    <mergeCell ref="R125:R128"/>
    <mergeCell ref="R145:R148"/>
    <mergeCell ref="R149:R152"/>
    <mergeCell ref="R153:R156"/>
    <mergeCell ref="R157:R160"/>
    <mergeCell ref="R161:R164"/>
    <mergeCell ref="R109:R112"/>
    <mergeCell ref="R113:R116"/>
    <mergeCell ref="R117:R120"/>
    <mergeCell ref="K173:K176"/>
    <mergeCell ref="M173:M176"/>
    <mergeCell ref="N173:N176"/>
    <mergeCell ref="O173:O176"/>
    <mergeCell ref="B181:B184"/>
    <mergeCell ref="C181:C184"/>
    <mergeCell ref="D181:D184"/>
    <mergeCell ref="E181:E184"/>
    <mergeCell ref="F181:F184"/>
    <mergeCell ref="O189:O192"/>
    <mergeCell ref="N189:N192"/>
    <mergeCell ref="M189:M192"/>
    <mergeCell ref="I185:I188"/>
    <mergeCell ref="K185:K188"/>
    <mergeCell ref="M185:M188"/>
    <mergeCell ref="N185:N188"/>
    <mergeCell ref="O185:O188"/>
    <mergeCell ref="D185:D188"/>
    <mergeCell ref="E185:E188"/>
    <mergeCell ref="F185:F188"/>
    <mergeCell ref="G185:G188"/>
    <mergeCell ref="H185:H188"/>
    <mergeCell ref="B185:B188"/>
    <mergeCell ref="G181:G184"/>
    <mergeCell ref="H181:H184"/>
    <mergeCell ref="I181:I184"/>
    <mergeCell ref="J181:J184"/>
    <mergeCell ref="K181:K184"/>
    <mergeCell ref="L181:L184"/>
    <mergeCell ref="G189:G192"/>
    <mergeCell ref="K189:K192"/>
    <mergeCell ref="H189:H192"/>
    <mergeCell ref="I189:I192"/>
    <mergeCell ref="R29:R32"/>
    <mergeCell ref="R33:R36"/>
    <mergeCell ref="R37:R40"/>
    <mergeCell ref="R41:R44"/>
    <mergeCell ref="R45:R48"/>
    <mergeCell ref="R53:R56"/>
    <mergeCell ref="R9:R12"/>
    <mergeCell ref="R13:R16"/>
    <mergeCell ref="R17:R20"/>
    <mergeCell ref="R21:R24"/>
    <mergeCell ref="R25:R28"/>
    <mergeCell ref="R81:R84"/>
    <mergeCell ref="R89:R92"/>
    <mergeCell ref="R93:R96"/>
    <mergeCell ref="R97:R100"/>
    <mergeCell ref="R249:R252"/>
    <mergeCell ref="R245:R248"/>
    <mergeCell ref="R185:R188"/>
    <mergeCell ref="R189:R192"/>
    <mergeCell ref="R193:R196"/>
    <mergeCell ref="R225:R228"/>
    <mergeCell ref="R233:R236"/>
    <mergeCell ref="R121:R124"/>
    <mergeCell ref="R105:R108"/>
    <mergeCell ref="R69:R72"/>
    <mergeCell ref="R73:R76"/>
    <mergeCell ref="R77:R80"/>
    <mergeCell ref="R57:R60"/>
    <mergeCell ref="R61:R64"/>
    <mergeCell ref="R65:R68"/>
    <mergeCell ref="R129:R132"/>
    <mergeCell ref="R209:R212"/>
    <mergeCell ref="O161:O164"/>
    <mergeCell ref="P121:P124"/>
    <mergeCell ref="Q121:Q124"/>
    <mergeCell ref="P117:P120"/>
    <mergeCell ref="Q117:Q120"/>
    <mergeCell ref="P113:P116"/>
    <mergeCell ref="Q113:Q116"/>
    <mergeCell ref="D173:D176"/>
    <mergeCell ref="E173:E176"/>
    <mergeCell ref="F173:F176"/>
    <mergeCell ref="G173:G176"/>
    <mergeCell ref="H173:H176"/>
    <mergeCell ref="I173:I176"/>
    <mergeCell ref="L173:L176"/>
    <mergeCell ref="J173:J176"/>
    <mergeCell ref="I169:I172"/>
    <mergeCell ref="H169:H172"/>
    <mergeCell ref="G169:G172"/>
    <mergeCell ref="F169:F172"/>
    <mergeCell ref="E169:E172"/>
    <mergeCell ref="D169:D172"/>
    <mergeCell ref="K169:K172"/>
    <mergeCell ref="L169:L172"/>
    <mergeCell ref="J169:J172"/>
    <mergeCell ref="H153:H156"/>
    <mergeCell ref="I153:I156"/>
    <mergeCell ref="D149:D152"/>
    <mergeCell ref="E149:E152"/>
    <mergeCell ref="F149:F152"/>
    <mergeCell ref="G149:G152"/>
    <mergeCell ref="H149:H152"/>
    <mergeCell ref="N145:N148"/>
    <mergeCell ref="Q105:Q108"/>
    <mergeCell ref="Q65:Q68"/>
    <mergeCell ref="D165:D168"/>
    <mergeCell ref="E165:E168"/>
    <mergeCell ref="F165:F168"/>
    <mergeCell ref="G165:G168"/>
    <mergeCell ref="H165:H168"/>
    <mergeCell ref="I165:I168"/>
    <mergeCell ref="L165:L168"/>
    <mergeCell ref="K161:K164"/>
    <mergeCell ref="M161:M164"/>
    <mergeCell ref="K157:K160"/>
    <mergeCell ref="M157:M160"/>
    <mergeCell ref="N157:N160"/>
    <mergeCell ref="K149:K152"/>
    <mergeCell ref="M149:M152"/>
    <mergeCell ref="G133:G136"/>
    <mergeCell ref="H133:H136"/>
    <mergeCell ref="I133:I136"/>
    <mergeCell ref="J133:J136"/>
    <mergeCell ref="K133:K136"/>
    <mergeCell ref="Q161:Q164"/>
    <mergeCell ref="D161:D164"/>
    <mergeCell ref="E161:E164"/>
    <mergeCell ref="F161:F164"/>
    <mergeCell ref="G161:G164"/>
    <mergeCell ref="H161:H164"/>
    <mergeCell ref="I161:I164"/>
    <mergeCell ref="L161:L164"/>
    <mergeCell ref="J161:J164"/>
    <mergeCell ref="P149:P152"/>
    <mergeCell ref="Q149:Q152"/>
    <mergeCell ref="O145:O148"/>
    <mergeCell ref="P145:P148"/>
    <mergeCell ref="Q145:Q148"/>
    <mergeCell ref="K153:K156"/>
    <mergeCell ref="M153:M156"/>
    <mergeCell ref="N153:N156"/>
    <mergeCell ref="O153:O156"/>
    <mergeCell ref="P153:P156"/>
    <mergeCell ref="Q153:Q156"/>
    <mergeCell ref="D153:D156"/>
    <mergeCell ref="E153:E156"/>
    <mergeCell ref="F153:F156"/>
    <mergeCell ref="G153:G156"/>
    <mergeCell ref="P125:P128"/>
    <mergeCell ref="Q125:Q128"/>
    <mergeCell ref="D145:D148"/>
    <mergeCell ref="E145:E148"/>
    <mergeCell ref="F145:F148"/>
    <mergeCell ref="G145:G148"/>
    <mergeCell ref="H145:H148"/>
    <mergeCell ref="I145:I148"/>
    <mergeCell ref="K145:K148"/>
    <mergeCell ref="M145:M148"/>
    <mergeCell ref="F125:F128"/>
    <mergeCell ref="G125:G128"/>
    <mergeCell ref="H125:H128"/>
    <mergeCell ref="I125:I128"/>
    <mergeCell ref="K125:K128"/>
    <mergeCell ref="M125:M128"/>
    <mergeCell ref="N125:N128"/>
    <mergeCell ref="O125:O128"/>
    <mergeCell ref="K129:K132"/>
    <mergeCell ref="B157:B160"/>
    <mergeCell ref="B161:B164"/>
    <mergeCell ref="B165:B168"/>
    <mergeCell ref="B169:B172"/>
    <mergeCell ref="B173:B176"/>
    <mergeCell ref="C157:C160"/>
    <mergeCell ref="C153:C156"/>
    <mergeCell ref="C149:C152"/>
    <mergeCell ref="M97:M100"/>
    <mergeCell ref="N97:N100"/>
    <mergeCell ref="M105:M108"/>
    <mergeCell ref="N105:N108"/>
    <mergeCell ref="O105:O108"/>
    <mergeCell ref="C145:C148"/>
    <mergeCell ref="C125:C128"/>
    <mergeCell ref="C121:C124"/>
    <mergeCell ref="D121:D124"/>
    <mergeCell ref="D125:D128"/>
    <mergeCell ref="E121:E124"/>
    <mergeCell ref="E125:E128"/>
    <mergeCell ref="F121:F124"/>
    <mergeCell ref="G121:G124"/>
    <mergeCell ref="H121:H124"/>
    <mergeCell ref="D117:D120"/>
    <mergeCell ref="E117:E120"/>
    <mergeCell ref="G117:G120"/>
    <mergeCell ref="D113:D116"/>
    <mergeCell ref="E113:E116"/>
    <mergeCell ref="F113:F116"/>
    <mergeCell ref="G113:G116"/>
    <mergeCell ref="H113:H116"/>
    <mergeCell ref="I149:I152"/>
    <mergeCell ref="D109:D112"/>
    <mergeCell ref="E109:E112"/>
    <mergeCell ref="F109:F112"/>
    <mergeCell ref="G109:G112"/>
    <mergeCell ref="H109:H112"/>
    <mergeCell ref="I109:I112"/>
    <mergeCell ref="K109:K112"/>
    <mergeCell ref="J93:J96"/>
    <mergeCell ref="J97:J100"/>
    <mergeCell ref="C117:C120"/>
    <mergeCell ref="C113:C116"/>
    <mergeCell ref="C109:C112"/>
    <mergeCell ref="C105:C108"/>
    <mergeCell ref="P105:P108"/>
    <mergeCell ref="I113:I116"/>
    <mergeCell ref="H117:H120"/>
    <mergeCell ref="I117:I120"/>
    <mergeCell ref="K117:K120"/>
    <mergeCell ref="M117:M120"/>
    <mergeCell ref="N117:N120"/>
    <mergeCell ref="O117:O120"/>
    <mergeCell ref="K113:K116"/>
    <mergeCell ref="D105:D108"/>
    <mergeCell ref="E105:E108"/>
    <mergeCell ref="F105:F108"/>
    <mergeCell ref="G105:G108"/>
    <mergeCell ref="H105:H108"/>
    <mergeCell ref="F117:F120"/>
    <mergeCell ref="M113:M116"/>
    <mergeCell ref="N113:N116"/>
    <mergeCell ref="O113:O116"/>
    <mergeCell ref="M109:M112"/>
    <mergeCell ref="A77:A88"/>
    <mergeCell ref="J113:J116"/>
    <mergeCell ref="J117:J120"/>
    <mergeCell ref="J121:J124"/>
    <mergeCell ref="J125:J128"/>
    <mergeCell ref="M81:M84"/>
    <mergeCell ref="N81:N84"/>
    <mergeCell ref="M121:M124"/>
    <mergeCell ref="N121:N124"/>
    <mergeCell ref="A89:A128"/>
    <mergeCell ref="B93:B96"/>
    <mergeCell ref="B113:B116"/>
    <mergeCell ref="B117:B120"/>
    <mergeCell ref="B121:B124"/>
    <mergeCell ref="B125:B128"/>
    <mergeCell ref="N89:N92"/>
    <mergeCell ref="C93:C96"/>
    <mergeCell ref="D93:D96"/>
    <mergeCell ref="E93:E96"/>
    <mergeCell ref="F93:F96"/>
    <mergeCell ref="G93:G96"/>
    <mergeCell ref="H93:H96"/>
    <mergeCell ref="B105:B108"/>
    <mergeCell ref="B109:B112"/>
    <mergeCell ref="C97:C100"/>
    <mergeCell ref="D97:D100"/>
    <mergeCell ref="E97:E100"/>
    <mergeCell ref="F97:F100"/>
    <mergeCell ref="I93:I96"/>
    <mergeCell ref="K93:K96"/>
    <mergeCell ref="I105:I108"/>
    <mergeCell ref="K105:K108"/>
    <mergeCell ref="N109:N112"/>
    <mergeCell ref="O109:O112"/>
    <mergeCell ref="G89:G92"/>
    <mergeCell ref="H89:H92"/>
    <mergeCell ref="I89:I92"/>
    <mergeCell ref="K89:K92"/>
    <mergeCell ref="M89:M92"/>
    <mergeCell ref="L89:L92"/>
    <mergeCell ref="L93:L96"/>
    <mergeCell ref="M93:M96"/>
    <mergeCell ref="N93:N96"/>
    <mergeCell ref="O93:O96"/>
    <mergeCell ref="H101:H104"/>
    <mergeCell ref="I101:I104"/>
    <mergeCell ref="J101:J104"/>
    <mergeCell ref="K101:K104"/>
    <mergeCell ref="L101:L104"/>
    <mergeCell ref="M101:M104"/>
    <mergeCell ref="N101:N104"/>
    <mergeCell ref="O101:O104"/>
    <mergeCell ref="G97:G100"/>
    <mergeCell ref="H97:H100"/>
    <mergeCell ref="I97:I100"/>
    <mergeCell ref="K97:K100"/>
    <mergeCell ref="J105:J108"/>
    <mergeCell ref="J109:J112"/>
    <mergeCell ref="F89:F92"/>
    <mergeCell ref="B97:B100"/>
    <mergeCell ref="Q89:Q92"/>
    <mergeCell ref="Q93:Q96"/>
    <mergeCell ref="P93:P96"/>
    <mergeCell ref="C89:C92"/>
    <mergeCell ref="D89:D92"/>
    <mergeCell ref="E89:E92"/>
    <mergeCell ref="P97:P100"/>
    <mergeCell ref="Q97:Q100"/>
    <mergeCell ref="J89:J92"/>
    <mergeCell ref="B77:B80"/>
    <mergeCell ref="B81:B84"/>
    <mergeCell ref="C77:C80"/>
    <mergeCell ref="C81:C84"/>
    <mergeCell ref="D77:D80"/>
    <mergeCell ref="E77:E80"/>
    <mergeCell ref="D81:D84"/>
    <mergeCell ref="E81:E84"/>
    <mergeCell ref="F81:F84"/>
    <mergeCell ref="B89:B92"/>
    <mergeCell ref="F77:F80"/>
    <mergeCell ref="B85:B88"/>
    <mergeCell ref="C85:C88"/>
    <mergeCell ref="D85:D88"/>
    <mergeCell ref="E85:E88"/>
    <mergeCell ref="F85:F88"/>
    <mergeCell ref="G85:G88"/>
    <mergeCell ref="H85:H88"/>
    <mergeCell ref="I85:I88"/>
    <mergeCell ref="O97:O100"/>
    <mergeCell ref="M85:M88"/>
    <mergeCell ref="E73:E76"/>
    <mergeCell ref="F69:F72"/>
    <mergeCell ref="G69:G72"/>
    <mergeCell ref="H69:H72"/>
    <mergeCell ref="N69:N72"/>
    <mergeCell ref="O69:O72"/>
    <mergeCell ref="P69:P72"/>
    <mergeCell ref="F73:F76"/>
    <mergeCell ref="G73:G76"/>
    <mergeCell ref="H73:H76"/>
    <mergeCell ref="I73:I76"/>
    <mergeCell ref="M77:M80"/>
    <mergeCell ref="Q81:Q84"/>
    <mergeCell ref="P81:P84"/>
    <mergeCell ref="J81:J84"/>
    <mergeCell ref="L77:L80"/>
    <mergeCell ref="L81:L84"/>
    <mergeCell ref="J77:J80"/>
    <mergeCell ref="K81:K84"/>
    <mergeCell ref="K77:K80"/>
    <mergeCell ref="G77:G80"/>
    <mergeCell ref="H77:H80"/>
    <mergeCell ref="I77:I80"/>
    <mergeCell ref="N77:N80"/>
    <mergeCell ref="O81:O84"/>
    <mergeCell ref="J73:J76"/>
    <mergeCell ref="O77:O80"/>
    <mergeCell ref="P77:P80"/>
    <mergeCell ref="Q77:Q80"/>
    <mergeCell ref="Q69:Q72"/>
    <mergeCell ref="O73:O76"/>
    <mergeCell ref="P73:P76"/>
    <mergeCell ref="I61:I64"/>
    <mergeCell ref="K61:K64"/>
    <mergeCell ref="C61:C64"/>
    <mergeCell ref="B57:B64"/>
    <mergeCell ref="D57:D60"/>
    <mergeCell ref="I65:I68"/>
    <mergeCell ref="K73:K76"/>
    <mergeCell ref="M73:M76"/>
    <mergeCell ref="L73:L76"/>
    <mergeCell ref="N73:N76"/>
    <mergeCell ref="L69:L72"/>
    <mergeCell ref="O57:O60"/>
    <mergeCell ref="P57:P60"/>
    <mergeCell ref="G57:G60"/>
    <mergeCell ref="H57:H60"/>
    <mergeCell ref="I57:I60"/>
    <mergeCell ref="K57:K60"/>
    <mergeCell ref="M57:M60"/>
    <mergeCell ref="N57:N60"/>
    <mergeCell ref="C57:C60"/>
    <mergeCell ref="E57:E60"/>
    <mergeCell ref="F57:F60"/>
    <mergeCell ref="B69:B72"/>
    <mergeCell ref="B73:B76"/>
    <mergeCell ref="B65:B68"/>
    <mergeCell ref="H65:H68"/>
    <mergeCell ref="D61:D64"/>
    <mergeCell ref="E61:E64"/>
    <mergeCell ref="F61:F64"/>
    <mergeCell ref="G61:G64"/>
    <mergeCell ref="H61:H64"/>
    <mergeCell ref="J57:J60"/>
    <mergeCell ref="D53:D56"/>
    <mergeCell ref="E53:E56"/>
    <mergeCell ref="F53:F56"/>
    <mergeCell ref="G53:G56"/>
    <mergeCell ref="C69:C72"/>
    <mergeCell ref="C73:C76"/>
    <mergeCell ref="D69:D72"/>
    <mergeCell ref="D73:D76"/>
    <mergeCell ref="E69:E72"/>
    <mergeCell ref="O53:O56"/>
    <mergeCell ref="P53:P56"/>
    <mergeCell ref="O61:O64"/>
    <mergeCell ref="F49:F52"/>
    <mergeCell ref="G49:G52"/>
    <mergeCell ref="I41:I44"/>
    <mergeCell ref="I45:I48"/>
    <mergeCell ref="K45:K48"/>
    <mergeCell ref="M45:M48"/>
    <mergeCell ref="N45:N48"/>
    <mergeCell ref="H49:H52"/>
    <mergeCell ref="I49:I52"/>
    <mergeCell ref="J49:J52"/>
    <mergeCell ref="K49:K52"/>
    <mergeCell ref="L49:L52"/>
    <mergeCell ref="M49:M52"/>
    <mergeCell ref="N49:N52"/>
    <mergeCell ref="J53:J56"/>
    <mergeCell ref="M61:M64"/>
    <mergeCell ref="N61:N64"/>
    <mergeCell ref="E65:E68"/>
    <mergeCell ref="F65:F68"/>
    <mergeCell ref="G65:G68"/>
    <mergeCell ref="Q29:Q32"/>
    <mergeCell ref="Q33:Q36"/>
    <mergeCell ref="P33:P36"/>
    <mergeCell ref="N33:N36"/>
    <mergeCell ref="M33:M36"/>
    <mergeCell ref="M37:M40"/>
    <mergeCell ref="K33:K36"/>
    <mergeCell ref="L33:L36"/>
    <mergeCell ref="H45:H48"/>
    <mergeCell ref="L37:L40"/>
    <mergeCell ref="K29:K32"/>
    <mergeCell ref="J29:J32"/>
    <mergeCell ref="M29:M32"/>
    <mergeCell ref="I29:I32"/>
    <mergeCell ref="Q37:Q40"/>
    <mergeCell ref="N37:N40"/>
    <mergeCell ref="C65:C68"/>
    <mergeCell ref="D65:D68"/>
    <mergeCell ref="P37:P40"/>
    <mergeCell ref="O37:O40"/>
    <mergeCell ref="D37:D40"/>
    <mergeCell ref="C37:C40"/>
    <mergeCell ref="E37:E40"/>
    <mergeCell ref="F37:F40"/>
    <mergeCell ref="K41:K44"/>
    <mergeCell ref="M41:M44"/>
    <mergeCell ref="N41:N44"/>
    <mergeCell ref="C53:C56"/>
    <mergeCell ref="D45:D48"/>
    <mergeCell ref="E45:E48"/>
    <mergeCell ref="F45:F48"/>
    <mergeCell ref="G45:G48"/>
    <mergeCell ref="C33:C36"/>
    <mergeCell ref="D33:D36"/>
    <mergeCell ref="B41:B56"/>
    <mergeCell ref="C41:C44"/>
    <mergeCell ref="D41:D44"/>
    <mergeCell ref="E41:E44"/>
    <mergeCell ref="F41:F44"/>
    <mergeCell ref="L41:L44"/>
    <mergeCell ref="L45:L48"/>
    <mergeCell ref="L53:L56"/>
    <mergeCell ref="J41:J44"/>
    <mergeCell ref="J45:J48"/>
    <mergeCell ref="B29:B40"/>
    <mergeCell ref="O45:O48"/>
    <mergeCell ref="P45:P48"/>
    <mergeCell ref="O41:O44"/>
    <mergeCell ref="P41:P44"/>
    <mergeCell ref="C45:C48"/>
    <mergeCell ref="F33:F36"/>
    <mergeCell ref="O33:O36"/>
    <mergeCell ref="G41:G44"/>
    <mergeCell ref="H41:H44"/>
    <mergeCell ref="C49:C52"/>
    <mergeCell ref="D49:D52"/>
    <mergeCell ref="E49:E52"/>
    <mergeCell ref="H53:H56"/>
    <mergeCell ref="I53:I56"/>
    <mergeCell ref="K53:K56"/>
    <mergeCell ref="M53:M56"/>
    <mergeCell ref="N53:N56"/>
    <mergeCell ref="H37:H40"/>
    <mergeCell ref="I37:I40"/>
    <mergeCell ref="Q73:Q76"/>
    <mergeCell ref="I69:I72"/>
    <mergeCell ref="K69:K72"/>
    <mergeCell ref="M69:M72"/>
    <mergeCell ref="G81:G84"/>
    <mergeCell ref="H81:H84"/>
    <mergeCell ref="I81:I84"/>
    <mergeCell ref="O121:O124"/>
    <mergeCell ref="I121:I124"/>
    <mergeCell ref="K121:K124"/>
    <mergeCell ref="N149:N152"/>
    <mergeCell ref="O149:O152"/>
    <mergeCell ref="L185:L188"/>
    <mergeCell ref="L117:L120"/>
    <mergeCell ref="L121:L124"/>
    <mergeCell ref="L125:L128"/>
    <mergeCell ref="L145:L148"/>
    <mergeCell ref="L149:L152"/>
    <mergeCell ref="L153:L156"/>
    <mergeCell ref="L97:L100"/>
    <mergeCell ref="L105:L108"/>
    <mergeCell ref="L109:L112"/>
    <mergeCell ref="L113:L116"/>
    <mergeCell ref="L129:L132"/>
    <mergeCell ref="M129:M132"/>
    <mergeCell ref="N129:N132"/>
    <mergeCell ref="O129:O132"/>
    <mergeCell ref="P129:P132"/>
    <mergeCell ref="Q129:Q132"/>
    <mergeCell ref="J85:J88"/>
    <mergeCell ref="K85:K88"/>
    <mergeCell ref="L85:L88"/>
    <mergeCell ref="N233:N236"/>
    <mergeCell ref="O233:O236"/>
    <mergeCell ref="P233:P236"/>
    <mergeCell ref="Q233:Q236"/>
    <mergeCell ref="P225:P228"/>
    <mergeCell ref="Q225:Q228"/>
    <mergeCell ref="B225:B228"/>
    <mergeCell ref="C225:C228"/>
    <mergeCell ref="D225:D228"/>
    <mergeCell ref="E225:E228"/>
    <mergeCell ref="F225:F228"/>
    <mergeCell ref="G233:G236"/>
    <mergeCell ref="H233:H236"/>
    <mergeCell ref="I233:I236"/>
    <mergeCell ref="B193:B196"/>
    <mergeCell ref="C193:C196"/>
    <mergeCell ref="D193:D196"/>
    <mergeCell ref="E193:E196"/>
    <mergeCell ref="F193:F196"/>
    <mergeCell ref="G193:G196"/>
    <mergeCell ref="G225:G228"/>
    <mergeCell ref="H225:H228"/>
    <mergeCell ref="I225:I228"/>
    <mergeCell ref="N225:N228"/>
    <mergeCell ref="O225:O228"/>
    <mergeCell ref="Q193:Q196"/>
    <mergeCell ref="L193:L196"/>
    <mergeCell ref="M193:M196"/>
    <mergeCell ref="N193:N196"/>
    <mergeCell ref="B217:B220"/>
    <mergeCell ref="C217:C220"/>
    <mergeCell ref="D217:D220"/>
    <mergeCell ref="B233:B236"/>
    <mergeCell ref="C233:C236"/>
    <mergeCell ref="D233:D236"/>
    <mergeCell ref="E233:E236"/>
    <mergeCell ref="F233:F236"/>
    <mergeCell ref="J233:J236"/>
    <mergeCell ref="B145:B148"/>
    <mergeCell ref="B149:B152"/>
    <mergeCell ref="C173:C176"/>
    <mergeCell ref="C169:C172"/>
    <mergeCell ref="C165:C168"/>
    <mergeCell ref="C161:C164"/>
    <mergeCell ref="K233:K236"/>
    <mergeCell ref="L233:L236"/>
    <mergeCell ref="M233:M236"/>
    <mergeCell ref="J185:J188"/>
    <mergeCell ref="J189:J192"/>
    <mergeCell ref="H193:H196"/>
    <mergeCell ref="I193:I196"/>
    <mergeCell ref="C185:C188"/>
    <mergeCell ref="J145:J148"/>
    <mergeCell ref="J149:J152"/>
    <mergeCell ref="L189:L192"/>
    <mergeCell ref="K193:K196"/>
    <mergeCell ref="B189:B192"/>
    <mergeCell ref="C189:C192"/>
    <mergeCell ref="E189:E192"/>
    <mergeCell ref="D189:D192"/>
    <mergeCell ref="F189:F192"/>
    <mergeCell ref="J153:J156"/>
    <mergeCell ref="J165:J168"/>
    <mergeCell ref="B153:B156"/>
    <mergeCell ref="J249:J252"/>
    <mergeCell ref="J245:J248"/>
    <mergeCell ref="B245:B248"/>
    <mergeCell ref="C245:C248"/>
    <mergeCell ref="D245:D248"/>
    <mergeCell ref="E245:E248"/>
    <mergeCell ref="F245:F248"/>
    <mergeCell ref="M249:M252"/>
    <mergeCell ref="L249:L252"/>
    <mergeCell ref="K249:K252"/>
    <mergeCell ref="G245:G248"/>
    <mergeCell ref="H245:H248"/>
    <mergeCell ref="F249:F252"/>
    <mergeCell ref="E249:E252"/>
    <mergeCell ref="D249:D252"/>
    <mergeCell ref="C249:C252"/>
    <mergeCell ref="B249:B252"/>
    <mergeCell ref="H249:H252"/>
    <mergeCell ref="I249:I252"/>
    <mergeCell ref="D17:D20"/>
    <mergeCell ref="D21:D24"/>
    <mergeCell ref="D25:D28"/>
    <mergeCell ref="D29:D32"/>
    <mergeCell ref="C13:C16"/>
    <mergeCell ref="D13:D16"/>
    <mergeCell ref="C17:C20"/>
    <mergeCell ref="C21:C24"/>
    <mergeCell ref="J9:J12"/>
    <mergeCell ref="C5:C8"/>
    <mergeCell ref="D5:D8"/>
    <mergeCell ref="E5:E8"/>
    <mergeCell ref="F5:F8"/>
    <mergeCell ref="G5:G8"/>
    <mergeCell ref="H5:H8"/>
    <mergeCell ref="F13:F16"/>
    <mergeCell ref="G13:G16"/>
    <mergeCell ref="H13:H16"/>
    <mergeCell ref="I13:I16"/>
    <mergeCell ref="J13:J16"/>
    <mergeCell ref="H17:H20"/>
    <mergeCell ref="G17:G20"/>
    <mergeCell ref="F17:F20"/>
    <mergeCell ref="J5:J8"/>
    <mergeCell ref="G25:G28"/>
    <mergeCell ref="H25:H28"/>
    <mergeCell ref="C25:C28"/>
    <mergeCell ref="C29:C32"/>
    <mergeCell ref="F29:F32"/>
    <mergeCell ref="G29:G32"/>
    <mergeCell ref="H29:H32"/>
    <mergeCell ref="J25:J28"/>
    <mergeCell ref="J61:J64"/>
    <mergeCell ref="J65:J68"/>
    <mergeCell ref="J69:J72"/>
    <mergeCell ref="Q5:Q8"/>
    <mergeCell ref="P13:P16"/>
    <mergeCell ref="Q13:Q16"/>
    <mergeCell ref="Q17:Q20"/>
    <mergeCell ref="P17:P20"/>
    <mergeCell ref="P9:P12"/>
    <mergeCell ref="Q9:Q12"/>
    <mergeCell ref="M13:M16"/>
    <mergeCell ref="N13:N16"/>
    <mergeCell ref="K9:K12"/>
    <mergeCell ref="L9:L12"/>
    <mergeCell ref="M9:M12"/>
    <mergeCell ref="N9:N12"/>
    <mergeCell ref="O9:O12"/>
    <mergeCell ref="O5:O8"/>
    <mergeCell ref="O13:O16"/>
    <mergeCell ref="O17:O20"/>
    <mergeCell ref="K13:K16"/>
    <mergeCell ref="L13:L16"/>
    <mergeCell ref="K65:K68"/>
    <mergeCell ref="M65:M68"/>
    <mergeCell ref="N65:N68"/>
    <mergeCell ref="O65:O68"/>
    <mergeCell ref="P65:P68"/>
    <mergeCell ref="L57:L60"/>
    <mergeCell ref="L61:L64"/>
    <mergeCell ref="L65:L68"/>
    <mergeCell ref="Q41:Q44"/>
    <mergeCell ref="K21:K24"/>
    <mergeCell ref="L25:L28"/>
    <mergeCell ref="F21:F24"/>
    <mergeCell ref="J17:J20"/>
    <mergeCell ref="I17:I20"/>
    <mergeCell ref="F25:F28"/>
    <mergeCell ref="K25:K28"/>
    <mergeCell ref="M25:M28"/>
    <mergeCell ref="R3:R4"/>
    <mergeCell ref="BB3:BB4"/>
    <mergeCell ref="R5:R8"/>
    <mergeCell ref="S3:S4"/>
    <mergeCell ref="L3:L4"/>
    <mergeCell ref="M3:M4"/>
    <mergeCell ref="N3:O3"/>
    <mergeCell ref="K5:K8"/>
    <mergeCell ref="L5:L8"/>
    <mergeCell ref="M5:M8"/>
    <mergeCell ref="N5:N8"/>
    <mergeCell ref="I9:I12"/>
    <mergeCell ref="I5:I8"/>
    <mergeCell ref="M17:M20"/>
    <mergeCell ref="P5:P8"/>
    <mergeCell ref="N17:N20"/>
    <mergeCell ref="Q61:Q64"/>
    <mergeCell ref="Q57:Q60"/>
    <mergeCell ref="Q45:Q48"/>
    <mergeCell ref="O49:O52"/>
    <mergeCell ref="C9:C12"/>
    <mergeCell ref="D9:D12"/>
    <mergeCell ref="E9:E12"/>
    <mergeCell ref="F9:F12"/>
    <mergeCell ref="G9:G12"/>
    <mergeCell ref="H9:H12"/>
    <mergeCell ref="E29:E32"/>
    <mergeCell ref="H33:H36"/>
    <mergeCell ref="G33:G36"/>
    <mergeCell ref="E33:E36"/>
    <mergeCell ref="I33:I36"/>
    <mergeCell ref="P29:P32"/>
    <mergeCell ref="L29:L32"/>
    <mergeCell ref="N29:N32"/>
    <mergeCell ref="O29:O32"/>
    <mergeCell ref="E13:E16"/>
    <mergeCell ref="E17:E20"/>
    <mergeCell ref="E21:E24"/>
    <mergeCell ref="E25:E28"/>
    <mergeCell ref="G21:G24"/>
    <mergeCell ref="K37:K40"/>
    <mergeCell ref="J33:J36"/>
    <mergeCell ref="J37:J40"/>
    <mergeCell ref="G37:G40"/>
    <mergeCell ref="I25:I28"/>
    <mergeCell ref="H21:H24"/>
    <mergeCell ref="I21:I24"/>
    <mergeCell ref="J21:J24"/>
    <mergeCell ref="F197:F200"/>
    <mergeCell ref="G197:G200"/>
    <mergeCell ref="H197:H200"/>
    <mergeCell ref="R201:R204"/>
    <mergeCell ref="I197:I200"/>
    <mergeCell ref="J197:J200"/>
    <mergeCell ref="A1:Q1"/>
    <mergeCell ref="A3:A4"/>
    <mergeCell ref="B3:B4"/>
    <mergeCell ref="C3:C4"/>
    <mergeCell ref="D3:D4"/>
    <mergeCell ref="E3:E4"/>
    <mergeCell ref="F3:F4"/>
    <mergeCell ref="G3:I3"/>
    <mergeCell ref="J3:J4"/>
    <mergeCell ref="K3:K4"/>
    <mergeCell ref="L17:L20"/>
    <mergeCell ref="K17:K20"/>
    <mergeCell ref="M21:M24"/>
    <mergeCell ref="N21:N24"/>
    <mergeCell ref="L21:L24"/>
    <mergeCell ref="Q21:Q24"/>
    <mergeCell ref="Q25:Q28"/>
    <mergeCell ref="P25:P28"/>
    <mergeCell ref="O25:O28"/>
    <mergeCell ref="N25:N28"/>
    <mergeCell ref="O21:O24"/>
    <mergeCell ref="P21:P24"/>
    <mergeCell ref="O89:O92"/>
    <mergeCell ref="P89:P92"/>
    <mergeCell ref="Q53:Q56"/>
    <mergeCell ref="P61:P64"/>
    <mergeCell ref="O205:O208"/>
    <mergeCell ref="P205:P208"/>
    <mergeCell ref="Q205:Q208"/>
    <mergeCell ref="R205:R208"/>
    <mergeCell ref="K197:K200"/>
    <mergeCell ref="L197:L200"/>
    <mergeCell ref="M197:M200"/>
    <mergeCell ref="N197:N200"/>
    <mergeCell ref="O197:O200"/>
    <mergeCell ref="P197:P200"/>
    <mergeCell ref="Q197:Q200"/>
    <mergeCell ref="R197:R200"/>
    <mergeCell ref="B201:B204"/>
    <mergeCell ref="C201:C204"/>
    <mergeCell ref="D201:D204"/>
    <mergeCell ref="E201:E204"/>
    <mergeCell ref="F201:F204"/>
    <mergeCell ref="G201:G204"/>
    <mergeCell ref="H201:H204"/>
    <mergeCell ref="I201:I204"/>
    <mergeCell ref="J201:J204"/>
    <mergeCell ref="K201:K204"/>
    <mergeCell ref="L201:L204"/>
    <mergeCell ref="M201:M204"/>
    <mergeCell ref="N201:N204"/>
    <mergeCell ref="O201:O204"/>
    <mergeCell ref="P201:P204"/>
    <mergeCell ref="Q201:Q204"/>
    <mergeCell ref="B197:B200"/>
    <mergeCell ref="C197:C200"/>
    <mergeCell ref="D197:D200"/>
    <mergeCell ref="E197:E200"/>
    <mergeCell ref="R177:R180"/>
    <mergeCell ref="M209:M212"/>
    <mergeCell ref="K213:K216"/>
    <mergeCell ref="H213:H216"/>
    <mergeCell ref="I213:I216"/>
    <mergeCell ref="J213:J216"/>
    <mergeCell ref="B209:B212"/>
    <mergeCell ref="C209:C212"/>
    <mergeCell ref="D209:D212"/>
    <mergeCell ref="E209:E212"/>
    <mergeCell ref="F209:F212"/>
    <mergeCell ref="G209:G212"/>
    <mergeCell ref="H209:H212"/>
    <mergeCell ref="I209:I212"/>
    <mergeCell ref="J209:J212"/>
    <mergeCell ref="N209:N212"/>
    <mergeCell ref="O209:O212"/>
    <mergeCell ref="P209:P212"/>
    <mergeCell ref="Q209:Q212"/>
    <mergeCell ref="B205:B208"/>
    <mergeCell ref="C205:C208"/>
    <mergeCell ref="D205:D208"/>
    <mergeCell ref="E205:E208"/>
    <mergeCell ref="F205:F208"/>
    <mergeCell ref="G205:G208"/>
    <mergeCell ref="H205:H208"/>
    <mergeCell ref="I205:I208"/>
    <mergeCell ref="J205:J208"/>
    <mergeCell ref="K205:K208"/>
    <mergeCell ref="L205:L208"/>
    <mergeCell ref="M205:M208"/>
    <mergeCell ref="N205:N208"/>
    <mergeCell ref="N133:N136"/>
    <mergeCell ref="B133:B136"/>
    <mergeCell ref="C133:C136"/>
    <mergeCell ref="D133:D136"/>
    <mergeCell ref="E133:E136"/>
    <mergeCell ref="F133:F136"/>
    <mergeCell ref="K229:K232"/>
    <mergeCell ref="L229:L232"/>
    <mergeCell ref="M229:M232"/>
    <mergeCell ref="N229:N232"/>
    <mergeCell ref="O229:O232"/>
    <mergeCell ref="P229:P232"/>
    <mergeCell ref="Q229:Q232"/>
    <mergeCell ref="R229:R232"/>
    <mergeCell ref="B229:B232"/>
    <mergeCell ref="C229:C232"/>
    <mergeCell ref="D229:D232"/>
    <mergeCell ref="E229:E232"/>
    <mergeCell ref="F229:F232"/>
    <mergeCell ref="G229:G232"/>
    <mergeCell ref="H229:H232"/>
    <mergeCell ref="I229:I232"/>
    <mergeCell ref="J229:J232"/>
    <mergeCell ref="R213:R216"/>
    <mergeCell ref="K209:K212"/>
    <mergeCell ref="L209:L212"/>
    <mergeCell ref="O133:O136"/>
    <mergeCell ref="P133:P136"/>
    <mergeCell ref="Q133:Q136"/>
    <mergeCell ref="P177:P180"/>
    <mergeCell ref="L213:L216"/>
    <mergeCell ref="Q177:Q180"/>
    <mergeCell ref="Q101:Q104"/>
    <mergeCell ref="R101:R104"/>
    <mergeCell ref="L133:L136"/>
    <mergeCell ref="B129:B132"/>
    <mergeCell ref="C129:C132"/>
    <mergeCell ref="D129:D132"/>
    <mergeCell ref="E129:E132"/>
    <mergeCell ref="F129:F132"/>
    <mergeCell ref="G129:G132"/>
    <mergeCell ref="H129:H132"/>
    <mergeCell ref="I129:I132"/>
    <mergeCell ref="J129:J132"/>
    <mergeCell ref="A129:A144"/>
    <mergeCell ref="R133:R136"/>
    <mergeCell ref="B141:B144"/>
    <mergeCell ref="C141:C144"/>
    <mergeCell ref="D141:D144"/>
    <mergeCell ref="E141:E144"/>
    <mergeCell ref="F141:F144"/>
    <mergeCell ref="G141:G144"/>
    <mergeCell ref="H141:H144"/>
    <mergeCell ref="I141:I144"/>
    <mergeCell ref="J141:J144"/>
    <mergeCell ref="K141:K144"/>
    <mergeCell ref="L141:L144"/>
    <mergeCell ref="M141:M144"/>
    <mergeCell ref="N141:N144"/>
    <mergeCell ref="O141:O144"/>
    <mergeCell ref="P141:P144"/>
    <mergeCell ref="Q141:Q144"/>
    <mergeCell ref="R141:R144"/>
    <mergeCell ref="M133:M136"/>
    <mergeCell ref="M213:M216"/>
    <mergeCell ref="F213:F216"/>
    <mergeCell ref="G213:G216"/>
    <mergeCell ref="N85:N88"/>
    <mergeCell ref="O85:O88"/>
    <mergeCell ref="P85:P88"/>
    <mergeCell ref="Q85:Q88"/>
    <mergeCell ref="R85:R88"/>
    <mergeCell ref="B137:B140"/>
    <mergeCell ref="C137:C140"/>
    <mergeCell ref="D137:D140"/>
    <mergeCell ref="E137:E140"/>
    <mergeCell ref="F137:F140"/>
    <mergeCell ref="G137:G140"/>
    <mergeCell ref="H137:H140"/>
    <mergeCell ref="I137:I140"/>
    <mergeCell ref="J137:J140"/>
    <mergeCell ref="K137:K140"/>
    <mergeCell ref="L137:L140"/>
    <mergeCell ref="M137:M140"/>
    <mergeCell ref="N137:N140"/>
    <mergeCell ref="O137:O140"/>
    <mergeCell ref="P137:P140"/>
    <mergeCell ref="Q137:Q140"/>
    <mergeCell ref="R137:R140"/>
    <mergeCell ref="B101:B104"/>
    <mergeCell ref="C101:C104"/>
    <mergeCell ref="D101:D104"/>
    <mergeCell ref="E101:E104"/>
    <mergeCell ref="F101:F104"/>
    <mergeCell ref="G101:G104"/>
    <mergeCell ref="P101:P104"/>
    <mergeCell ref="A145:A244"/>
    <mergeCell ref="N213:N216"/>
    <mergeCell ref="O213:O216"/>
    <mergeCell ref="P213:P216"/>
    <mergeCell ref="Q213:Q216"/>
    <mergeCell ref="B213:B216"/>
    <mergeCell ref="C213:C216"/>
    <mergeCell ref="D213:D216"/>
    <mergeCell ref="E213:E216"/>
    <mergeCell ref="B177:B180"/>
    <mergeCell ref="C177:C180"/>
    <mergeCell ref="D177:D180"/>
    <mergeCell ref="E177:E180"/>
    <mergeCell ref="F177:F180"/>
    <mergeCell ref="G177:G180"/>
    <mergeCell ref="H177:H180"/>
    <mergeCell ref="I177:I180"/>
    <mergeCell ref="J177:J180"/>
    <mergeCell ref="K177:K180"/>
    <mergeCell ref="L177:L180"/>
    <mergeCell ref="M177:M180"/>
    <mergeCell ref="N177:N180"/>
    <mergeCell ref="O177:O180"/>
    <mergeCell ref="B237:B240"/>
    <mergeCell ref="C237:C240"/>
    <mergeCell ref="D237:D240"/>
    <mergeCell ref="E237:E240"/>
    <mergeCell ref="F237:F240"/>
    <mergeCell ref="G237:G240"/>
    <mergeCell ref="H237:H240"/>
    <mergeCell ref="I237:I240"/>
    <mergeCell ref="J237:J240"/>
    <mergeCell ref="P237:P240"/>
    <mergeCell ref="Q237:Q240"/>
    <mergeCell ref="R237:R240"/>
    <mergeCell ref="B241:B244"/>
    <mergeCell ref="C241:C244"/>
    <mergeCell ref="D241:D244"/>
    <mergeCell ref="E241:E244"/>
    <mergeCell ref="F241:F244"/>
    <mergeCell ref="G241:G244"/>
    <mergeCell ref="H241:H244"/>
    <mergeCell ref="I241:I244"/>
    <mergeCell ref="J241:J244"/>
    <mergeCell ref="K241:K244"/>
    <mergeCell ref="L241:L244"/>
    <mergeCell ref="M241:M244"/>
    <mergeCell ref="N241:N244"/>
    <mergeCell ref="O241:O244"/>
    <mergeCell ref="P241:P244"/>
    <mergeCell ref="Q241:Q244"/>
    <mergeCell ref="R241:R244"/>
    <mergeCell ref="K237:K240"/>
    <mergeCell ref="L237:L240"/>
    <mergeCell ref="M237:M240"/>
    <mergeCell ref="N237:N240"/>
    <mergeCell ref="O237:O240"/>
    <mergeCell ref="R253:R256"/>
    <mergeCell ref="B257:B260"/>
    <mergeCell ref="C257:C260"/>
    <mergeCell ref="D257:D260"/>
    <mergeCell ref="E257:E260"/>
    <mergeCell ref="F257:F260"/>
    <mergeCell ref="G257:G260"/>
    <mergeCell ref="H257:H260"/>
    <mergeCell ref="I257:I260"/>
    <mergeCell ref="J257:J260"/>
    <mergeCell ref="K257:K260"/>
    <mergeCell ref="L257:L260"/>
    <mergeCell ref="M257:M260"/>
    <mergeCell ref="N257:N260"/>
    <mergeCell ref="O257:O260"/>
    <mergeCell ref="P257:P260"/>
    <mergeCell ref="Q257:Q260"/>
    <mergeCell ref="R257:R260"/>
    <mergeCell ref="B253:B256"/>
    <mergeCell ref="C253:C256"/>
    <mergeCell ref="D253:D256"/>
    <mergeCell ref="E253:E256"/>
    <mergeCell ref="F253:F256"/>
    <mergeCell ref="G253:G256"/>
    <mergeCell ref="H253:H256"/>
    <mergeCell ref="I253:I256"/>
    <mergeCell ref="J253:J256"/>
    <mergeCell ref="K253:K256"/>
    <mergeCell ref="L253:L256"/>
    <mergeCell ref="M253:M256"/>
    <mergeCell ref="N253:N256"/>
    <mergeCell ref="O253:O256"/>
    <mergeCell ref="R265:R268"/>
    <mergeCell ref="B261:B264"/>
    <mergeCell ref="C261:C264"/>
    <mergeCell ref="D261:D264"/>
    <mergeCell ref="E261:E264"/>
    <mergeCell ref="F261:F264"/>
    <mergeCell ref="G261:G264"/>
    <mergeCell ref="H261:H264"/>
    <mergeCell ref="I261:I264"/>
    <mergeCell ref="J261:J264"/>
    <mergeCell ref="K261:K264"/>
    <mergeCell ref="L261:L264"/>
    <mergeCell ref="M261:M264"/>
    <mergeCell ref="N261:N264"/>
    <mergeCell ref="O261:O264"/>
    <mergeCell ref="P261:P264"/>
    <mergeCell ref="Q261:Q264"/>
    <mergeCell ref="R261:R264"/>
    <mergeCell ref="A245:A268"/>
    <mergeCell ref="B265:B268"/>
    <mergeCell ref="C265:C268"/>
    <mergeCell ref="D265:D268"/>
    <mergeCell ref="E265:E268"/>
    <mergeCell ref="F265:F268"/>
    <mergeCell ref="G265:G268"/>
    <mergeCell ref="H265:H268"/>
    <mergeCell ref="I265:I268"/>
    <mergeCell ref="J265:J268"/>
    <mergeCell ref="K265:K268"/>
    <mergeCell ref="L265:L268"/>
    <mergeCell ref="M265:M268"/>
    <mergeCell ref="N265:N268"/>
    <mergeCell ref="O265:O268"/>
    <mergeCell ref="P265:P268"/>
    <mergeCell ref="Q265:Q268"/>
    <mergeCell ref="P253:P256"/>
    <mergeCell ref="Q253:Q256"/>
    <mergeCell ref="G249:G252"/>
    <mergeCell ref="P245:P248"/>
    <mergeCell ref="Q245:Q248"/>
    <mergeCell ref="Q249:Q252"/>
    <mergeCell ref="P249:P252"/>
    <mergeCell ref="O249:O252"/>
    <mergeCell ref="N249:N252"/>
    <mergeCell ref="I245:I248"/>
    <mergeCell ref="K245:K248"/>
    <mergeCell ref="L245:L248"/>
    <mergeCell ref="M245:M248"/>
    <mergeCell ref="N245:N248"/>
    <mergeCell ref="O245:O248"/>
  </mergeCells>
  <phoneticPr fontId="3" type="noConversion"/>
  <conditionalFormatting sqref="O5 O9 O13 O17 O21 O25 O29 O33 O37 O41 O45 O53 O57 O61 O65 O69 O73 O77 O81 O89 O93 O97 O105 O109 O113 O117 O121 O125 O145 O149 O153 O157 O161 O165 O169 O173 O185 O193 O225 O233">
    <cfRule type="cellIs" dxfId="43" priority="25" operator="lessThan">
      <formula>-1</formula>
    </cfRule>
  </conditionalFormatting>
  <conditionalFormatting sqref="O49">
    <cfRule type="cellIs" dxfId="42" priority="22" operator="lessThan">
      <formula>-1</formula>
    </cfRule>
  </conditionalFormatting>
  <conditionalFormatting sqref="O85">
    <cfRule type="cellIs" dxfId="41" priority="11" operator="lessThan">
      <formula>-1</formula>
    </cfRule>
  </conditionalFormatting>
  <conditionalFormatting sqref="O101">
    <cfRule type="cellIs" dxfId="40" priority="8" operator="lessThan">
      <formula>-1</formula>
    </cfRule>
  </conditionalFormatting>
  <conditionalFormatting sqref="O129 O133">
    <cfRule type="cellIs" dxfId="39" priority="10" operator="lessThan">
      <formula>-1</formula>
    </cfRule>
  </conditionalFormatting>
  <conditionalFormatting sqref="O137">
    <cfRule type="cellIs" dxfId="38" priority="9" operator="lessThan">
      <formula>-1</formula>
    </cfRule>
  </conditionalFormatting>
  <conditionalFormatting sqref="O141">
    <cfRule type="cellIs" dxfId="37" priority="12" operator="lessThan">
      <formula>-1</formula>
    </cfRule>
  </conditionalFormatting>
  <conditionalFormatting sqref="O177">
    <cfRule type="cellIs" dxfId="36" priority="5" operator="lessThan">
      <formula>-1</formula>
    </cfRule>
  </conditionalFormatting>
  <conditionalFormatting sqref="O181">
    <cfRule type="cellIs" dxfId="35" priority="23" operator="lessThan">
      <formula>-1</formula>
    </cfRule>
  </conditionalFormatting>
  <conditionalFormatting sqref="O189">
    <cfRule type="cellIs" dxfId="34" priority="6" operator="lessThan">
      <formula>-1</formula>
    </cfRule>
  </conditionalFormatting>
  <conditionalFormatting sqref="O197">
    <cfRule type="cellIs" dxfId="33" priority="21" operator="lessThan">
      <formula>-1</formula>
    </cfRule>
  </conditionalFormatting>
  <conditionalFormatting sqref="O201">
    <cfRule type="cellIs" dxfId="32" priority="20" operator="lessThan">
      <formula>-1</formula>
    </cfRule>
  </conditionalFormatting>
  <conditionalFormatting sqref="O205">
    <cfRule type="cellIs" dxfId="31" priority="19" operator="lessThan">
      <formula>-1</formula>
    </cfRule>
  </conditionalFormatting>
  <conditionalFormatting sqref="O209">
    <cfRule type="cellIs" dxfId="30" priority="18" operator="lessThan">
      <formula>-1</formula>
    </cfRule>
  </conditionalFormatting>
  <conditionalFormatting sqref="O213">
    <cfRule type="cellIs" dxfId="29" priority="17" operator="lessThan">
      <formula>-1</formula>
    </cfRule>
  </conditionalFormatting>
  <conditionalFormatting sqref="O217 O221">
    <cfRule type="cellIs" dxfId="28" priority="16" operator="lessThan">
      <formula>-1</formula>
    </cfRule>
  </conditionalFormatting>
  <conditionalFormatting sqref="O229">
    <cfRule type="cellIs" dxfId="27" priority="15" operator="lessThan">
      <formula>-1</formula>
    </cfRule>
  </conditionalFormatting>
  <conditionalFormatting sqref="O237">
    <cfRule type="cellIs" dxfId="26" priority="4" operator="lessThan">
      <formula>-1</formula>
    </cfRule>
  </conditionalFormatting>
  <conditionalFormatting sqref="O241">
    <cfRule type="cellIs" dxfId="25" priority="3" operator="lessThan">
      <formula>-1</formula>
    </cfRule>
  </conditionalFormatting>
  <conditionalFormatting sqref="O245 O249">
    <cfRule type="cellIs" dxfId="24" priority="7" operator="lessThan">
      <formula>-1</formula>
    </cfRule>
  </conditionalFormatting>
  <conditionalFormatting sqref="O253 O257">
    <cfRule type="cellIs" dxfId="23" priority="2" operator="lessThan">
      <formula>-1</formula>
    </cfRule>
  </conditionalFormatting>
  <conditionalFormatting sqref="O261 O265">
    <cfRule type="cellIs" dxfId="22" priority="1" operator="lessThan">
      <formula>-1</formula>
    </cfRule>
  </conditionalFormatting>
  <pageMargins left="0.23622047244094491" right="0.23622047244094491" top="0.74803149606299213" bottom="0.74803149606299213" header="0.31496062992125984" footer="0.31496062992125984"/>
  <pageSetup paperSize="9" scale="63" fitToHeight="0" orientation="landscape" r:id="rId1"/>
  <rowBreaks count="1" manualBreakCount="1">
    <brk id="144" max="1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B5ED-03DC-431D-A4AF-68DB81451979}">
  <sheetPr>
    <pageSetUpPr fitToPage="1"/>
  </sheetPr>
  <dimension ref="A1:JH381"/>
  <sheetViews>
    <sheetView zoomScale="60" zoomScaleNormal="60" zoomScaleSheetLayoutView="85" workbookViewId="0">
      <pane xSplit="19" ySplit="4" topLeftCell="T5" activePane="bottomRight" state="frozen"/>
      <selection pane="topRight" activeCell="T1" sqref="T1"/>
      <selection pane="bottomLeft" activeCell="A5" sqref="A5"/>
      <selection pane="bottomRight" activeCell="AK6" sqref="AK6"/>
    </sheetView>
  </sheetViews>
  <sheetFormatPr defaultColWidth="9" defaultRowHeight="13.5"/>
  <cols>
    <col min="1" max="1" width="14.125" style="1" bestFit="1" customWidth="1"/>
    <col min="2" max="2" width="15" style="1" bestFit="1" customWidth="1"/>
    <col min="3" max="3" width="20" style="1" customWidth="1"/>
    <col min="4" max="4" width="20.125" style="1" customWidth="1"/>
    <col min="5" max="5" width="37.5" style="1" bestFit="1" customWidth="1"/>
    <col min="6" max="6" width="13.75" style="1" customWidth="1"/>
    <col min="7" max="9" width="9.375" style="1" customWidth="1"/>
    <col min="10" max="10" width="9.375" style="1" hidden="1" customWidth="1"/>
    <col min="11" max="11" width="10.125" style="13" bestFit="1" customWidth="1"/>
    <col min="12" max="12" width="7.625" style="9" bestFit="1" customWidth="1"/>
    <col min="13" max="13" width="9" style="14" hidden="1" customWidth="1"/>
    <col min="14" max="14" width="13.625" style="3" customWidth="1"/>
    <col min="15" max="15" width="13.625" style="1" customWidth="1"/>
    <col min="16" max="16" width="13.625" style="1" hidden="1" customWidth="1"/>
    <col min="17" max="17" width="13" style="1" hidden="1" customWidth="1"/>
    <col min="18" max="18" width="14.375" style="4" bestFit="1" customWidth="1"/>
    <col min="19" max="19" width="13.375" style="4" bestFit="1" customWidth="1"/>
    <col min="20" max="31" width="11.375" style="4" hidden="1" customWidth="1"/>
    <col min="32" max="32" width="10.125" style="4" hidden="1" customWidth="1"/>
    <col min="33" max="35" width="11.375" style="4" customWidth="1"/>
    <col min="36" max="36" width="10.125" style="4" customWidth="1"/>
    <col min="37" max="37" width="11.375" style="4" customWidth="1"/>
    <col min="38" max="38" width="12.875" style="4" customWidth="1"/>
    <col min="39" max="39" width="11.375" style="4" customWidth="1"/>
    <col min="40" max="40" width="11.5" style="4" customWidth="1"/>
    <col min="41" max="44" width="10.75" style="4" customWidth="1"/>
    <col min="45" max="45" width="12.375" style="4" customWidth="1"/>
    <col min="46" max="46" width="12.625" style="4" customWidth="1"/>
    <col min="47" max="52" width="10.75" style="4" customWidth="1"/>
    <col min="53" max="53" width="10.75" style="4" bestFit="1" customWidth="1"/>
    <col min="54" max="54" width="12.375" style="4" bestFit="1" customWidth="1"/>
    <col min="55" max="268" width="9" style="4"/>
    <col min="269" max="16384" width="9" style="1"/>
  </cols>
  <sheetData>
    <row r="1" spans="1:268" s="4" customFormat="1" ht="39" customHeight="1">
      <c r="A1" s="280" t="s">
        <v>430</v>
      </c>
      <c r="B1" s="281"/>
      <c r="C1" s="281"/>
      <c r="D1" s="281"/>
      <c r="E1" s="281"/>
      <c r="F1" s="281"/>
      <c r="G1" s="281"/>
      <c r="H1" s="281"/>
      <c r="I1" s="281"/>
      <c r="J1" s="281"/>
      <c r="K1" s="281"/>
      <c r="L1" s="281"/>
      <c r="M1" s="281"/>
      <c r="N1" s="281"/>
      <c r="O1" s="281"/>
      <c r="P1" s="281"/>
      <c r="Q1" s="281"/>
    </row>
    <row r="2" spans="1:268" s="4" customFormat="1" ht="6.75" customHeight="1" thickBot="1">
      <c r="A2" s="5"/>
      <c r="B2" s="5"/>
      <c r="C2" s="5"/>
      <c r="D2" s="5"/>
      <c r="E2" s="5"/>
      <c r="F2" s="5"/>
      <c r="G2" s="5"/>
      <c r="H2" s="5"/>
      <c r="I2" s="5"/>
      <c r="J2" s="5"/>
      <c r="K2" s="6"/>
      <c r="L2" s="5"/>
      <c r="M2" s="7"/>
      <c r="N2" s="8"/>
      <c r="O2" s="5"/>
      <c r="P2" s="5"/>
      <c r="Q2" s="5"/>
    </row>
    <row r="3" spans="1:268" ht="24.95" customHeight="1">
      <c r="A3" s="289" t="s">
        <v>76</v>
      </c>
      <c r="B3" s="253" t="s">
        <v>77</v>
      </c>
      <c r="C3" s="253" t="s">
        <v>1</v>
      </c>
      <c r="D3" s="253" t="s">
        <v>2</v>
      </c>
      <c r="E3" s="253" t="s">
        <v>3</v>
      </c>
      <c r="F3" s="253" t="s">
        <v>78</v>
      </c>
      <c r="G3" s="253" t="s">
        <v>79</v>
      </c>
      <c r="H3" s="253"/>
      <c r="I3" s="253"/>
      <c r="J3" s="253" t="s">
        <v>80</v>
      </c>
      <c r="K3" s="291" t="s">
        <v>81</v>
      </c>
      <c r="L3" s="253" t="s">
        <v>82</v>
      </c>
      <c r="M3" s="251" t="s">
        <v>83</v>
      </c>
      <c r="N3" s="253" t="s">
        <v>55</v>
      </c>
      <c r="O3" s="253"/>
      <c r="P3" s="15" t="s">
        <v>84</v>
      </c>
      <c r="Q3" s="16" t="s">
        <v>4</v>
      </c>
      <c r="R3" s="282" t="s">
        <v>315</v>
      </c>
      <c r="S3" s="286" t="s">
        <v>0</v>
      </c>
      <c r="T3" s="72" t="s">
        <v>428</v>
      </c>
      <c r="U3" s="72" t="s">
        <v>62</v>
      </c>
      <c r="V3" s="72" t="s">
        <v>63</v>
      </c>
      <c r="W3" s="72" t="s">
        <v>57</v>
      </c>
      <c r="X3" s="72" t="s">
        <v>58</v>
      </c>
      <c r="Y3" s="72" t="s">
        <v>59</v>
      </c>
      <c r="Z3" s="72" t="s">
        <v>60</v>
      </c>
      <c r="AA3" s="72" t="s">
        <v>61</v>
      </c>
      <c r="AB3" s="72" t="s">
        <v>62</v>
      </c>
      <c r="AC3" s="72" t="s">
        <v>63</v>
      </c>
      <c r="AD3" s="72" t="s">
        <v>57</v>
      </c>
      <c r="AE3" s="72" t="s">
        <v>58</v>
      </c>
      <c r="AF3" s="72" t="s">
        <v>59</v>
      </c>
      <c r="AG3" s="72" t="s">
        <v>60</v>
      </c>
      <c r="AH3" s="72" t="s">
        <v>61</v>
      </c>
      <c r="AI3" s="72" t="s">
        <v>62</v>
      </c>
      <c r="AJ3" s="72" t="s">
        <v>63</v>
      </c>
      <c r="AK3" s="72" t="s">
        <v>57</v>
      </c>
      <c r="AL3" s="72" t="s">
        <v>58</v>
      </c>
      <c r="AM3" s="72" t="s">
        <v>59</v>
      </c>
      <c r="AN3" s="72" t="s">
        <v>60</v>
      </c>
      <c r="AO3" s="72" t="s">
        <v>61</v>
      </c>
      <c r="AP3" s="72" t="s">
        <v>62</v>
      </c>
      <c r="AQ3" s="72" t="s">
        <v>63</v>
      </c>
      <c r="AR3" s="72" t="s">
        <v>57</v>
      </c>
      <c r="AS3" s="72" t="s">
        <v>58</v>
      </c>
      <c r="AT3" s="72" t="s">
        <v>59</v>
      </c>
      <c r="AU3" s="72" t="s">
        <v>60</v>
      </c>
      <c r="AV3" s="72" t="s">
        <v>61</v>
      </c>
      <c r="AW3" s="72" t="s">
        <v>62</v>
      </c>
      <c r="AX3" s="72" t="s">
        <v>63</v>
      </c>
      <c r="AY3" s="72" t="s">
        <v>57</v>
      </c>
      <c r="AZ3" s="72" t="s">
        <v>58</v>
      </c>
      <c r="BA3" s="72" t="s">
        <v>59</v>
      </c>
      <c r="BB3" s="284" t="s">
        <v>175</v>
      </c>
    </row>
    <row r="4" spans="1:268" s="9" customFormat="1" ht="22.5" customHeight="1" thickBot="1">
      <c r="A4" s="290"/>
      <c r="B4" s="288"/>
      <c r="C4" s="288"/>
      <c r="D4" s="288"/>
      <c r="E4" s="288"/>
      <c r="F4" s="288"/>
      <c r="G4" s="17" t="s">
        <v>86</v>
      </c>
      <c r="H4" s="17" t="s">
        <v>87</v>
      </c>
      <c r="I4" s="17" t="s">
        <v>88</v>
      </c>
      <c r="J4" s="288"/>
      <c r="K4" s="292"/>
      <c r="L4" s="288"/>
      <c r="M4" s="252"/>
      <c r="N4" s="18" t="s">
        <v>89</v>
      </c>
      <c r="O4" s="19" t="s">
        <v>5</v>
      </c>
      <c r="P4" s="17" t="s">
        <v>6</v>
      </c>
      <c r="Q4" s="20" t="s">
        <v>6</v>
      </c>
      <c r="R4" s="283"/>
      <c r="S4" s="287"/>
      <c r="T4" s="21">
        <v>1</v>
      </c>
      <c r="U4" s="21">
        <v>2</v>
      </c>
      <c r="V4" s="21">
        <v>3</v>
      </c>
      <c r="W4" s="21">
        <v>4</v>
      </c>
      <c r="X4" s="21">
        <v>5</v>
      </c>
      <c r="Y4" s="21">
        <v>6</v>
      </c>
      <c r="Z4" s="21">
        <v>7</v>
      </c>
      <c r="AA4" s="21">
        <v>8</v>
      </c>
      <c r="AB4" s="21">
        <v>9</v>
      </c>
      <c r="AC4" s="21">
        <v>10</v>
      </c>
      <c r="AD4" s="21">
        <v>11</v>
      </c>
      <c r="AE4" s="21">
        <v>12</v>
      </c>
      <c r="AF4" s="21">
        <v>13</v>
      </c>
      <c r="AG4" s="21">
        <v>14</v>
      </c>
      <c r="AH4" s="21">
        <v>15</v>
      </c>
      <c r="AI4" s="21">
        <v>16</v>
      </c>
      <c r="AJ4" s="21">
        <v>17</v>
      </c>
      <c r="AK4" s="21">
        <v>18</v>
      </c>
      <c r="AL4" s="21">
        <v>19</v>
      </c>
      <c r="AM4" s="21">
        <v>20</v>
      </c>
      <c r="AN4" s="21">
        <v>21</v>
      </c>
      <c r="AO4" s="21">
        <v>22</v>
      </c>
      <c r="AP4" s="21">
        <v>23</v>
      </c>
      <c r="AQ4" s="21">
        <v>24</v>
      </c>
      <c r="AR4" s="21">
        <v>25</v>
      </c>
      <c r="AS4" s="21">
        <v>26</v>
      </c>
      <c r="AT4" s="21">
        <v>27</v>
      </c>
      <c r="AU4" s="21">
        <v>28</v>
      </c>
      <c r="AV4" s="21">
        <v>29</v>
      </c>
      <c r="AW4" s="21">
        <v>30</v>
      </c>
      <c r="AX4" s="21">
        <v>31</v>
      </c>
      <c r="AY4" s="21">
        <v>32</v>
      </c>
      <c r="AZ4" s="21">
        <v>33</v>
      </c>
      <c r="BA4" s="21">
        <v>34</v>
      </c>
      <c r="BB4" s="285"/>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row>
    <row r="5" spans="1:268" s="4" customFormat="1" ht="27.95" customHeight="1" thickTop="1" thickBot="1">
      <c r="A5" s="242" t="s">
        <v>415</v>
      </c>
      <c r="B5" s="233" t="s">
        <v>416</v>
      </c>
      <c r="C5" s="239" t="s">
        <v>417</v>
      </c>
      <c r="D5" s="239" t="s">
        <v>417</v>
      </c>
      <c r="E5" s="233" t="s">
        <v>418</v>
      </c>
      <c r="F5" s="233" t="s">
        <v>118</v>
      </c>
      <c r="G5" s="236">
        <v>0.6</v>
      </c>
      <c r="H5" s="233">
        <v>1325</v>
      </c>
      <c r="I5" s="233">
        <v>1720</v>
      </c>
      <c r="J5" s="227">
        <v>7.85</v>
      </c>
      <c r="K5" s="230">
        <f>G5*H5*I5*J5/1000000</f>
        <v>10.73409</v>
      </c>
      <c r="L5" s="233" t="s">
        <v>149</v>
      </c>
      <c r="M5" s="276">
        <v>1692</v>
      </c>
      <c r="N5" s="259">
        <v>2832</v>
      </c>
      <c r="O5" s="136">
        <f>BB8</f>
        <v>3866</v>
      </c>
      <c r="P5" s="263">
        <f>BB5</f>
        <v>15224</v>
      </c>
      <c r="Q5" s="266">
        <f>BB6</f>
        <v>14190</v>
      </c>
      <c r="R5" s="272">
        <f>N5</f>
        <v>2832</v>
      </c>
      <c r="S5" s="22" t="s">
        <v>174</v>
      </c>
      <c r="T5" s="23">
        <f>'COIL 입고현황'!T6</f>
        <v>0</v>
      </c>
      <c r="U5" s="23">
        <f>'COIL 입고현황'!U6+1942</f>
        <v>1942</v>
      </c>
      <c r="V5" s="23">
        <f>'COIL 입고현황'!V6</f>
        <v>0</v>
      </c>
      <c r="W5" s="23">
        <f>'COIL 입고현황'!W6+2000</f>
        <v>2000</v>
      </c>
      <c r="X5" s="23">
        <f>'COIL 입고현황'!X6+1770</f>
        <v>1770</v>
      </c>
      <c r="Y5" s="23">
        <f>'COIL 입고현황'!Y6</f>
        <v>0</v>
      </c>
      <c r="Z5" s="23">
        <f>'COIL 입고현황'!Z6</f>
        <v>0</v>
      </c>
      <c r="AA5" s="23">
        <f>'COIL 입고현황'!AA6+1948</f>
        <v>1948</v>
      </c>
      <c r="AB5" s="23">
        <f>'COIL 입고현황'!AB6</f>
        <v>0</v>
      </c>
      <c r="AC5" s="23">
        <f>'COIL 입고현황'!AC6</f>
        <v>0</v>
      </c>
      <c r="AD5" s="23">
        <f>'COIL 입고현황'!AD6+1978</f>
        <v>1978</v>
      </c>
      <c r="AE5" s="23">
        <f>'COIL 입고현황'!AE6</f>
        <v>0</v>
      </c>
      <c r="AF5" s="23">
        <f>'COIL 입고현황'!AF6</f>
        <v>0</v>
      </c>
      <c r="AG5" s="23">
        <f>'COIL 입고현황'!AG6</f>
        <v>0</v>
      </c>
      <c r="AH5" s="23">
        <f>'COIL 입고현황'!AH6+2114</f>
        <v>2114</v>
      </c>
      <c r="AI5" s="23">
        <f>'COIL 입고현황'!AI6</f>
        <v>0</v>
      </c>
      <c r="AJ5" s="23">
        <f>'COIL 입고현황'!AJ6+1941</f>
        <v>1941</v>
      </c>
      <c r="AK5" s="23">
        <f>'COIL 입고현황'!AK6+1531</f>
        <v>1531</v>
      </c>
      <c r="AL5" s="23">
        <f>'COIL 입고현황'!AL6</f>
        <v>0</v>
      </c>
      <c r="AM5" s="23">
        <f>'COIL 입고현황'!AM6</f>
        <v>0</v>
      </c>
      <c r="AN5" s="23">
        <f>'COIL 입고현황'!AN6</f>
        <v>0</v>
      </c>
      <c r="AO5" s="23">
        <f>'COIL 입고현황'!AO6</f>
        <v>0</v>
      </c>
      <c r="AP5" s="23">
        <f>'COIL 입고현황'!AP6</f>
        <v>0</v>
      </c>
      <c r="AQ5" s="23">
        <f>'COIL 입고현황'!AQ6</f>
        <v>0</v>
      </c>
      <c r="AR5" s="23">
        <f>'COIL 입고현황'!AR6</f>
        <v>0</v>
      </c>
      <c r="AS5" s="23">
        <f>'COIL 입고현황'!AS6</f>
        <v>0</v>
      </c>
      <c r="AT5" s="23">
        <f>'COIL 입고현황'!AT6</f>
        <v>0</v>
      </c>
      <c r="AU5" s="23">
        <f>'COIL 입고현황'!AU6</f>
        <v>0</v>
      </c>
      <c r="AV5" s="23">
        <f>'COIL 입고현황'!AV6</f>
        <v>0</v>
      </c>
      <c r="AW5" s="23">
        <f>'COIL 입고현황'!AW6</f>
        <v>0</v>
      </c>
      <c r="AX5" s="23">
        <f>'COIL 입고현황'!AX6</f>
        <v>0</v>
      </c>
      <c r="AY5" s="23">
        <f>'COIL 입고현황'!AY6</f>
        <v>0</v>
      </c>
      <c r="AZ5" s="23">
        <f>'COIL 입고현황'!AZ6</f>
        <v>0</v>
      </c>
      <c r="BA5" s="23">
        <f>'COIL 입고현황'!BA6</f>
        <v>0</v>
      </c>
      <c r="BB5" s="73">
        <f>SUM(T5:BA5)</f>
        <v>15224</v>
      </c>
    </row>
    <row r="6" spans="1:268" s="4" customFormat="1" ht="27.95" customHeight="1" thickTop="1" thickBot="1">
      <c r="A6" s="243"/>
      <c r="B6" s="234"/>
      <c r="C6" s="240"/>
      <c r="D6" s="240"/>
      <c r="E6" s="234"/>
      <c r="F6" s="234"/>
      <c r="G6" s="237"/>
      <c r="H6" s="234"/>
      <c r="I6" s="234"/>
      <c r="J6" s="228"/>
      <c r="K6" s="231"/>
      <c r="L6" s="234"/>
      <c r="M6" s="277"/>
      <c r="N6" s="260"/>
      <c r="O6" s="137"/>
      <c r="P6" s="264"/>
      <c r="Q6" s="267"/>
      <c r="R6" s="273"/>
      <c r="S6" s="25" t="s">
        <v>64</v>
      </c>
      <c r="T6" s="26">
        <f>생산실적!L4</f>
        <v>1585</v>
      </c>
      <c r="U6" s="26">
        <f>생산실적!M4</f>
        <v>0</v>
      </c>
      <c r="V6" s="26">
        <f>생산실적!N4</f>
        <v>1550</v>
      </c>
      <c r="W6" s="26">
        <f>생산실적!O4</f>
        <v>0</v>
      </c>
      <c r="X6" s="26">
        <f>생산실적!P4</f>
        <v>2823</v>
      </c>
      <c r="Y6" s="26">
        <f>생산실적!Q4</f>
        <v>0</v>
      </c>
      <c r="Z6" s="26">
        <f>생산실적!R4</f>
        <v>0</v>
      </c>
      <c r="AA6" s="26">
        <f>생산실적!S4</f>
        <v>0</v>
      </c>
      <c r="AB6" s="26">
        <f>생산실적!T4</f>
        <v>50</v>
      </c>
      <c r="AC6" s="26">
        <f>생산실적!U4</f>
        <v>982</v>
      </c>
      <c r="AD6" s="26">
        <f>생산실적!V4</f>
        <v>2060</v>
      </c>
      <c r="AE6" s="26">
        <f>생산실적!W4</f>
        <v>2310</v>
      </c>
      <c r="AF6" s="26">
        <f>생산실적!X4</f>
        <v>0</v>
      </c>
      <c r="AG6" s="26">
        <f>생산실적!Y4</f>
        <v>0</v>
      </c>
      <c r="AH6" s="26">
        <f>생산실적!Z4</f>
        <v>237</v>
      </c>
      <c r="AI6" s="26">
        <f>생산실적!AA4</f>
        <v>50</v>
      </c>
      <c r="AJ6" s="26">
        <f>생산실적!AB4</f>
        <v>2043</v>
      </c>
      <c r="AK6" s="26">
        <f>생산실적!AC4</f>
        <v>500</v>
      </c>
      <c r="AL6" s="26">
        <f>생산실적!AD4</f>
        <v>0</v>
      </c>
      <c r="AM6" s="26">
        <f>생산실적!AE4</f>
        <v>0</v>
      </c>
      <c r="AN6" s="26">
        <f>생산실적!AF4</f>
        <v>0</v>
      </c>
      <c r="AO6" s="26">
        <f>생산실적!AG4</f>
        <v>0</v>
      </c>
      <c r="AP6" s="26">
        <f>생산실적!AH4</f>
        <v>0</v>
      </c>
      <c r="AQ6" s="26">
        <f>생산실적!AI4</f>
        <v>0</v>
      </c>
      <c r="AR6" s="26">
        <f>생산실적!AJ4</f>
        <v>0</v>
      </c>
      <c r="AS6" s="26">
        <f>생산실적!AK4</f>
        <v>0</v>
      </c>
      <c r="AT6" s="26">
        <f>생산실적!AL4</f>
        <v>0</v>
      </c>
      <c r="AU6" s="26">
        <f>생산실적!AM4</f>
        <v>0</v>
      </c>
      <c r="AV6" s="26">
        <f>생산실적!AN4</f>
        <v>0</v>
      </c>
      <c r="AW6" s="26">
        <f>생산실적!AO4</f>
        <v>0</v>
      </c>
      <c r="AX6" s="26">
        <f>생산실적!AP4</f>
        <v>0</v>
      </c>
      <c r="AY6" s="26">
        <f>생산실적!AQ4</f>
        <v>0</v>
      </c>
      <c r="AZ6" s="26">
        <f>생산실적!AR4</f>
        <v>0</v>
      </c>
      <c r="BA6" s="26">
        <f>생산실적!AS4</f>
        <v>0</v>
      </c>
      <c r="BB6" s="74">
        <f>SUM(T6:BA6)</f>
        <v>14190</v>
      </c>
    </row>
    <row r="7" spans="1:268" s="4" customFormat="1" ht="27.95" customHeight="1" thickTop="1" thickBot="1">
      <c r="A7" s="243"/>
      <c r="B7" s="234"/>
      <c r="C7" s="240"/>
      <c r="D7" s="240"/>
      <c r="E7" s="234"/>
      <c r="F7" s="234"/>
      <c r="G7" s="237"/>
      <c r="H7" s="234"/>
      <c r="I7" s="234"/>
      <c r="J7" s="228"/>
      <c r="K7" s="231"/>
      <c r="L7" s="234"/>
      <c r="M7" s="277"/>
      <c r="N7" s="260"/>
      <c r="O7" s="137"/>
      <c r="P7" s="264"/>
      <c r="Q7" s="267"/>
      <c r="R7" s="273"/>
      <c r="S7" s="36" t="s">
        <v>181</v>
      </c>
      <c r="T7" s="37"/>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9"/>
      <c r="AY7" s="39"/>
      <c r="AZ7" s="39"/>
      <c r="BA7" s="39"/>
      <c r="BB7" s="75">
        <f>SUM(T7:BA7)</f>
        <v>0</v>
      </c>
    </row>
    <row r="8" spans="1:268" s="4" customFormat="1" ht="27.95" customHeight="1" thickTop="1" thickBot="1">
      <c r="A8" s="243"/>
      <c r="B8" s="235"/>
      <c r="C8" s="241"/>
      <c r="D8" s="241"/>
      <c r="E8" s="235"/>
      <c r="F8" s="235"/>
      <c r="G8" s="238"/>
      <c r="H8" s="235"/>
      <c r="I8" s="235"/>
      <c r="J8" s="229"/>
      <c r="K8" s="232"/>
      <c r="L8" s="235"/>
      <c r="M8" s="278"/>
      <c r="N8" s="271"/>
      <c r="O8" s="138"/>
      <c r="P8" s="269"/>
      <c r="Q8" s="270"/>
      <c r="R8" s="275"/>
      <c r="S8" s="28" t="s">
        <v>65</v>
      </c>
      <c r="T8" s="34">
        <f>SUM(R5+T5-T6-T7)</f>
        <v>1247</v>
      </c>
      <c r="U8" s="35">
        <f>SUM(T8+U5-U6-U7)</f>
        <v>3189</v>
      </c>
      <c r="V8" s="35">
        <f>SUM(U8+V5-V6-V7)</f>
        <v>1639</v>
      </c>
      <c r="W8" s="35">
        <f t="shared" ref="W8:BA8" si="0">SUM(V8+W5-W6-W7)</f>
        <v>3639</v>
      </c>
      <c r="X8" s="35">
        <f t="shared" si="0"/>
        <v>2586</v>
      </c>
      <c r="Y8" s="35">
        <f t="shared" si="0"/>
        <v>2586</v>
      </c>
      <c r="Z8" s="35">
        <f t="shared" si="0"/>
        <v>2586</v>
      </c>
      <c r="AA8" s="35">
        <f t="shared" si="0"/>
        <v>4534</v>
      </c>
      <c r="AB8" s="35">
        <f t="shared" si="0"/>
        <v>4484</v>
      </c>
      <c r="AC8" s="35">
        <f t="shared" si="0"/>
        <v>3502</v>
      </c>
      <c r="AD8" s="35">
        <f t="shared" si="0"/>
        <v>3420</v>
      </c>
      <c r="AE8" s="35">
        <f t="shared" si="0"/>
        <v>1110</v>
      </c>
      <c r="AF8" s="35">
        <f t="shared" si="0"/>
        <v>1110</v>
      </c>
      <c r="AG8" s="35">
        <f t="shared" si="0"/>
        <v>1110</v>
      </c>
      <c r="AH8" s="35">
        <f t="shared" si="0"/>
        <v>2987</v>
      </c>
      <c r="AI8" s="35">
        <f t="shared" si="0"/>
        <v>2937</v>
      </c>
      <c r="AJ8" s="35">
        <f t="shared" si="0"/>
        <v>2835</v>
      </c>
      <c r="AK8" s="35">
        <f t="shared" si="0"/>
        <v>3866</v>
      </c>
      <c r="AL8" s="35">
        <f t="shared" si="0"/>
        <v>3866</v>
      </c>
      <c r="AM8" s="35">
        <f t="shared" si="0"/>
        <v>3866</v>
      </c>
      <c r="AN8" s="35">
        <f t="shared" si="0"/>
        <v>3866</v>
      </c>
      <c r="AO8" s="35">
        <f t="shared" si="0"/>
        <v>3866</v>
      </c>
      <c r="AP8" s="35">
        <f t="shared" si="0"/>
        <v>3866</v>
      </c>
      <c r="AQ8" s="35">
        <f t="shared" si="0"/>
        <v>3866</v>
      </c>
      <c r="AR8" s="35">
        <f t="shared" si="0"/>
        <v>3866</v>
      </c>
      <c r="AS8" s="35">
        <f t="shared" si="0"/>
        <v>3866</v>
      </c>
      <c r="AT8" s="35">
        <f t="shared" si="0"/>
        <v>3866</v>
      </c>
      <c r="AU8" s="35">
        <f t="shared" si="0"/>
        <v>3866</v>
      </c>
      <c r="AV8" s="35">
        <f t="shared" si="0"/>
        <v>3866</v>
      </c>
      <c r="AW8" s="35">
        <f t="shared" si="0"/>
        <v>3866</v>
      </c>
      <c r="AX8" s="35">
        <f t="shared" si="0"/>
        <v>3866</v>
      </c>
      <c r="AY8" s="35">
        <f t="shared" si="0"/>
        <v>3866</v>
      </c>
      <c r="AZ8" s="35">
        <f t="shared" si="0"/>
        <v>3866</v>
      </c>
      <c r="BA8" s="35">
        <f t="shared" si="0"/>
        <v>3866</v>
      </c>
      <c r="BB8" s="76">
        <f>BA8</f>
        <v>3866</v>
      </c>
    </row>
    <row r="9" spans="1:268" s="4" customFormat="1" ht="27.95" hidden="1" customHeight="1" thickTop="1" thickBot="1">
      <c r="A9" s="242" t="s">
        <v>415</v>
      </c>
      <c r="B9" s="233" t="s">
        <v>416</v>
      </c>
      <c r="C9" s="239" t="s">
        <v>417</v>
      </c>
      <c r="D9" s="239" t="s">
        <v>417</v>
      </c>
      <c r="E9" s="233" t="s">
        <v>418</v>
      </c>
      <c r="F9" s="233" t="s">
        <v>118</v>
      </c>
      <c r="G9" s="236">
        <v>0.6</v>
      </c>
      <c r="H9" s="233">
        <v>1325</v>
      </c>
      <c r="I9" s="233">
        <v>1720</v>
      </c>
      <c r="J9" s="227">
        <v>7.85</v>
      </c>
      <c r="K9" s="230">
        <f>G9*H9*I9*J9/1000000</f>
        <v>10.73409</v>
      </c>
      <c r="L9" s="233" t="s">
        <v>149</v>
      </c>
      <c r="M9" s="276">
        <v>1692</v>
      </c>
      <c r="N9" s="259"/>
      <c r="O9" s="136">
        <f t="shared" ref="O9" si="1">BB12</f>
        <v>0</v>
      </c>
      <c r="P9" s="263">
        <f t="shared" ref="P9" si="2">BB9</f>
        <v>0</v>
      </c>
      <c r="Q9" s="266">
        <f t="shared" ref="Q9" si="3">BB10</f>
        <v>0</v>
      </c>
      <c r="R9" s="272">
        <f t="shared" ref="R9" si="4">N9</f>
        <v>0</v>
      </c>
      <c r="S9" s="22" t="s">
        <v>174</v>
      </c>
      <c r="T9" s="23">
        <f>'COIL 입고현황'!T10</f>
        <v>0</v>
      </c>
      <c r="U9" s="24">
        <f>'COIL 입고현황'!U10</f>
        <v>0</v>
      </c>
      <c r="V9" s="24">
        <f>'COIL 입고현황'!V10</f>
        <v>0</v>
      </c>
      <c r="W9" s="24">
        <f>'COIL 입고현황'!W10</f>
        <v>0</v>
      </c>
      <c r="X9" s="24">
        <f>'COIL 입고현황'!X10</f>
        <v>0</v>
      </c>
      <c r="Y9" s="24">
        <f>'COIL 입고현황'!Y10</f>
        <v>0</v>
      </c>
      <c r="Z9" s="24">
        <f>'COIL 입고현황'!Z10</f>
        <v>0</v>
      </c>
      <c r="AA9" s="24">
        <f>'COIL 입고현황'!AA10</f>
        <v>0</v>
      </c>
      <c r="AB9" s="24">
        <f>'COIL 입고현황'!AB10</f>
        <v>0</v>
      </c>
      <c r="AC9" s="24">
        <f>'COIL 입고현황'!AC10</f>
        <v>0</v>
      </c>
      <c r="AD9" s="24">
        <f>'COIL 입고현황'!AD10</f>
        <v>0</v>
      </c>
      <c r="AE9" s="24">
        <f>'COIL 입고현황'!AE10</f>
        <v>0</v>
      </c>
      <c r="AF9" s="24">
        <f>'COIL 입고현황'!AF10</f>
        <v>0</v>
      </c>
      <c r="AG9" s="24">
        <f>'COIL 입고현황'!AG10</f>
        <v>0</v>
      </c>
      <c r="AH9" s="24">
        <f>'COIL 입고현황'!AH10</f>
        <v>0</v>
      </c>
      <c r="AI9" s="24">
        <f>'COIL 입고현황'!AI10</f>
        <v>0</v>
      </c>
      <c r="AJ9" s="24">
        <f>'COIL 입고현황'!AJ10</f>
        <v>0</v>
      </c>
      <c r="AK9" s="24">
        <f>'COIL 입고현황'!AK10</f>
        <v>0</v>
      </c>
      <c r="AL9" s="24">
        <f>'COIL 입고현황'!AL10</f>
        <v>0</v>
      </c>
      <c r="AM9" s="24">
        <f>'COIL 입고현황'!AM10</f>
        <v>0</v>
      </c>
      <c r="AN9" s="24">
        <f>'COIL 입고현황'!AN10</f>
        <v>0</v>
      </c>
      <c r="AO9" s="24">
        <f>'COIL 입고현황'!AO10</f>
        <v>0</v>
      </c>
      <c r="AP9" s="24">
        <f>'COIL 입고현황'!AP10</f>
        <v>0</v>
      </c>
      <c r="AQ9" s="24">
        <f>'COIL 입고현황'!AQ10</f>
        <v>0</v>
      </c>
      <c r="AR9" s="24">
        <f>'COIL 입고현황'!AR10</f>
        <v>0</v>
      </c>
      <c r="AS9" s="24">
        <f>'COIL 입고현황'!AS10</f>
        <v>0</v>
      </c>
      <c r="AT9" s="24">
        <f>'COIL 입고현황'!AT10</f>
        <v>0</v>
      </c>
      <c r="AU9" s="24">
        <f>'COIL 입고현황'!AU10</f>
        <v>0</v>
      </c>
      <c r="AV9" s="24">
        <f>'COIL 입고현황'!AV10</f>
        <v>0</v>
      </c>
      <c r="AW9" s="24">
        <f>'COIL 입고현황'!AW10</f>
        <v>0</v>
      </c>
      <c r="AX9" s="31">
        <f>'COIL 입고현황'!AX10</f>
        <v>0</v>
      </c>
      <c r="AY9" s="31">
        <f>'COIL 입고현황'!AY10</f>
        <v>0</v>
      </c>
      <c r="AZ9" s="31">
        <f>'COIL 입고현황'!AZ10</f>
        <v>0</v>
      </c>
      <c r="BA9" s="31">
        <f>'COIL 입고현황'!BA10</f>
        <v>0</v>
      </c>
      <c r="BB9" s="73">
        <f>SUM(T9:BA9)</f>
        <v>0</v>
      </c>
    </row>
    <row r="10" spans="1:268" s="4" customFormat="1" ht="27.95" hidden="1" customHeight="1" thickTop="1" thickBot="1">
      <c r="A10" s="243"/>
      <c r="B10" s="234"/>
      <c r="C10" s="240"/>
      <c r="D10" s="240"/>
      <c r="E10" s="234"/>
      <c r="F10" s="234"/>
      <c r="G10" s="237"/>
      <c r="H10" s="234"/>
      <c r="I10" s="234"/>
      <c r="J10" s="228"/>
      <c r="K10" s="231"/>
      <c r="L10" s="234"/>
      <c r="M10" s="277"/>
      <c r="N10" s="260"/>
      <c r="O10" s="137"/>
      <c r="P10" s="264"/>
      <c r="Q10" s="267"/>
      <c r="R10" s="273"/>
      <c r="S10" s="25" t="s">
        <v>64</v>
      </c>
      <c r="T10" s="26">
        <f>생산실적!L5</f>
        <v>0</v>
      </c>
      <c r="U10" s="26">
        <f>생산실적!M5</f>
        <v>0</v>
      </c>
      <c r="V10" s="26">
        <f>생산실적!N5</f>
        <v>0</v>
      </c>
      <c r="W10" s="26">
        <f>생산실적!O5</f>
        <v>0</v>
      </c>
      <c r="X10" s="26">
        <f>생산실적!P5</f>
        <v>0</v>
      </c>
      <c r="Y10" s="26">
        <f>생산실적!Q5</f>
        <v>0</v>
      </c>
      <c r="Z10" s="26">
        <f>생산실적!R5</f>
        <v>0</v>
      </c>
      <c r="AA10" s="26">
        <f>생산실적!S5</f>
        <v>0</v>
      </c>
      <c r="AB10" s="26">
        <f>생산실적!T5</f>
        <v>0</v>
      </c>
      <c r="AC10" s="26">
        <f>생산실적!U5</f>
        <v>0</v>
      </c>
      <c r="AD10" s="26">
        <f>생산실적!V5</f>
        <v>0</v>
      </c>
      <c r="AE10" s="26">
        <f>생산실적!W5</f>
        <v>0</v>
      </c>
      <c r="AF10" s="26">
        <f>생산실적!X5</f>
        <v>0</v>
      </c>
      <c r="AG10" s="26">
        <f>생산실적!Y5</f>
        <v>0</v>
      </c>
      <c r="AH10" s="26">
        <f>생산실적!Z5</f>
        <v>0</v>
      </c>
      <c r="AI10" s="26">
        <f>생산실적!AA5</f>
        <v>0</v>
      </c>
      <c r="AJ10" s="26">
        <f>생산실적!AB5</f>
        <v>0</v>
      </c>
      <c r="AK10" s="26">
        <f>생산실적!AC5</f>
        <v>0</v>
      </c>
      <c r="AL10" s="26">
        <f>생산실적!AD5</f>
        <v>0</v>
      </c>
      <c r="AM10" s="26">
        <f>생산실적!AE5</f>
        <v>0</v>
      </c>
      <c r="AN10" s="26">
        <f>생산실적!AF5</f>
        <v>0</v>
      </c>
      <c r="AO10" s="26">
        <f>생산실적!AG5</f>
        <v>0</v>
      </c>
      <c r="AP10" s="26">
        <f>생산실적!AH5</f>
        <v>0</v>
      </c>
      <c r="AQ10" s="26">
        <f>생산실적!AI5</f>
        <v>0</v>
      </c>
      <c r="AR10" s="26">
        <f>생산실적!AJ5</f>
        <v>0</v>
      </c>
      <c r="AS10" s="26">
        <f>생산실적!AK5</f>
        <v>0</v>
      </c>
      <c r="AT10" s="26">
        <f>생산실적!AL5</f>
        <v>0</v>
      </c>
      <c r="AU10" s="26">
        <f>생산실적!AM5</f>
        <v>0</v>
      </c>
      <c r="AV10" s="26">
        <f>생산실적!AN5</f>
        <v>0</v>
      </c>
      <c r="AW10" s="26">
        <f>생산실적!AO5</f>
        <v>0</v>
      </c>
      <c r="AX10" s="26">
        <f>생산실적!AP5</f>
        <v>0</v>
      </c>
      <c r="AY10" s="26">
        <f>생산실적!AQ5</f>
        <v>0</v>
      </c>
      <c r="AZ10" s="26">
        <f>생산실적!AR5</f>
        <v>0</v>
      </c>
      <c r="BA10" s="26">
        <f>생산실적!AS5</f>
        <v>0</v>
      </c>
      <c r="BB10" s="74">
        <f>SUM(T10:BA10)</f>
        <v>0</v>
      </c>
    </row>
    <row r="11" spans="1:268" s="4" customFormat="1" ht="27.95" hidden="1" customHeight="1" thickTop="1" thickBot="1">
      <c r="A11" s="243"/>
      <c r="B11" s="234"/>
      <c r="C11" s="240"/>
      <c r="D11" s="240"/>
      <c r="E11" s="234"/>
      <c r="F11" s="234"/>
      <c r="G11" s="237"/>
      <c r="H11" s="234"/>
      <c r="I11" s="234"/>
      <c r="J11" s="228"/>
      <c r="K11" s="231"/>
      <c r="L11" s="234"/>
      <c r="M11" s="277"/>
      <c r="N11" s="260"/>
      <c r="O11" s="137"/>
      <c r="P11" s="264"/>
      <c r="Q11" s="267"/>
      <c r="R11" s="273"/>
      <c r="S11" s="36" t="s">
        <v>181</v>
      </c>
      <c r="T11" s="37"/>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9"/>
      <c r="AY11" s="39"/>
      <c r="AZ11" s="39"/>
      <c r="BA11" s="39"/>
      <c r="BB11" s="75">
        <f>SUM(T11:BA11)</f>
        <v>0</v>
      </c>
    </row>
    <row r="12" spans="1:268" s="4" customFormat="1" ht="27.95" hidden="1" customHeight="1" thickTop="1" thickBot="1">
      <c r="A12" s="243"/>
      <c r="B12" s="235"/>
      <c r="C12" s="241"/>
      <c r="D12" s="241"/>
      <c r="E12" s="235"/>
      <c r="F12" s="235"/>
      <c r="G12" s="238"/>
      <c r="H12" s="235"/>
      <c r="I12" s="235"/>
      <c r="J12" s="229"/>
      <c r="K12" s="232"/>
      <c r="L12" s="235"/>
      <c r="M12" s="278"/>
      <c r="N12" s="271"/>
      <c r="O12" s="138"/>
      <c r="P12" s="269"/>
      <c r="Q12" s="270"/>
      <c r="R12" s="275"/>
      <c r="S12" s="28" t="s">
        <v>65</v>
      </c>
      <c r="T12" s="34">
        <f>SUM(R9+T9-T10-T11)</f>
        <v>0</v>
      </c>
      <c r="U12" s="35">
        <f>SUM(T12+U9-U10-U11)</f>
        <v>0</v>
      </c>
      <c r="V12" s="35">
        <f>SUM(U12+V9-V10-V11)</f>
        <v>0</v>
      </c>
      <c r="W12" s="35">
        <f t="shared" ref="W12" si="5">SUM(V12+W9-W10-W11)</f>
        <v>0</v>
      </c>
      <c r="X12" s="35">
        <f t="shared" ref="X12" si="6">SUM(W12+X9-X10-X11)</f>
        <v>0</v>
      </c>
      <c r="Y12" s="35">
        <f t="shared" ref="Y12" si="7">SUM(X12+Y9-Y10-Y11)</f>
        <v>0</v>
      </c>
      <c r="Z12" s="35">
        <f t="shared" ref="Z12" si="8">SUM(Y12+Z9-Z10-Z11)</f>
        <v>0</v>
      </c>
      <c r="AA12" s="35">
        <f t="shared" ref="AA12" si="9">SUM(Z12+AA9-AA10-AA11)</f>
        <v>0</v>
      </c>
      <c r="AB12" s="35">
        <f t="shared" ref="AB12" si="10">SUM(AA12+AB9-AB10-AB11)</f>
        <v>0</v>
      </c>
      <c r="AC12" s="35">
        <f t="shared" ref="AC12" si="11">SUM(AB12+AC9-AC10-AC11)</f>
        <v>0</v>
      </c>
      <c r="AD12" s="35">
        <f t="shared" ref="AD12" si="12">SUM(AC12+AD9-AD10-AD11)</f>
        <v>0</v>
      </c>
      <c r="AE12" s="35">
        <f t="shared" ref="AE12" si="13">SUM(AD12+AE9-AE10-AE11)</f>
        <v>0</v>
      </c>
      <c r="AF12" s="35">
        <f t="shared" ref="AF12" si="14">SUM(AE12+AF9-AF10-AF11)</f>
        <v>0</v>
      </c>
      <c r="AG12" s="35">
        <f t="shared" ref="AG12" si="15">SUM(AF12+AG9-AG10-AG11)</f>
        <v>0</v>
      </c>
      <c r="AH12" s="35">
        <f t="shared" ref="AH12" si="16">SUM(AG12+AH9-AH10-AH11)</f>
        <v>0</v>
      </c>
      <c r="AI12" s="35">
        <f t="shared" ref="AI12" si="17">SUM(AH12+AI9-AI10-AI11)</f>
        <v>0</v>
      </c>
      <c r="AJ12" s="35">
        <f t="shared" ref="AJ12" si="18">SUM(AI12+AJ9-AJ10-AJ11)</f>
        <v>0</v>
      </c>
      <c r="AK12" s="35">
        <f t="shared" ref="AK12" si="19">SUM(AJ12+AK9-AK10-AK11)</f>
        <v>0</v>
      </c>
      <c r="AL12" s="35">
        <f t="shared" ref="AL12" si="20">SUM(AK12+AL9-AL10-AL11)</f>
        <v>0</v>
      </c>
      <c r="AM12" s="35">
        <f t="shared" ref="AM12" si="21">SUM(AL12+AM9-AM10-AM11)</f>
        <v>0</v>
      </c>
      <c r="AN12" s="35">
        <f t="shared" ref="AN12" si="22">SUM(AM12+AN9-AN10-AN11)</f>
        <v>0</v>
      </c>
      <c r="AO12" s="35">
        <f t="shared" ref="AO12" si="23">SUM(AN12+AO9-AO10-AO11)</f>
        <v>0</v>
      </c>
      <c r="AP12" s="35">
        <f t="shared" ref="AP12" si="24">SUM(AO12+AP9-AP10-AP11)</f>
        <v>0</v>
      </c>
      <c r="AQ12" s="35">
        <f t="shared" ref="AQ12" si="25">SUM(AP12+AQ9-AQ10-AQ11)</f>
        <v>0</v>
      </c>
      <c r="AR12" s="35">
        <f t="shared" ref="AR12" si="26">SUM(AQ12+AR9-AR10-AR11)</f>
        <v>0</v>
      </c>
      <c r="AS12" s="35">
        <f t="shared" ref="AS12" si="27">SUM(AR12+AS9-AS10-AS11)</f>
        <v>0</v>
      </c>
      <c r="AT12" s="35">
        <f t="shared" ref="AT12" si="28">SUM(AS12+AT9-AT10-AT11)</f>
        <v>0</v>
      </c>
      <c r="AU12" s="35">
        <f t="shared" ref="AU12" si="29">SUM(AT12+AU9-AU10-AU11)</f>
        <v>0</v>
      </c>
      <c r="AV12" s="35">
        <f t="shared" ref="AV12" si="30">SUM(AU12+AV9-AV10-AV11)</f>
        <v>0</v>
      </c>
      <c r="AW12" s="35">
        <f t="shared" ref="AW12" si="31">SUM(AV12+AW9-AW10-AW11)</f>
        <v>0</v>
      </c>
      <c r="AX12" s="35">
        <f t="shared" ref="AX12" si="32">SUM(AW12+AX9-AX10-AX11)</f>
        <v>0</v>
      </c>
      <c r="AY12" s="35">
        <f t="shared" ref="AY12" si="33">SUM(AX12+AY9-AY10-AY11)</f>
        <v>0</v>
      </c>
      <c r="AZ12" s="35">
        <f t="shared" ref="AZ12" si="34">SUM(AY12+AZ9-AZ10-AZ11)</f>
        <v>0</v>
      </c>
      <c r="BA12" s="35">
        <f t="shared" ref="BA12" si="35">SUM(AZ12+BA9-BA10-BA11)</f>
        <v>0</v>
      </c>
      <c r="BB12" s="76">
        <f>BA12</f>
        <v>0</v>
      </c>
    </row>
    <row r="13" spans="1:268" s="4" customFormat="1" ht="27.95" hidden="1" customHeight="1" thickTop="1" thickBot="1">
      <c r="A13" s="242" t="s">
        <v>415</v>
      </c>
      <c r="B13" s="233" t="s">
        <v>416</v>
      </c>
      <c r="C13" s="239" t="s">
        <v>417</v>
      </c>
      <c r="D13" s="239" t="s">
        <v>417</v>
      </c>
      <c r="E13" s="233" t="s">
        <v>418</v>
      </c>
      <c r="F13" s="233" t="s">
        <v>118</v>
      </c>
      <c r="G13" s="236">
        <v>0.6</v>
      </c>
      <c r="H13" s="233">
        <v>1325</v>
      </c>
      <c r="I13" s="233">
        <v>1720</v>
      </c>
      <c r="J13" s="227">
        <v>7.85</v>
      </c>
      <c r="K13" s="230">
        <f>G13*H13*I13*J13/1000000</f>
        <v>10.73409</v>
      </c>
      <c r="L13" s="233" t="s">
        <v>149</v>
      </c>
      <c r="M13" s="276">
        <v>6983</v>
      </c>
      <c r="N13" s="259"/>
      <c r="O13" s="136">
        <f t="shared" ref="O13" si="36">BB16</f>
        <v>0</v>
      </c>
      <c r="P13" s="263">
        <f t="shared" ref="P13" si="37">BB13</f>
        <v>0</v>
      </c>
      <c r="Q13" s="266">
        <f t="shared" ref="Q13" si="38">BB14</f>
        <v>0</v>
      </c>
      <c r="R13" s="272">
        <f t="shared" ref="R13" si="39">N13</f>
        <v>0</v>
      </c>
      <c r="S13" s="22" t="s">
        <v>174</v>
      </c>
      <c r="T13" s="23">
        <f>'COIL 입고현황'!T14</f>
        <v>0</v>
      </c>
      <c r="U13" s="24">
        <f>'COIL 입고현황'!U14</f>
        <v>0</v>
      </c>
      <c r="V13" s="24">
        <f>'COIL 입고현황'!V14</f>
        <v>0</v>
      </c>
      <c r="W13" s="24">
        <f>'COIL 입고현황'!W14</f>
        <v>0</v>
      </c>
      <c r="X13" s="24">
        <f>'COIL 입고현황'!X14</f>
        <v>0</v>
      </c>
      <c r="Y13" s="24">
        <f>'COIL 입고현황'!Y14</f>
        <v>0</v>
      </c>
      <c r="Z13" s="24">
        <f>'COIL 입고현황'!Z14</f>
        <v>0</v>
      </c>
      <c r="AA13" s="24">
        <f>'COIL 입고현황'!AA14</f>
        <v>0</v>
      </c>
      <c r="AB13" s="24">
        <f>'COIL 입고현황'!AB14</f>
        <v>0</v>
      </c>
      <c r="AC13" s="24">
        <f>'COIL 입고현황'!AC14</f>
        <v>0</v>
      </c>
      <c r="AD13" s="24">
        <f>'COIL 입고현황'!AD14</f>
        <v>0</v>
      </c>
      <c r="AE13" s="24">
        <f>'COIL 입고현황'!AE14</f>
        <v>0</v>
      </c>
      <c r="AF13" s="24">
        <f>'COIL 입고현황'!AF14</f>
        <v>0</v>
      </c>
      <c r="AG13" s="24">
        <f>'COIL 입고현황'!AG14</f>
        <v>0</v>
      </c>
      <c r="AH13" s="24">
        <f>'COIL 입고현황'!AH14</f>
        <v>0</v>
      </c>
      <c r="AI13" s="24">
        <f>'COIL 입고현황'!AI14</f>
        <v>0</v>
      </c>
      <c r="AJ13" s="24">
        <f>'COIL 입고현황'!AJ14</f>
        <v>0</v>
      </c>
      <c r="AK13" s="24">
        <f>'COIL 입고현황'!AK14</f>
        <v>0</v>
      </c>
      <c r="AL13" s="24">
        <f>'COIL 입고현황'!AL14</f>
        <v>0</v>
      </c>
      <c r="AM13" s="24">
        <f>'COIL 입고현황'!AM14</f>
        <v>0</v>
      </c>
      <c r="AN13" s="24">
        <f>'COIL 입고현황'!AN14</f>
        <v>0</v>
      </c>
      <c r="AO13" s="24">
        <f>'COIL 입고현황'!AO14</f>
        <v>0</v>
      </c>
      <c r="AP13" s="24">
        <f>'COIL 입고현황'!AP14</f>
        <v>0</v>
      </c>
      <c r="AQ13" s="24">
        <f>'COIL 입고현황'!AQ14</f>
        <v>0</v>
      </c>
      <c r="AR13" s="24">
        <f>'COIL 입고현황'!AR14</f>
        <v>0</v>
      </c>
      <c r="AS13" s="24">
        <f>'COIL 입고현황'!AS14</f>
        <v>0</v>
      </c>
      <c r="AT13" s="24">
        <f>'COIL 입고현황'!AT14</f>
        <v>0</v>
      </c>
      <c r="AU13" s="24">
        <f>'COIL 입고현황'!AU14</f>
        <v>0</v>
      </c>
      <c r="AV13" s="24">
        <f>'COIL 입고현황'!AV14</f>
        <v>0</v>
      </c>
      <c r="AW13" s="24">
        <f>'COIL 입고현황'!AW14</f>
        <v>0</v>
      </c>
      <c r="AX13" s="31">
        <f>'COIL 입고현황'!AX14</f>
        <v>0</v>
      </c>
      <c r="AY13" s="31">
        <f>'COIL 입고현황'!AY14</f>
        <v>0</v>
      </c>
      <c r="AZ13" s="31">
        <f>'COIL 입고현황'!AZ14</f>
        <v>0</v>
      </c>
      <c r="BA13" s="31">
        <f>'COIL 입고현황'!BA14</f>
        <v>0</v>
      </c>
      <c r="BB13" s="73">
        <f>SUM(T13:BA13)</f>
        <v>0</v>
      </c>
    </row>
    <row r="14" spans="1:268" s="4" customFormat="1" ht="27.95" hidden="1" customHeight="1" thickTop="1" thickBot="1">
      <c r="A14" s="243"/>
      <c r="B14" s="234"/>
      <c r="C14" s="240"/>
      <c r="D14" s="240"/>
      <c r="E14" s="234"/>
      <c r="F14" s="234"/>
      <c r="G14" s="237"/>
      <c r="H14" s="234"/>
      <c r="I14" s="234"/>
      <c r="J14" s="228"/>
      <c r="K14" s="231"/>
      <c r="L14" s="234"/>
      <c r="M14" s="277"/>
      <c r="N14" s="260"/>
      <c r="O14" s="137"/>
      <c r="P14" s="264"/>
      <c r="Q14" s="267"/>
      <c r="R14" s="273"/>
      <c r="S14" s="25" t="s">
        <v>64</v>
      </c>
      <c r="T14" s="26">
        <f>생산실적!L6</f>
        <v>0</v>
      </c>
      <c r="U14" s="26">
        <f>생산실적!M6</f>
        <v>0</v>
      </c>
      <c r="V14" s="26">
        <f>생산실적!N6</f>
        <v>0</v>
      </c>
      <c r="W14" s="26">
        <f>생산실적!O6</f>
        <v>0</v>
      </c>
      <c r="X14" s="26">
        <f>생산실적!P6</f>
        <v>0</v>
      </c>
      <c r="Y14" s="26">
        <f>생산실적!Q6</f>
        <v>0</v>
      </c>
      <c r="Z14" s="26">
        <f>생산실적!R6</f>
        <v>0</v>
      </c>
      <c r="AA14" s="26">
        <f>생산실적!S6</f>
        <v>0</v>
      </c>
      <c r="AB14" s="26">
        <f>생산실적!T6</f>
        <v>0</v>
      </c>
      <c r="AC14" s="26">
        <f>생산실적!U6</f>
        <v>0</v>
      </c>
      <c r="AD14" s="26">
        <f>생산실적!V6</f>
        <v>0</v>
      </c>
      <c r="AE14" s="26">
        <f>생산실적!W6</f>
        <v>0</v>
      </c>
      <c r="AF14" s="26">
        <f>생산실적!X6</f>
        <v>0</v>
      </c>
      <c r="AG14" s="26">
        <f>생산실적!Y6</f>
        <v>0</v>
      </c>
      <c r="AH14" s="26">
        <f>생산실적!Z6</f>
        <v>0</v>
      </c>
      <c r="AI14" s="26">
        <f>생산실적!AA6</f>
        <v>0</v>
      </c>
      <c r="AJ14" s="26">
        <f>생산실적!AB6</f>
        <v>0</v>
      </c>
      <c r="AK14" s="26">
        <f>생산실적!AC6</f>
        <v>0</v>
      </c>
      <c r="AL14" s="26">
        <f>생산실적!AD6</f>
        <v>0</v>
      </c>
      <c r="AM14" s="26">
        <f>생산실적!AE6</f>
        <v>0</v>
      </c>
      <c r="AN14" s="26">
        <f>생산실적!AF6</f>
        <v>0</v>
      </c>
      <c r="AO14" s="26">
        <f>생산실적!AG6</f>
        <v>0</v>
      </c>
      <c r="AP14" s="26">
        <f>생산실적!AH6</f>
        <v>0</v>
      </c>
      <c r="AQ14" s="26">
        <f>생산실적!AI6</f>
        <v>0</v>
      </c>
      <c r="AR14" s="26">
        <f>생산실적!AJ6</f>
        <v>0</v>
      </c>
      <c r="AS14" s="26">
        <f>생산실적!AK6</f>
        <v>0</v>
      </c>
      <c r="AT14" s="26">
        <f>생산실적!AL6</f>
        <v>0</v>
      </c>
      <c r="AU14" s="26">
        <f>생산실적!AM6</f>
        <v>0</v>
      </c>
      <c r="AV14" s="26">
        <f>생산실적!AN6</f>
        <v>0</v>
      </c>
      <c r="AW14" s="26">
        <f>생산실적!AO6</f>
        <v>0</v>
      </c>
      <c r="AX14" s="26">
        <f>생산실적!AP6</f>
        <v>0</v>
      </c>
      <c r="AY14" s="26">
        <f>생산실적!AQ6</f>
        <v>0</v>
      </c>
      <c r="AZ14" s="26">
        <f>생산실적!AR6</f>
        <v>0</v>
      </c>
      <c r="BA14" s="26">
        <f>생산실적!AS6</f>
        <v>0</v>
      </c>
      <c r="BB14" s="74">
        <f>SUM(T14:BA14)</f>
        <v>0</v>
      </c>
    </row>
    <row r="15" spans="1:268" s="4" customFormat="1" ht="27.95" hidden="1" customHeight="1" thickTop="1" thickBot="1">
      <c r="A15" s="243"/>
      <c r="B15" s="234"/>
      <c r="C15" s="240"/>
      <c r="D15" s="240"/>
      <c r="E15" s="234"/>
      <c r="F15" s="234"/>
      <c r="G15" s="237"/>
      <c r="H15" s="234"/>
      <c r="I15" s="234"/>
      <c r="J15" s="228"/>
      <c r="K15" s="231"/>
      <c r="L15" s="234"/>
      <c r="M15" s="277"/>
      <c r="N15" s="260"/>
      <c r="O15" s="137"/>
      <c r="P15" s="264"/>
      <c r="Q15" s="267"/>
      <c r="R15" s="273"/>
      <c r="S15" s="36" t="s">
        <v>181</v>
      </c>
      <c r="T15" s="37"/>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9"/>
      <c r="AY15" s="39"/>
      <c r="AZ15" s="39"/>
      <c r="BA15" s="39"/>
      <c r="BB15" s="75">
        <f>SUM(T15:BA15)</f>
        <v>0</v>
      </c>
    </row>
    <row r="16" spans="1:268" s="4" customFormat="1" ht="27.95" hidden="1" customHeight="1" thickTop="1" thickBot="1">
      <c r="A16" s="243"/>
      <c r="B16" s="235"/>
      <c r="C16" s="241"/>
      <c r="D16" s="241"/>
      <c r="E16" s="235"/>
      <c r="F16" s="235"/>
      <c r="G16" s="238"/>
      <c r="H16" s="235"/>
      <c r="I16" s="235"/>
      <c r="J16" s="229"/>
      <c r="K16" s="232"/>
      <c r="L16" s="235"/>
      <c r="M16" s="278"/>
      <c r="N16" s="271"/>
      <c r="O16" s="138"/>
      <c r="P16" s="269"/>
      <c r="Q16" s="270"/>
      <c r="R16" s="275"/>
      <c r="S16" s="28" t="s">
        <v>65</v>
      </c>
      <c r="T16" s="34">
        <f>SUM(R13+T13-T14-T15)</f>
        <v>0</v>
      </c>
      <c r="U16" s="35">
        <f>SUM(T16+U13-U14-U15)</f>
        <v>0</v>
      </c>
      <c r="V16" s="35">
        <f>SUM(U16+V13-V14-V15)</f>
        <v>0</v>
      </c>
      <c r="W16" s="35">
        <f t="shared" ref="W16" si="40">SUM(V16+W13-W14-W15)</f>
        <v>0</v>
      </c>
      <c r="X16" s="35">
        <f t="shared" ref="X16" si="41">SUM(W16+X13-X14-X15)</f>
        <v>0</v>
      </c>
      <c r="Y16" s="35">
        <f t="shared" ref="Y16" si="42">SUM(X16+Y13-Y14-Y15)</f>
        <v>0</v>
      </c>
      <c r="Z16" s="35">
        <f t="shared" ref="Z16" si="43">SUM(Y16+Z13-Z14-Z15)</f>
        <v>0</v>
      </c>
      <c r="AA16" s="35">
        <f t="shared" ref="AA16" si="44">SUM(Z16+AA13-AA14-AA15)</f>
        <v>0</v>
      </c>
      <c r="AB16" s="35">
        <f t="shared" ref="AB16" si="45">SUM(AA16+AB13-AB14-AB15)</f>
        <v>0</v>
      </c>
      <c r="AC16" s="35">
        <f t="shared" ref="AC16" si="46">SUM(AB16+AC13-AC14-AC15)</f>
        <v>0</v>
      </c>
      <c r="AD16" s="35">
        <f t="shared" ref="AD16" si="47">SUM(AC16+AD13-AD14-AD15)</f>
        <v>0</v>
      </c>
      <c r="AE16" s="35">
        <f t="shared" ref="AE16" si="48">SUM(AD16+AE13-AE14-AE15)</f>
        <v>0</v>
      </c>
      <c r="AF16" s="35">
        <f t="shared" ref="AF16" si="49">SUM(AE16+AF13-AF14-AF15)</f>
        <v>0</v>
      </c>
      <c r="AG16" s="35">
        <f t="shared" ref="AG16" si="50">SUM(AF16+AG13-AG14-AG15)</f>
        <v>0</v>
      </c>
      <c r="AH16" s="35">
        <f t="shared" ref="AH16" si="51">SUM(AG16+AH13-AH14-AH15)</f>
        <v>0</v>
      </c>
      <c r="AI16" s="35">
        <f t="shared" ref="AI16" si="52">SUM(AH16+AI13-AI14-AI15)</f>
        <v>0</v>
      </c>
      <c r="AJ16" s="35">
        <f t="shared" ref="AJ16" si="53">SUM(AI16+AJ13-AJ14-AJ15)</f>
        <v>0</v>
      </c>
      <c r="AK16" s="35">
        <f t="shared" ref="AK16" si="54">SUM(AJ16+AK13-AK14-AK15)</f>
        <v>0</v>
      </c>
      <c r="AL16" s="35">
        <f t="shared" ref="AL16" si="55">SUM(AK16+AL13-AL14-AL15)</f>
        <v>0</v>
      </c>
      <c r="AM16" s="35">
        <f t="shared" ref="AM16" si="56">SUM(AL16+AM13-AM14-AM15)</f>
        <v>0</v>
      </c>
      <c r="AN16" s="35">
        <f t="shared" ref="AN16" si="57">SUM(AM16+AN13-AN14-AN15)</f>
        <v>0</v>
      </c>
      <c r="AO16" s="35">
        <f t="shared" ref="AO16" si="58">SUM(AN16+AO13-AO14-AO15)</f>
        <v>0</v>
      </c>
      <c r="AP16" s="35">
        <f t="shared" ref="AP16" si="59">SUM(AO16+AP13-AP14-AP15)</f>
        <v>0</v>
      </c>
      <c r="AQ16" s="35">
        <f t="shared" ref="AQ16" si="60">SUM(AP16+AQ13-AQ14-AQ15)</f>
        <v>0</v>
      </c>
      <c r="AR16" s="35">
        <f t="shared" ref="AR16" si="61">SUM(AQ16+AR13-AR14-AR15)</f>
        <v>0</v>
      </c>
      <c r="AS16" s="35">
        <f t="shared" ref="AS16" si="62">SUM(AR16+AS13-AS14-AS15)</f>
        <v>0</v>
      </c>
      <c r="AT16" s="35">
        <f t="shared" ref="AT16" si="63">SUM(AS16+AT13-AT14-AT15)</f>
        <v>0</v>
      </c>
      <c r="AU16" s="35">
        <f t="shared" ref="AU16" si="64">SUM(AT16+AU13-AU14-AU15)</f>
        <v>0</v>
      </c>
      <c r="AV16" s="35">
        <f t="shared" ref="AV16" si="65">SUM(AU16+AV13-AV14-AV15)</f>
        <v>0</v>
      </c>
      <c r="AW16" s="35">
        <f t="shared" ref="AW16" si="66">SUM(AV16+AW13-AW14-AW15)</f>
        <v>0</v>
      </c>
      <c r="AX16" s="35">
        <f t="shared" ref="AX16" si="67">SUM(AW16+AX13-AX14-AX15)</f>
        <v>0</v>
      </c>
      <c r="AY16" s="35">
        <f t="shared" ref="AY16" si="68">SUM(AX16+AY13-AY14-AY15)</f>
        <v>0</v>
      </c>
      <c r="AZ16" s="35">
        <f t="shared" ref="AZ16" si="69">SUM(AY16+AZ13-AZ14-AZ15)</f>
        <v>0</v>
      </c>
      <c r="BA16" s="35">
        <f t="shared" ref="BA16" si="70">SUM(AZ16+BA13-BA14-BA15)</f>
        <v>0</v>
      </c>
      <c r="BB16" s="76">
        <f>BA16</f>
        <v>0</v>
      </c>
    </row>
    <row r="17" spans="1:54" s="4" customFormat="1" ht="27.95" hidden="1" customHeight="1" thickTop="1" thickBot="1">
      <c r="A17" s="242" t="s">
        <v>415</v>
      </c>
      <c r="B17" s="233" t="s">
        <v>416</v>
      </c>
      <c r="C17" s="239" t="s">
        <v>417</v>
      </c>
      <c r="D17" s="239" t="s">
        <v>417</v>
      </c>
      <c r="E17" s="233" t="s">
        <v>418</v>
      </c>
      <c r="F17" s="233" t="s">
        <v>118</v>
      </c>
      <c r="G17" s="236">
        <v>0.6</v>
      </c>
      <c r="H17" s="233">
        <v>1325</v>
      </c>
      <c r="I17" s="233">
        <v>1720</v>
      </c>
      <c r="J17" s="227">
        <v>7.85</v>
      </c>
      <c r="K17" s="230">
        <f>G17*H17*I17*J17/1000000</f>
        <v>10.73409</v>
      </c>
      <c r="L17" s="233" t="s">
        <v>149</v>
      </c>
      <c r="M17" s="276">
        <v>4746</v>
      </c>
      <c r="N17" s="259"/>
      <c r="O17" s="136">
        <f t="shared" ref="O17" si="71">BB20</f>
        <v>0</v>
      </c>
      <c r="P17" s="263">
        <f t="shared" ref="P17" si="72">BB17</f>
        <v>0</v>
      </c>
      <c r="Q17" s="266">
        <f t="shared" ref="Q17" si="73">BB18</f>
        <v>0</v>
      </c>
      <c r="R17" s="272">
        <f t="shared" ref="R17" si="74">N17</f>
        <v>0</v>
      </c>
      <c r="S17" s="22" t="s">
        <v>174</v>
      </c>
      <c r="T17" s="23">
        <f>'COIL 입고현황'!T18</f>
        <v>0</v>
      </c>
      <c r="U17" s="24">
        <f>'COIL 입고현황'!U18</f>
        <v>0</v>
      </c>
      <c r="V17" s="24">
        <f>'COIL 입고현황'!V18</f>
        <v>0</v>
      </c>
      <c r="W17" s="24">
        <f>'COIL 입고현황'!W18</f>
        <v>0</v>
      </c>
      <c r="X17" s="24">
        <f>'COIL 입고현황'!X18</f>
        <v>0</v>
      </c>
      <c r="Y17" s="24">
        <f>'COIL 입고현황'!Y18</f>
        <v>0</v>
      </c>
      <c r="Z17" s="24">
        <f>'COIL 입고현황'!Z18</f>
        <v>0</v>
      </c>
      <c r="AA17" s="24">
        <f>'COIL 입고현황'!AA18</f>
        <v>0</v>
      </c>
      <c r="AB17" s="24">
        <f>'COIL 입고현황'!AB18</f>
        <v>0</v>
      </c>
      <c r="AC17" s="24">
        <f>'COIL 입고현황'!AC18</f>
        <v>0</v>
      </c>
      <c r="AD17" s="24">
        <f>'COIL 입고현황'!AD18</f>
        <v>0</v>
      </c>
      <c r="AE17" s="24">
        <f>'COIL 입고현황'!AE18</f>
        <v>0</v>
      </c>
      <c r="AF17" s="24">
        <f>'COIL 입고현황'!AF18</f>
        <v>0</v>
      </c>
      <c r="AG17" s="24">
        <f>'COIL 입고현황'!AG18</f>
        <v>0</v>
      </c>
      <c r="AH17" s="24">
        <f>'COIL 입고현황'!AH18</f>
        <v>0</v>
      </c>
      <c r="AI17" s="24">
        <f>'COIL 입고현황'!AI18</f>
        <v>0</v>
      </c>
      <c r="AJ17" s="24">
        <f>'COIL 입고현황'!AJ18</f>
        <v>0</v>
      </c>
      <c r="AK17" s="24">
        <f>'COIL 입고현황'!AK18</f>
        <v>0</v>
      </c>
      <c r="AL17" s="24">
        <f>'COIL 입고현황'!AL18</f>
        <v>0</v>
      </c>
      <c r="AM17" s="24">
        <f>'COIL 입고현황'!AM18</f>
        <v>0</v>
      </c>
      <c r="AN17" s="24">
        <f>'COIL 입고현황'!AN18</f>
        <v>0</v>
      </c>
      <c r="AO17" s="24">
        <f>'COIL 입고현황'!AO18</f>
        <v>0</v>
      </c>
      <c r="AP17" s="24">
        <f>'COIL 입고현황'!AP18</f>
        <v>0</v>
      </c>
      <c r="AQ17" s="24">
        <f>'COIL 입고현황'!AQ18</f>
        <v>0</v>
      </c>
      <c r="AR17" s="24">
        <f>'COIL 입고현황'!AR18</f>
        <v>0</v>
      </c>
      <c r="AS17" s="24">
        <f>'COIL 입고현황'!AS18</f>
        <v>0</v>
      </c>
      <c r="AT17" s="24">
        <f>'COIL 입고현황'!AT18</f>
        <v>0</v>
      </c>
      <c r="AU17" s="24">
        <f>'COIL 입고현황'!AU18</f>
        <v>0</v>
      </c>
      <c r="AV17" s="24">
        <f>'COIL 입고현황'!AV18</f>
        <v>0</v>
      </c>
      <c r="AW17" s="24">
        <f>'COIL 입고현황'!AW18</f>
        <v>0</v>
      </c>
      <c r="AX17" s="31">
        <f>'COIL 입고현황'!AX18</f>
        <v>0</v>
      </c>
      <c r="AY17" s="31">
        <f>'COIL 입고현황'!AY18</f>
        <v>0</v>
      </c>
      <c r="AZ17" s="31">
        <f>'COIL 입고현황'!AZ18</f>
        <v>0</v>
      </c>
      <c r="BA17" s="31">
        <f>'COIL 입고현황'!BA18</f>
        <v>0</v>
      </c>
      <c r="BB17" s="73">
        <f>SUM(T17:BA17)</f>
        <v>0</v>
      </c>
    </row>
    <row r="18" spans="1:54" s="4" customFormat="1" ht="27.95" hidden="1" customHeight="1" thickTop="1" thickBot="1">
      <c r="A18" s="243"/>
      <c r="B18" s="234"/>
      <c r="C18" s="240"/>
      <c r="D18" s="240"/>
      <c r="E18" s="234"/>
      <c r="F18" s="234"/>
      <c r="G18" s="237"/>
      <c r="H18" s="234"/>
      <c r="I18" s="234"/>
      <c r="J18" s="228"/>
      <c r="K18" s="231"/>
      <c r="L18" s="234"/>
      <c r="M18" s="277"/>
      <c r="N18" s="260"/>
      <c r="O18" s="137"/>
      <c r="P18" s="264"/>
      <c r="Q18" s="267"/>
      <c r="R18" s="273"/>
      <c r="S18" s="25" t="s">
        <v>64</v>
      </c>
      <c r="T18" s="26">
        <f>생산실적!L7</f>
        <v>0</v>
      </c>
      <c r="U18" s="26">
        <f>생산실적!M7</f>
        <v>0</v>
      </c>
      <c r="V18" s="26">
        <f>생산실적!N7</f>
        <v>0</v>
      </c>
      <c r="W18" s="26">
        <f>생산실적!O7</f>
        <v>0</v>
      </c>
      <c r="X18" s="26">
        <f>생산실적!P7</f>
        <v>0</v>
      </c>
      <c r="Y18" s="26">
        <f>생산실적!Q7</f>
        <v>0</v>
      </c>
      <c r="Z18" s="26">
        <f>생산실적!R7</f>
        <v>0</v>
      </c>
      <c r="AA18" s="26">
        <f>생산실적!S7</f>
        <v>0</v>
      </c>
      <c r="AB18" s="26">
        <f>생산실적!T7</f>
        <v>0</v>
      </c>
      <c r="AC18" s="26">
        <f>생산실적!U7</f>
        <v>0</v>
      </c>
      <c r="AD18" s="26">
        <f>생산실적!V7</f>
        <v>0</v>
      </c>
      <c r="AE18" s="26">
        <f>생산실적!W7</f>
        <v>0</v>
      </c>
      <c r="AF18" s="26">
        <f>생산실적!X7</f>
        <v>0</v>
      </c>
      <c r="AG18" s="26">
        <f>생산실적!Y7</f>
        <v>0</v>
      </c>
      <c r="AH18" s="26">
        <f>생산실적!Z7</f>
        <v>0</v>
      </c>
      <c r="AI18" s="26">
        <f>생산실적!AA7</f>
        <v>0</v>
      </c>
      <c r="AJ18" s="26">
        <f>생산실적!AB7</f>
        <v>0</v>
      </c>
      <c r="AK18" s="26">
        <f>생산실적!AC7</f>
        <v>0</v>
      </c>
      <c r="AL18" s="26">
        <f>생산실적!AD7</f>
        <v>0</v>
      </c>
      <c r="AM18" s="26">
        <f>생산실적!AE7</f>
        <v>0</v>
      </c>
      <c r="AN18" s="26">
        <f>생산실적!AF7</f>
        <v>0</v>
      </c>
      <c r="AO18" s="26">
        <f>생산실적!AG7</f>
        <v>0</v>
      </c>
      <c r="AP18" s="26">
        <f>생산실적!AH7</f>
        <v>0</v>
      </c>
      <c r="AQ18" s="26">
        <f>생산실적!AI7</f>
        <v>0</v>
      </c>
      <c r="AR18" s="26">
        <f>생산실적!AJ7</f>
        <v>0</v>
      </c>
      <c r="AS18" s="26">
        <f>생산실적!AK7</f>
        <v>0</v>
      </c>
      <c r="AT18" s="26">
        <f>생산실적!AL7</f>
        <v>0</v>
      </c>
      <c r="AU18" s="26">
        <f>생산실적!AM7</f>
        <v>0</v>
      </c>
      <c r="AV18" s="26">
        <f>생산실적!AN7</f>
        <v>0</v>
      </c>
      <c r="AW18" s="26">
        <f>생산실적!AO7</f>
        <v>0</v>
      </c>
      <c r="AX18" s="26">
        <f>생산실적!AP7</f>
        <v>0</v>
      </c>
      <c r="AY18" s="26">
        <f>생산실적!AQ7</f>
        <v>0</v>
      </c>
      <c r="AZ18" s="26">
        <f>생산실적!AR7</f>
        <v>0</v>
      </c>
      <c r="BA18" s="26">
        <f>생산실적!AS7</f>
        <v>0</v>
      </c>
      <c r="BB18" s="74">
        <f>SUM(T18:BA18)</f>
        <v>0</v>
      </c>
    </row>
    <row r="19" spans="1:54" s="4" customFormat="1" ht="27.95" hidden="1" customHeight="1" thickTop="1" thickBot="1">
      <c r="A19" s="243"/>
      <c r="B19" s="234"/>
      <c r="C19" s="240"/>
      <c r="D19" s="240"/>
      <c r="E19" s="234"/>
      <c r="F19" s="234"/>
      <c r="G19" s="237"/>
      <c r="H19" s="234"/>
      <c r="I19" s="234"/>
      <c r="J19" s="228"/>
      <c r="K19" s="231"/>
      <c r="L19" s="234"/>
      <c r="M19" s="277"/>
      <c r="N19" s="260"/>
      <c r="O19" s="137"/>
      <c r="P19" s="264"/>
      <c r="Q19" s="267"/>
      <c r="R19" s="273"/>
      <c r="S19" s="36" t="s">
        <v>181</v>
      </c>
      <c r="T19" s="37"/>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9"/>
      <c r="AY19" s="39"/>
      <c r="AZ19" s="39"/>
      <c r="BA19" s="39"/>
      <c r="BB19" s="75">
        <f>SUM(T19:BA19)</f>
        <v>0</v>
      </c>
    </row>
    <row r="20" spans="1:54" s="4" customFormat="1" ht="27.95" hidden="1" customHeight="1" thickTop="1" thickBot="1">
      <c r="A20" s="243"/>
      <c r="B20" s="235"/>
      <c r="C20" s="241"/>
      <c r="D20" s="241"/>
      <c r="E20" s="235"/>
      <c r="F20" s="235"/>
      <c r="G20" s="238"/>
      <c r="H20" s="235"/>
      <c r="I20" s="235"/>
      <c r="J20" s="229"/>
      <c r="K20" s="232"/>
      <c r="L20" s="235"/>
      <c r="M20" s="278"/>
      <c r="N20" s="271"/>
      <c r="O20" s="138"/>
      <c r="P20" s="269"/>
      <c r="Q20" s="270"/>
      <c r="R20" s="275"/>
      <c r="S20" s="28" t="s">
        <v>65</v>
      </c>
      <c r="T20" s="34">
        <f>SUM(R17+T17-T18-T19)</f>
        <v>0</v>
      </c>
      <c r="U20" s="35">
        <f>SUM(T20+U17-U18-U19)</f>
        <v>0</v>
      </c>
      <c r="V20" s="35">
        <f>SUM(U20+V17-V18-V19)</f>
        <v>0</v>
      </c>
      <c r="W20" s="35">
        <f t="shared" ref="W20" si="75">SUM(V20+W17-W18-W19)</f>
        <v>0</v>
      </c>
      <c r="X20" s="35">
        <f t="shared" ref="X20" si="76">SUM(W20+X17-X18-X19)</f>
        <v>0</v>
      </c>
      <c r="Y20" s="35">
        <f t="shared" ref="Y20" si="77">SUM(X20+Y17-Y18-Y19)</f>
        <v>0</v>
      </c>
      <c r="Z20" s="35">
        <f t="shared" ref="Z20" si="78">SUM(Y20+Z17-Z18-Z19)</f>
        <v>0</v>
      </c>
      <c r="AA20" s="35">
        <f t="shared" ref="AA20" si="79">SUM(Z20+AA17-AA18-AA19)</f>
        <v>0</v>
      </c>
      <c r="AB20" s="35">
        <f t="shared" ref="AB20" si="80">SUM(AA20+AB17-AB18-AB19)</f>
        <v>0</v>
      </c>
      <c r="AC20" s="35">
        <f t="shared" ref="AC20" si="81">SUM(AB20+AC17-AC18-AC19)</f>
        <v>0</v>
      </c>
      <c r="AD20" s="35">
        <f t="shared" ref="AD20" si="82">SUM(AC20+AD17-AD18-AD19)</f>
        <v>0</v>
      </c>
      <c r="AE20" s="35">
        <f t="shared" ref="AE20" si="83">SUM(AD20+AE17-AE18-AE19)</f>
        <v>0</v>
      </c>
      <c r="AF20" s="35">
        <f t="shared" ref="AF20" si="84">SUM(AE20+AF17-AF18-AF19)</f>
        <v>0</v>
      </c>
      <c r="AG20" s="35">
        <f t="shared" ref="AG20" si="85">SUM(AF20+AG17-AG18-AG19)</f>
        <v>0</v>
      </c>
      <c r="AH20" s="35">
        <f t="shared" ref="AH20" si="86">SUM(AG20+AH17-AH18-AH19)</f>
        <v>0</v>
      </c>
      <c r="AI20" s="35">
        <f t="shared" ref="AI20" si="87">SUM(AH20+AI17-AI18-AI19)</f>
        <v>0</v>
      </c>
      <c r="AJ20" s="35">
        <f t="shared" ref="AJ20" si="88">SUM(AI20+AJ17-AJ18-AJ19)</f>
        <v>0</v>
      </c>
      <c r="AK20" s="35">
        <f t="shared" ref="AK20" si="89">SUM(AJ20+AK17-AK18-AK19)</f>
        <v>0</v>
      </c>
      <c r="AL20" s="35">
        <f t="shared" ref="AL20" si="90">SUM(AK20+AL17-AL18-AL19)</f>
        <v>0</v>
      </c>
      <c r="AM20" s="35">
        <f t="shared" ref="AM20" si="91">SUM(AL20+AM17-AM18-AM19)</f>
        <v>0</v>
      </c>
      <c r="AN20" s="35">
        <f t="shared" ref="AN20" si="92">SUM(AM20+AN17-AN18-AN19)</f>
        <v>0</v>
      </c>
      <c r="AO20" s="35">
        <f t="shared" ref="AO20" si="93">SUM(AN20+AO17-AO18-AO19)</f>
        <v>0</v>
      </c>
      <c r="AP20" s="35">
        <f t="shared" ref="AP20" si="94">SUM(AO20+AP17-AP18-AP19)</f>
        <v>0</v>
      </c>
      <c r="AQ20" s="35">
        <f t="shared" ref="AQ20" si="95">SUM(AP20+AQ17-AQ18-AQ19)</f>
        <v>0</v>
      </c>
      <c r="AR20" s="35">
        <f t="shared" ref="AR20" si="96">SUM(AQ20+AR17-AR18-AR19)</f>
        <v>0</v>
      </c>
      <c r="AS20" s="35">
        <f t="shared" ref="AS20" si="97">SUM(AR20+AS17-AS18-AS19)</f>
        <v>0</v>
      </c>
      <c r="AT20" s="35">
        <f t="shared" ref="AT20" si="98">SUM(AS20+AT17-AT18-AT19)</f>
        <v>0</v>
      </c>
      <c r="AU20" s="35">
        <f t="shared" ref="AU20" si="99">SUM(AT20+AU17-AU18-AU19)</f>
        <v>0</v>
      </c>
      <c r="AV20" s="35">
        <f t="shared" ref="AV20" si="100">SUM(AU20+AV17-AV18-AV19)</f>
        <v>0</v>
      </c>
      <c r="AW20" s="35">
        <f t="shared" ref="AW20" si="101">SUM(AV20+AW17-AW18-AW19)</f>
        <v>0</v>
      </c>
      <c r="AX20" s="35">
        <f t="shared" ref="AX20" si="102">SUM(AW20+AX17-AX18-AX19)</f>
        <v>0</v>
      </c>
      <c r="AY20" s="35">
        <f t="shared" ref="AY20" si="103">SUM(AX20+AY17-AY18-AY19)</f>
        <v>0</v>
      </c>
      <c r="AZ20" s="35">
        <f t="shared" ref="AZ20" si="104">SUM(AY20+AZ17-AZ18-AZ19)</f>
        <v>0</v>
      </c>
      <c r="BA20" s="35">
        <f t="shared" ref="BA20" si="105">SUM(AZ20+BA17-BA18-BA19)</f>
        <v>0</v>
      </c>
      <c r="BB20" s="76">
        <f>BA20</f>
        <v>0</v>
      </c>
    </row>
    <row r="21" spans="1:54" s="4" customFormat="1" ht="27.95" hidden="1" customHeight="1" thickTop="1" thickBot="1">
      <c r="A21" s="242" t="s">
        <v>415</v>
      </c>
      <c r="B21" s="233" t="s">
        <v>416</v>
      </c>
      <c r="C21" s="239" t="s">
        <v>417</v>
      </c>
      <c r="D21" s="239" t="s">
        <v>417</v>
      </c>
      <c r="E21" s="233" t="s">
        <v>418</v>
      </c>
      <c r="F21" s="233" t="s">
        <v>118</v>
      </c>
      <c r="G21" s="236">
        <v>0.6</v>
      </c>
      <c r="H21" s="233">
        <v>1325</v>
      </c>
      <c r="I21" s="233">
        <v>1720</v>
      </c>
      <c r="J21" s="227">
        <v>7.85</v>
      </c>
      <c r="K21" s="230">
        <f>G21*H21*I21*J21/1000000</f>
        <v>10.73409</v>
      </c>
      <c r="L21" s="233" t="s">
        <v>149</v>
      </c>
      <c r="M21" s="276">
        <v>4102</v>
      </c>
      <c r="N21" s="259"/>
      <c r="O21" s="136">
        <f t="shared" ref="O21" si="106">BB24</f>
        <v>0</v>
      </c>
      <c r="P21" s="263">
        <f t="shared" ref="P21" si="107">BB21</f>
        <v>0</v>
      </c>
      <c r="Q21" s="266">
        <f t="shared" ref="Q21" si="108">BB22</f>
        <v>0</v>
      </c>
      <c r="R21" s="272">
        <f t="shared" ref="R21" si="109">N21</f>
        <v>0</v>
      </c>
      <c r="S21" s="22" t="s">
        <v>174</v>
      </c>
      <c r="T21" s="23">
        <f>'COIL 입고현황'!T22</f>
        <v>0</v>
      </c>
      <c r="U21" s="24">
        <f>'COIL 입고현황'!U22</f>
        <v>0</v>
      </c>
      <c r="V21" s="24">
        <f>'COIL 입고현황'!V22</f>
        <v>0</v>
      </c>
      <c r="W21" s="24">
        <f>'COIL 입고현황'!W22</f>
        <v>0</v>
      </c>
      <c r="X21" s="24">
        <f>'COIL 입고현황'!X22</f>
        <v>0</v>
      </c>
      <c r="Y21" s="24">
        <f>'COIL 입고현황'!Y22</f>
        <v>0</v>
      </c>
      <c r="Z21" s="24">
        <f>'COIL 입고현황'!Z22</f>
        <v>0</v>
      </c>
      <c r="AA21" s="24">
        <f>'COIL 입고현황'!AA22</f>
        <v>0</v>
      </c>
      <c r="AB21" s="24">
        <f>'COIL 입고현황'!AB22</f>
        <v>0</v>
      </c>
      <c r="AC21" s="24">
        <f>'COIL 입고현황'!AC22</f>
        <v>0</v>
      </c>
      <c r="AD21" s="24">
        <f>'COIL 입고현황'!AD22</f>
        <v>0</v>
      </c>
      <c r="AE21" s="24">
        <f>'COIL 입고현황'!AE22</f>
        <v>0</v>
      </c>
      <c r="AF21" s="24">
        <f>'COIL 입고현황'!AF22</f>
        <v>0</v>
      </c>
      <c r="AG21" s="24">
        <f>'COIL 입고현황'!AG22</f>
        <v>0</v>
      </c>
      <c r="AH21" s="24">
        <f>'COIL 입고현황'!AH22</f>
        <v>0</v>
      </c>
      <c r="AI21" s="24">
        <f>'COIL 입고현황'!AI22</f>
        <v>0</v>
      </c>
      <c r="AJ21" s="24">
        <f>'COIL 입고현황'!AJ22</f>
        <v>0</v>
      </c>
      <c r="AK21" s="24">
        <f>'COIL 입고현황'!AK22</f>
        <v>0</v>
      </c>
      <c r="AL21" s="24">
        <f>'COIL 입고현황'!AL22</f>
        <v>0</v>
      </c>
      <c r="AM21" s="24">
        <f>'COIL 입고현황'!AM22</f>
        <v>0</v>
      </c>
      <c r="AN21" s="24">
        <f>'COIL 입고현황'!AN22</f>
        <v>0</v>
      </c>
      <c r="AO21" s="24">
        <f>'COIL 입고현황'!AO22</f>
        <v>0</v>
      </c>
      <c r="AP21" s="24">
        <f>'COIL 입고현황'!AP22</f>
        <v>0</v>
      </c>
      <c r="AQ21" s="24">
        <f>'COIL 입고현황'!AQ22</f>
        <v>0</v>
      </c>
      <c r="AR21" s="24">
        <f>'COIL 입고현황'!AR22</f>
        <v>0</v>
      </c>
      <c r="AS21" s="24">
        <f>'COIL 입고현황'!AS22</f>
        <v>0</v>
      </c>
      <c r="AT21" s="24">
        <f>'COIL 입고현황'!AT22</f>
        <v>0</v>
      </c>
      <c r="AU21" s="24">
        <f>'COIL 입고현황'!AU22</f>
        <v>0</v>
      </c>
      <c r="AV21" s="24">
        <f>'COIL 입고현황'!AV22</f>
        <v>0</v>
      </c>
      <c r="AW21" s="24">
        <f>'COIL 입고현황'!AW22</f>
        <v>0</v>
      </c>
      <c r="AX21" s="31">
        <f>'COIL 입고현황'!AX22</f>
        <v>0</v>
      </c>
      <c r="AY21" s="31">
        <f>'COIL 입고현황'!AY22</f>
        <v>0</v>
      </c>
      <c r="AZ21" s="31">
        <f>'COIL 입고현황'!AZ22</f>
        <v>0</v>
      </c>
      <c r="BA21" s="31">
        <f>'COIL 입고현황'!BA22</f>
        <v>0</v>
      </c>
      <c r="BB21" s="73">
        <f>SUM(T21:BA21)</f>
        <v>0</v>
      </c>
    </row>
    <row r="22" spans="1:54" s="4" customFormat="1" ht="27.95" hidden="1" customHeight="1" thickTop="1" thickBot="1">
      <c r="A22" s="243"/>
      <c r="B22" s="234"/>
      <c r="C22" s="240"/>
      <c r="D22" s="240"/>
      <c r="E22" s="234"/>
      <c r="F22" s="234"/>
      <c r="G22" s="237"/>
      <c r="H22" s="234"/>
      <c r="I22" s="234"/>
      <c r="J22" s="228"/>
      <c r="K22" s="231"/>
      <c r="L22" s="234"/>
      <c r="M22" s="277"/>
      <c r="N22" s="260"/>
      <c r="O22" s="137"/>
      <c r="P22" s="264"/>
      <c r="Q22" s="267"/>
      <c r="R22" s="273"/>
      <c r="S22" s="25" t="s">
        <v>64</v>
      </c>
      <c r="T22" s="26">
        <f>생산실적!L8</f>
        <v>0</v>
      </c>
      <c r="U22" s="26">
        <f>생산실적!M8</f>
        <v>0</v>
      </c>
      <c r="V22" s="26">
        <f>생산실적!N8</f>
        <v>0</v>
      </c>
      <c r="W22" s="26">
        <f>생산실적!O8</f>
        <v>0</v>
      </c>
      <c r="X22" s="26">
        <f>생산실적!P8</f>
        <v>0</v>
      </c>
      <c r="Y22" s="26">
        <f>생산실적!Q8</f>
        <v>0</v>
      </c>
      <c r="Z22" s="26">
        <f>생산실적!R8</f>
        <v>0</v>
      </c>
      <c r="AA22" s="26">
        <f>생산실적!S8</f>
        <v>0</v>
      </c>
      <c r="AB22" s="26">
        <f>생산실적!T8</f>
        <v>0</v>
      </c>
      <c r="AC22" s="26">
        <f>생산실적!U8</f>
        <v>0</v>
      </c>
      <c r="AD22" s="26">
        <f>생산실적!V8</f>
        <v>0</v>
      </c>
      <c r="AE22" s="26">
        <f>생산실적!W8</f>
        <v>0</v>
      </c>
      <c r="AF22" s="26">
        <f>생산실적!X8</f>
        <v>0</v>
      </c>
      <c r="AG22" s="26">
        <f>생산실적!Y8</f>
        <v>0</v>
      </c>
      <c r="AH22" s="26">
        <f>생산실적!Z8</f>
        <v>0</v>
      </c>
      <c r="AI22" s="26">
        <f>생산실적!AA8</f>
        <v>0</v>
      </c>
      <c r="AJ22" s="26">
        <f>생산실적!AB8</f>
        <v>0</v>
      </c>
      <c r="AK22" s="26">
        <f>생산실적!AC8</f>
        <v>0</v>
      </c>
      <c r="AL22" s="26">
        <f>생산실적!AD8</f>
        <v>0</v>
      </c>
      <c r="AM22" s="26">
        <f>생산실적!AE8</f>
        <v>0</v>
      </c>
      <c r="AN22" s="26">
        <f>생산실적!AF8</f>
        <v>0</v>
      </c>
      <c r="AO22" s="26">
        <f>생산실적!AG8</f>
        <v>0</v>
      </c>
      <c r="AP22" s="26">
        <f>생산실적!AH8</f>
        <v>0</v>
      </c>
      <c r="AQ22" s="26">
        <f>생산실적!AI8</f>
        <v>0</v>
      </c>
      <c r="AR22" s="26">
        <f>생산실적!AJ8</f>
        <v>0</v>
      </c>
      <c r="AS22" s="26">
        <f>생산실적!AK8</f>
        <v>0</v>
      </c>
      <c r="AT22" s="26">
        <f>생산실적!AL8</f>
        <v>0</v>
      </c>
      <c r="AU22" s="26">
        <f>생산실적!AM8</f>
        <v>0</v>
      </c>
      <c r="AV22" s="26">
        <f>생산실적!AN8</f>
        <v>0</v>
      </c>
      <c r="AW22" s="26">
        <f>생산실적!AO8</f>
        <v>0</v>
      </c>
      <c r="AX22" s="26">
        <f>생산실적!AP8</f>
        <v>0</v>
      </c>
      <c r="AY22" s="26">
        <f>생산실적!AQ8</f>
        <v>0</v>
      </c>
      <c r="AZ22" s="26">
        <f>생산실적!AR8</f>
        <v>0</v>
      </c>
      <c r="BA22" s="26">
        <f>생산실적!AS8</f>
        <v>0</v>
      </c>
      <c r="BB22" s="74">
        <f>SUM(T22:BA22)</f>
        <v>0</v>
      </c>
    </row>
    <row r="23" spans="1:54" s="4" customFormat="1" ht="27.95" hidden="1" customHeight="1" thickTop="1" thickBot="1">
      <c r="A23" s="243"/>
      <c r="B23" s="234"/>
      <c r="C23" s="240"/>
      <c r="D23" s="240"/>
      <c r="E23" s="234"/>
      <c r="F23" s="234"/>
      <c r="G23" s="237"/>
      <c r="H23" s="234"/>
      <c r="I23" s="234"/>
      <c r="J23" s="228"/>
      <c r="K23" s="231"/>
      <c r="L23" s="234"/>
      <c r="M23" s="277"/>
      <c r="N23" s="260"/>
      <c r="O23" s="137"/>
      <c r="P23" s="264"/>
      <c r="Q23" s="267"/>
      <c r="R23" s="273"/>
      <c r="S23" s="36" t="s">
        <v>181</v>
      </c>
      <c r="T23" s="37"/>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9"/>
      <c r="AY23" s="39"/>
      <c r="AZ23" s="39"/>
      <c r="BA23" s="39"/>
      <c r="BB23" s="75">
        <f>SUM(T23:BA23)</f>
        <v>0</v>
      </c>
    </row>
    <row r="24" spans="1:54" s="4" customFormat="1" ht="27.95" hidden="1" customHeight="1" thickTop="1" thickBot="1">
      <c r="A24" s="243"/>
      <c r="B24" s="235"/>
      <c r="C24" s="241"/>
      <c r="D24" s="241"/>
      <c r="E24" s="235"/>
      <c r="F24" s="235"/>
      <c r="G24" s="238"/>
      <c r="H24" s="235"/>
      <c r="I24" s="235"/>
      <c r="J24" s="229"/>
      <c r="K24" s="232"/>
      <c r="L24" s="235"/>
      <c r="M24" s="278"/>
      <c r="N24" s="271"/>
      <c r="O24" s="138"/>
      <c r="P24" s="269"/>
      <c r="Q24" s="270"/>
      <c r="R24" s="275"/>
      <c r="S24" s="28" t="s">
        <v>65</v>
      </c>
      <c r="T24" s="34">
        <f>SUM(R21+T21-T22-T23)</f>
        <v>0</v>
      </c>
      <c r="U24" s="35">
        <f>SUM(T24+U21-U22-U23)</f>
        <v>0</v>
      </c>
      <c r="V24" s="35">
        <f>SUM(U24+V21-V22-V23)</f>
        <v>0</v>
      </c>
      <c r="W24" s="35">
        <f t="shared" ref="W24" si="110">SUM(V24+W21-W22-W23)</f>
        <v>0</v>
      </c>
      <c r="X24" s="35">
        <f t="shared" ref="X24" si="111">SUM(W24+X21-X22-X23)</f>
        <v>0</v>
      </c>
      <c r="Y24" s="35">
        <f t="shared" ref="Y24" si="112">SUM(X24+Y21-Y22-Y23)</f>
        <v>0</v>
      </c>
      <c r="Z24" s="35">
        <f t="shared" ref="Z24" si="113">SUM(Y24+Z21-Z22-Z23)</f>
        <v>0</v>
      </c>
      <c r="AA24" s="35">
        <f t="shared" ref="AA24" si="114">SUM(Z24+AA21-AA22-AA23)</f>
        <v>0</v>
      </c>
      <c r="AB24" s="35">
        <f t="shared" ref="AB24" si="115">SUM(AA24+AB21-AB22-AB23)</f>
        <v>0</v>
      </c>
      <c r="AC24" s="35">
        <f t="shared" ref="AC24" si="116">SUM(AB24+AC21-AC22-AC23)</f>
        <v>0</v>
      </c>
      <c r="AD24" s="35">
        <f t="shared" ref="AD24" si="117">SUM(AC24+AD21-AD22-AD23)</f>
        <v>0</v>
      </c>
      <c r="AE24" s="35">
        <f t="shared" ref="AE24" si="118">SUM(AD24+AE21-AE22-AE23)</f>
        <v>0</v>
      </c>
      <c r="AF24" s="35">
        <f t="shared" ref="AF24" si="119">SUM(AE24+AF21-AF22-AF23)</f>
        <v>0</v>
      </c>
      <c r="AG24" s="35">
        <f t="shared" ref="AG24" si="120">SUM(AF24+AG21-AG22-AG23)</f>
        <v>0</v>
      </c>
      <c r="AH24" s="35">
        <f t="shared" ref="AH24" si="121">SUM(AG24+AH21-AH22-AH23)</f>
        <v>0</v>
      </c>
      <c r="AI24" s="35">
        <f t="shared" ref="AI24" si="122">SUM(AH24+AI21-AI22-AI23)</f>
        <v>0</v>
      </c>
      <c r="AJ24" s="35">
        <f t="shared" ref="AJ24" si="123">SUM(AI24+AJ21-AJ22-AJ23)</f>
        <v>0</v>
      </c>
      <c r="AK24" s="35">
        <f t="shared" ref="AK24" si="124">SUM(AJ24+AK21-AK22-AK23)</f>
        <v>0</v>
      </c>
      <c r="AL24" s="35">
        <f t="shared" ref="AL24" si="125">SUM(AK24+AL21-AL22-AL23)</f>
        <v>0</v>
      </c>
      <c r="AM24" s="35">
        <f t="shared" ref="AM24" si="126">SUM(AL24+AM21-AM22-AM23)</f>
        <v>0</v>
      </c>
      <c r="AN24" s="35">
        <f t="shared" ref="AN24" si="127">SUM(AM24+AN21-AN22-AN23)</f>
        <v>0</v>
      </c>
      <c r="AO24" s="35">
        <f t="shared" ref="AO24" si="128">SUM(AN24+AO21-AO22-AO23)</f>
        <v>0</v>
      </c>
      <c r="AP24" s="35">
        <f t="shared" ref="AP24" si="129">SUM(AO24+AP21-AP22-AP23)</f>
        <v>0</v>
      </c>
      <c r="AQ24" s="35">
        <f t="shared" ref="AQ24" si="130">SUM(AP24+AQ21-AQ22-AQ23)</f>
        <v>0</v>
      </c>
      <c r="AR24" s="35">
        <f t="shared" ref="AR24" si="131">SUM(AQ24+AR21-AR22-AR23)</f>
        <v>0</v>
      </c>
      <c r="AS24" s="35">
        <f t="shared" ref="AS24" si="132">SUM(AR24+AS21-AS22-AS23)</f>
        <v>0</v>
      </c>
      <c r="AT24" s="35">
        <f t="shared" ref="AT24" si="133">SUM(AS24+AT21-AT22-AT23)</f>
        <v>0</v>
      </c>
      <c r="AU24" s="35">
        <f t="shared" ref="AU24" si="134">SUM(AT24+AU21-AU22-AU23)</f>
        <v>0</v>
      </c>
      <c r="AV24" s="35">
        <f t="shared" ref="AV24" si="135">SUM(AU24+AV21-AV22-AV23)</f>
        <v>0</v>
      </c>
      <c r="AW24" s="35">
        <f t="shared" ref="AW24" si="136">SUM(AV24+AW21-AW22-AW23)</f>
        <v>0</v>
      </c>
      <c r="AX24" s="35">
        <f t="shared" ref="AX24" si="137">SUM(AW24+AX21-AX22-AX23)</f>
        <v>0</v>
      </c>
      <c r="AY24" s="35">
        <f t="shared" ref="AY24" si="138">SUM(AX24+AY21-AY22-AY23)</f>
        <v>0</v>
      </c>
      <c r="AZ24" s="35">
        <f t="shared" ref="AZ24" si="139">SUM(AY24+AZ21-AZ22-AZ23)</f>
        <v>0</v>
      </c>
      <c r="BA24" s="35">
        <f t="shared" ref="BA24" si="140">SUM(AZ24+BA21-BA22-BA23)</f>
        <v>0</v>
      </c>
      <c r="BB24" s="76">
        <f>BA24</f>
        <v>0</v>
      </c>
    </row>
    <row r="25" spans="1:54" s="4" customFormat="1" ht="27.95" hidden="1" customHeight="1" thickTop="1" thickBot="1">
      <c r="A25" s="242" t="s">
        <v>415</v>
      </c>
      <c r="B25" s="233" t="s">
        <v>416</v>
      </c>
      <c r="C25" s="239" t="s">
        <v>417</v>
      </c>
      <c r="D25" s="239" t="s">
        <v>417</v>
      </c>
      <c r="E25" s="233" t="s">
        <v>418</v>
      </c>
      <c r="F25" s="233" t="s">
        <v>118</v>
      </c>
      <c r="G25" s="236">
        <v>0.6</v>
      </c>
      <c r="H25" s="233">
        <v>1325</v>
      </c>
      <c r="I25" s="233">
        <v>1720</v>
      </c>
      <c r="J25" s="227">
        <v>7.85</v>
      </c>
      <c r="K25" s="230">
        <f>G25*H25*I25*J25/1000000</f>
        <v>10.73409</v>
      </c>
      <c r="L25" s="233" t="s">
        <v>149</v>
      </c>
      <c r="M25" s="276">
        <v>3580</v>
      </c>
      <c r="N25" s="259"/>
      <c r="O25" s="136">
        <f t="shared" ref="O25" si="141">BB28</f>
        <v>0</v>
      </c>
      <c r="P25" s="263">
        <f t="shared" ref="P25" si="142">BB25</f>
        <v>0</v>
      </c>
      <c r="Q25" s="266">
        <f t="shared" ref="Q25" si="143">BB26</f>
        <v>0</v>
      </c>
      <c r="R25" s="272">
        <f t="shared" ref="R25" si="144">N25</f>
        <v>0</v>
      </c>
      <c r="S25" s="22" t="s">
        <v>174</v>
      </c>
      <c r="T25" s="23">
        <f>'COIL 입고현황'!T26</f>
        <v>0</v>
      </c>
      <c r="U25" s="24">
        <f>'COIL 입고현황'!U26</f>
        <v>0</v>
      </c>
      <c r="V25" s="24">
        <f>'COIL 입고현황'!V26</f>
        <v>0</v>
      </c>
      <c r="W25" s="24">
        <f>'COIL 입고현황'!W26</f>
        <v>0</v>
      </c>
      <c r="X25" s="24">
        <f>'COIL 입고현황'!X26</f>
        <v>0</v>
      </c>
      <c r="Y25" s="24">
        <f>'COIL 입고현황'!Y26</f>
        <v>0</v>
      </c>
      <c r="Z25" s="24">
        <f>'COIL 입고현황'!Z26</f>
        <v>0</v>
      </c>
      <c r="AA25" s="24">
        <f>'COIL 입고현황'!AA26</f>
        <v>0</v>
      </c>
      <c r="AB25" s="24">
        <f>'COIL 입고현황'!AB26</f>
        <v>0</v>
      </c>
      <c r="AC25" s="24">
        <f>'COIL 입고현황'!AC26</f>
        <v>0</v>
      </c>
      <c r="AD25" s="24">
        <f>'COIL 입고현황'!AD26</f>
        <v>0</v>
      </c>
      <c r="AE25" s="24">
        <f>'COIL 입고현황'!AE26</f>
        <v>0</v>
      </c>
      <c r="AF25" s="24">
        <f>'COIL 입고현황'!AF26</f>
        <v>0</v>
      </c>
      <c r="AG25" s="24">
        <f>'COIL 입고현황'!AG26</f>
        <v>0</v>
      </c>
      <c r="AH25" s="24">
        <f>'COIL 입고현황'!AH26</f>
        <v>0</v>
      </c>
      <c r="AI25" s="24">
        <f>'COIL 입고현황'!AI26</f>
        <v>0</v>
      </c>
      <c r="AJ25" s="24">
        <f>'COIL 입고현황'!AJ26</f>
        <v>0</v>
      </c>
      <c r="AK25" s="24">
        <f>'COIL 입고현황'!AK26</f>
        <v>0</v>
      </c>
      <c r="AL25" s="24">
        <f>'COIL 입고현황'!AL26</f>
        <v>0</v>
      </c>
      <c r="AM25" s="24">
        <f>'COIL 입고현황'!AM26</f>
        <v>0</v>
      </c>
      <c r="AN25" s="24">
        <f>'COIL 입고현황'!AN26</f>
        <v>0</v>
      </c>
      <c r="AO25" s="24">
        <f>'COIL 입고현황'!AO26</f>
        <v>0</v>
      </c>
      <c r="AP25" s="24">
        <f>'COIL 입고현황'!AP26</f>
        <v>0</v>
      </c>
      <c r="AQ25" s="24">
        <f>'COIL 입고현황'!AQ26</f>
        <v>0</v>
      </c>
      <c r="AR25" s="24">
        <f>'COIL 입고현황'!AR26</f>
        <v>0</v>
      </c>
      <c r="AS25" s="24">
        <f>'COIL 입고현황'!AS26</f>
        <v>0</v>
      </c>
      <c r="AT25" s="24">
        <f>'COIL 입고현황'!AT26</f>
        <v>0</v>
      </c>
      <c r="AU25" s="24">
        <f>'COIL 입고현황'!AU26</f>
        <v>0</v>
      </c>
      <c r="AV25" s="24">
        <f>'COIL 입고현황'!AV26</f>
        <v>0</v>
      </c>
      <c r="AW25" s="24">
        <f>'COIL 입고현황'!AW26</f>
        <v>0</v>
      </c>
      <c r="AX25" s="31">
        <f>'COIL 입고현황'!AX26</f>
        <v>0</v>
      </c>
      <c r="AY25" s="31">
        <f>'COIL 입고현황'!AY26</f>
        <v>0</v>
      </c>
      <c r="AZ25" s="31">
        <f>'COIL 입고현황'!AZ26</f>
        <v>0</v>
      </c>
      <c r="BA25" s="31">
        <f>'COIL 입고현황'!BA26</f>
        <v>0</v>
      </c>
      <c r="BB25" s="73">
        <f>SUM(T25:BA25)</f>
        <v>0</v>
      </c>
    </row>
    <row r="26" spans="1:54" s="4" customFormat="1" ht="27.95" hidden="1" customHeight="1" thickTop="1" thickBot="1">
      <c r="A26" s="243"/>
      <c r="B26" s="234"/>
      <c r="C26" s="240"/>
      <c r="D26" s="240"/>
      <c r="E26" s="234"/>
      <c r="F26" s="234"/>
      <c r="G26" s="237"/>
      <c r="H26" s="234"/>
      <c r="I26" s="234"/>
      <c r="J26" s="228"/>
      <c r="K26" s="231"/>
      <c r="L26" s="234"/>
      <c r="M26" s="277"/>
      <c r="N26" s="260"/>
      <c r="O26" s="137"/>
      <c r="P26" s="264"/>
      <c r="Q26" s="267"/>
      <c r="R26" s="273"/>
      <c r="S26" s="25" t="s">
        <v>64</v>
      </c>
      <c r="T26" s="26">
        <f>생산실적!L9+생산실적!L10</f>
        <v>0</v>
      </c>
      <c r="U26" s="26">
        <f>생산실적!M9+생산실적!M10</f>
        <v>0</v>
      </c>
      <c r="V26" s="26">
        <f>생산실적!N9+생산실적!N10</f>
        <v>0</v>
      </c>
      <c r="W26" s="26">
        <f>생산실적!O9+생산실적!O10</f>
        <v>0</v>
      </c>
      <c r="X26" s="26">
        <f>생산실적!P9+생산실적!P10</f>
        <v>0</v>
      </c>
      <c r="Y26" s="26">
        <f>생산실적!Q9+생산실적!Q10</f>
        <v>0</v>
      </c>
      <c r="Z26" s="26">
        <f>생산실적!R9+생산실적!R10</f>
        <v>0</v>
      </c>
      <c r="AA26" s="26">
        <f>생산실적!S9+생산실적!S10</f>
        <v>0</v>
      </c>
      <c r="AB26" s="26">
        <f>생산실적!T9+생산실적!T10</f>
        <v>0</v>
      </c>
      <c r="AC26" s="26">
        <f>생산실적!U9+생산실적!U10</f>
        <v>0</v>
      </c>
      <c r="AD26" s="26">
        <f>생산실적!V9+생산실적!V10</f>
        <v>0</v>
      </c>
      <c r="AE26" s="26">
        <f>생산실적!W9+생산실적!W10</f>
        <v>0</v>
      </c>
      <c r="AF26" s="26">
        <f>생산실적!X9+생산실적!X10</f>
        <v>0</v>
      </c>
      <c r="AG26" s="26">
        <f>생산실적!Y9+생산실적!Y10</f>
        <v>0</v>
      </c>
      <c r="AH26" s="26">
        <f>생산실적!Z9+생산실적!Z10</f>
        <v>0</v>
      </c>
      <c r="AI26" s="26">
        <f>생산실적!AA9+생산실적!AA10</f>
        <v>0</v>
      </c>
      <c r="AJ26" s="26">
        <f>생산실적!AB9+생산실적!AB10</f>
        <v>0</v>
      </c>
      <c r="AK26" s="26">
        <f>생산실적!AC9+생산실적!AC10</f>
        <v>0</v>
      </c>
      <c r="AL26" s="26">
        <f>생산실적!AD9+생산실적!AD10</f>
        <v>0</v>
      </c>
      <c r="AM26" s="26">
        <f>생산실적!AE9+생산실적!AE10</f>
        <v>0</v>
      </c>
      <c r="AN26" s="26">
        <f>생산실적!AF9+생산실적!AF10</f>
        <v>0</v>
      </c>
      <c r="AO26" s="26">
        <f>생산실적!AG9+생산실적!AG10</f>
        <v>0</v>
      </c>
      <c r="AP26" s="26">
        <f>생산실적!AH9+생산실적!AH10</f>
        <v>0</v>
      </c>
      <c r="AQ26" s="26">
        <f>생산실적!AI9+생산실적!AI10</f>
        <v>0</v>
      </c>
      <c r="AR26" s="26">
        <f>생산실적!AJ9+생산실적!AJ10</f>
        <v>0</v>
      </c>
      <c r="AS26" s="26">
        <f>생산실적!AK9+생산실적!AK10</f>
        <v>0</v>
      </c>
      <c r="AT26" s="26">
        <f>생산실적!AL9+생산실적!AL10</f>
        <v>0</v>
      </c>
      <c r="AU26" s="26">
        <f>생산실적!AM9+생산실적!AM10</f>
        <v>0</v>
      </c>
      <c r="AV26" s="26">
        <f>생산실적!AN9+생산실적!AN10</f>
        <v>0</v>
      </c>
      <c r="AW26" s="26">
        <f>생산실적!AO9+생산실적!AO10</f>
        <v>0</v>
      </c>
      <c r="AX26" s="26">
        <f>생산실적!AP9+생산실적!AP10</f>
        <v>0</v>
      </c>
      <c r="AY26" s="26">
        <f>생산실적!AQ9+생산실적!AQ10</f>
        <v>0</v>
      </c>
      <c r="AZ26" s="26">
        <f>생산실적!AR9+생산실적!AR10</f>
        <v>0</v>
      </c>
      <c r="BA26" s="26">
        <f>생산실적!AS9+생산실적!AS10</f>
        <v>0</v>
      </c>
      <c r="BB26" s="74">
        <f>SUM(T26:BA26)</f>
        <v>0</v>
      </c>
    </row>
    <row r="27" spans="1:54" s="4" customFormat="1" ht="27.95" hidden="1" customHeight="1" thickTop="1" thickBot="1">
      <c r="A27" s="243"/>
      <c r="B27" s="234"/>
      <c r="C27" s="240"/>
      <c r="D27" s="240"/>
      <c r="E27" s="234"/>
      <c r="F27" s="234"/>
      <c r="G27" s="237"/>
      <c r="H27" s="234"/>
      <c r="I27" s="234"/>
      <c r="J27" s="228"/>
      <c r="K27" s="231"/>
      <c r="L27" s="234"/>
      <c r="M27" s="277"/>
      <c r="N27" s="260"/>
      <c r="O27" s="137"/>
      <c r="P27" s="264"/>
      <c r="Q27" s="267"/>
      <c r="R27" s="273"/>
      <c r="S27" s="36" t="s">
        <v>181</v>
      </c>
      <c r="T27" s="37"/>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9"/>
      <c r="AY27" s="39"/>
      <c r="AZ27" s="39"/>
      <c r="BA27" s="39"/>
      <c r="BB27" s="75">
        <f>SUM(T27:BA27)</f>
        <v>0</v>
      </c>
    </row>
    <row r="28" spans="1:54" s="4" customFormat="1" ht="27.95" hidden="1" customHeight="1" thickTop="1" thickBot="1">
      <c r="A28" s="243"/>
      <c r="B28" s="235"/>
      <c r="C28" s="241"/>
      <c r="D28" s="241"/>
      <c r="E28" s="235"/>
      <c r="F28" s="235"/>
      <c r="G28" s="238"/>
      <c r="H28" s="235"/>
      <c r="I28" s="235"/>
      <c r="J28" s="229"/>
      <c r="K28" s="232"/>
      <c r="L28" s="235"/>
      <c r="M28" s="278"/>
      <c r="N28" s="271"/>
      <c r="O28" s="138"/>
      <c r="P28" s="269"/>
      <c r="Q28" s="270"/>
      <c r="R28" s="275"/>
      <c r="S28" s="28" t="s">
        <v>65</v>
      </c>
      <c r="T28" s="34">
        <f>SUM(R25+T25-T26-T27)</f>
        <v>0</v>
      </c>
      <c r="U28" s="35">
        <f>SUM(T28+U25-U26-U27)</f>
        <v>0</v>
      </c>
      <c r="V28" s="35">
        <f>SUM(U28+V25-V26-V27)</f>
        <v>0</v>
      </c>
      <c r="W28" s="35">
        <f t="shared" ref="W28" si="145">SUM(V28+W25-W26-W27)</f>
        <v>0</v>
      </c>
      <c r="X28" s="35">
        <f t="shared" ref="X28" si="146">SUM(W28+X25-X26-X27)</f>
        <v>0</v>
      </c>
      <c r="Y28" s="35">
        <f t="shared" ref="Y28" si="147">SUM(X28+Y25-Y26-Y27)</f>
        <v>0</v>
      </c>
      <c r="Z28" s="35">
        <f t="shared" ref="Z28" si="148">SUM(Y28+Z25-Z26-Z27)</f>
        <v>0</v>
      </c>
      <c r="AA28" s="35">
        <f t="shared" ref="AA28" si="149">SUM(Z28+AA25-AA26-AA27)</f>
        <v>0</v>
      </c>
      <c r="AB28" s="35">
        <f t="shared" ref="AB28" si="150">SUM(AA28+AB25-AB26-AB27)</f>
        <v>0</v>
      </c>
      <c r="AC28" s="35">
        <f t="shared" ref="AC28" si="151">SUM(AB28+AC25-AC26-AC27)</f>
        <v>0</v>
      </c>
      <c r="AD28" s="35">
        <f t="shared" ref="AD28" si="152">SUM(AC28+AD25-AD26-AD27)</f>
        <v>0</v>
      </c>
      <c r="AE28" s="35">
        <f t="shared" ref="AE28" si="153">SUM(AD28+AE25-AE26-AE27)</f>
        <v>0</v>
      </c>
      <c r="AF28" s="35">
        <f t="shared" ref="AF28" si="154">SUM(AE28+AF25-AF26-AF27)</f>
        <v>0</v>
      </c>
      <c r="AG28" s="35">
        <f t="shared" ref="AG28" si="155">SUM(AF28+AG25-AG26-AG27)</f>
        <v>0</v>
      </c>
      <c r="AH28" s="35">
        <f t="shared" ref="AH28" si="156">SUM(AG28+AH25-AH26-AH27)</f>
        <v>0</v>
      </c>
      <c r="AI28" s="35">
        <f t="shared" ref="AI28" si="157">SUM(AH28+AI25-AI26-AI27)</f>
        <v>0</v>
      </c>
      <c r="AJ28" s="35">
        <f t="shared" ref="AJ28" si="158">SUM(AI28+AJ25-AJ26-AJ27)</f>
        <v>0</v>
      </c>
      <c r="AK28" s="35">
        <f t="shared" ref="AK28" si="159">SUM(AJ28+AK25-AK26-AK27)</f>
        <v>0</v>
      </c>
      <c r="AL28" s="35">
        <f t="shared" ref="AL28" si="160">SUM(AK28+AL25-AL26-AL27)</f>
        <v>0</v>
      </c>
      <c r="AM28" s="35">
        <f t="shared" ref="AM28" si="161">SUM(AL28+AM25-AM26-AM27)</f>
        <v>0</v>
      </c>
      <c r="AN28" s="35">
        <f t="shared" ref="AN28" si="162">SUM(AM28+AN25-AN26-AN27)</f>
        <v>0</v>
      </c>
      <c r="AO28" s="35">
        <f t="shared" ref="AO28" si="163">SUM(AN28+AO25-AO26-AO27)</f>
        <v>0</v>
      </c>
      <c r="AP28" s="35">
        <f t="shared" ref="AP28" si="164">SUM(AO28+AP25-AP26-AP27)</f>
        <v>0</v>
      </c>
      <c r="AQ28" s="35">
        <f t="shared" ref="AQ28" si="165">SUM(AP28+AQ25-AQ26-AQ27)</f>
        <v>0</v>
      </c>
      <c r="AR28" s="35">
        <f t="shared" ref="AR28" si="166">SUM(AQ28+AR25-AR26-AR27)</f>
        <v>0</v>
      </c>
      <c r="AS28" s="35">
        <f t="shared" ref="AS28" si="167">SUM(AR28+AS25-AS26-AS27)</f>
        <v>0</v>
      </c>
      <c r="AT28" s="35">
        <f t="shared" ref="AT28" si="168">SUM(AS28+AT25-AT26-AT27)</f>
        <v>0</v>
      </c>
      <c r="AU28" s="35">
        <f t="shared" ref="AU28" si="169">SUM(AT28+AU25-AU26-AU27)</f>
        <v>0</v>
      </c>
      <c r="AV28" s="35">
        <f t="shared" ref="AV28" si="170">SUM(AU28+AV25-AV26-AV27)</f>
        <v>0</v>
      </c>
      <c r="AW28" s="35">
        <f t="shared" ref="AW28" si="171">SUM(AV28+AW25-AW26-AW27)</f>
        <v>0</v>
      </c>
      <c r="AX28" s="35">
        <f t="shared" ref="AX28" si="172">SUM(AW28+AX25-AX26-AX27)</f>
        <v>0</v>
      </c>
      <c r="AY28" s="35">
        <f t="shared" ref="AY28" si="173">SUM(AX28+AY25-AY26-AY27)</f>
        <v>0</v>
      </c>
      <c r="AZ28" s="35">
        <f t="shared" ref="AZ28" si="174">SUM(AY28+AZ25-AZ26-AZ27)</f>
        <v>0</v>
      </c>
      <c r="BA28" s="35">
        <f t="shared" ref="BA28" si="175">SUM(AZ28+BA25-BA26-BA27)</f>
        <v>0</v>
      </c>
      <c r="BB28" s="76">
        <f>BA28</f>
        <v>0</v>
      </c>
    </row>
    <row r="29" spans="1:54" s="4" customFormat="1" ht="27.95" hidden="1" customHeight="1" thickTop="1" thickBot="1">
      <c r="A29" s="242" t="s">
        <v>415</v>
      </c>
      <c r="B29" s="233" t="s">
        <v>416</v>
      </c>
      <c r="C29" s="239" t="s">
        <v>417</v>
      </c>
      <c r="D29" s="239" t="s">
        <v>417</v>
      </c>
      <c r="E29" s="233" t="s">
        <v>418</v>
      </c>
      <c r="F29" s="233" t="s">
        <v>118</v>
      </c>
      <c r="G29" s="236">
        <v>0.6</v>
      </c>
      <c r="H29" s="233">
        <v>1325</v>
      </c>
      <c r="I29" s="233">
        <v>1720</v>
      </c>
      <c r="J29" s="227">
        <v>7.85</v>
      </c>
      <c r="K29" s="230">
        <f>G29*H29*I29*J29/1000000</f>
        <v>10.73409</v>
      </c>
      <c r="L29" s="233" t="s">
        <v>149</v>
      </c>
      <c r="M29" s="276">
        <v>3714</v>
      </c>
      <c r="N29" s="259"/>
      <c r="O29" s="136">
        <f t="shared" ref="O29" si="176">BB32</f>
        <v>0</v>
      </c>
      <c r="P29" s="263">
        <f t="shared" ref="P29" si="177">BB29</f>
        <v>0</v>
      </c>
      <c r="Q29" s="266">
        <f t="shared" ref="Q29" si="178">BB30</f>
        <v>0</v>
      </c>
      <c r="R29" s="272">
        <f t="shared" ref="R29" si="179">N29</f>
        <v>0</v>
      </c>
      <c r="S29" s="22" t="s">
        <v>174</v>
      </c>
      <c r="T29" s="23">
        <f>'COIL 입고현황'!T30</f>
        <v>0</v>
      </c>
      <c r="U29" s="24">
        <f>'COIL 입고현황'!U30</f>
        <v>0</v>
      </c>
      <c r="V29" s="24">
        <f>'COIL 입고현황'!V30</f>
        <v>0</v>
      </c>
      <c r="W29" s="24">
        <f>'COIL 입고현황'!W30</f>
        <v>0</v>
      </c>
      <c r="X29" s="24">
        <f>'COIL 입고현황'!X30</f>
        <v>0</v>
      </c>
      <c r="Y29" s="24">
        <f>'COIL 입고현황'!Y30</f>
        <v>0</v>
      </c>
      <c r="Z29" s="24">
        <f>'COIL 입고현황'!Z30</f>
        <v>0</v>
      </c>
      <c r="AA29" s="24">
        <f>'COIL 입고현황'!AA30</f>
        <v>0</v>
      </c>
      <c r="AB29" s="24">
        <f>'COIL 입고현황'!AB30</f>
        <v>0</v>
      </c>
      <c r="AC29" s="24">
        <f>'COIL 입고현황'!AC30</f>
        <v>0</v>
      </c>
      <c r="AD29" s="24">
        <f>'COIL 입고현황'!AD30</f>
        <v>0</v>
      </c>
      <c r="AE29" s="24">
        <f>'COIL 입고현황'!AE30</f>
        <v>0</v>
      </c>
      <c r="AF29" s="24">
        <f>'COIL 입고현황'!AF30</f>
        <v>0</v>
      </c>
      <c r="AG29" s="24">
        <f>'COIL 입고현황'!AG30</f>
        <v>0</v>
      </c>
      <c r="AH29" s="24">
        <f>'COIL 입고현황'!AH30</f>
        <v>0</v>
      </c>
      <c r="AI29" s="24">
        <f>'COIL 입고현황'!AI30</f>
        <v>0</v>
      </c>
      <c r="AJ29" s="24">
        <f>'COIL 입고현황'!AJ30</f>
        <v>0</v>
      </c>
      <c r="AK29" s="24">
        <f>'COIL 입고현황'!AK30</f>
        <v>0</v>
      </c>
      <c r="AL29" s="24">
        <f>'COIL 입고현황'!AL30</f>
        <v>0</v>
      </c>
      <c r="AM29" s="24">
        <f>'COIL 입고현황'!AM30</f>
        <v>0</v>
      </c>
      <c r="AN29" s="24">
        <f>'COIL 입고현황'!AN30</f>
        <v>0</v>
      </c>
      <c r="AO29" s="24">
        <f>'COIL 입고현황'!AO30</f>
        <v>0</v>
      </c>
      <c r="AP29" s="24">
        <f>'COIL 입고현황'!AP30</f>
        <v>0</v>
      </c>
      <c r="AQ29" s="24">
        <f>'COIL 입고현황'!AQ30</f>
        <v>0</v>
      </c>
      <c r="AR29" s="24">
        <f>'COIL 입고현황'!AR30</f>
        <v>0</v>
      </c>
      <c r="AS29" s="24">
        <f>'COIL 입고현황'!AS30</f>
        <v>0</v>
      </c>
      <c r="AT29" s="24">
        <f>'COIL 입고현황'!AT30</f>
        <v>0</v>
      </c>
      <c r="AU29" s="24">
        <f>'COIL 입고현황'!AU30</f>
        <v>0</v>
      </c>
      <c r="AV29" s="24">
        <f>'COIL 입고현황'!AV30</f>
        <v>0</v>
      </c>
      <c r="AW29" s="24">
        <f>'COIL 입고현황'!AW30</f>
        <v>0</v>
      </c>
      <c r="AX29" s="31">
        <f>'COIL 입고현황'!AX30</f>
        <v>0</v>
      </c>
      <c r="AY29" s="31">
        <f>'COIL 입고현황'!AY30</f>
        <v>0</v>
      </c>
      <c r="AZ29" s="31">
        <f>'COIL 입고현황'!AZ30</f>
        <v>0</v>
      </c>
      <c r="BA29" s="31">
        <f>'COIL 입고현황'!BA30</f>
        <v>0</v>
      </c>
      <c r="BB29" s="73">
        <f>SUM(T29:BA29)</f>
        <v>0</v>
      </c>
    </row>
    <row r="30" spans="1:54" s="4" customFormat="1" ht="27.95" hidden="1" customHeight="1" thickTop="1" thickBot="1">
      <c r="A30" s="243"/>
      <c r="B30" s="234"/>
      <c r="C30" s="240"/>
      <c r="D30" s="240"/>
      <c r="E30" s="234"/>
      <c r="F30" s="234"/>
      <c r="G30" s="237"/>
      <c r="H30" s="234"/>
      <c r="I30" s="234"/>
      <c r="J30" s="228"/>
      <c r="K30" s="231"/>
      <c r="L30" s="234"/>
      <c r="M30" s="277"/>
      <c r="N30" s="260"/>
      <c r="O30" s="137"/>
      <c r="P30" s="264"/>
      <c r="Q30" s="267"/>
      <c r="R30" s="273"/>
      <c r="S30" s="25" t="s">
        <v>64</v>
      </c>
      <c r="T30" s="26">
        <f>생산실적!L11</f>
        <v>0</v>
      </c>
      <c r="U30" s="26">
        <f>생산실적!M11</f>
        <v>0</v>
      </c>
      <c r="V30" s="26">
        <f>생산실적!N11</f>
        <v>0</v>
      </c>
      <c r="W30" s="26">
        <f>생산실적!O11</f>
        <v>0</v>
      </c>
      <c r="X30" s="26">
        <f>생산실적!P11</f>
        <v>0</v>
      </c>
      <c r="Y30" s="26">
        <f>생산실적!Q11</f>
        <v>0</v>
      </c>
      <c r="Z30" s="26">
        <f>생산실적!R11</f>
        <v>0</v>
      </c>
      <c r="AA30" s="26">
        <f>생산실적!S11</f>
        <v>0</v>
      </c>
      <c r="AB30" s="26">
        <f>생산실적!T11</f>
        <v>0</v>
      </c>
      <c r="AC30" s="26">
        <f>생산실적!U11</f>
        <v>0</v>
      </c>
      <c r="AD30" s="26">
        <f>생산실적!V11</f>
        <v>0</v>
      </c>
      <c r="AE30" s="26">
        <f>생산실적!W11</f>
        <v>0</v>
      </c>
      <c r="AF30" s="26">
        <f>생산실적!X11</f>
        <v>0</v>
      </c>
      <c r="AG30" s="26">
        <f>생산실적!Y11</f>
        <v>0</v>
      </c>
      <c r="AH30" s="26">
        <f>생산실적!Z11</f>
        <v>0</v>
      </c>
      <c r="AI30" s="26">
        <f>생산실적!AA11</f>
        <v>0</v>
      </c>
      <c r="AJ30" s="26">
        <f>생산실적!AB11</f>
        <v>0</v>
      </c>
      <c r="AK30" s="26">
        <f>생산실적!AC11</f>
        <v>0</v>
      </c>
      <c r="AL30" s="26">
        <f>생산실적!AD11</f>
        <v>0</v>
      </c>
      <c r="AM30" s="26">
        <f>생산실적!AE11</f>
        <v>0</v>
      </c>
      <c r="AN30" s="26">
        <f>생산실적!AF11</f>
        <v>0</v>
      </c>
      <c r="AO30" s="26">
        <f>생산실적!AG11</f>
        <v>0</v>
      </c>
      <c r="AP30" s="26">
        <f>생산실적!AH11</f>
        <v>0</v>
      </c>
      <c r="AQ30" s="26">
        <f>생산실적!AI11</f>
        <v>0</v>
      </c>
      <c r="AR30" s="26">
        <f>생산실적!AJ11</f>
        <v>0</v>
      </c>
      <c r="AS30" s="26">
        <f>생산실적!AK11</f>
        <v>0</v>
      </c>
      <c r="AT30" s="26">
        <f>생산실적!AL11</f>
        <v>0</v>
      </c>
      <c r="AU30" s="26">
        <f>생산실적!AM11</f>
        <v>0</v>
      </c>
      <c r="AV30" s="26">
        <f>생산실적!AN11</f>
        <v>0</v>
      </c>
      <c r="AW30" s="26">
        <f>생산실적!AO11</f>
        <v>0</v>
      </c>
      <c r="AX30" s="26">
        <f>생산실적!AP11</f>
        <v>0</v>
      </c>
      <c r="AY30" s="26">
        <f>생산실적!AQ11</f>
        <v>0</v>
      </c>
      <c r="AZ30" s="26">
        <f>생산실적!AR11</f>
        <v>0</v>
      </c>
      <c r="BA30" s="26">
        <f>생산실적!AS11</f>
        <v>0</v>
      </c>
      <c r="BB30" s="74">
        <f>SUM(T30:BA30)</f>
        <v>0</v>
      </c>
    </row>
    <row r="31" spans="1:54" s="4" customFormat="1" ht="27.95" hidden="1" customHeight="1" thickTop="1" thickBot="1">
      <c r="A31" s="243"/>
      <c r="B31" s="234"/>
      <c r="C31" s="240"/>
      <c r="D31" s="240"/>
      <c r="E31" s="234"/>
      <c r="F31" s="234"/>
      <c r="G31" s="237"/>
      <c r="H31" s="234"/>
      <c r="I31" s="234"/>
      <c r="J31" s="228"/>
      <c r="K31" s="231"/>
      <c r="L31" s="234"/>
      <c r="M31" s="277"/>
      <c r="N31" s="260"/>
      <c r="O31" s="137"/>
      <c r="P31" s="264"/>
      <c r="Q31" s="267"/>
      <c r="R31" s="273"/>
      <c r="S31" s="36" t="s">
        <v>181</v>
      </c>
      <c r="T31" s="37"/>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9"/>
      <c r="AY31" s="39"/>
      <c r="AZ31" s="39"/>
      <c r="BA31" s="39"/>
      <c r="BB31" s="75">
        <f>SUM(T31:BA31)</f>
        <v>0</v>
      </c>
    </row>
    <row r="32" spans="1:54" s="4" customFormat="1" ht="27.95" hidden="1" customHeight="1" thickTop="1" thickBot="1">
      <c r="A32" s="243"/>
      <c r="B32" s="235"/>
      <c r="C32" s="241"/>
      <c r="D32" s="241"/>
      <c r="E32" s="235"/>
      <c r="F32" s="235"/>
      <c r="G32" s="238"/>
      <c r="H32" s="235"/>
      <c r="I32" s="235"/>
      <c r="J32" s="229"/>
      <c r="K32" s="232"/>
      <c r="L32" s="235"/>
      <c r="M32" s="278"/>
      <c r="N32" s="271"/>
      <c r="O32" s="138"/>
      <c r="P32" s="269"/>
      <c r="Q32" s="270"/>
      <c r="R32" s="275"/>
      <c r="S32" s="28" t="s">
        <v>65</v>
      </c>
      <c r="T32" s="34">
        <f>SUM(R29+T29-T30-T31)</f>
        <v>0</v>
      </c>
      <c r="U32" s="35">
        <f>SUM(T32+U29-U30-U31)</f>
        <v>0</v>
      </c>
      <c r="V32" s="35">
        <f>SUM(U32+V29-V30-V31)</f>
        <v>0</v>
      </c>
      <c r="W32" s="35">
        <f t="shared" ref="W32" si="180">SUM(V32+W29-W30-W31)</f>
        <v>0</v>
      </c>
      <c r="X32" s="35">
        <f t="shared" ref="X32" si="181">SUM(W32+X29-X30-X31)</f>
        <v>0</v>
      </c>
      <c r="Y32" s="35">
        <f t="shared" ref="Y32" si="182">SUM(X32+Y29-Y30-Y31)</f>
        <v>0</v>
      </c>
      <c r="Z32" s="35">
        <f t="shared" ref="Z32" si="183">SUM(Y32+Z29-Z30-Z31)</f>
        <v>0</v>
      </c>
      <c r="AA32" s="35">
        <f t="shared" ref="AA32" si="184">SUM(Z32+AA29-AA30-AA31)</f>
        <v>0</v>
      </c>
      <c r="AB32" s="35">
        <f t="shared" ref="AB32" si="185">SUM(AA32+AB29-AB30-AB31)</f>
        <v>0</v>
      </c>
      <c r="AC32" s="35">
        <f t="shared" ref="AC32" si="186">SUM(AB32+AC29-AC30-AC31)</f>
        <v>0</v>
      </c>
      <c r="AD32" s="35">
        <f t="shared" ref="AD32" si="187">SUM(AC32+AD29-AD30-AD31)</f>
        <v>0</v>
      </c>
      <c r="AE32" s="35">
        <f t="shared" ref="AE32" si="188">SUM(AD32+AE29-AE30-AE31)</f>
        <v>0</v>
      </c>
      <c r="AF32" s="35">
        <f t="shared" ref="AF32" si="189">SUM(AE32+AF29-AF30-AF31)</f>
        <v>0</v>
      </c>
      <c r="AG32" s="35">
        <f t="shared" ref="AG32" si="190">SUM(AF32+AG29-AG30-AG31)</f>
        <v>0</v>
      </c>
      <c r="AH32" s="35">
        <f t="shared" ref="AH32" si="191">SUM(AG32+AH29-AH30-AH31)</f>
        <v>0</v>
      </c>
      <c r="AI32" s="35">
        <f t="shared" ref="AI32" si="192">SUM(AH32+AI29-AI30-AI31)</f>
        <v>0</v>
      </c>
      <c r="AJ32" s="35">
        <f t="shared" ref="AJ32" si="193">SUM(AI32+AJ29-AJ30-AJ31)</f>
        <v>0</v>
      </c>
      <c r="AK32" s="35">
        <f t="shared" ref="AK32" si="194">SUM(AJ32+AK29-AK30-AK31)</f>
        <v>0</v>
      </c>
      <c r="AL32" s="35">
        <f t="shared" ref="AL32" si="195">SUM(AK32+AL29-AL30-AL31)</f>
        <v>0</v>
      </c>
      <c r="AM32" s="35">
        <f t="shared" ref="AM32" si="196">SUM(AL32+AM29-AM30-AM31)</f>
        <v>0</v>
      </c>
      <c r="AN32" s="35">
        <f t="shared" ref="AN32" si="197">SUM(AM32+AN29-AN30-AN31)</f>
        <v>0</v>
      </c>
      <c r="AO32" s="35">
        <f t="shared" ref="AO32" si="198">SUM(AN32+AO29-AO30-AO31)</f>
        <v>0</v>
      </c>
      <c r="AP32" s="35">
        <f t="shared" ref="AP32" si="199">SUM(AO32+AP29-AP30-AP31)</f>
        <v>0</v>
      </c>
      <c r="AQ32" s="35">
        <f t="shared" ref="AQ32" si="200">SUM(AP32+AQ29-AQ30-AQ31)</f>
        <v>0</v>
      </c>
      <c r="AR32" s="35">
        <f t="shared" ref="AR32" si="201">SUM(AQ32+AR29-AR30-AR31)</f>
        <v>0</v>
      </c>
      <c r="AS32" s="35">
        <f t="shared" ref="AS32" si="202">SUM(AR32+AS29-AS30-AS31)</f>
        <v>0</v>
      </c>
      <c r="AT32" s="35">
        <f t="shared" ref="AT32" si="203">SUM(AS32+AT29-AT30-AT31)</f>
        <v>0</v>
      </c>
      <c r="AU32" s="35">
        <f t="shared" ref="AU32" si="204">SUM(AT32+AU29-AU30-AU31)</f>
        <v>0</v>
      </c>
      <c r="AV32" s="35">
        <f t="shared" ref="AV32" si="205">SUM(AU32+AV29-AV30-AV31)</f>
        <v>0</v>
      </c>
      <c r="AW32" s="35">
        <f t="shared" ref="AW32" si="206">SUM(AV32+AW29-AW30-AW31)</f>
        <v>0</v>
      </c>
      <c r="AX32" s="35">
        <f t="shared" ref="AX32" si="207">SUM(AW32+AX29-AX30-AX31)</f>
        <v>0</v>
      </c>
      <c r="AY32" s="35">
        <f t="shared" ref="AY32" si="208">SUM(AX32+AY29-AY30-AY31)</f>
        <v>0</v>
      </c>
      <c r="AZ32" s="35">
        <f t="shared" ref="AZ32" si="209">SUM(AY32+AZ29-AZ30-AZ31)</f>
        <v>0</v>
      </c>
      <c r="BA32" s="35">
        <f t="shared" ref="BA32" si="210">SUM(AZ32+BA29-BA30-BA31)</f>
        <v>0</v>
      </c>
      <c r="BB32" s="76">
        <f>BA32</f>
        <v>0</v>
      </c>
    </row>
    <row r="33" spans="1:54" s="4" customFormat="1" ht="27.95" hidden="1" customHeight="1" thickTop="1" thickBot="1">
      <c r="A33" s="242" t="s">
        <v>415</v>
      </c>
      <c r="B33" s="233" t="s">
        <v>416</v>
      </c>
      <c r="C33" s="239" t="s">
        <v>417</v>
      </c>
      <c r="D33" s="239" t="s">
        <v>417</v>
      </c>
      <c r="E33" s="233" t="s">
        <v>418</v>
      </c>
      <c r="F33" s="233" t="s">
        <v>118</v>
      </c>
      <c r="G33" s="236">
        <v>0.6</v>
      </c>
      <c r="H33" s="233">
        <v>1325</v>
      </c>
      <c r="I33" s="233">
        <v>1720</v>
      </c>
      <c r="J33" s="227">
        <v>7.85</v>
      </c>
      <c r="K33" s="230">
        <f>G33*H33*I33*J33/1000000</f>
        <v>10.73409</v>
      </c>
      <c r="L33" s="233" t="s">
        <v>149</v>
      </c>
      <c r="M33" s="276">
        <v>3714</v>
      </c>
      <c r="N33" s="259"/>
      <c r="O33" s="136">
        <f t="shared" ref="O33" si="211">BB36</f>
        <v>0</v>
      </c>
      <c r="P33" s="263">
        <f t="shared" ref="P33" si="212">BB33</f>
        <v>0</v>
      </c>
      <c r="Q33" s="266">
        <f t="shared" ref="Q33" si="213">BB34</f>
        <v>0</v>
      </c>
      <c r="R33" s="272">
        <f t="shared" ref="R33" si="214">N33</f>
        <v>0</v>
      </c>
      <c r="S33" s="22" t="s">
        <v>174</v>
      </c>
      <c r="T33" s="23">
        <f>'COIL 입고현황'!T34</f>
        <v>0</v>
      </c>
      <c r="U33" s="24">
        <f>'COIL 입고현황'!U34</f>
        <v>0</v>
      </c>
      <c r="V33" s="24">
        <f>'COIL 입고현황'!V34</f>
        <v>0</v>
      </c>
      <c r="W33" s="24">
        <f>'COIL 입고현황'!W34</f>
        <v>0</v>
      </c>
      <c r="X33" s="24">
        <f>'COIL 입고현황'!X34</f>
        <v>0</v>
      </c>
      <c r="Y33" s="24">
        <f>'COIL 입고현황'!Y34</f>
        <v>0</v>
      </c>
      <c r="Z33" s="24">
        <f>'COIL 입고현황'!Z34</f>
        <v>0</v>
      </c>
      <c r="AA33" s="24">
        <f>'COIL 입고현황'!AA34</f>
        <v>0</v>
      </c>
      <c r="AB33" s="24">
        <f>'COIL 입고현황'!AB34</f>
        <v>0</v>
      </c>
      <c r="AC33" s="24">
        <f>'COIL 입고현황'!AC34</f>
        <v>0</v>
      </c>
      <c r="AD33" s="24">
        <f>'COIL 입고현황'!AD34</f>
        <v>0</v>
      </c>
      <c r="AE33" s="24">
        <f>'COIL 입고현황'!AE34</f>
        <v>0</v>
      </c>
      <c r="AF33" s="24">
        <f>'COIL 입고현황'!AF34</f>
        <v>0</v>
      </c>
      <c r="AG33" s="24">
        <f>'COIL 입고현황'!AG34</f>
        <v>0</v>
      </c>
      <c r="AH33" s="24">
        <f>'COIL 입고현황'!AH34</f>
        <v>0</v>
      </c>
      <c r="AI33" s="24">
        <f>'COIL 입고현황'!AI34</f>
        <v>0</v>
      </c>
      <c r="AJ33" s="24">
        <f>'COIL 입고현황'!AJ34</f>
        <v>0</v>
      </c>
      <c r="AK33" s="24">
        <f>'COIL 입고현황'!AK34</f>
        <v>0</v>
      </c>
      <c r="AL33" s="24">
        <f>'COIL 입고현황'!AL34</f>
        <v>0</v>
      </c>
      <c r="AM33" s="24">
        <f>'COIL 입고현황'!AM34</f>
        <v>0</v>
      </c>
      <c r="AN33" s="24">
        <f>'COIL 입고현황'!AN34</f>
        <v>0</v>
      </c>
      <c r="AO33" s="24">
        <f>'COIL 입고현황'!AO34</f>
        <v>0</v>
      </c>
      <c r="AP33" s="24">
        <f>'COIL 입고현황'!AP34</f>
        <v>0</v>
      </c>
      <c r="AQ33" s="24">
        <f>'COIL 입고현황'!AQ34</f>
        <v>0</v>
      </c>
      <c r="AR33" s="24">
        <f>'COIL 입고현황'!AR34</f>
        <v>0</v>
      </c>
      <c r="AS33" s="24">
        <f>'COIL 입고현황'!AS34</f>
        <v>0</v>
      </c>
      <c r="AT33" s="24">
        <f>'COIL 입고현황'!AT34</f>
        <v>0</v>
      </c>
      <c r="AU33" s="24">
        <f>'COIL 입고현황'!AU34</f>
        <v>0</v>
      </c>
      <c r="AV33" s="24">
        <f>'COIL 입고현황'!AV34</f>
        <v>0</v>
      </c>
      <c r="AW33" s="24">
        <f>'COIL 입고현황'!AW34</f>
        <v>0</v>
      </c>
      <c r="AX33" s="31">
        <f>'COIL 입고현황'!AX34</f>
        <v>0</v>
      </c>
      <c r="AY33" s="31">
        <f>'COIL 입고현황'!AY34</f>
        <v>0</v>
      </c>
      <c r="AZ33" s="31">
        <f>'COIL 입고현황'!AZ34</f>
        <v>0</v>
      </c>
      <c r="BA33" s="31">
        <f>'COIL 입고현황'!BA34</f>
        <v>0</v>
      </c>
      <c r="BB33" s="73">
        <f>SUM(T33:BA33)</f>
        <v>0</v>
      </c>
    </row>
    <row r="34" spans="1:54" s="4" customFormat="1" ht="27.95" hidden="1" customHeight="1" thickTop="1" thickBot="1">
      <c r="A34" s="243"/>
      <c r="B34" s="234"/>
      <c r="C34" s="240"/>
      <c r="D34" s="240"/>
      <c r="E34" s="234"/>
      <c r="F34" s="234"/>
      <c r="G34" s="237"/>
      <c r="H34" s="234"/>
      <c r="I34" s="234"/>
      <c r="J34" s="228"/>
      <c r="K34" s="231"/>
      <c r="L34" s="234"/>
      <c r="M34" s="277"/>
      <c r="N34" s="260"/>
      <c r="O34" s="137"/>
      <c r="P34" s="264"/>
      <c r="Q34" s="267"/>
      <c r="R34" s="273"/>
      <c r="S34" s="25" t="s">
        <v>64</v>
      </c>
      <c r="T34" s="26">
        <f>생산실적!L12</f>
        <v>0</v>
      </c>
      <c r="U34" s="26">
        <f>생산실적!M12</f>
        <v>0</v>
      </c>
      <c r="V34" s="26">
        <f>생산실적!N12</f>
        <v>0</v>
      </c>
      <c r="W34" s="26">
        <f>생산실적!O12</f>
        <v>0</v>
      </c>
      <c r="X34" s="26">
        <f>생산실적!P12</f>
        <v>0</v>
      </c>
      <c r="Y34" s="26">
        <f>생산실적!Q12</f>
        <v>0</v>
      </c>
      <c r="Z34" s="26">
        <f>생산실적!R12</f>
        <v>0</v>
      </c>
      <c r="AA34" s="26">
        <f>생산실적!S12</f>
        <v>0</v>
      </c>
      <c r="AB34" s="26">
        <f>생산실적!T12</f>
        <v>0</v>
      </c>
      <c r="AC34" s="26">
        <f>생산실적!U12</f>
        <v>0</v>
      </c>
      <c r="AD34" s="26">
        <f>생산실적!V12</f>
        <v>0</v>
      </c>
      <c r="AE34" s="26">
        <f>생산실적!W12</f>
        <v>0</v>
      </c>
      <c r="AF34" s="26">
        <f>생산실적!X12</f>
        <v>0</v>
      </c>
      <c r="AG34" s="26">
        <f>생산실적!Y12</f>
        <v>0</v>
      </c>
      <c r="AH34" s="26">
        <f>생산실적!Z12</f>
        <v>0</v>
      </c>
      <c r="AI34" s="26">
        <f>생산실적!AA12</f>
        <v>0</v>
      </c>
      <c r="AJ34" s="26">
        <f>생산실적!AB12</f>
        <v>0</v>
      </c>
      <c r="AK34" s="26">
        <f>생산실적!AC12</f>
        <v>0</v>
      </c>
      <c r="AL34" s="26">
        <f>생산실적!AD12</f>
        <v>0</v>
      </c>
      <c r="AM34" s="26">
        <f>생산실적!AE12</f>
        <v>0</v>
      </c>
      <c r="AN34" s="26">
        <f>생산실적!AF12</f>
        <v>0</v>
      </c>
      <c r="AO34" s="26">
        <f>생산실적!AG12</f>
        <v>0</v>
      </c>
      <c r="AP34" s="26">
        <f>생산실적!AH12</f>
        <v>0</v>
      </c>
      <c r="AQ34" s="26">
        <f>생산실적!AI12</f>
        <v>0</v>
      </c>
      <c r="AR34" s="26">
        <f>생산실적!AJ12</f>
        <v>0</v>
      </c>
      <c r="AS34" s="26">
        <f>생산실적!AK12</f>
        <v>0</v>
      </c>
      <c r="AT34" s="26">
        <f>생산실적!AL12</f>
        <v>0</v>
      </c>
      <c r="AU34" s="26">
        <f>생산실적!AM12</f>
        <v>0</v>
      </c>
      <c r="AV34" s="26">
        <f>생산실적!AN12</f>
        <v>0</v>
      </c>
      <c r="AW34" s="26">
        <f>생산실적!AO12</f>
        <v>0</v>
      </c>
      <c r="AX34" s="26">
        <f>생산실적!AP12</f>
        <v>0</v>
      </c>
      <c r="AY34" s="26">
        <f>생산실적!AQ12</f>
        <v>0</v>
      </c>
      <c r="AZ34" s="26">
        <f>생산실적!AR12</f>
        <v>0</v>
      </c>
      <c r="BA34" s="26">
        <f>생산실적!AS12</f>
        <v>0</v>
      </c>
      <c r="BB34" s="74">
        <f>SUM(T34:BA34)</f>
        <v>0</v>
      </c>
    </row>
    <row r="35" spans="1:54" s="4" customFormat="1" ht="27.95" hidden="1" customHeight="1" thickTop="1" thickBot="1">
      <c r="A35" s="243"/>
      <c r="B35" s="234"/>
      <c r="C35" s="240"/>
      <c r="D35" s="240"/>
      <c r="E35" s="234"/>
      <c r="F35" s="234"/>
      <c r="G35" s="237"/>
      <c r="H35" s="234"/>
      <c r="I35" s="234"/>
      <c r="J35" s="228"/>
      <c r="K35" s="231"/>
      <c r="L35" s="234"/>
      <c r="M35" s="277"/>
      <c r="N35" s="260"/>
      <c r="O35" s="137"/>
      <c r="P35" s="264"/>
      <c r="Q35" s="267"/>
      <c r="R35" s="273"/>
      <c r="S35" s="36" t="s">
        <v>181</v>
      </c>
      <c r="T35" s="37"/>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9"/>
      <c r="AY35" s="39"/>
      <c r="AZ35" s="39"/>
      <c r="BA35" s="39"/>
      <c r="BB35" s="75">
        <f>SUM(T35:BA35)</f>
        <v>0</v>
      </c>
    </row>
    <row r="36" spans="1:54" s="4" customFormat="1" ht="27.95" hidden="1" customHeight="1" thickTop="1" thickBot="1">
      <c r="A36" s="243"/>
      <c r="B36" s="235"/>
      <c r="C36" s="241"/>
      <c r="D36" s="241"/>
      <c r="E36" s="235"/>
      <c r="F36" s="235"/>
      <c r="G36" s="238"/>
      <c r="H36" s="235"/>
      <c r="I36" s="235"/>
      <c r="J36" s="229"/>
      <c r="K36" s="232"/>
      <c r="L36" s="235"/>
      <c r="M36" s="278"/>
      <c r="N36" s="271"/>
      <c r="O36" s="138"/>
      <c r="P36" s="269"/>
      <c r="Q36" s="270"/>
      <c r="R36" s="275"/>
      <c r="S36" s="28" t="s">
        <v>65</v>
      </c>
      <c r="T36" s="34">
        <f>SUM(R33+T33-T34-T35)</f>
        <v>0</v>
      </c>
      <c r="U36" s="35">
        <f>SUM(T36+U33-U34-U35)</f>
        <v>0</v>
      </c>
      <c r="V36" s="35">
        <f>SUM(U36+V33-V34-V35)</f>
        <v>0</v>
      </c>
      <c r="W36" s="35">
        <f t="shared" ref="W36" si="215">SUM(V36+W33-W34-W35)</f>
        <v>0</v>
      </c>
      <c r="X36" s="35">
        <f t="shared" ref="X36" si="216">SUM(W36+X33-X34-X35)</f>
        <v>0</v>
      </c>
      <c r="Y36" s="35">
        <f t="shared" ref="Y36" si="217">SUM(X36+Y33-Y34-Y35)</f>
        <v>0</v>
      </c>
      <c r="Z36" s="35">
        <f t="shared" ref="Z36" si="218">SUM(Y36+Z33-Z34-Z35)</f>
        <v>0</v>
      </c>
      <c r="AA36" s="35">
        <f t="shared" ref="AA36" si="219">SUM(Z36+AA33-AA34-AA35)</f>
        <v>0</v>
      </c>
      <c r="AB36" s="35">
        <f t="shared" ref="AB36" si="220">SUM(AA36+AB33-AB34-AB35)</f>
        <v>0</v>
      </c>
      <c r="AC36" s="35">
        <f t="shared" ref="AC36" si="221">SUM(AB36+AC33-AC34-AC35)</f>
        <v>0</v>
      </c>
      <c r="AD36" s="35">
        <f t="shared" ref="AD36" si="222">SUM(AC36+AD33-AD34-AD35)</f>
        <v>0</v>
      </c>
      <c r="AE36" s="35">
        <f t="shared" ref="AE36" si="223">SUM(AD36+AE33-AE34-AE35)</f>
        <v>0</v>
      </c>
      <c r="AF36" s="35">
        <f t="shared" ref="AF36" si="224">SUM(AE36+AF33-AF34-AF35)</f>
        <v>0</v>
      </c>
      <c r="AG36" s="35">
        <f t="shared" ref="AG36" si="225">SUM(AF36+AG33-AG34-AG35)</f>
        <v>0</v>
      </c>
      <c r="AH36" s="35">
        <f t="shared" ref="AH36" si="226">SUM(AG36+AH33-AH34-AH35)</f>
        <v>0</v>
      </c>
      <c r="AI36" s="35">
        <f t="shared" ref="AI36" si="227">SUM(AH36+AI33-AI34-AI35)</f>
        <v>0</v>
      </c>
      <c r="AJ36" s="35">
        <f t="shared" ref="AJ36" si="228">SUM(AI36+AJ33-AJ34-AJ35)</f>
        <v>0</v>
      </c>
      <c r="AK36" s="35">
        <f t="shared" ref="AK36" si="229">SUM(AJ36+AK33-AK34-AK35)</f>
        <v>0</v>
      </c>
      <c r="AL36" s="35">
        <f t="shared" ref="AL36" si="230">SUM(AK36+AL33-AL34-AL35)</f>
        <v>0</v>
      </c>
      <c r="AM36" s="35">
        <f t="shared" ref="AM36" si="231">SUM(AL36+AM33-AM34-AM35)</f>
        <v>0</v>
      </c>
      <c r="AN36" s="35">
        <f t="shared" ref="AN36" si="232">SUM(AM36+AN33-AN34-AN35)</f>
        <v>0</v>
      </c>
      <c r="AO36" s="35">
        <f t="shared" ref="AO36" si="233">SUM(AN36+AO33-AO34-AO35)</f>
        <v>0</v>
      </c>
      <c r="AP36" s="35">
        <f t="shared" ref="AP36" si="234">SUM(AO36+AP33-AP34-AP35)</f>
        <v>0</v>
      </c>
      <c r="AQ36" s="35">
        <f t="shared" ref="AQ36" si="235">SUM(AP36+AQ33-AQ34-AQ35)</f>
        <v>0</v>
      </c>
      <c r="AR36" s="35">
        <f t="shared" ref="AR36" si="236">SUM(AQ36+AR33-AR34-AR35)</f>
        <v>0</v>
      </c>
      <c r="AS36" s="35">
        <f t="shared" ref="AS36" si="237">SUM(AR36+AS33-AS34-AS35)</f>
        <v>0</v>
      </c>
      <c r="AT36" s="35">
        <f t="shared" ref="AT36" si="238">SUM(AS36+AT33-AT34-AT35)</f>
        <v>0</v>
      </c>
      <c r="AU36" s="35">
        <f t="shared" ref="AU36" si="239">SUM(AT36+AU33-AU34-AU35)</f>
        <v>0</v>
      </c>
      <c r="AV36" s="35">
        <f t="shared" ref="AV36" si="240">SUM(AU36+AV33-AV34-AV35)</f>
        <v>0</v>
      </c>
      <c r="AW36" s="35">
        <f t="shared" ref="AW36" si="241">SUM(AV36+AW33-AW34-AW35)</f>
        <v>0</v>
      </c>
      <c r="AX36" s="35">
        <f t="shared" ref="AX36" si="242">SUM(AW36+AX33-AX34-AX35)</f>
        <v>0</v>
      </c>
      <c r="AY36" s="35">
        <f t="shared" ref="AY36" si="243">SUM(AX36+AY33-AY34-AY35)</f>
        <v>0</v>
      </c>
      <c r="AZ36" s="35">
        <f t="shared" ref="AZ36" si="244">SUM(AY36+AZ33-AZ34-AZ35)</f>
        <v>0</v>
      </c>
      <c r="BA36" s="35">
        <f t="shared" ref="BA36" si="245">SUM(AZ36+BA33-BA34-BA35)</f>
        <v>0</v>
      </c>
      <c r="BB36" s="76">
        <f>BA36</f>
        <v>0</v>
      </c>
    </row>
    <row r="37" spans="1:54" s="4" customFormat="1" ht="27.95" hidden="1" customHeight="1" thickTop="1" thickBot="1">
      <c r="A37" s="242" t="s">
        <v>415</v>
      </c>
      <c r="B37" s="233" t="s">
        <v>416</v>
      </c>
      <c r="C37" s="239" t="s">
        <v>417</v>
      </c>
      <c r="D37" s="239" t="s">
        <v>417</v>
      </c>
      <c r="E37" s="233" t="s">
        <v>418</v>
      </c>
      <c r="F37" s="233" t="s">
        <v>118</v>
      </c>
      <c r="G37" s="236">
        <v>0.6</v>
      </c>
      <c r="H37" s="233">
        <v>1325</v>
      </c>
      <c r="I37" s="233">
        <v>1720</v>
      </c>
      <c r="J37" s="227">
        <v>7.85</v>
      </c>
      <c r="K37" s="230">
        <f>G37*H37*I37*J37/1000000</f>
        <v>10.73409</v>
      </c>
      <c r="L37" s="233" t="s">
        <v>149</v>
      </c>
      <c r="M37" s="276">
        <f>1176.6*K37</f>
        <v>12629.730293999999</v>
      </c>
      <c r="N37" s="259"/>
      <c r="O37" s="136">
        <f t="shared" ref="O37" si="246">BB40</f>
        <v>0</v>
      </c>
      <c r="P37" s="263">
        <f t="shared" ref="P37" si="247">BB37</f>
        <v>0</v>
      </c>
      <c r="Q37" s="266">
        <f t="shared" ref="Q37" si="248">BB38</f>
        <v>0</v>
      </c>
      <c r="R37" s="272">
        <f t="shared" ref="R37" si="249">N37</f>
        <v>0</v>
      </c>
      <c r="S37" s="22" t="s">
        <v>174</v>
      </c>
      <c r="T37" s="23">
        <f>'COIL 입고현황'!T38</f>
        <v>0</v>
      </c>
      <c r="U37" s="24">
        <f>'COIL 입고현황'!U38</f>
        <v>0</v>
      </c>
      <c r="V37" s="24">
        <f>'COIL 입고현황'!V38</f>
        <v>0</v>
      </c>
      <c r="W37" s="24">
        <f>'COIL 입고현황'!W38</f>
        <v>0</v>
      </c>
      <c r="X37" s="24">
        <f>'COIL 입고현황'!X38</f>
        <v>0</v>
      </c>
      <c r="Y37" s="24">
        <f>'COIL 입고현황'!Y38</f>
        <v>0</v>
      </c>
      <c r="Z37" s="24">
        <f>'COIL 입고현황'!Z38</f>
        <v>0</v>
      </c>
      <c r="AA37" s="24">
        <f>'COIL 입고현황'!AA38</f>
        <v>0</v>
      </c>
      <c r="AB37" s="24">
        <f>'COIL 입고현황'!AB38</f>
        <v>0</v>
      </c>
      <c r="AC37" s="24">
        <f>'COIL 입고현황'!AC38</f>
        <v>0</v>
      </c>
      <c r="AD37" s="24">
        <f>'COIL 입고현황'!AD38</f>
        <v>0</v>
      </c>
      <c r="AE37" s="24">
        <f>'COIL 입고현황'!AE38</f>
        <v>0</v>
      </c>
      <c r="AF37" s="24">
        <f>'COIL 입고현황'!AF38</f>
        <v>0</v>
      </c>
      <c r="AG37" s="24">
        <f>'COIL 입고현황'!AG38</f>
        <v>0</v>
      </c>
      <c r="AH37" s="24">
        <f>'COIL 입고현황'!AH38</f>
        <v>0</v>
      </c>
      <c r="AI37" s="24">
        <f>'COIL 입고현황'!AI38</f>
        <v>0</v>
      </c>
      <c r="AJ37" s="24">
        <f>'COIL 입고현황'!AJ38</f>
        <v>0</v>
      </c>
      <c r="AK37" s="24">
        <f>'COIL 입고현황'!AK38</f>
        <v>0</v>
      </c>
      <c r="AL37" s="24">
        <f>'COIL 입고현황'!AL38</f>
        <v>0</v>
      </c>
      <c r="AM37" s="24">
        <f>'COIL 입고현황'!AM38</f>
        <v>0</v>
      </c>
      <c r="AN37" s="24">
        <f>'COIL 입고현황'!AN38</f>
        <v>0</v>
      </c>
      <c r="AO37" s="24">
        <f>'COIL 입고현황'!AO38</f>
        <v>0</v>
      </c>
      <c r="AP37" s="24">
        <f>'COIL 입고현황'!AP38</f>
        <v>0</v>
      </c>
      <c r="AQ37" s="24">
        <f>'COIL 입고현황'!AQ38</f>
        <v>0</v>
      </c>
      <c r="AR37" s="24">
        <f>'COIL 입고현황'!AR38</f>
        <v>0</v>
      </c>
      <c r="AS37" s="24">
        <f>'COIL 입고현황'!AS38</f>
        <v>0</v>
      </c>
      <c r="AT37" s="24">
        <f>'COIL 입고현황'!AT38</f>
        <v>0</v>
      </c>
      <c r="AU37" s="24">
        <f>'COIL 입고현황'!AU38</f>
        <v>0</v>
      </c>
      <c r="AV37" s="24">
        <f>'COIL 입고현황'!AV38</f>
        <v>0</v>
      </c>
      <c r="AW37" s="24">
        <f>'COIL 입고현황'!AW38</f>
        <v>0</v>
      </c>
      <c r="AX37" s="31">
        <f>'COIL 입고현황'!AX38</f>
        <v>0</v>
      </c>
      <c r="AY37" s="31">
        <f>'COIL 입고현황'!AY38</f>
        <v>0</v>
      </c>
      <c r="AZ37" s="31">
        <f>'COIL 입고현황'!AZ38</f>
        <v>0</v>
      </c>
      <c r="BA37" s="31">
        <f>'COIL 입고현황'!BA38</f>
        <v>0</v>
      </c>
      <c r="BB37" s="73">
        <f>SUM(T37:BA37)</f>
        <v>0</v>
      </c>
    </row>
    <row r="38" spans="1:54" s="4" customFormat="1" ht="27.95" hidden="1" customHeight="1" thickTop="1" thickBot="1">
      <c r="A38" s="243"/>
      <c r="B38" s="234"/>
      <c r="C38" s="240"/>
      <c r="D38" s="240"/>
      <c r="E38" s="234"/>
      <c r="F38" s="234"/>
      <c r="G38" s="237"/>
      <c r="H38" s="234"/>
      <c r="I38" s="234"/>
      <c r="J38" s="228"/>
      <c r="K38" s="231"/>
      <c r="L38" s="234"/>
      <c r="M38" s="277"/>
      <c r="N38" s="260"/>
      <c r="O38" s="137"/>
      <c r="P38" s="264"/>
      <c r="Q38" s="267"/>
      <c r="R38" s="273"/>
      <c r="S38" s="25" t="s">
        <v>64</v>
      </c>
      <c r="T38" s="26">
        <f>생산실적!L13</f>
        <v>0</v>
      </c>
      <c r="U38" s="26">
        <f>생산실적!M13</f>
        <v>0</v>
      </c>
      <c r="V38" s="26">
        <f>생산실적!N13</f>
        <v>0</v>
      </c>
      <c r="W38" s="26">
        <f>생산실적!O13</f>
        <v>0</v>
      </c>
      <c r="X38" s="26">
        <f>생산실적!P13</f>
        <v>0</v>
      </c>
      <c r="Y38" s="26">
        <f>생산실적!Q13</f>
        <v>0</v>
      </c>
      <c r="Z38" s="26">
        <f>생산실적!R13</f>
        <v>0</v>
      </c>
      <c r="AA38" s="26">
        <f>생산실적!S13</f>
        <v>0</v>
      </c>
      <c r="AB38" s="26">
        <f>생산실적!T13</f>
        <v>0</v>
      </c>
      <c r="AC38" s="26">
        <f>생산실적!U13</f>
        <v>0</v>
      </c>
      <c r="AD38" s="26">
        <f>생산실적!V13</f>
        <v>0</v>
      </c>
      <c r="AE38" s="26">
        <f>생산실적!W13</f>
        <v>0</v>
      </c>
      <c r="AF38" s="26">
        <f>생산실적!X13</f>
        <v>0</v>
      </c>
      <c r="AG38" s="26">
        <f>생산실적!Y13</f>
        <v>0</v>
      </c>
      <c r="AH38" s="26">
        <f>생산실적!Z13</f>
        <v>0</v>
      </c>
      <c r="AI38" s="26">
        <f>생산실적!AA13</f>
        <v>0</v>
      </c>
      <c r="AJ38" s="26">
        <f>생산실적!AB13</f>
        <v>0</v>
      </c>
      <c r="AK38" s="26">
        <f>생산실적!AC13</f>
        <v>0</v>
      </c>
      <c r="AL38" s="26">
        <f>생산실적!AD13</f>
        <v>0</v>
      </c>
      <c r="AM38" s="26">
        <f>생산실적!AE13</f>
        <v>0</v>
      </c>
      <c r="AN38" s="26">
        <f>생산실적!AF13</f>
        <v>0</v>
      </c>
      <c r="AO38" s="26">
        <f>생산실적!AG13</f>
        <v>0</v>
      </c>
      <c r="AP38" s="26">
        <f>생산실적!AH13</f>
        <v>0</v>
      </c>
      <c r="AQ38" s="26">
        <f>생산실적!AI13</f>
        <v>0</v>
      </c>
      <c r="AR38" s="26">
        <f>생산실적!AJ13</f>
        <v>0</v>
      </c>
      <c r="AS38" s="26">
        <f>생산실적!AK13</f>
        <v>0</v>
      </c>
      <c r="AT38" s="26">
        <f>생산실적!AL13</f>
        <v>0</v>
      </c>
      <c r="AU38" s="26">
        <f>생산실적!AM13</f>
        <v>0</v>
      </c>
      <c r="AV38" s="26">
        <f>생산실적!AN13</f>
        <v>0</v>
      </c>
      <c r="AW38" s="26">
        <f>생산실적!AO13</f>
        <v>0</v>
      </c>
      <c r="AX38" s="26">
        <f>생산실적!AP13</f>
        <v>0</v>
      </c>
      <c r="AY38" s="26">
        <f>생산실적!AQ13</f>
        <v>0</v>
      </c>
      <c r="AZ38" s="26">
        <f>생산실적!AR13</f>
        <v>0</v>
      </c>
      <c r="BA38" s="26">
        <f>생산실적!AS13</f>
        <v>0</v>
      </c>
      <c r="BB38" s="74">
        <f>SUM(T38:BA38)</f>
        <v>0</v>
      </c>
    </row>
    <row r="39" spans="1:54" s="4" customFormat="1" ht="27.95" hidden="1" customHeight="1" thickTop="1" thickBot="1">
      <c r="A39" s="243"/>
      <c r="B39" s="234"/>
      <c r="C39" s="240"/>
      <c r="D39" s="240"/>
      <c r="E39" s="234"/>
      <c r="F39" s="234"/>
      <c r="G39" s="237"/>
      <c r="H39" s="234"/>
      <c r="I39" s="234"/>
      <c r="J39" s="228"/>
      <c r="K39" s="231"/>
      <c r="L39" s="234"/>
      <c r="M39" s="277"/>
      <c r="N39" s="260"/>
      <c r="O39" s="137"/>
      <c r="P39" s="264"/>
      <c r="Q39" s="267"/>
      <c r="R39" s="273"/>
      <c r="S39" s="36" t="s">
        <v>181</v>
      </c>
      <c r="T39" s="37"/>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9"/>
      <c r="AY39" s="39"/>
      <c r="AZ39" s="39"/>
      <c r="BA39" s="39"/>
      <c r="BB39" s="75">
        <f>SUM(T39:BA39)</f>
        <v>0</v>
      </c>
    </row>
    <row r="40" spans="1:54" s="4" customFormat="1" ht="27.95" hidden="1" customHeight="1" thickTop="1" thickBot="1">
      <c r="A40" s="243"/>
      <c r="B40" s="235"/>
      <c r="C40" s="241"/>
      <c r="D40" s="241"/>
      <c r="E40" s="235"/>
      <c r="F40" s="235"/>
      <c r="G40" s="238"/>
      <c r="H40" s="235"/>
      <c r="I40" s="235"/>
      <c r="J40" s="229"/>
      <c r="K40" s="232"/>
      <c r="L40" s="235"/>
      <c r="M40" s="278"/>
      <c r="N40" s="271"/>
      <c r="O40" s="138"/>
      <c r="P40" s="269"/>
      <c r="Q40" s="270"/>
      <c r="R40" s="275"/>
      <c r="S40" s="28" t="s">
        <v>65</v>
      </c>
      <c r="T40" s="34">
        <f>SUM(R37+T37-T38-T39)</f>
        <v>0</v>
      </c>
      <c r="U40" s="35">
        <f>SUM(T40+U37-U38-U39)</f>
        <v>0</v>
      </c>
      <c r="V40" s="35">
        <f>SUM(U40+V37-V38-V39)</f>
        <v>0</v>
      </c>
      <c r="W40" s="35">
        <f t="shared" ref="W40" si="250">SUM(V40+W37-W38-W39)</f>
        <v>0</v>
      </c>
      <c r="X40" s="35">
        <f t="shared" ref="X40" si="251">SUM(W40+X37-X38-X39)</f>
        <v>0</v>
      </c>
      <c r="Y40" s="35">
        <f t="shared" ref="Y40" si="252">SUM(X40+Y37-Y38-Y39)</f>
        <v>0</v>
      </c>
      <c r="Z40" s="35">
        <f t="shared" ref="Z40" si="253">SUM(Y40+Z37-Z38-Z39)</f>
        <v>0</v>
      </c>
      <c r="AA40" s="35">
        <f t="shared" ref="AA40" si="254">SUM(Z40+AA37-AA38-AA39)</f>
        <v>0</v>
      </c>
      <c r="AB40" s="35">
        <f t="shared" ref="AB40" si="255">SUM(AA40+AB37-AB38-AB39)</f>
        <v>0</v>
      </c>
      <c r="AC40" s="35">
        <f t="shared" ref="AC40" si="256">SUM(AB40+AC37-AC38-AC39)</f>
        <v>0</v>
      </c>
      <c r="AD40" s="35">
        <f t="shared" ref="AD40" si="257">SUM(AC40+AD37-AD38-AD39)</f>
        <v>0</v>
      </c>
      <c r="AE40" s="35">
        <f t="shared" ref="AE40" si="258">SUM(AD40+AE37-AE38-AE39)</f>
        <v>0</v>
      </c>
      <c r="AF40" s="35">
        <f t="shared" ref="AF40" si="259">SUM(AE40+AF37-AF38-AF39)</f>
        <v>0</v>
      </c>
      <c r="AG40" s="35">
        <f t="shared" ref="AG40" si="260">SUM(AF40+AG37-AG38-AG39)</f>
        <v>0</v>
      </c>
      <c r="AH40" s="35">
        <f t="shared" ref="AH40" si="261">SUM(AG40+AH37-AH38-AH39)</f>
        <v>0</v>
      </c>
      <c r="AI40" s="35">
        <f t="shared" ref="AI40" si="262">SUM(AH40+AI37-AI38-AI39)</f>
        <v>0</v>
      </c>
      <c r="AJ40" s="35">
        <f t="shared" ref="AJ40" si="263">SUM(AI40+AJ37-AJ38-AJ39)</f>
        <v>0</v>
      </c>
      <c r="AK40" s="35">
        <f t="shared" ref="AK40" si="264">SUM(AJ40+AK37-AK38-AK39)</f>
        <v>0</v>
      </c>
      <c r="AL40" s="35">
        <f t="shared" ref="AL40" si="265">SUM(AK40+AL37-AL38-AL39)</f>
        <v>0</v>
      </c>
      <c r="AM40" s="35">
        <f t="shared" ref="AM40" si="266">SUM(AL40+AM37-AM38-AM39)</f>
        <v>0</v>
      </c>
      <c r="AN40" s="35">
        <f t="shared" ref="AN40" si="267">SUM(AM40+AN37-AN38-AN39)</f>
        <v>0</v>
      </c>
      <c r="AO40" s="35">
        <f t="shared" ref="AO40" si="268">SUM(AN40+AO37-AO38-AO39)</f>
        <v>0</v>
      </c>
      <c r="AP40" s="35">
        <f t="shared" ref="AP40" si="269">SUM(AO40+AP37-AP38-AP39)</f>
        <v>0</v>
      </c>
      <c r="AQ40" s="35">
        <f t="shared" ref="AQ40" si="270">SUM(AP40+AQ37-AQ38-AQ39)</f>
        <v>0</v>
      </c>
      <c r="AR40" s="35">
        <f t="shared" ref="AR40" si="271">SUM(AQ40+AR37-AR38-AR39)</f>
        <v>0</v>
      </c>
      <c r="AS40" s="35">
        <f t="shared" ref="AS40" si="272">SUM(AR40+AS37-AS38-AS39)</f>
        <v>0</v>
      </c>
      <c r="AT40" s="35">
        <f t="shared" ref="AT40" si="273">SUM(AS40+AT37-AT38-AT39)</f>
        <v>0</v>
      </c>
      <c r="AU40" s="35">
        <f t="shared" ref="AU40" si="274">SUM(AT40+AU37-AU38-AU39)</f>
        <v>0</v>
      </c>
      <c r="AV40" s="35">
        <f t="shared" ref="AV40" si="275">SUM(AU40+AV37-AV38-AV39)</f>
        <v>0</v>
      </c>
      <c r="AW40" s="35">
        <f t="shared" ref="AW40" si="276">SUM(AV40+AW37-AW38-AW39)</f>
        <v>0</v>
      </c>
      <c r="AX40" s="35">
        <f t="shared" ref="AX40" si="277">SUM(AW40+AX37-AX38-AX39)</f>
        <v>0</v>
      </c>
      <c r="AY40" s="35">
        <f t="shared" ref="AY40" si="278">SUM(AX40+AY37-AY38-AY39)</f>
        <v>0</v>
      </c>
      <c r="AZ40" s="35">
        <f t="shared" ref="AZ40" si="279">SUM(AY40+AZ37-AZ38-AZ39)</f>
        <v>0</v>
      </c>
      <c r="BA40" s="35">
        <f t="shared" ref="BA40" si="280">SUM(AZ40+BA37-BA38-BA39)</f>
        <v>0</v>
      </c>
      <c r="BB40" s="76">
        <f>BA40</f>
        <v>0</v>
      </c>
    </row>
    <row r="41" spans="1:54" s="4" customFormat="1" ht="27.95" hidden="1" customHeight="1" thickTop="1" thickBot="1">
      <c r="A41" s="242" t="s">
        <v>415</v>
      </c>
      <c r="B41" s="233" t="s">
        <v>416</v>
      </c>
      <c r="C41" s="239" t="s">
        <v>417</v>
      </c>
      <c r="D41" s="239" t="s">
        <v>417</v>
      </c>
      <c r="E41" s="233" t="s">
        <v>418</v>
      </c>
      <c r="F41" s="233" t="s">
        <v>118</v>
      </c>
      <c r="G41" s="236">
        <v>0.6</v>
      </c>
      <c r="H41" s="233">
        <v>1325</v>
      </c>
      <c r="I41" s="233">
        <v>1720</v>
      </c>
      <c r="J41" s="227">
        <v>7.85</v>
      </c>
      <c r="K41" s="230">
        <f>G41*H41*I41*J41/1000000</f>
        <v>10.73409</v>
      </c>
      <c r="L41" s="233" t="s">
        <v>149</v>
      </c>
      <c r="M41" s="276">
        <v>1992</v>
      </c>
      <c r="N41" s="259"/>
      <c r="O41" s="136">
        <f t="shared" ref="O41" si="281">BB44</f>
        <v>0</v>
      </c>
      <c r="P41" s="263">
        <f t="shared" ref="P41" si="282">BB41</f>
        <v>0</v>
      </c>
      <c r="Q41" s="266">
        <f t="shared" ref="Q41" si="283">BB42</f>
        <v>0</v>
      </c>
      <c r="R41" s="272">
        <f t="shared" ref="R41" si="284">N41</f>
        <v>0</v>
      </c>
      <c r="S41" s="22" t="s">
        <v>174</v>
      </c>
      <c r="T41" s="23">
        <f>'COIL 입고현황'!T42</f>
        <v>0</v>
      </c>
      <c r="U41" s="24">
        <f>'COIL 입고현황'!U42</f>
        <v>0</v>
      </c>
      <c r="V41" s="24">
        <f>'COIL 입고현황'!V42</f>
        <v>0</v>
      </c>
      <c r="W41" s="24">
        <f>'COIL 입고현황'!W42</f>
        <v>0</v>
      </c>
      <c r="X41" s="24">
        <f>'COIL 입고현황'!X42</f>
        <v>0</v>
      </c>
      <c r="Y41" s="24">
        <f>'COIL 입고현황'!Y42</f>
        <v>0</v>
      </c>
      <c r="Z41" s="24">
        <f>'COIL 입고현황'!Z42</f>
        <v>0</v>
      </c>
      <c r="AA41" s="24">
        <f>'COIL 입고현황'!AA42</f>
        <v>0</v>
      </c>
      <c r="AB41" s="24">
        <f>'COIL 입고현황'!AB42</f>
        <v>0</v>
      </c>
      <c r="AC41" s="24">
        <f>'COIL 입고현황'!AC42</f>
        <v>0</v>
      </c>
      <c r="AD41" s="24">
        <f>'COIL 입고현황'!AD42</f>
        <v>0</v>
      </c>
      <c r="AE41" s="24">
        <f>'COIL 입고현황'!AE42</f>
        <v>0</v>
      </c>
      <c r="AF41" s="24">
        <f>'COIL 입고현황'!AF42</f>
        <v>0</v>
      </c>
      <c r="AG41" s="24">
        <f>'COIL 입고현황'!AG42</f>
        <v>0</v>
      </c>
      <c r="AH41" s="24">
        <f>'COIL 입고현황'!AH42</f>
        <v>0</v>
      </c>
      <c r="AI41" s="24">
        <f>'COIL 입고현황'!AI42</f>
        <v>0</v>
      </c>
      <c r="AJ41" s="24">
        <f>'COIL 입고현황'!AJ42</f>
        <v>0</v>
      </c>
      <c r="AK41" s="24">
        <f>'COIL 입고현황'!AK42</f>
        <v>0</v>
      </c>
      <c r="AL41" s="24">
        <f>'COIL 입고현황'!AL42</f>
        <v>0</v>
      </c>
      <c r="AM41" s="24">
        <f>'COIL 입고현황'!AM42</f>
        <v>0</v>
      </c>
      <c r="AN41" s="24">
        <f>'COIL 입고현황'!AN42</f>
        <v>0</v>
      </c>
      <c r="AO41" s="24">
        <f>'COIL 입고현황'!AO42</f>
        <v>0</v>
      </c>
      <c r="AP41" s="24">
        <f>'COIL 입고현황'!AP42</f>
        <v>0</v>
      </c>
      <c r="AQ41" s="24">
        <f>'COIL 입고현황'!AQ42</f>
        <v>0</v>
      </c>
      <c r="AR41" s="24">
        <f>'COIL 입고현황'!AR42</f>
        <v>0</v>
      </c>
      <c r="AS41" s="24">
        <f>'COIL 입고현황'!AS42</f>
        <v>0</v>
      </c>
      <c r="AT41" s="24">
        <f>'COIL 입고현황'!AT42</f>
        <v>0</v>
      </c>
      <c r="AU41" s="24">
        <f>'COIL 입고현황'!AU42</f>
        <v>0</v>
      </c>
      <c r="AV41" s="24">
        <f>'COIL 입고현황'!AV42</f>
        <v>0</v>
      </c>
      <c r="AW41" s="24">
        <f>'COIL 입고현황'!AW42</f>
        <v>0</v>
      </c>
      <c r="AX41" s="31">
        <f>'COIL 입고현황'!AX42</f>
        <v>0</v>
      </c>
      <c r="AY41" s="31">
        <f>'COIL 입고현황'!AY42</f>
        <v>0</v>
      </c>
      <c r="AZ41" s="31">
        <f>'COIL 입고현황'!AZ42</f>
        <v>0</v>
      </c>
      <c r="BA41" s="31">
        <f>'COIL 입고현황'!BA42</f>
        <v>0</v>
      </c>
      <c r="BB41" s="73">
        <f>SUM(T41:BA41)</f>
        <v>0</v>
      </c>
    </row>
    <row r="42" spans="1:54" s="4" customFormat="1" ht="27.95" hidden="1" customHeight="1" thickTop="1" thickBot="1">
      <c r="A42" s="243"/>
      <c r="B42" s="234"/>
      <c r="C42" s="240"/>
      <c r="D42" s="240"/>
      <c r="E42" s="234"/>
      <c r="F42" s="234"/>
      <c r="G42" s="237"/>
      <c r="H42" s="234"/>
      <c r="I42" s="234"/>
      <c r="J42" s="228"/>
      <c r="K42" s="231"/>
      <c r="L42" s="234"/>
      <c r="M42" s="277"/>
      <c r="N42" s="260"/>
      <c r="O42" s="137"/>
      <c r="P42" s="264"/>
      <c r="Q42" s="267"/>
      <c r="R42" s="273"/>
      <c r="S42" s="25" t="s">
        <v>64</v>
      </c>
      <c r="T42" s="26">
        <f>생산실적!L14</f>
        <v>0</v>
      </c>
      <c r="U42" s="26">
        <f>생산실적!M14</f>
        <v>0</v>
      </c>
      <c r="V42" s="26">
        <f>생산실적!N14</f>
        <v>0</v>
      </c>
      <c r="W42" s="26">
        <f>생산실적!O14</f>
        <v>0</v>
      </c>
      <c r="X42" s="26">
        <f>생산실적!P14</f>
        <v>0</v>
      </c>
      <c r="Y42" s="26">
        <f>생산실적!Q14</f>
        <v>0</v>
      </c>
      <c r="Z42" s="26">
        <f>생산실적!R14</f>
        <v>0</v>
      </c>
      <c r="AA42" s="26">
        <f>생산실적!S14</f>
        <v>0</v>
      </c>
      <c r="AB42" s="26">
        <f>생산실적!T14</f>
        <v>0</v>
      </c>
      <c r="AC42" s="26">
        <f>생산실적!U14</f>
        <v>0</v>
      </c>
      <c r="AD42" s="26">
        <f>생산실적!V14</f>
        <v>0</v>
      </c>
      <c r="AE42" s="26">
        <f>생산실적!W14</f>
        <v>0</v>
      </c>
      <c r="AF42" s="26">
        <f>생산실적!X14</f>
        <v>0</v>
      </c>
      <c r="AG42" s="26">
        <f>생산실적!Y14</f>
        <v>0</v>
      </c>
      <c r="AH42" s="26">
        <f>생산실적!Z14</f>
        <v>0</v>
      </c>
      <c r="AI42" s="26">
        <f>생산실적!AA14</f>
        <v>0</v>
      </c>
      <c r="AJ42" s="26">
        <f>생산실적!AB14</f>
        <v>0</v>
      </c>
      <c r="AK42" s="26">
        <f>생산실적!AC14</f>
        <v>0</v>
      </c>
      <c r="AL42" s="26">
        <f>생산실적!AD14</f>
        <v>0</v>
      </c>
      <c r="AM42" s="26">
        <f>생산실적!AE14</f>
        <v>0</v>
      </c>
      <c r="AN42" s="26">
        <f>생산실적!AF14</f>
        <v>0</v>
      </c>
      <c r="AO42" s="26">
        <f>생산실적!AG14</f>
        <v>0</v>
      </c>
      <c r="AP42" s="26">
        <f>생산실적!AH14</f>
        <v>0</v>
      </c>
      <c r="AQ42" s="26">
        <f>생산실적!AI14</f>
        <v>0</v>
      </c>
      <c r="AR42" s="26">
        <f>생산실적!AJ14</f>
        <v>0</v>
      </c>
      <c r="AS42" s="26">
        <f>생산실적!AK14</f>
        <v>0</v>
      </c>
      <c r="AT42" s="26">
        <f>생산실적!AL14</f>
        <v>0</v>
      </c>
      <c r="AU42" s="26">
        <f>생산실적!AM14</f>
        <v>0</v>
      </c>
      <c r="AV42" s="26">
        <f>생산실적!AN14</f>
        <v>0</v>
      </c>
      <c r="AW42" s="26">
        <f>생산실적!AO14</f>
        <v>0</v>
      </c>
      <c r="AX42" s="26">
        <f>생산실적!AP14</f>
        <v>0</v>
      </c>
      <c r="AY42" s="26">
        <f>생산실적!AQ14</f>
        <v>0</v>
      </c>
      <c r="AZ42" s="26">
        <f>생산실적!AR14</f>
        <v>0</v>
      </c>
      <c r="BA42" s="26">
        <f>생산실적!AS14</f>
        <v>0</v>
      </c>
      <c r="BB42" s="74">
        <f>SUM(T42:BA42)</f>
        <v>0</v>
      </c>
    </row>
    <row r="43" spans="1:54" s="4" customFormat="1" ht="27.95" hidden="1" customHeight="1" thickTop="1" thickBot="1">
      <c r="A43" s="243"/>
      <c r="B43" s="234"/>
      <c r="C43" s="240"/>
      <c r="D43" s="240"/>
      <c r="E43" s="234"/>
      <c r="F43" s="234"/>
      <c r="G43" s="237"/>
      <c r="H43" s="234"/>
      <c r="I43" s="234"/>
      <c r="J43" s="228"/>
      <c r="K43" s="231"/>
      <c r="L43" s="234"/>
      <c r="M43" s="277"/>
      <c r="N43" s="260"/>
      <c r="O43" s="137"/>
      <c r="P43" s="264"/>
      <c r="Q43" s="267"/>
      <c r="R43" s="273"/>
      <c r="S43" s="36" t="s">
        <v>181</v>
      </c>
      <c r="T43" s="37"/>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9"/>
      <c r="AY43" s="39"/>
      <c r="AZ43" s="39"/>
      <c r="BA43" s="39"/>
      <c r="BB43" s="75">
        <f>SUM(T43:BA43)</f>
        <v>0</v>
      </c>
    </row>
    <row r="44" spans="1:54" s="4" customFormat="1" ht="27.95" hidden="1" customHeight="1" thickTop="1" thickBot="1">
      <c r="A44" s="243"/>
      <c r="B44" s="235"/>
      <c r="C44" s="241"/>
      <c r="D44" s="241"/>
      <c r="E44" s="235"/>
      <c r="F44" s="235"/>
      <c r="G44" s="238"/>
      <c r="H44" s="235"/>
      <c r="I44" s="235"/>
      <c r="J44" s="229"/>
      <c r="K44" s="232"/>
      <c r="L44" s="235"/>
      <c r="M44" s="278"/>
      <c r="N44" s="271"/>
      <c r="O44" s="138"/>
      <c r="P44" s="269"/>
      <c r="Q44" s="270"/>
      <c r="R44" s="275"/>
      <c r="S44" s="28" t="s">
        <v>65</v>
      </c>
      <c r="T44" s="34">
        <f>SUM(R41+T41-T42-T43)</f>
        <v>0</v>
      </c>
      <c r="U44" s="35">
        <f>SUM(T44+U41-U42-U43)</f>
        <v>0</v>
      </c>
      <c r="V44" s="35">
        <f>SUM(U44+V41-V42-V43)</f>
        <v>0</v>
      </c>
      <c r="W44" s="35">
        <f t="shared" ref="W44" si="285">SUM(V44+W41-W42-W43)</f>
        <v>0</v>
      </c>
      <c r="X44" s="35">
        <f t="shared" ref="X44" si="286">SUM(W44+X41-X42-X43)</f>
        <v>0</v>
      </c>
      <c r="Y44" s="35">
        <f t="shared" ref="Y44" si="287">SUM(X44+Y41-Y42-Y43)</f>
        <v>0</v>
      </c>
      <c r="Z44" s="35">
        <f t="shared" ref="Z44" si="288">SUM(Y44+Z41-Z42-Z43)</f>
        <v>0</v>
      </c>
      <c r="AA44" s="35">
        <f t="shared" ref="AA44" si="289">SUM(Z44+AA41-AA42-AA43)</f>
        <v>0</v>
      </c>
      <c r="AB44" s="35">
        <f t="shared" ref="AB44" si="290">SUM(AA44+AB41-AB42-AB43)</f>
        <v>0</v>
      </c>
      <c r="AC44" s="35">
        <f t="shared" ref="AC44" si="291">SUM(AB44+AC41-AC42-AC43)</f>
        <v>0</v>
      </c>
      <c r="AD44" s="35">
        <f t="shared" ref="AD44" si="292">SUM(AC44+AD41-AD42-AD43)</f>
        <v>0</v>
      </c>
      <c r="AE44" s="35">
        <f t="shared" ref="AE44" si="293">SUM(AD44+AE41-AE42-AE43)</f>
        <v>0</v>
      </c>
      <c r="AF44" s="35">
        <f t="shared" ref="AF44" si="294">SUM(AE44+AF41-AF42-AF43)</f>
        <v>0</v>
      </c>
      <c r="AG44" s="35">
        <f t="shared" ref="AG44" si="295">SUM(AF44+AG41-AG42-AG43)</f>
        <v>0</v>
      </c>
      <c r="AH44" s="35">
        <f t="shared" ref="AH44" si="296">SUM(AG44+AH41-AH42-AH43)</f>
        <v>0</v>
      </c>
      <c r="AI44" s="35">
        <f t="shared" ref="AI44" si="297">SUM(AH44+AI41-AI42-AI43)</f>
        <v>0</v>
      </c>
      <c r="AJ44" s="35">
        <f t="shared" ref="AJ44" si="298">SUM(AI44+AJ41-AJ42-AJ43)</f>
        <v>0</v>
      </c>
      <c r="AK44" s="35">
        <f t="shared" ref="AK44" si="299">SUM(AJ44+AK41-AK42-AK43)</f>
        <v>0</v>
      </c>
      <c r="AL44" s="35">
        <f t="shared" ref="AL44" si="300">SUM(AK44+AL41-AL42-AL43)</f>
        <v>0</v>
      </c>
      <c r="AM44" s="35">
        <f t="shared" ref="AM44" si="301">SUM(AL44+AM41-AM42-AM43)</f>
        <v>0</v>
      </c>
      <c r="AN44" s="35">
        <f t="shared" ref="AN44" si="302">SUM(AM44+AN41-AN42-AN43)</f>
        <v>0</v>
      </c>
      <c r="AO44" s="35">
        <f t="shared" ref="AO44" si="303">SUM(AN44+AO41-AO42-AO43)</f>
        <v>0</v>
      </c>
      <c r="AP44" s="35">
        <f t="shared" ref="AP44" si="304">SUM(AO44+AP41-AP42-AP43)</f>
        <v>0</v>
      </c>
      <c r="AQ44" s="35">
        <f t="shared" ref="AQ44" si="305">SUM(AP44+AQ41-AQ42-AQ43)</f>
        <v>0</v>
      </c>
      <c r="AR44" s="35">
        <f t="shared" ref="AR44" si="306">SUM(AQ44+AR41-AR42-AR43)</f>
        <v>0</v>
      </c>
      <c r="AS44" s="35">
        <f t="shared" ref="AS44" si="307">SUM(AR44+AS41-AS42-AS43)</f>
        <v>0</v>
      </c>
      <c r="AT44" s="35">
        <f t="shared" ref="AT44" si="308">SUM(AS44+AT41-AT42-AT43)</f>
        <v>0</v>
      </c>
      <c r="AU44" s="35">
        <f t="shared" ref="AU44" si="309">SUM(AT44+AU41-AU42-AU43)</f>
        <v>0</v>
      </c>
      <c r="AV44" s="35">
        <f t="shared" ref="AV44" si="310">SUM(AU44+AV41-AV42-AV43)</f>
        <v>0</v>
      </c>
      <c r="AW44" s="35">
        <f t="shared" ref="AW44" si="311">SUM(AV44+AW41-AW42-AW43)</f>
        <v>0</v>
      </c>
      <c r="AX44" s="35">
        <f t="shared" ref="AX44" si="312">SUM(AW44+AX41-AX42-AX43)</f>
        <v>0</v>
      </c>
      <c r="AY44" s="35">
        <f t="shared" ref="AY44" si="313">SUM(AX44+AY41-AY42-AY43)</f>
        <v>0</v>
      </c>
      <c r="AZ44" s="35">
        <f t="shared" ref="AZ44" si="314">SUM(AY44+AZ41-AZ42-AZ43)</f>
        <v>0</v>
      </c>
      <c r="BA44" s="35">
        <f t="shared" ref="BA44" si="315">SUM(AZ44+BA41-BA42-BA43)</f>
        <v>0</v>
      </c>
      <c r="BB44" s="76">
        <f>BA44</f>
        <v>0</v>
      </c>
    </row>
    <row r="45" spans="1:54" s="4" customFormat="1" ht="27.95" hidden="1" customHeight="1" thickTop="1" thickBot="1">
      <c r="A45" s="242" t="s">
        <v>415</v>
      </c>
      <c r="B45" s="233" t="s">
        <v>416</v>
      </c>
      <c r="C45" s="239" t="s">
        <v>417</v>
      </c>
      <c r="D45" s="239" t="s">
        <v>417</v>
      </c>
      <c r="E45" s="233" t="s">
        <v>418</v>
      </c>
      <c r="F45" s="233" t="s">
        <v>118</v>
      </c>
      <c r="G45" s="236">
        <v>0.6</v>
      </c>
      <c r="H45" s="233">
        <v>1325</v>
      </c>
      <c r="I45" s="233">
        <v>1720</v>
      </c>
      <c r="J45" s="227">
        <v>7.85</v>
      </c>
      <c r="K45" s="230">
        <f>G45*H45*I45*J45/1000000</f>
        <v>10.73409</v>
      </c>
      <c r="L45" s="233" t="s">
        <v>149</v>
      </c>
      <c r="M45" s="276">
        <v>1992</v>
      </c>
      <c r="N45" s="259"/>
      <c r="O45" s="136">
        <f t="shared" ref="O45" si="316">BB48</f>
        <v>0</v>
      </c>
      <c r="P45" s="263">
        <f t="shared" ref="P45" si="317">BB45</f>
        <v>0</v>
      </c>
      <c r="Q45" s="266">
        <f t="shared" ref="Q45" si="318">BB46</f>
        <v>0</v>
      </c>
      <c r="R45" s="272">
        <f t="shared" ref="R45" si="319">N45</f>
        <v>0</v>
      </c>
      <c r="S45" s="22" t="s">
        <v>174</v>
      </c>
      <c r="T45" s="23">
        <f>'COIL 입고현황'!T46</f>
        <v>0</v>
      </c>
      <c r="U45" s="24">
        <f>'COIL 입고현황'!U46</f>
        <v>0</v>
      </c>
      <c r="V45" s="24">
        <f>'COIL 입고현황'!V46</f>
        <v>0</v>
      </c>
      <c r="W45" s="24">
        <f>'COIL 입고현황'!W46</f>
        <v>0</v>
      </c>
      <c r="X45" s="24">
        <f>'COIL 입고현황'!X46</f>
        <v>0</v>
      </c>
      <c r="Y45" s="24">
        <f>'COIL 입고현황'!Y46</f>
        <v>0</v>
      </c>
      <c r="Z45" s="24">
        <f>'COIL 입고현황'!Z46</f>
        <v>0</v>
      </c>
      <c r="AA45" s="24">
        <f>'COIL 입고현황'!AA46</f>
        <v>0</v>
      </c>
      <c r="AB45" s="24">
        <f>'COIL 입고현황'!AB46</f>
        <v>0</v>
      </c>
      <c r="AC45" s="24">
        <f>'COIL 입고현황'!AC46</f>
        <v>0</v>
      </c>
      <c r="AD45" s="24">
        <f>'COIL 입고현황'!AD46</f>
        <v>0</v>
      </c>
      <c r="AE45" s="24">
        <f>'COIL 입고현황'!AE46</f>
        <v>0</v>
      </c>
      <c r="AF45" s="24">
        <f>'COIL 입고현황'!AF46</f>
        <v>0</v>
      </c>
      <c r="AG45" s="24">
        <f>'COIL 입고현황'!AG46</f>
        <v>0</v>
      </c>
      <c r="AH45" s="24">
        <f>'COIL 입고현황'!AH46</f>
        <v>0</v>
      </c>
      <c r="AI45" s="24">
        <f>'COIL 입고현황'!AI46</f>
        <v>0</v>
      </c>
      <c r="AJ45" s="24">
        <f>'COIL 입고현황'!AJ46</f>
        <v>0</v>
      </c>
      <c r="AK45" s="24">
        <f>'COIL 입고현황'!AK46</f>
        <v>0</v>
      </c>
      <c r="AL45" s="24">
        <f>'COIL 입고현황'!AL46</f>
        <v>0</v>
      </c>
      <c r="AM45" s="24">
        <f>'COIL 입고현황'!AM46</f>
        <v>0</v>
      </c>
      <c r="AN45" s="24">
        <f>'COIL 입고현황'!AN46</f>
        <v>0</v>
      </c>
      <c r="AO45" s="24">
        <f>'COIL 입고현황'!AO46</f>
        <v>0</v>
      </c>
      <c r="AP45" s="24">
        <f>'COIL 입고현황'!AP46</f>
        <v>0</v>
      </c>
      <c r="AQ45" s="24">
        <f>'COIL 입고현황'!AQ46</f>
        <v>0</v>
      </c>
      <c r="AR45" s="24">
        <f>'COIL 입고현황'!AR46</f>
        <v>0</v>
      </c>
      <c r="AS45" s="24">
        <f>'COIL 입고현황'!AS46</f>
        <v>0</v>
      </c>
      <c r="AT45" s="24">
        <f>'COIL 입고현황'!AT46</f>
        <v>0</v>
      </c>
      <c r="AU45" s="24">
        <f>'COIL 입고현황'!AU46</f>
        <v>0</v>
      </c>
      <c r="AV45" s="24">
        <f>'COIL 입고현황'!AV46</f>
        <v>0</v>
      </c>
      <c r="AW45" s="24">
        <f>'COIL 입고현황'!AW46</f>
        <v>0</v>
      </c>
      <c r="AX45" s="31">
        <f>'COIL 입고현황'!AX46</f>
        <v>0</v>
      </c>
      <c r="AY45" s="31">
        <f>'COIL 입고현황'!AY46</f>
        <v>0</v>
      </c>
      <c r="AZ45" s="31">
        <f>'COIL 입고현황'!AZ46</f>
        <v>0</v>
      </c>
      <c r="BA45" s="31">
        <f>'COIL 입고현황'!BA46</f>
        <v>0</v>
      </c>
      <c r="BB45" s="73">
        <f>SUM(T45:BA45)</f>
        <v>0</v>
      </c>
    </row>
    <row r="46" spans="1:54" s="4" customFormat="1" ht="27.95" hidden="1" customHeight="1" thickTop="1" thickBot="1">
      <c r="A46" s="243"/>
      <c r="B46" s="234"/>
      <c r="C46" s="240"/>
      <c r="D46" s="240"/>
      <c r="E46" s="234"/>
      <c r="F46" s="234"/>
      <c r="G46" s="237"/>
      <c r="H46" s="234"/>
      <c r="I46" s="234"/>
      <c r="J46" s="228"/>
      <c r="K46" s="231"/>
      <c r="L46" s="234"/>
      <c r="M46" s="277"/>
      <c r="N46" s="260"/>
      <c r="O46" s="137"/>
      <c r="P46" s="264"/>
      <c r="Q46" s="267"/>
      <c r="R46" s="273"/>
      <c r="S46" s="25" t="s">
        <v>64</v>
      </c>
      <c r="T46" s="26">
        <f>생산실적!L15</f>
        <v>0</v>
      </c>
      <c r="U46" s="26">
        <f>생산실적!M15</f>
        <v>0</v>
      </c>
      <c r="V46" s="26">
        <f>생산실적!N15</f>
        <v>0</v>
      </c>
      <c r="W46" s="26">
        <f>생산실적!O15</f>
        <v>0</v>
      </c>
      <c r="X46" s="26">
        <f>생산실적!P15</f>
        <v>0</v>
      </c>
      <c r="Y46" s="26">
        <f>생산실적!Q15</f>
        <v>0</v>
      </c>
      <c r="Z46" s="26">
        <f>생산실적!R15</f>
        <v>0</v>
      </c>
      <c r="AA46" s="26">
        <f>생산실적!S15</f>
        <v>0</v>
      </c>
      <c r="AB46" s="26">
        <f>생산실적!T15</f>
        <v>0</v>
      </c>
      <c r="AC46" s="26">
        <f>생산실적!U15</f>
        <v>0</v>
      </c>
      <c r="AD46" s="26">
        <f>생산실적!V15</f>
        <v>0</v>
      </c>
      <c r="AE46" s="26">
        <f>생산실적!W15</f>
        <v>0</v>
      </c>
      <c r="AF46" s="26">
        <f>생산실적!X15</f>
        <v>0</v>
      </c>
      <c r="AG46" s="26">
        <f>생산실적!Y15</f>
        <v>0</v>
      </c>
      <c r="AH46" s="26">
        <f>생산실적!Z15</f>
        <v>0</v>
      </c>
      <c r="AI46" s="26">
        <f>생산실적!AA15</f>
        <v>0</v>
      </c>
      <c r="AJ46" s="26">
        <f>생산실적!AB15</f>
        <v>0</v>
      </c>
      <c r="AK46" s="26">
        <f>생산실적!AC15</f>
        <v>0</v>
      </c>
      <c r="AL46" s="26">
        <f>생산실적!AD15</f>
        <v>0</v>
      </c>
      <c r="AM46" s="26">
        <f>생산실적!AE15</f>
        <v>0</v>
      </c>
      <c r="AN46" s="26">
        <f>생산실적!AF15</f>
        <v>0</v>
      </c>
      <c r="AO46" s="26">
        <f>생산실적!AG15</f>
        <v>0</v>
      </c>
      <c r="AP46" s="26">
        <f>생산실적!AH15</f>
        <v>0</v>
      </c>
      <c r="AQ46" s="26">
        <f>생산실적!AI15</f>
        <v>0</v>
      </c>
      <c r="AR46" s="26">
        <f>생산실적!AJ15</f>
        <v>0</v>
      </c>
      <c r="AS46" s="26">
        <f>생산실적!AK15</f>
        <v>0</v>
      </c>
      <c r="AT46" s="26">
        <f>생산실적!AL15</f>
        <v>0</v>
      </c>
      <c r="AU46" s="26">
        <f>생산실적!AM15</f>
        <v>0</v>
      </c>
      <c r="AV46" s="26">
        <f>생산실적!AN15</f>
        <v>0</v>
      </c>
      <c r="AW46" s="26">
        <f>생산실적!AO15</f>
        <v>0</v>
      </c>
      <c r="AX46" s="26">
        <f>생산실적!AP15</f>
        <v>0</v>
      </c>
      <c r="AY46" s="26">
        <f>생산실적!AQ15</f>
        <v>0</v>
      </c>
      <c r="AZ46" s="26">
        <f>생산실적!AR15</f>
        <v>0</v>
      </c>
      <c r="BA46" s="26">
        <f>생산실적!AS15</f>
        <v>0</v>
      </c>
      <c r="BB46" s="74">
        <f>SUM(T46:BA46)</f>
        <v>0</v>
      </c>
    </row>
    <row r="47" spans="1:54" s="4" customFormat="1" ht="27.95" hidden="1" customHeight="1" thickTop="1" thickBot="1">
      <c r="A47" s="243"/>
      <c r="B47" s="234"/>
      <c r="C47" s="240"/>
      <c r="D47" s="240"/>
      <c r="E47" s="234"/>
      <c r="F47" s="234"/>
      <c r="G47" s="237"/>
      <c r="H47" s="234"/>
      <c r="I47" s="234"/>
      <c r="J47" s="228"/>
      <c r="K47" s="231"/>
      <c r="L47" s="234"/>
      <c r="M47" s="277"/>
      <c r="N47" s="260"/>
      <c r="O47" s="137"/>
      <c r="P47" s="264"/>
      <c r="Q47" s="267"/>
      <c r="R47" s="273"/>
      <c r="S47" s="36" t="s">
        <v>181</v>
      </c>
      <c r="T47" s="37"/>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9"/>
      <c r="AY47" s="39"/>
      <c r="AZ47" s="39"/>
      <c r="BA47" s="39"/>
      <c r="BB47" s="75">
        <f>SUM(T47:BA47)</f>
        <v>0</v>
      </c>
    </row>
    <row r="48" spans="1:54" s="4" customFormat="1" ht="27.95" hidden="1" customHeight="1" thickTop="1" thickBot="1">
      <c r="A48" s="243"/>
      <c r="B48" s="235"/>
      <c r="C48" s="241"/>
      <c r="D48" s="241"/>
      <c r="E48" s="235"/>
      <c r="F48" s="235"/>
      <c r="G48" s="238"/>
      <c r="H48" s="235"/>
      <c r="I48" s="235"/>
      <c r="J48" s="229"/>
      <c r="K48" s="232"/>
      <c r="L48" s="235"/>
      <c r="M48" s="278"/>
      <c r="N48" s="271"/>
      <c r="O48" s="138"/>
      <c r="P48" s="269"/>
      <c r="Q48" s="270"/>
      <c r="R48" s="275"/>
      <c r="S48" s="28" t="s">
        <v>65</v>
      </c>
      <c r="T48" s="34">
        <f>SUM(R45+T45-T46-T47)</f>
        <v>0</v>
      </c>
      <c r="U48" s="35">
        <f>SUM(T48+U45-U46-U47)</f>
        <v>0</v>
      </c>
      <c r="V48" s="35">
        <f>SUM(U48+V45-V46-V47)</f>
        <v>0</v>
      </c>
      <c r="W48" s="35">
        <f t="shared" ref="W48" si="320">SUM(V48+W45-W46-W47)</f>
        <v>0</v>
      </c>
      <c r="X48" s="35">
        <f t="shared" ref="X48" si="321">SUM(W48+X45-X46-X47)</f>
        <v>0</v>
      </c>
      <c r="Y48" s="35">
        <f t="shared" ref="Y48" si="322">SUM(X48+Y45-Y46-Y47)</f>
        <v>0</v>
      </c>
      <c r="Z48" s="35">
        <f t="shared" ref="Z48" si="323">SUM(Y48+Z45-Z46-Z47)</f>
        <v>0</v>
      </c>
      <c r="AA48" s="35">
        <f t="shared" ref="AA48" si="324">SUM(Z48+AA45-AA46-AA47)</f>
        <v>0</v>
      </c>
      <c r="AB48" s="35">
        <f t="shared" ref="AB48" si="325">SUM(AA48+AB45-AB46-AB47)</f>
        <v>0</v>
      </c>
      <c r="AC48" s="35">
        <f t="shared" ref="AC48" si="326">SUM(AB48+AC45-AC46-AC47)</f>
        <v>0</v>
      </c>
      <c r="AD48" s="35">
        <f t="shared" ref="AD48" si="327">SUM(AC48+AD45-AD46-AD47)</f>
        <v>0</v>
      </c>
      <c r="AE48" s="35">
        <f t="shared" ref="AE48" si="328">SUM(AD48+AE45-AE46-AE47)</f>
        <v>0</v>
      </c>
      <c r="AF48" s="35">
        <f t="shared" ref="AF48" si="329">SUM(AE48+AF45-AF46-AF47)</f>
        <v>0</v>
      </c>
      <c r="AG48" s="35">
        <f t="shared" ref="AG48" si="330">SUM(AF48+AG45-AG46-AG47)</f>
        <v>0</v>
      </c>
      <c r="AH48" s="35">
        <f t="shared" ref="AH48" si="331">SUM(AG48+AH45-AH46-AH47)</f>
        <v>0</v>
      </c>
      <c r="AI48" s="35">
        <f t="shared" ref="AI48" si="332">SUM(AH48+AI45-AI46-AI47)</f>
        <v>0</v>
      </c>
      <c r="AJ48" s="35">
        <f t="shared" ref="AJ48" si="333">SUM(AI48+AJ45-AJ46-AJ47)</f>
        <v>0</v>
      </c>
      <c r="AK48" s="35">
        <f t="shared" ref="AK48" si="334">SUM(AJ48+AK45-AK46-AK47)</f>
        <v>0</v>
      </c>
      <c r="AL48" s="35">
        <f t="shared" ref="AL48" si="335">SUM(AK48+AL45-AL46-AL47)</f>
        <v>0</v>
      </c>
      <c r="AM48" s="35">
        <f t="shared" ref="AM48" si="336">SUM(AL48+AM45-AM46-AM47)</f>
        <v>0</v>
      </c>
      <c r="AN48" s="35">
        <f t="shared" ref="AN48" si="337">SUM(AM48+AN45-AN46-AN47)</f>
        <v>0</v>
      </c>
      <c r="AO48" s="35">
        <f t="shared" ref="AO48" si="338">SUM(AN48+AO45-AO46-AO47)</f>
        <v>0</v>
      </c>
      <c r="AP48" s="35">
        <f t="shared" ref="AP48" si="339">SUM(AO48+AP45-AP46-AP47)</f>
        <v>0</v>
      </c>
      <c r="AQ48" s="35">
        <f t="shared" ref="AQ48" si="340">SUM(AP48+AQ45-AQ46-AQ47)</f>
        <v>0</v>
      </c>
      <c r="AR48" s="35">
        <f t="shared" ref="AR48" si="341">SUM(AQ48+AR45-AR46-AR47)</f>
        <v>0</v>
      </c>
      <c r="AS48" s="35">
        <f t="shared" ref="AS48" si="342">SUM(AR48+AS45-AS46-AS47)</f>
        <v>0</v>
      </c>
      <c r="AT48" s="35">
        <f t="shared" ref="AT48" si="343">SUM(AS48+AT45-AT46-AT47)</f>
        <v>0</v>
      </c>
      <c r="AU48" s="35">
        <f t="shared" ref="AU48" si="344">SUM(AT48+AU45-AU46-AU47)</f>
        <v>0</v>
      </c>
      <c r="AV48" s="35">
        <f t="shared" ref="AV48" si="345">SUM(AU48+AV45-AV46-AV47)</f>
        <v>0</v>
      </c>
      <c r="AW48" s="35">
        <f t="shared" ref="AW48" si="346">SUM(AV48+AW45-AW46-AW47)</f>
        <v>0</v>
      </c>
      <c r="AX48" s="35">
        <f t="shared" ref="AX48" si="347">SUM(AW48+AX45-AX46-AX47)</f>
        <v>0</v>
      </c>
      <c r="AY48" s="35">
        <f t="shared" ref="AY48" si="348">SUM(AX48+AY45-AY46-AY47)</f>
        <v>0</v>
      </c>
      <c r="AZ48" s="35">
        <f t="shared" ref="AZ48" si="349">SUM(AY48+AZ45-AZ46-AZ47)</f>
        <v>0</v>
      </c>
      <c r="BA48" s="35">
        <f t="shared" ref="BA48" si="350">SUM(AZ48+BA45-BA46-BA47)</f>
        <v>0</v>
      </c>
      <c r="BB48" s="76">
        <f>BA48</f>
        <v>0</v>
      </c>
    </row>
    <row r="49" spans="1:54" s="4" customFormat="1" ht="27.95" hidden="1" customHeight="1" thickTop="1" thickBot="1">
      <c r="A49" s="242" t="s">
        <v>415</v>
      </c>
      <c r="B49" s="233" t="s">
        <v>416</v>
      </c>
      <c r="C49" s="239" t="s">
        <v>417</v>
      </c>
      <c r="D49" s="239" t="s">
        <v>417</v>
      </c>
      <c r="E49" s="233" t="s">
        <v>418</v>
      </c>
      <c r="F49" s="233" t="s">
        <v>118</v>
      </c>
      <c r="G49" s="236">
        <v>0.6</v>
      </c>
      <c r="H49" s="233">
        <v>1325</v>
      </c>
      <c r="I49" s="233">
        <v>1720</v>
      </c>
      <c r="J49" s="227">
        <v>7.85</v>
      </c>
      <c r="K49" s="230">
        <f>G49*H49*I49*J49/1000000</f>
        <v>10.73409</v>
      </c>
      <c r="L49" s="233" t="s">
        <v>149</v>
      </c>
      <c r="M49" s="276">
        <v>1992</v>
      </c>
      <c r="N49" s="259"/>
      <c r="O49" s="136">
        <f t="shared" ref="O49" si="351">BB52</f>
        <v>0</v>
      </c>
      <c r="P49" s="263">
        <f t="shared" ref="P49" si="352">BB49</f>
        <v>0</v>
      </c>
      <c r="Q49" s="266">
        <f t="shared" ref="Q49" si="353">BB50</f>
        <v>0</v>
      </c>
      <c r="R49" s="272">
        <f t="shared" ref="R49" si="354">N49</f>
        <v>0</v>
      </c>
      <c r="S49" s="22" t="s">
        <v>174</v>
      </c>
      <c r="T49" s="23">
        <f>'COIL 입고현황'!T50</f>
        <v>0</v>
      </c>
      <c r="U49" s="24">
        <f>'COIL 입고현황'!U50</f>
        <v>0</v>
      </c>
      <c r="V49" s="24">
        <f>'COIL 입고현황'!V50</f>
        <v>0</v>
      </c>
      <c r="W49" s="24">
        <f>'COIL 입고현황'!W50</f>
        <v>0</v>
      </c>
      <c r="X49" s="24">
        <f>'COIL 입고현황'!X50</f>
        <v>0</v>
      </c>
      <c r="Y49" s="24">
        <f>'COIL 입고현황'!Y50</f>
        <v>0</v>
      </c>
      <c r="Z49" s="24">
        <f>'COIL 입고현황'!Z50</f>
        <v>0</v>
      </c>
      <c r="AA49" s="24">
        <f>'COIL 입고현황'!AA50</f>
        <v>0</v>
      </c>
      <c r="AB49" s="24">
        <f>'COIL 입고현황'!AB50</f>
        <v>0</v>
      </c>
      <c r="AC49" s="24">
        <f>'COIL 입고현황'!AC50</f>
        <v>0</v>
      </c>
      <c r="AD49" s="24">
        <f>'COIL 입고현황'!AD50</f>
        <v>0</v>
      </c>
      <c r="AE49" s="24">
        <f>'COIL 입고현황'!AE50</f>
        <v>0</v>
      </c>
      <c r="AF49" s="24">
        <f>'COIL 입고현황'!AF50</f>
        <v>0</v>
      </c>
      <c r="AG49" s="24">
        <f>'COIL 입고현황'!AG50</f>
        <v>0</v>
      </c>
      <c r="AH49" s="24">
        <f>'COIL 입고현황'!AH50</f>
        <v>0</v>
      </c>
      <c r="AI49" s="24">
        <f>'COIL 입고현황'!AI50</f>
        <v>0</v>
      </c>
      <c r="AJ49" s="24">
        <f>'COIL 입고현황'!AJ50</f>
        <v>0</v>
      </c>
      <c r="AK49" s="24">
        <f>'COIL 입고현황'!AK50</f>
        <v>0</v>
      </c>
      <c r="AL49" s="24">
        <f>'COIL 입고현황'!AL50</f>
        <v>0</v>
      </c>
      <c r="AM49" s="24">
        <f>'COIL 입고현황'!AM50</f>
        <v>0</v>
      </c>
      <c r="AN49" s="24">
        <f>'COIL 입고현황'!AN50</f>
        <v>0</v>
      </c>
      <c r="AO49" s="24">
        <f>'COIL 입고현황'!AO50</f>
        <v>0</v>
      </c>
      <c r="AP49" s="24">
        <f>'COIL 입고현황'!AP50</f>
        <v>0</v>
      </c>
      <c r="AQ49" s="24">
        <f>'COIL 입고현황'!AQ50</f>
        <v>0</v>
      </c>
      <c r="AR49" s="24">
        <f>'COIL 입고현황'!AR50</f>
        <v>0</v>
      </c>
      <c r="AS49" s="24">
        <f>'COIL 입고현황'!AS50</f>
        <v>0</v>
      </c>
      <c r="AT49" s="24">
        <f>'COIL 입고현황'!AT50</f>
        <v>0</v>
      </c>
      <c r="AU49" s="24">
        <f>'COIL 입고현황'!AU50</f>
        <v>0</v>
      </c>
      <c r="AV49" s="24">
        <f>'COIL 입고현황'!AV50</f>
        <v>0</v>
      </c>
      <c r="AW49" s="24">
        <f>'COIL 입고현황'!AW50</f>
        <v>0</v>
      </c>
      <c r="AX49" s="31">
        <f>'COIL 입고현황'!AX50</f>
        <v>0</v>
      </c>
      <c r="AY49" s="31">
        <f>'COIL 입고현황'!AY50</f>
        <v>0</v>
      </c>
      <c r="AZ49" s="31">
        <f>'COIL 입고현황'!AZ50</f>
        <v>0</v>
      </c>
      <c r="BA49" s="31">
        <f>'COIL 입고현황'!BA50</f>
        <v>0</v>
      </c>
      <c r="BB49" s="73">
        <f>SUM(T49:BA49)</f>
        <v>0</v>
      </c>
    </row>
    <row r="50" spans="1:54" s="4" customFormat="1" ht="27.95" hidden="1" customHeight="1" thickTop="1" thickBot="1">
      <c r="A50" s="243"/>
      <c r="B50" s="234"/>
      <c r="C50" s="240"/>
      <c r="D50" s="240"/>
      <c r="E50" s="234"/>
      <c r="F50" s="234"/>
      <c r="G50" s="237"/>
      <c r="H50" s="234"/>
      <c r="I50" s="234"/>
      <c r="J50" s="228"/>
      <c r="K50" s="231"/>
      <c r="L50" s="234"/>
      <c r="M50" s="277"/>
      <c r="N50" s="260"/>
      <c r="O50" s="137"/>
      <c r="P50" s="264"/>
      <c r="Q50" s="267"/>
      <c r="R50" s="273"/>
      <c r="S50" s="25" t="s">
        <v>64</v>
      </c>
      <c r="T50" s="26">
        <f>생산실적!L16</f>
        <v>0</v>
      </c>
      <c r="U50" s="26">
        <f>생산실적!M16</f>
        <v>0</v>
      </c>
      <c r="V50" s="26">
        <f>생산실적!N16</f>
        <v>0</v>
      </c>
      <c r="W50" s="26">
        <f>생산실적!O16</f>
        <v>0</v>
      </c>
      <c r="X50" s="26">
        <f>생산실적!P16</f>
        <v>0</v>
      </c>
      <c r="Y50" s="26">
        <f>생산실적!Q16</f>
        <v>0</v>
      </c>
      <c r="Z50" s="26">
        <f>생산실적!R16</f>
        <v>0</v>
      </c>
      <c r="AA50" s="26">
        <f>생산실적!S16</f>
        <v>0</v>
      </c>
      <c r="AB50" s="26">
        <f>생산실적!T16</f>
        <v>0</v>
      </c>
      <c r="AC50" s="26">
        <f>생산실적!U16</f>
        <v>0</v>
      </c>
      <c r="AD50" s="26">
        <f>생산실적!V16</f>
        <v>0</v>
      </c>
      <c r="AE50" s="26">
        <f>생산실적!W16</f>
        <v>0</v>
      </c>
      <c r="AF50" s="26">
        <f>생산실적!X16</f>
        <v>0</v>
      </c>
      <c r="AG50" s="26">
        <f>생산실적!Y16</f>
        <v>0</v>
      </c>
      <c r="AH50" s="26">
        <f>생산실적!Z16</f>
        <v>0</v>
      </c>
      <c r="AI50" s="26">
        <f>생산실적!AA16</f>
        <v>0</v>
      </c>
      <c r="AJ50" s="26">
        <f>생산실적!AB16</f>
        <v>0</v>
      </c>
      <c r="AK50" s="26">
        <f>생산실적!AC16</f>
        <v>0</v>
      </c>
      <c r="AL50" s="26">
        <f>생산실적!AD16</f>
        <v>0</v>
      </c>
      <c r="AM50" s="26">
        <f>생산실적!AE16</f>
        <v>0</v>
      </c>
      <c r="AN50" s="26">
        <f>생산실적!AF16</f>
        <v>0</v>
      </c>
      <c r="AO50" s="26">
        <f>생산실적!AG16</f>
        <v>0</v>
      </c>
      <c r="AP50" s="26">
        <f>생산실적!AH16</f>
        <v>0</v>
      </c>
      <c r="AQ50" s="26">
        <f>생산실적!AI16</f>
        <v>0</v>
      </c>
      <c r="AR50" s="26">
        <f>생산실적!AJ16</f>
        <v>0</v>
      </c>
      <c r="AS50" s="26">
        <f>생산실적!AK16</f>
        <v>0</v>
      </c>
      <c r="AT50" s="26">
        <f>생산실적!AL16</f>
        <v>0</v>
      </c>
      <c r="AU50" s="26">
        <f>생산실적!AM16</f>
        <v>0</v>
      </c>
      <c r="AV50" s="26">
        <f>생산실적!AN16</f>
        <v>0</v>
      </c>
      <c r="AW50" s="26">
        <f>생산실적!AO16</f>
        <v>0</v>
      </c>
      <c r="AX50" s="26">
        <f>생산실적!AP16</f>
        <v>0</v>
      </c>
      <c r="AY50" s="26">
        <f>생산실적!AQ16</f>
        <v>0</v>
      </c>
      <c r="AZ50" s="26">
        <f>생산실적!AR16</f>
        <v>0</v>
      </c>
      <c r="BA50" s="26">
        <f>생산실적!AS16</f>
        <v>0</v>
      </c>
      <c r="BB50" s="74">
        <f>SUM(T50:BA50)</f>
        <v>0</v>
      </c>
    </row>
    <row r="51" spans="1:54" s="4" customFormat="1" ht="27.95" hidden="1" customHeight="1" thickTop="1" thickBot="1">
      <c r="A51" s="243"/>
      <c r="B51" s="234"/>
      <c r="C51" s="240"/>
      <c r="D51" s="240"/>
      <c r="E51" s="234"/>
      <c r="F51" s="234"/>
      <c r="G51" s="237"/>
      <c r="H51" s="234"/>
      <c r="I51" s="234"/>
      <c r="J51" s="228"/>
      <c r="K51" s="231"/>
      <c r="L51" s="234"/>
      <c r="M51" s="277"/>
      <c r="N51" s="260"/>
      <c r="O51" s="137"/>
      <c r="P51" s="264"/>
      <c r="Q51" s="267"/>
      <c r="R51" s="273"/>
      <c r="S51" s="36" t="s">
        <v>181</v>
      </c>
      <c r="T51" s="37"/>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9"/>
      <c r="AY51" s="39"/>
      <c r="AZ51" s="39"/>
      <c r="BA51" s="39"/>
      <c r="BB51" s="75">
        <f>SUM(T51:BA51)</f>
        <v>0</v>
      </c>
    </row>
    <row r="52" spans="1:54" s="4" customFormat="1" ht="27.95" hidden="1" customHeight="1" thickTop="1" thickBot="1">
      <c r="A52" s="243"/>
      <c r="B52" s="235"/>
      <c r="C52" s="241"/>
      <c r="D52" s="241"/>
      <c r="E52" s="235"/>
      <c r="F52" s="235"/>
      <c r="G52" s="238"/>
      <c r="H52" s="235"/>
      <c r="I52" s="235"/>
      <c r="J52" s="229"/>
      <c r="K52" s="232"/>
      <c r="L52" s="235"/>
      <c r="M52" s="278"/>
      <c r="N52" s="271"/>
      <c r="O52" s="138"/>
      <c r="P52" s="269"/>
      <c r="Q52" s="270"/>
      <c r="R52" s="275"/>
      <c r="S52" s="28" t="s">
        <v>65</v>
      </c>
      <c r="T52" s="34">
        <f>SUM(R49+T49-T50-T51)</f>
        <v>0</v>
      </c>
      <c r="U52" s="35">
        <f>SUM(T52+U49-U50-U51)</f>
        <v>0</v>
      </c>
      <c r="V52" s="35">
        <f>SUM(U52+V49-V50-V51)</f>
        <v>0</v>
      </c>
      <c r="W52" s="35">
        <f t="shared" ref="W52" si="355">SUM(V52+W49-W50-W51)</f>
        <v>0</v>
      </c>
      <c r="X52" s="35">
        <f t="shared" ref="X52" si="356">SUM(W52+X49-X50-X51)</f>
        <v>0</v>
      </c>
      <c r="Y52" s="35">
        <f t="shared" ref="Y52" si="357">SUM(X52+Y49-Y50-Y51)</f>
        <v>0</v>
      </c>
      <c r="Z52" s="35">
        <f t="shared" ref="Z52" si="358">SUM(Y52+Z49-Z50-Z51)</f>
        <v>0</v>
      </c>
      <c r="AA52" s="35">
        <f t="shared" ref="AA52" si="359">SUM(Z52+AA49-AA50-AA51)</f>
        <v>0</v>
      </c>
      <c r="AB52" s="35">
        <f t="shared" ref="AB52" si="360">SUM(AA52+AB49-AB50-AB51)</f>
        <v>0</v>
      </c>
      <c r="AC52" s="35">
        <f t="shared" ref="AC52" si="361">SUM(AB52+AC49-AC50-AC51)</f>
        <v>0</v>
      </c>
      <c r="AD52" s="35">
        <f t="shared" ref="AD52" si="362">SUM(AC52+AD49-AD50-AD51)</f>
        <v>0</v>
      </c>
      <c r="AE52" s="35">
        <f t="shared" ref="AE52" si="363">SUM(AD52+AE49-AE50-AE51)</f>
        <v>0</v>
      </c>
      <c r="AF52" s="35">
        <f t="shared" ref="AF52" si="364">SUM(AE52+AF49-AF50-AF51)</f>
        <v>0</v>
      </c>
      <c r="AG52" s="35">
        <f t="shared" ref="AG52" si="365">SUM(AF52+AG49-AG50-AG51)</f>
        <v>0</v>
      </c>
      <c r="AH52" s="35">
        <f t="shared" ref="AH52" si="366">SUM(AG52+AH49-AH50-AH51)</f>
        <v>0</v>
      </c>
      <c r="AI52" s="35">
        <f t="shared" ref="AI52" si="367">SUM(AH52+AI49-AI50-AI51)</f>
        <v>0</v>
      </c>
      <c r="AJ52" s="35">
        <f t="shared" ref="AJ52" si="368">SUM(AI52+AJ49-AJ50-AJ51)</f>
        <v>0</v>
      </c>
      <c r="AK52" s="35">
        <f t="shared" ref="AK52" si="369">SUM(AJ52+AK49-AK50-AK51)</f>
        <v>0</v>
      </c>
      <c r="AL52" s="35">
        <f t="shared" ref="AL52" si="370">SUM(AK52+AL49-AL50-AL51)</f>
        <v>0</v>
      </c>
      <c r="AM52" s="35">
        <f t="shared" ref="AM52" si="371">SUM(AL52+AM49-AM50-AM51)</f>
        <v>0</v>
      </c>
      <c r="AN52" s="35">
        <f t="shared" ref="AN52" si="372">SUM(AM52+AN49-AN50-AN51)</f>
        <v>0</v>
      </c>
      <c r="AO52" s="35">
        <f t="shared" ref="AO52" si="373">SUM(AN52+AO49-AO50-AO51)</f>
        <v>0</v>
      </c>
      <c r="AP52" s="35">
        <f t="shared" ref="AP52" si="374">SUM(AO52+AP49-AP50-AP51)</f>
        <v>0</v>
      </c>
      <c r="AQ52" s="35">
        <f t="shared" ref="AQ52" si="375">SUM(AP52+AQ49-AQ50-AQ51)</f>
        <v>0</v>
      </c>
      <c r="AR52" s="35">
        <f t="shared" ref="AR52" si="376">SUM(AQ52+AR49-AR50-AR51)</f>
        <v>0</v>
      </c>
      <c r="AS52" s="35">
        <f t="shared" ref="AS52" si="377">SUM(AR52+AS49-AS50-AS51)</f>
        <v>0</v>
      </c>
      <c r="AT52" s="35">
        <f t="shared" ref="AT52" si="378">SUM(AS52+AT49-AT50-AT51)</f>
        <v>0</v>
      </c>
      <c r="AU52" s="35">
        <f t="shared" ref="AU52" si="379">SUM(AT52+AU49-AU50-AU51)</f>
        <v>0</v>
      </c>
      <c r="AV52" s="35">
        <f t="shared" ref="AV52" si="380">SUM(AU52+AV49-AV50-AV51)</f>
        <v>0</v>
      </c>
      <c r="AW52" s="35">
        <f t="shared" ref="AW52" si="381">SUM(AV52+AW49-AW50-AW51)</f>
        <v>0</v>
      </c>
      <c r="AX52" s="35">
        <f t="shared" ref="AX52" si="382">SUM(AW52+AX49-AX50-AX51)</f>
        <v>0</v>
      </c>
      <c r="AY52" s="35">
        <f t="shared" ref="AY52" si="383">SUM(AX52+AY49-AY50-AY51)</f>
        <v>0</v>
      </c>
      <c r="AZ52" s="35">
        <f t="shared" ref="AZ52" si="384">SUM(AY52+AZ49-AZ50-AZ51)</f>
        <v>0</v>
      </c>
      <c r="BA52" s="35">
        <f t="shared" ref="BA52" si="385">SUM(AZ52+BA49-BA50-BA51)</f>
        <v>0</v>
      </c>
      <c r="BB52" s="76">
        <f>BA52</f>
        <v>0</v>
      </c>
    </row>
    <row r="53" spans="1:54" s="4" customFormat="1" ht="27.95" hidden="1" customHeight="1" thickTop="1" thickBot="1">
      <c r="A53" s="242" t="s">
        <v>415</v>
      </c>
      <c r="B53" s="233" t="s">
        <v>416</v>
      </c>
      <c r="C53" s="239" t="s">
        <v>417</v>
      </c>
      <c r="D53" s="239" t="s">
        <v>417</v>
      </c>
      <c r="E53" s="233" t="s">
        <v>418</v>
      </c>
      <c r="F53" s="233" t="s">
        <v>118</v>
      </c>
      <c r="G53" s="236">
        <v>0.6</v>
      </c>
      <c r="H53" s="233">
        <v>1325</v>
      </c>
      <c r="I53" s="233">
        <v>1720</v>
      </c>
      <c r="J53" s="227">
        <v>7.85</v>
      </c>
      <c r="K53" s="230">
        <f>G53*H53*I53*J53/1000000</f>
        <v>10.73409</v>
      </c>
      <c r="L53" s="233" t="s">
        <v>149</v>
      </c>
      <c r="M53" s="276">
        <f>5546/2</f>
        <v>2773</v>
      </c>
      <c r="N53" s="259"/>
      <c r="O53" s="136">
        <f t="shared" ref="O53" si="386">BB56</f>
        <v>0</v>
      </c>
      <c r="P53" s="263">
        <f t="shared" ref="P53" si="387">BB53</f>
        <v>0</v>
      </c>
      <c r="Q53" s="266">
        <f t="shared" ref="Q53" si="388">BB54</f>
        <v>0</v>
      </c>
      <c r="R53" s="272">
        <f t="shared" ref="R53" si="389">N53</f>
        <v>0</v>
      </c>
      <c r="S53" s="22" t="s">
        <v>174</v>
      </c>
      <c r="T53" s="23">
        <f>'COIL 입고현황'!T54</f>
        <v>0</v>
      </c>
      <c r="U53" s="24">
        <f>'COIL 입고현황'!U54</f>
        <v>0</v>
      </c>
      <c r="V53" s="24">
        <f>'COIL 입고현황'!V54</f>
        <v>0</v>
      </c>
      <c r="W53" s="24">
        <f>'COIL 입고현황'!W54</f>
        <v>0</v>
      </c>
      <c r="X53" s="24">
        <f>'COIL 입고현황'!X54</f>
        <v>0</v>
      </c>
      <c r="Y53" s="24">
        <f>'COIL 입고현황'!Y54</f>
        <v>0</v>
      </c>
      <c r="Z53" s="24">
        <f>'COIL 입고현황'!Z54</f>
        <v>0</v>
      </c>
      <c r="AA53" s="24">
        <f>'COIL 입고현황'!AA54</f>
        <v>0</v>
      </c>
      <c r="AB53" s="24">
        <f>'COIL 입고현황'!AB54</f>
        <v>0</v>
      </c>
      <c r="AC53" s="24">
        <f>'COIL 입고현황'!AC54</f>
        <v>0</v>
      </c>
      <c r="AD53" s="24">
        <f>'COIL 입고현황'!AD54</f>
        <v>0</v>
      </c>
      <c r="AE53" s="24">
        <f>'COIL 입고현황'!AE54</f>
        <v>0</v>
      </c>
      <c r="AF53" s="24">
        <f>'COIL 입고현황'!AF54</f>
        <v>0</v>
      </c>
      <c r="AG53" s="24">
        <f>'COIL 입고현황'!AG54</f>
        <v>0</v>
      </c>
      <c r="AH53" s="24">
        <f>'COIL 입고현황'!AH54</f>
        <v>0</v>
      </c>
      <c r="AI53" s="24">
        <f>'COIL 입고현황'!AI54</f>
        <v>0</v>
      </c>
      <c r="AJ53" s="24">
        <f>'COIL 입고현황'!AJ54</f>
        <v>0</v>
      </c>
      <c r="AK53" s="24">
        <f>'COIL 입고현황'!AK54</f>
        <v>0</v>
      </c>
      <c r="AL53" s="24">
        <f>'COIL 입고현황'!AL54</f>
        <v>0</v>
      </c>
      <c r="AM53" s="24">
        <f>'COIL 입고현황'!AM54</f>
        <v>0</v>
      </c>
      <c r="AN53" s="24">
        <f>'COIL 입고현황'!AN54</f>
        <v>0</v>
      </c>
      <c r="AO53" s="24">
        <f>'COIL 입고현황'!AO54</f>
        <v>0</v>
      </c>
      <c r="AP53" s="24">
        <f>'COIL 입고현황'!AP54</f>
        <v>0</v>
      </c>
      <c r="AQ53" s="24">
        <f>'COIL 입고현황'!AQ54</f>
        <v>0</v>
      </c>
      <c r="AR53" s="24">
        <f>'COIL 입고현황'!AR54</f>
        <v>0</v>
      </c>
      <c r="AS53" s="24">
        <f>'COIL 입고현황'!AS54</f>
        <v>0</v>
      </c>
      <c r="AT53" s="24">
        <f>'COIL 입고현황'!AT54</f>
        <v>0</v>
      </c>
      <c r="AU53" s="24">
        <f>'COIL 입고현황'!AU54</f>
        <v>0</v>
      </c>
      <c r="AV53" s="24">
        <f>'COIL 입고현황'!AV54</f>
        <v>0</v>
      </c>
      <c r="AW53" s="24">
        <f>'COIL 입고현황'!AW54</f>
        <v>0</v>
      </c>
      <c r="AX53" s="31">
        <f>'COIL 입고현황'!AX54</f>
        <v>0</v>
      </c>
      <c r="AY53" s="31">
        <f>'COIL 입고현황'!AY54</f>
        <v>0</v>
      </c>
      <c r="AZ53" s="31">
        <f>'COIL 입고현황'!AZ54</f>
        <v>0</v>
      </c>
      <c r="BA53" s="31">
        <f>'COIL 입고현황'!BA54</f>
        <v>0</v>
      </c>
      <c r="BB53" s="73">
        <f>SUM(T53:BA53)</f>
        <v>0</v>
      </c>
    </row>
    <row r="54" spans="1:54" s="4" customFormat="1" ht="27.95" hidden="1" customHeight="1" thickTop="1" thickBot="1">
      <c r="A54" s="243"/>
      <c r="B54" s="234"/>
      <c r="C54" s="240"/>
      <c r="D54" s="240"/>
      <c r="E54" s="234"/>
      <c r="F54" s="234"/>
      <c r="G54" s="237"/>
      <c r="H54" s="234"/>
      <c r="I54" s="234"/>
      <c r="J54" s="228"/>
      <c r="K54" s="231"/>
      <c r="L54" s="234"/>
      <c r="M54" s="277"/>
      <c r="N54" s="260"/>
      <c r="O54" s="137"/>
      <c r="P54" s="264"/>
      <c r="Q54" s="267"/>
      <c r="R54" s="273"/>
      <c r="S54" s="25" t="s">
        <v>64</v>
      </c>
      <c r="T54" s="26">
        <f>생산실적!L18</f>
        <v>0</v>
      </c>
      <c r="U54" s="26">
        <f>생산실적!M18</f>
        <v>0</v>
      </c>
      <c r="V54" s="26">
        <f>생산실적!N18</f>
        <v>0</v>
      </c>
      <c r="W54" s="26">
        <f>생산실적!O18</f>
        <v>0</v>
      </c>
      <c r="X54" s="26">
        <f>생산실적!P18</f>
        <v>0</v>
      </c>
      <c r="Y54" s="26">
        <f>생산실적!Q18</f>
        <v>0</v>
      </c>
      <c r="Z54" s="26">
        <f>생산실적!R18</f>
        <v>0</v>
      </c>
      <c r="AA54" s="26">
        <f>생산실적!S18</f>
        <v>0</v>
      </c>
      <c r="AB54" s="26">
        <f>생산실적!T18</f>
        <v>0</v>
      </c>
      <c r="AC54" s="26">
        <f>생산실적!U18</f>
        <v>0</v>
      </c>
      <c r="AD54" s="26">
        <f>생산실적!V18</f>
        <v>0</v>
      </c>
      <c r="AE54" s="26">
        <f>생산실적!W18</f>
        <v>0</v>
      </c>
      <c r="AF54" s="26">
        <f>생산실적!X18</f>
        <v>0</v>
      </c>
      <c r="AG54" s="26">
        <f>생산실적!Y18</f>
        <v>0</v>
      </c>
      <c r="AH54" s="26">
        <f>생산실적!Z18</f>
        <v>0</v>
      </c>
      <c r="AI54" s="26">
        <f>생산실적!AA18</f>
        <v>0</v>
      </c>
      <c r="AJ54" s="26">
        <f>생산실적!AB18</f>
        <v>0</v>
      </c>
      <c r="AK54" s="26">
        <f>생산실적!AC18</f>
        <v>0</v>
      </c>
      <c r="AL54" s="26">
        <f>생산실적!AD18</f>
        <v>0</v>
      </c>
      <c r="AM54" s="26">
        <f>생산실적!AE18</f>
        <v>0</v>
      </c>
      <c r="AN54" s="26">
        <f>생산실적!AF18</f>
        <v>0</v>
      </c>
      <c r="AO54" s="26">
        <f>생산실적!AG18</f>
        <v>0</v>
      </c>
      <c r="AP54" s="26">
        <f>생산실적!AH18</f>
        <v>0</v>
      </c>
      <c r="AQ54" s="26">
        <f>생산실적!AI18</f>
        <v>0</v>
      </c>
      <c r="AR54" s="26">
        <f>생산실적!AJ18</f>
        <v>0</v>
      </c>
      <c r="AS54" s="26">
        <f>생산실적!AK18</f>
        <v>0</v>
      </c>
      <c r="AT54" s="26">
        <f>생산실적!AL18</f>
        <v>0</v>
      </c>
      <c r="AU54" s="26">
        <f>생산실적!AM18</f>
        <v>0</v>
      </c>
      <c r="AV54" s="26">
        <f>생산실적!AN18</f>
        <v>0</v>
      </c>
      <c r="AW54" s="26">
        <f>생산실적!AO18</f>
        <v>0</v>
      </c>
      <c r="AX54" s="26">
        <f>생산실적!AP18</f>
        <v>0</v>
      </c>
      <c r="AY54" s="26">
        <f>생산실적!AQ18</f>
        <v>0</v>
      </c>
      <c r="AZ54" s="26">
        <f>생산실적!AR18</f>
        <v>0</v>
      </c>
      <c r="BA54" s="26">
        <f>생산실적!AS18</f>
        <v>0</v>
      </c>
      <c r="BB54" s="74">
        <f>SUM(T54:BA54)</f>
        <v>0</v>
      </c>
    </row>
    <row r="55" spans="1:54" s="4" customFormat="1" ht="27.95" hidden="1" customHeight="1" thickTop="1" thickBot="1">
      <c r="A55" s="243"/>
      <c r="B55" s="234"/>
      <c r="C55" s="240"/>
      <c r="D55" s="240"/>
      <c r="E55" s="234"/>
      <c r="F55" s="234"/>
      <c r="G55" s="237"/>
      <c r="H55" s="234"/>
      <c r="I55" s="234"/>
      <c r="J55" s="228"/>
      <c r="K55" s="231"/>
      <c r="L55" s="234"/>
      <c r="M55" s="277"/>
      <c r="N55" s="260"/>
      <c r="O55" s="137"/>
      <c r="P55" s="264"/>
      <c r="Q55" s="267"/>
      <c r="R55" s="273"/>
      <c r="S55" s="36" t="s">
        <v>181</v>
      </c>
      <c r="T55" s="37"/>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9"/>
      <c r="AY55" s="39"/>
      <c r="AZ55" s="39"/>
      <c r="BA55" s="39"/>
      <c r="BB55" s="75">
        <f>SUM(T55:BA55)</f>
        <v>0</v>
      </c>
    </row>
    <row r="56" spans="1:54" s="4" customFormat="1" ht="27.95" hidden="1" customHeight="1" thickTop="1" thickBot="1">
      <c r="A56" s="243"/>
      <c r="B56" s="235"/>
      <c r="C56" s="241"/>
      <c r="D56" s="241"/>
      <c r="E56" s="235"/>
      <c r="F56" s="235"/>
      <c r="G56" s="238"/>
      <c r="H56" s="235"/>
      <c r="I56" s="235"/>
      <c r="J56" s="229"/>
      <c r="K56" s="232"/>
      <c r="L56" s="235"/>
      <c r="M56" s="278"/>
      <c r="N56" s="271"/>
      <c r="O56" s="138"/>
      <c r="P56" s="269"/>
      <c r="Q56" s="270"/>
      <c r="R56" s="275"/>
      <c r="S56" s="28" t="s">
        <v>65</v>
      </c>
      <c r="T56" s="34">
        <f>SUM(R53+T53-T54-T55)</f>
        <v>0</v>
      </c>
      <c r="U56" s="35">
        <f>SUM(T56+U53-U54-U55)</f>
        <v>0</v>
      </c>
      <c r="V56" s="35">
        <f>SUM(U56+V53-V54-V55)</f>
        <v>0</v>
      </c>
      <c r="W56" s="35">
        <f t="shared" ref="W56" si="390">SUM(V56+W53-W54-W55)</f>
        <v>0</v>
      </c>
      <c r="X56" s="35">
        <f t="shared" ref="X56" si="391">SUM(W56+X53-X54-X55)</f>
        <v>0</v>
      </c>
      <c r="Y56" s="35">
        <f t="shared" ref="Y56" si="392">SUM(X56+Y53-Y54-Y55)</f>
        <v>0</v>
      </c>
      <c r="Z56" s="35">
        <f t="shared" ref="Z56" si="393">SUM(Y56+Z53-Z54-Z55)</f>
        <v>0</v>
      </c>
      <c r="AA56" s="35">
        <f t="shared" ref="AA56" si="394">SUM(Z56+AA53-AA54-AA55)</f>
        <v>0</v>
      </c>
      <c r="AB56" s="35">
        <f t="shared" ref="AB56" si="395">SUM(AA56+AB53-AB54-AB55)</f>
        <v>0</v>
      </c>
      <c r="AC56" s="35">
        <f t="shared" ref="AC56" si="396">SUM(AB56+AC53-AC54-AC55)</f>
        <v>0</v>
      </c>
      <c r="AD56" s="35">
        <f t="shared" ref="AD56" si="397">SUM(AC56+AD53-AD54-AD55)</f>
        <v>0</v>
      </c>
      <c r="AE56" s="35">
        <f t="shared" ref="AE56" si="398">SUM(AD56+AE53-AE54-AE55)</f>
        <v>0</v>
      </c>
      <c r="AF56" s="35">
        <f t="shared" ref="AF56" si="399">SUM(AE56+AF53-AF54-AF55)</f>
        <v>0</v>
      </c>
      <c r="AG56" s="35">
        <f t="shared" ref="AG56" si="400">SUM(AF56+AG53-AG54-AG55)</f>
        <v>0</v>
      </c>
      <c r="AH56" s="35">
        <f t="shared" ref="AH56" si="401">SUM(AG56+AH53-AH54-AH55)</f>
        <v>0</v>
      </c>
      <c r="AI56" s="35">
        <f t="shared" ref="AI56" si="402">SUM(AH56+AI53-AI54-AI55)</f>
        <v>0</v>
      </c>
      <c r="AJ56" s="35">
        <f t="shared" ref="AJ56" si="403">SUM(AI56+AJ53-AJ54-AJ55)</f>
        <v>0</v>
      </c>
      <c r="AK56" s="35">
        <f t="shared" ref="AK56" si="404">SUM(AJ56+AK53-AK54-AK55)</f>
        <v>0</v>
      </c>
      <c r="AL56" s="35">
        <f t="shared" ref="AL56" si="405">SUM(AK56+AL53-AL54-AL55)</f>
        <v>0</v>
      </c>
      <c r="AM56" s="35">
        <f t="shared" ref="AM56" si="406">SUM(AL56+AM53-AM54-AM55)</f>
        <v>0</v>
      </c>
      <c r="AN56" s="35">
        <f t="shared" ref="AN56" si="407">SUM(AM56+AN53-AN54-AN55)</f>
        <v>0</v>
      </c>
      <c r="AO56" s="35">
        <f t="shared" ref="AO56" si="408">SUM(AN56+AO53-AO54-AO55)</f>
        <v>0</v>
      </c>
      <c r="AP56" s="35">
        <f t="shared" ref="AP56" si="409">SUM(AO56+AP53-AP54-AP55)</f>
        <v>0</v>
      </c>
      <c r="AQ56" s="35">
        <f t="shared" ref="AQ56" si="410">SUM(AP56+AQ53-AQ54-AQ55)</f>
        <v>0</v>
      </c>
      <c r="AR56" s="35">
        <f t="shared" ref="AR56" si="411">SUM(AQ56+AR53-AR54-AR55)</f>
        <v>0</v>
      </c>
      <c r="AS56" s="35">
        <f t="shared" ref="AS56" si="412">SUM(AR56+AS53-AS54-AS55)</f>
        <v>0</v>
      </c>
      <c r="AT56" s="35">
        <f t="shared" ref="AT56" si="413">SUM(AS56+AT53-AT54-AT55)</f>
        <v>0</v>
      </c>
      <c r="AU56" s="35">
        <f t="shared" ref="AU56" si="414">SUM(AT56+AU53-AU54-AU55)</f>
        <v>0</v>
      </c>
      <c r="AV56" s="35">
        <f t="shared" ref="AV56" si="415">SUM(AU56+AV53-AV54-AV55)</f>
        <v>0</v>
      </c>
      <c r="AW56" s="35">
        <f t="shared" ref="AW56" si="416">SUM(AV56+AW53-AW54-AW55)</f>
        <v>0</v>
      </c>
      <c r="AX56" s="35">
        <f t="shared" ref="AX56" si="417">SUM(AW56+AX53-AX54-AX55)</f>
        <v>0</v>
      </c>
      <c r="AY56" s="35">
        <f t="shared" ref="AY56" si="418">SUM(AX56+AY53-AY54-AY55)</f>
        <v>0</v>
      </c>
      <c r="AZ56" s="35">
        <f t="shared" ref="AZ56" si="419">SUM(AY56+AZ53-AZ54-AZ55)</f>
        <v>0</v>
      </c>
      <c r="BA56" s="35">
        <f t="shared" ref="BA56" si="420">SUM(AZ56+BA53-BA54-BA55)</f>
        <v>0</v>
      </c>
      <c r="BB56" s="76">
        <f>BA56</f>
        <v>0</v>
      </c>
    </row>
    <row r="57" spans="1:54" s="4" customFormat="1" ht="27.95" hidden="1" customHeight="1" thickTop="1" thickBot="1">
      <c r="A57" s="242" t="s">
        <v>415</v>
      </c>
      <c r="B57" s="233" t="s">
        <v>416</v>
      </c>
      <c r="C57" s="239" t="s">
        <v>417</v>
      </c>
      <c r="D57" s="239" t="s">
        <v>417</v>
      </c>
      <c r="E57" s="233" t="s">
        <v>418</v>
      </c>
      <c r="F57" s="233" t="s">
        <v>118</v>
      </c>
      <c r="G57" s="236">
        <v>0.6</v>
      </c>
      <c r="H57" s="233">
        <v>1325</v>
      </c>
      <c r="I57" s="233">
        <v>1720</v>
      </c>
      <c r="J57" s="227">
        <v>7.85</v>
      </c>
      <c r="K57" s="230">
        <f>G57*H57*I57*J57/1000000</f>
        <v>10.73409</v>
      </c>
      <c r="L57" s="233" t="s">
        <v>149</v>
      </c>
      <c r="M57" s="276"/>
      <c r="N57" s="259"/>
      <c r="O57" s="136">
        <f t="shared" ref="O57" si="421">BB60</f>
        <v>0</v>
      </c>
      <c r="P57" s="263">
        <f t="shared" ref="P57" si="422">BB57</f>
        <v>0</v>
      </c>
      <c r="Q57" s="266">
        <f t="shared" ref="Q57" si="423">BB58</f>
        <v>0</v>
      </c>
      <c r="R57" s="272">
        <f t="shared" ref="R57" si="424">N57</f>
        <v>0</v>
      </c>
      <c r="S57" s="22" t="s">
        <v>174</v>
      </c>
      <c r="T57" s="23">
        <f>'COIL 입고현황'!T58</f>
        <v>0</v>
      </c>
      <c r="U57" s="24">
        <f>'COIL 입고현황'!U58</f>
        <v>0</v>
      </c>
      <c r="V57" s="24">
        <f>'COIL 입고현황'!V58</f>
        <v>0</v>
      </c>
      <c r="W57" s="24">
        <f>'COIL 입고현황'!W58</f>
        <v>0</v>
      </c>
      <c r="X57" s="24">
        <f>'COIL 입고현황'!X58</f>
        <v>0</v>
      </c>
      <c r="Y57" s="24">
        <f>'COIL 입고현황'!Y58</f>
        <v>0</v>
      </c>
      <c r="Z57" s="24">
        <f>'COIL 입고현황'!Z58</f>
        <v>0</v>
      </c>
      <c r="AA57" s="24">
        <f>'COIL 입고현황'!AA58</f>
        <v>0</v>
      </c>
      <c r="AB57" s="24">
        <f>'COIL 입고현황'!AB58</f>
        <v>0</v>
      </c>
      <c r="AC57" s="24">
        <f>'COIL 입고현황'!AC58</f>
        <v>0</v>
      </c>
      <c r="AD57" s="24">
        <f>'COIL 입고현황'!AD58</f>
        <v>0</v>
      </c>
      <c r="AE57" s="24">
        <f>'COIL 입고현황'!AE58</f>
        <v>0</v>
      </c>
      <c r="AF57" s="24">
        <f>'COIL 입고현황'!AF58</f>
        <v>0</v>
      </c>
      <c r="AG57" s="24">
        <f>'COIL 입고현황'!AG58</f>
        <v>0</v>
      </c>
      <c r="AH57" s="24">
        <f>'COIL 입고현황'!AH58</f>
        <v>0</v>
      </c>
      <c r="AI57" s="24">
        <f>'COIL 입고현황'!AI58</f>
        <v>0</v>
      </c>
      <c r="AJ57" s="24">
        <f>'COIL 입고현황'!AJ58</f>
        <v>0</v>
      </c>
      <c r="AK57" s="24">
        <f>'COIL 입고현황'!AK58</f>
        <v>0</v>
      </c>
      <c r="AL57" s="24">
        <f>'COIL 입고현황'!AL58</f>
        <v>0</v>
      </c>
      <c r="AM57" s="24">
        <f>'COIL 입고현황'!AM58</f>
        <v>0</v>
      </c>
      <c r="AN57" s="24">
        <f>'COIL 입고현황'!AN58</f>
        <v>0</v>
      </c>
      <c r="AO57" s="24">
        <f>'COIL 입고현황'!AO58</f>
        <v>0</v>
      </c>
      <c r="AP57" s="24">
        <f>'COIL 입고현황'!AP58</f>
        <v>0</v>
      </c>
      <c r="AQ57" s="24">
        <f>'COIL 입고현황'!AQ58</f>
        <v>0</v>
      </c>
      <c r="AR57" s="24">
        <f>'COIL 입고현황'!AR58</f>
        <v>0</v>
      </c>
      <c r="AS57" s="24">
        <f>'COIL 입고현황'!AS58</f>
        <v>0</v>
      </c>
      <c r="AT57" s="24">
        <f>'COIL 입고현황'!AT58</f>
        <v>0</v>
      </c>
      <c r="AU57" s="24">
        <f>'COIL 입고현황'!AU58</f>
        <v>0</v>
      </c>
      <c r="AV57" s="24">
        <f>'COIL 입고현황'!AV58</f>
        <v>0</v>
      </c>
      <c r="AW57" s="24">
        <f>'COIL 입고현황'!AW58</f>
        <v>0</v>
      </c>
      <c r="AX57" s="31">
        <f>'COIL 입고현황'!AX58</f>
        <v>0</v>
      </c>
      <c r="AY57" s="31">
        <f>'COIL 입고현황'!AY58</f>
        <v>0</v>
      </c>
      <c r="AZ57" s="31">
        <f>'COIL 입고현황'!AZ58</f>
        <v>0</v>
      </c>
      <c r="BA57" s="31">
        <f>'COIL 입고현황'!BA58</f>
        <v>0</v>
      </c>
      <c r="BB57" s="73">
        <f>SUM(T57:BA57)</f>
        <v>0</v>
      </c>
    </row>
    <row r="58" spans="1:54" s="4" customFormat="1" ht="27.95" hidden="1" customHeight="1" thickTop="1" thickBot="1">
      <c r="A58" s="243"/>
      <c r="B58" s="234"/>
      <c r="C58" s="240"/>
      <c r="D58" s="240"/>
      <c r="E58" s="234"/>
      <c r="F58" s="234"/>
      <c r="G58" s="237"/>
      <c r="H58" s="234"/>
      <c r="I58" s="234"/>
      <c r="J58" s="228"/>
      <c r="K58" s="231"/>
      <c r="L58" s="234"/>
      <c r="M58" s="277"/>
      <c r="N58" s="260"/>
      <c r="O58" s="137"/>
      <c r="P58" s="264"/>
      <c r="Q58" s="267"/>
      <c r="R58" s="273"/>
      <c r="S58" s="25" t="s">
        <v>64</v>
      </c>
      <c r="T58" s="26">
        <f>생산실적!L19</f>
        <v>0</v>
      </c>
      <c r="U58" s="26">
        <f>생산실적!M19</f>
        <v>0</v>
      </c>
      <c r="V58" s="26">
        <f>생산실적!N19</f>
        <v>0</v>
      </c>
      <c r="W58" s="26">
        <f>생산실적!O19</f>
        <v>0</v>
      </c>
      <c r="X58" s="26">
        <f>생산실적!P19</f>
        <v>0</v>
      </c>
      <c r="Y58" s="26">
        <f>생산실적!Q19</f>
        <v>0</v>
      </c>
      <c r="Z58" s="26">
        <f>생산실적!R19</f>
        <v>0</v>
      </c>
      <c r="AA58" s="26">
        <f>생산실적!S19</f>
        <v>0</v>
      </c>
      <c r="AB58" s="26">
        <f>생산실적!T19</f>
        <v>0</v>
      </c>
      <c r="AC58" s="26">
        <f>생산실적!U19</f>
        <v>0</v>
      </c>
      <c r="AD58" s="26">
        <f>생산실적!V19</f>
        <v>0</v>
      </c>
      <c r="AE58" s="26">
        <f>생산실적!W19</f>
        <v>0</v>
      </c>
      <c r="AF58" s="26">
        <f>생산실적!X19</f>
        <v>0</v>
      </c>
      <c r="AG58" s="26">
        <f>생산실적!Y19</f>
        <v>0</v>
      </c>
      <c r="AH58" s="26">
        <f>생산실적!Z19</f>
        <v>0</v>
      </c>
      <c r="AI58" s="26">
        <f>생산실적!AA19</f>
        <v>0</v>
      </c>
      <c r="AJ58" s="26">
        <f>생산실적!AB19</f>
        <v>0</v>
      </c>
      <c r="AK58" s="26">
        <f>생산실적!AC19</f>
        <v>0</v>
      </c>
      <c r="AL58" s="26">
        <f>생산실적!AD19</f>
        <v>0</v>
      </c>
      <c r="AM58" s="26">
        <f>생산실적!AE19</f>
        <v>0</v>
      </c>
      <c r="AN58" s="26">
        <f>생산실적!AF19</f>
        <v>0</v>
      </c>
      <c r="AO58" s="26">
        <f>생산실적!AG19</f>
        <v>0</v>
      </c>
      <c r="AP58" s="26">
        <f>생산실적!AH19</f>
        <v>0</v>
      </c>
      <c r="AQ58" s="26">
        <f>생산실적!AI19</f>
        <v>0</v>
      </c>
      <c r="AR58" s="26">
        <f>생산실적!AJ19</f>
        <v>0</v>
      </c>
      <c r="AS58" s="26">
        <f>생산실적!AK19</f>
        <v>0</v>
      </c>
      <c r="AT58" s="26">
        <f>생산실적!AL19</f>
        <v>0</v>
      </c>
      <c r="AU58" s="26">
        <f>생산실적!AM19</f>
        <v>0</v>
      </c>
      <c r="AV58" s="26">
        <f>생산실적!AN19</f>
        <v>0</v>
      </c>
      <c r="AW58" s="26">
        <f>생산실적!AO19</f>
        <v>0</v>
      </c>
      <c r="AX58" s="26">
        <f>생산실적!AP19</f>
        <v>0</v>
      </c>
      <c r="AY58" s="26">
        <f>생산실적!AQ19</f>
        <v>0</v>
      </c>
      <c r="AZ58" s="26">
        <f>생산실적!AR19</f>
        <v>0</v>
      </c>
      <c r="BA58" s="26">
        <f>생산실적!AS19</f>
        <v>0</v>
      </c>
      <c r="BB58" s="74">
        <f>SUM(T58:BA58)</f>
        <v>0</v>
      </c>
    </row>
    <row r="59" spans="1:54" s="4" customFormat="1" ht="27.95" hidden="1" customHeight="1" thickTop="1" thickBot="1">
      <c r="A59" s="243"/>
      <c r="B59" s="234"/>
      <c r="C59" s="240"/>
      <c r="D59" s="240"/>
      <c r="E59" s="234"/>
      <c r="F59" s="234"/>
      <c r="G59" s="237"/>
      <c r="H59" s="234"/>
      <c r="I59" s="234"/>
      <c r="J59" s="228"/>
      <c r="K59" s="231"/>
      <c r="L59" s="234"/>
      <c r="M59" s="277"/>
      <c r="N59" s="260"/>
      <c r="O59" s="137"/>
      <c r="P59" s="264"/>
      <c r="Q59" s="267"/>
      <c r="R59" s="273"/>
      <c r="S59" s="36" t="s">
        <v>181</v>
      </c>
      <c r="T59" s="37"/>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9"/>
      <c r="AY59" s="39"/>
      <c r="AZ59" s="39"/>
      <c r="BA59" s="39"/>
      <c r="BB59" s="75">
        <f>SUM(T59:BA59)</f>
        <v>0</v>
      </c>
    </row>
    <row r="60" spans="1:54" s="4" customFormat="1" ht="27.95" hidden="1" customHeight="1" thickTop="1" thickBot="1">
      <c r="A60" s="243"/>
      <c r="B60" s="235"/>
      <c r="C60" s="241"/>
      <c r="D60" s="241"/>
      <c r="E60" s="235"/>
      <c r="F60" s="235"/>
      <c r="G60" s="238"/>
      <c r="H60" s="235"/>
      <c r="I60" s="235"/>
      <c r="J60" s="229"/>
      <c r="K60" s="232"/>
      <c r="L60" s="235"/>
      <c r="M60" s="278"/>
      <c r="N60" s="271"/>
      <c r="O60" s="138"/>
      <c r="P60" s="269"/>
      <c r="Q60" s="270"/>
      <c r="R60" s="275"/>
      <c r="S60" s="28" t="s">
        <v>65</v>
      </c>
      <c r="T60" s="34">
        <f>SUM(R57+T57-T58-T59)</f>
        <v>0</v>
      </c>
      <c r="U60" s="35">
        <f>SUM(T60+U57-U58-U59)</f>
        <v>0</v>
      </c>
      <c r="V60" s="35">
        <f>SUM(U60+V57-V58-V59)</f>
        <v>0</v>
      </c>
      <c r="W60" s="35">
        <f t="shared" ref="W60" si="425">SUM(V60+W57-W58-W59)</f>
        <v>0</v>
      </c>
      <c r="X60" s="35">
        <f t="shared" ref="X60" si="426">SUM(W60+X57-X58-X59)</f>
        <v>0</v>
      </c>
      <c r="Y60" s="35">
        <f t="shared" ref="Y60" si="427">SUM(X60+Y57-Y58-Y59)</f>
        <v>0</v>
      </c>
      <c r="Z60" s="35">
        <f t="shared" ref="Z60" si="428">SUM(Y60+Z57-Z58-Z59)</f>
        <v>0</v>
      </c>
      <c r="AA60" s="35">
        <f t="shared" ref="AA60" si="429">SUM(Z60+AA57-AA58-AA59)</f>
        <v>0</v>
      </c>
      <c r="AB60" s="35">
        <f t="shared" ref="AB60" si="430">SUM(AA60+AB57-AB58-AB59)</f>
        <v>0</v>
      </c>
      <c r="AC60" s="35">
        <f t="shared" ref="AC60" si="431">SUM(AB60+AC57-AC58-AC59)</f>
        <v>0</v>
      </c>
      <c r="AD60" s="35">
        <f t="shared" ref="AD60" si="432">SUM(AC60+AD57-AD58-AD59)</f>
        <v>0</v>
      </c>
      <c r="AE60" s="35">
        <f t="shared" ref="AE60" si="433">SUM(AD60+AE57-AE58-AE59)</f>
        <v>0</v>
      </c>
      <c r="AF60" s="35">
        <f t="shared" ref="AF60" si="434">SUM(AE60+AF57-AF58-AF59)</f>
        <v>0</v>
      </c>
      <c r="AG60" s="35">
        <f t="shared" ref="AG60" si="435">SUM(AF60+AG57-AG58-AG59)</f>
        <v>0</v>
      </c>
      <c r="AH60" s="35">
        <f t="shared" ref="AH60" si="436">SUM(AG60+AH57-AH58-AH59)</f>
        <v>0</v>
      </c>
      <c r="AI60" s="35">
        <f t="shared" ref="AI60" si="437">SUM(AH60+AI57-AI58-AI59)</f>
        <v>0</v>
      </c>
      <c r="AJ60" s="35">
        <f t="shared" ref="AJ60" si="438">SUM(AI60+AJ57-AJ58-AJ59)</f>
        <v>0</v>
      </c>
      <c r="AK60" s="35">
        <f t="shared" ref="AK60" si="439">SUM(AJ60+AK57-AK58-AK59)</f>
        <v>0</v>
      </c>
      <c r="AL60" s="35">
        <f t="shared" ref="AL60" si="440">SUM(AK60+AL57-AL58-AL59)</f>
        <v>0</v>
      </c>
      <c r="AM60" s="35">
        <f t="shared" ref="AM60" si="441">SUM(AL60+AM57-AM58-AM59)</f>
        <v>0</v>
      </c>
      <c r="AN60" s="35">
        <f t="shared" ref="AN60" si="442">SUM(AM60+AN57-AN58-AN59)</f>
        <v>0</v>
      </c>
      <c r="AO60" s="35">
        <f t="shared" ref="AO60" si="443">SUM(AN60+AO57-AO58-AO59)</f>
        <v>0</v>
      </c>
      <c r="AP60" s="35">
        <f t="shared" ref="AP60" si="444">SUM(AO60+AP57-AP58-AP59)</f>
        <v>0</v>
      </c>
      <c r="AQ60" s="35">
        <f t="shared" ref="AQ60" si="445">SUM(AP60+AQ57-AQ58-AQ59)</f>
        <v>0</v>
      </c>
      <c r="AR60" s="35">
        <f t="shared" ref="AR60" si="446">SUM(AQ60+AR57-AR58-AR59)</f>
        <v>0</v>
      </c>
      <c r="AS60" s="35">
        <f t="shared" ref="AS60" si="447">SUM(AR60+AS57-AS58-AS59)</f>
        <v>0</v>
      </c>
      <c r="AT60" s="35">
        <f t="shared" ref="AT60" si="448">SUM(AS60+AT57-AT58-AT59)</f>
        <v>0</v>
      </c>
      <c r="AU60" s="35">
        <f t="shared" ref="AU60" si="449">SUM(AT60+AU57-AU58-AU59)</f>
        <v>0</v>
      </c>
      <c r="AV60" s="35">
        <f t="shared" ref="AV60" si="450">SUM(AU60+AV57-AV58-AV59)</f>
        <v>0</v>
      </c>
      <c r="AW60" s="35">
        <f t="shared" ref="AW60" si="451">SUM(AV60+AW57-AW58-AW59)</f>
        <v>0</v>
      </c>
      <c r="AX60" s="35">
        <f t="shared" ref="AX60" si="452">SUM(AW60+AX57-AX58-AX59)</f>
        <v>0</v>
      </c>
      <c r="AY60" s="35">
        <f t="shared" ref="AY60" si="453">SUM(AX60+AY57-AY58-AY59)</f>
        <v>0</v>
      </c>
      <c r="AZ60" s="35">
        <f t="shared" ref="AZ60" si="454">SUM(AY60+AZ57-AZ58-AZ59)</f>
        <v>0</v>
      </c>
      <c r="BA60" s="35">
        <f t="shared" ref="BA60" si="455">SUM(AZ60+BA57-BA58-BA59)</f>
        <v>0</v>
      </c>
      <c r="BB60" s="76">
        <f>BA60</f>
        <v>0</v>
      </c>
    </row>
    <row r="61" spans="1:54" s="4" customFormat="1" ht="27.95" hidden="1" customHeight="1" thickTop="1" thickBot="1">
      <c r="A61" s="242" t="s">
        <v>415</v>
      </c>
      <c r="B61" s="233" t="s">
        <v>416</v>
      </c>
      <c r="C61" s="239" t="s">
        <v>417</v>
      </c>
      <c r="D61" s="239" t="s">
        <v>417</v>
      </c>
      <c r="E61" s="233" t="s">
        <v>418</v>
      </c>
      <c r="F61" s="233" t="s">
        <v>118</v>
      </c>
      <c r="G61" s="236">
        <v>0.6</v>
      </c>
      <c r="H61" s="233">
        <v>1325</v>
      </c>
      <c r="I61" s="233">
        <v>1720</v>
      </c>
      <c r="J61" s="227">
        <v>7.85</v>
      </c>
      <c r="K61" s="230">
        <f>G61*H61*I61*J61/1000000</f>
        <v>10.73409</v>
      </c>
      <c r="L61" s="233" t="s">
        <v>149</v>
      </c>
      <c r="M61" s="276"/>
      <c r="N61" s="259"/>
      <c r="O61" s="136">
        <f t="shared" ref="O61" si="456">BB64</f>
        <v>0</v>
      </c>
      <c r="P61" s="263">
        <f t="shared" ref="P61" si="457">BB61</f>
        <v>0</v>
      </c>
      <c r="Q61" s="266">
        <f t="shared" ref="Q61" si="458">BB62</f>
        <v>0</v>
      </c>
      <c r="R61" s="272">
        <f t="shared" ref="R61" si="459">N61</f>
        <v>0</v>
      </c>
      <c r="S61" s="22" t="s">
        <v>174</v>
      </c>
      <c r="T61" s="23">
        <f>'COIL 입고현황'!T62</f>
        <v>0</v>
      </c>
      <c r="U61" s="24">
        <f>'COIL 입고현황'!U62</f>
        <v>0</v>
      </c>
      <c r="V61" s="24">
        <f>'COIL 입고현황'!V62</f>
        <v>0</v>
      </c>
      <c r="W61" s="24">
        <f>'COIL 입고현황'!W62</f>
        <v>0</v>
      </c>
      <c r="X61" s="24">
        <f>'COIL 입고현황'!X62</f>
        <v>0</v>
      </c>
      <c r="Y61" s="24">
        <f>'COIL 입고현황'!Y62</f>
        <v>0</v>
      </c>
      <c r="Z61" s="24">
        <f>'COIL 입고현황'!Z62</f>
        <v>0</v>
      </c>
      <c r="AA61" s="24">
        <f>'COIL 입고현황'!AA62</f>
        <v>0</v>
      </c>
      <c r="AB61" s="24">
        <f>'COIL 입고현황'!AB62</f>
        <v>0</v>
      </c>
      <c r="AC61" s="24">
        <f>'COIL 입고현황'!AC62</f>
        <v>0</v>
      </c>
      <c r="AD61" s="24">
        <f>'COIL 입고현황'!AD62</f>
        <v>0</v>
      </c>
      <c r="AE61" s="24">
        <f>'COIL 입고현황'!AE62</f>
        <v>0</v>
      </c>
      <c r="AF61" s="24">
        <f>'COIL 입고현황'!AF62</f>
        <v>0</v>
      </c>
      <c r="AG61" s="24">
        <f>'COIL 입고현황'!AG62</f>
        <v>0</v>
      </c>
      <c r="AH61" s="24">
        <f>'COIL 입고현황'!AH62</f>
        <v>0</v>
      </c>
      <c r="AI61" s="24">
        <f>'COIL 입고현황'!AI62</f>
        <v>0</v>
      </c>
      <c r="AJ61" s="24">
        <f>'COIL 입고현황'!AJ62</f>
        <v>0</v>
      </c>
      <c r="AK61" s="24">
        <f>'COIL 입고현황'!AK62</f>
        <v>0</v>
      </c>
      <c r="AL61" s="24">
        <f>'COIL 입고현황'!AL62</f>
        <v>0</v>
      </c>
      <c r="AM61" s="24">
        <f>'COIL 입고현황'!AM62</f>
        <v>0</v>
      </c>
      <c r="AN61" s="24">
        <f>'COIL 입고현황'!AN62</f>
        <v>0</v>
      </c>
      <c r="AO61" s="24">
        <f>'COIL 입고현황'!AO62</f>
        <v>0</v>
      </c>
      <c r="AP61" s="24">
        <f>'COIL 입고현황'!AP62</f>
        <v>0</v>
      </c>
      <c r="AQ61" s="24">
        <f>'COIL 입고현황'!AQ62</f>
        <v>0</v>
      </c>
      <c r="AR61" s="24">
        <f>'COIL 입고현황'!AR62</f>
        <v>0</v>
      </c>
      <c r="AS61" s="24">
        <f>'COIL 입고현황'!AS62</f>
        <v>0</v>
      </c>
      <c r="AT61" s="24">
        <f>'COIL 입고현황'!AT62</f>
        <v>0</v>
      </c>
      <c r="AU61" s="24">
        <f>'COIL 입고현황'!AU62</f>
        <v>0</v>
      </c>
      <c r="AV61" s="24">
        <f>'COIL 입고현황'!AV62</f>
        <v>0</v>
      </c>
      <c r="AW61" s="24">
        <f>'COIL 입고현황'!AW62</f>
        <v>0</v>
      </c>
      <c r="AX61" s="31">
        <f>'COIL 입고현황'!AX62</f>
        <v>0</v>
      </c>
      <c r="AY61" s="31">
        <f>'COIL 입고현황'!AY62</f>
        <v>0</v>
      </c>
      <c r="AZ61" s="31">
        <f>'COIL 입고현황'!AZ62</f>
        <v>0</v>
      </c>
      <c r="BA61" s="31">
        <f>'COIL 입고현황'!BA62</f>
        <v>0</v>
      </c>
      <c r="BB61" s="73">
        <f>SUM(T61:BA61)</f>
        <v>0</v>
      </c>
    </row>
    <row r="62" spans="1:54" s="4" customFormat="1" ht="27.95" hidden="1" customHeight="1" thickTop="1" thickBot="1">
      <c r="A62" s="243"/>
      <c r="B62" s="234"/>
      <c r="C62" s="240"/>
      <c r="D62" s="240"/>
      <c r="E62" s="234"/>
      <c r="F62" s="234"/>
      <c r="G62" s="237"/>
      <c r="H62" s="234"/>
      <c r="I62" s="234"/>
      <c r="J62" s="228"/>
      <c r="K62" s="231"/>
      <c r="L62" s="234"/>
      <c r="M62" s="277"/>
      <c r="N62" s="260"/>
      <c r="O62" s="137"/>
      <c r="P62" s="264"/>
      <c r="Q62" s="267"/>
      <c r="R62" s="273"/>
      <c r="S62" s="25" t="s">
        <v>64</v>
      </c>
      <c r="T62" s="26">
        <f>생산실적!L20</f>
        <v>0</v>
      </c>
      <c r="U62" s="26">
        <f>생산실적!M20</f>
        <v>0</v>
      </c>
      <c r="V62" s="26">
        <f>생산실적!N20</f>
        <v>0</v>
      </c>
      <c r="W62" s="26">
        <f>생산실적!O20</f>
        <v>0</v>
      </c>
      <c r="X62" s="26">
        <f>생산실적!P20</f>
        <v>0</v>
      </c>
      <c r="Y62" s="26">
        <f>생산실적!Q20</f>
        <v>0</v>
      </c>
      <c r="Z62" s="26">
        <f>생산실적!R20</f>
        <v>0</v>
      </c>
      <c r="AA62" s="26">
        <f>생산실적!S20</f>
        <v>0</v>
      </c>
      <c r="AB62" s="26">
        <f>생산실적!T20</f>
        <v>0</v>
      </c>
      <c r="AC62" s="26">
        <f>생산실적!U20</f>
        <v>0</v>
      </c>
      <c r="AD62" s="26">
        <f>생산실적!V20</f>
        <v>0</v>
      </c>
      <c r="AE62" s="26">
        <f>생산실적!W20</f>
        <v>0</v>
      </c>
      <c r="AF62" s="26">
        <f>생산실적!X20</f>
        <v>0</v>
      </c>
      <c r="AG62" s="26">
        <f>생산실적!Y20</f>
        <v>0</v>
      </c>
      <c r="AH62" s="26">
        <f>생산실적!Z20</f>
        <v>0</v>
      </c>
      <c r="AI62" s="26">
        <f>생산실적!AA20</f>
        <v>0</v>
      </c>
      <c r="AJ62" s="26">
        <f>생산실적!AB20</f>
        <v>0</v>
      </c>
      <c r="AK62" s="26">
        <f>생산실적!AC20</f>
        <v>0</v>
      </c>
      <c r="AL62" s="26">
        <f>생산실적!AD20</f>
        <v>0</v>
      </c>
      <c r="AM62" s="26">
        <f>생산실적!AE20</f>
        <v>0</v>
      </c>
      <c r="AN62" s="26">
        <f>생산실적!AF20</f>
        <v>0</v>
      </c>
      <c r="AO62" s="26">
        <f>생산실적!AG20</f>
        <v>0</v>
      </c>
      <c r="AP62" s="26">
        <f>생산실적!AH20</f>
        <v>0</v>
      </c>
      <c r="AQ62" s="26">
        <f>생산실적!AI20</f>
        <v>0</v>
      </c>
      <c r="AR62" s="26">
        <f>생산실적!AJ20</f>
        <v>0</v>
      </c>
      <c r="AS62" s="26">
        <f>생산실적!AK20</f>
        <v>0</v>
      </c>
      <c r="AT62" s="26">
        <f>생산실적!AL20</f>
        <v>0</v>
      </c>
      <c r="AU62" s="26">
        <f>생산실적!AM20</f>
        <v>0</v>
      </c>
      <c r="AV62" s="26">
        <f>생산실적!AN20</f>
        <v>0</v>
      </c>
      <c r="AW62" s="26">
        <f>생산실적!AO20</f>
        <v>0</v>
      </c>
      <c r="AX62" s="26">
        <f>생산실적!AP20</f>
        <v>0</v>
      </c>
      <c r="AY62" s="26">
        <f>생산실적!AQ20</f>
        <v>0</v>
      </c>
      <c r="AZ62" s="26">
        <f>생산실적!AR20</f>
        <v>0</v>
      </c>
      <c r="BA62" s="26">
        <f>생산실적!AS20</f>
        <v>0</v>
      </c>
      <c r="BB62" s="74">
        <f>SUM(T62:BA62)</f>
        <v>0</v>
      </c>
    </row>
    <row r="63" spans="1:54" s="4" customFormat="1" ht="27.95" hidden="1" customHeight="1" thickTop="1" thickBot="1">
      <c r="A63" s="243"/>
      <c r="B63" s="234"/>
      <c r="C63" s="240"/>
      <c r="D63" s="240"/>
      <c r="E63" s="234"/>
      <c r="F63" s="234"/>
      <c r="G63" s="237"/>
      <c r="H63" s="234"/>
      <c r="I63" s="234"/>
      <c r="J63" s="228"/>
      <c r="K63" s="231"/>
      <c r="L63" s="234"/>
      <c r="M63" s="277"/>
      <c r="N63" s="260"/>
      <c r="O63" s="137"/>
      <c r="P63" s="264"/>
      <c r="Q63" s="267"/>
      <c r="R63" s="273"/>
      <c r="S63" s="36" t="s">
        <v>181</v>
      </c>
      <c r="T63" s="37"/>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9"/>
      <c r="AY63" s="39"/>
      <c r="AZ63" s="39"/>
      <c r="BA63" s="39"/>
      <c r="BB63" s="75">
        <f>SUM(T63:BA63)</f>
        <v>0</v>
      </c>
    </row>
    <row r="64" spans="1:54" s="4" customFormat="1" ht="27.95" hidden="1" customHeight="1" thickTop="1" thickBot="1">
      <c r="A64" s="243"/>
      <c r="B64" s="235"/>
      <c r="C64" s="241"/>
      <c r="D64" s="241"/>
      <c r="E64" s="235"/>
      <c r="F64" s="235"/>
      <c r="G64" s="238"/>
      <c r="H64" s="235"/>
      <c r="I64" s="235"/>
      <c r="J64" s="229"/>
      <c r="K64" s="232"/>
      <c r="L64" s="235"/>
      <c r="M64" s="278"/>
      <c r="N64" s="271"/>
      <c r="O64" s="138"/>
      <c r="P64" s="269"/>
      <c r="Q64" s="270"/>
      <c r="R64" s="275"/>
      <c r="S64" s="28" t="s">
        <v>65</v>
      </c>
      <c r="T64" s="34">
        <f>SUM(R61+T61-T62-T63)</f>
        <v>0</v>
      </c>
      <c r="U64" s="35">
        <f>SUM(T64+U61-U62-U63)</f>
        <v>0</v>
      </c>
      <c r="V64" s="35">
        <f>SUM(U64+V61-V62-V63)</f>
        <v>0</v>
      </c>
      <c r="W64" s="35">
        <f t="shared" ref="W64" si="460">SUM(V64+W61-W62-W63)</f>
        <v>0</v>
      </c>
      <c r="X64" s="35">
        <f t="shared" ref="X64" si="461">SUM(W64+X61-X62-X63)</f>
        <v>0</v>
      </c>
      <c r="Y64" s="35">
        <f t="shared" ref="Y64" si="462">SUM(X64+Y61-Y62-Y63)</f>
        <v>0</v>
      </c>
      <c r="Z64" s="35">
        <f t="shared" ref="Z64" si="463">SUM(Y64+Z61-Z62-Z63)</f>
        <v>0</v>
      </c>
      <c r="AA64" s="35">
        <f t="shared" ref="AA64" si="464">SUM(Z64+AA61-AA62-AA63)</f>
        <v>0</v>
      </c>
      <c r="AB64" s="35">
        <f t="shared" ref="AB64" si="465">SUM(AA64+AB61-AB62-AB63)</f>
        <v>0</v>
      </c>
      <c r="AC64" s="35">
        <f t="shared" ref="AC64" si="466">SUM(AB64+AC61-AC62-AC63)</f>
        <v>0</v>
      </c>
      <c r="AD64" s="35">
        <f t="shared" ref="AD64" si="467">SUM(AC64+AD61-AD62-AD63)</f>
        <v>0</v>
      </c>
      <c r="AE64" s="35">
        <f t="shared" ref="AE64" si="468">SUM(AD64+AE61-AE62-AE63)</f>
        <v>0</v>
      </c>
      <c r="AF64" s="35">
        <f t="shared" ref="AF64" si="469">SUM(AE64+AF61-AF62-AF63)</f>
        <v>0</v>
      </c>
      <c r="AG64" s="35">
        <f t="shared" ref="AG64" si="470">SUM(AF64+AG61-AG62-AG63)</f>
        <v>0</v>
      </c>
      <c r="AH64" s="35">
        <f t="shared" ref="AH64" si="471">SUM(AG64+AH61-AH62-AH63)</f>
        <v>0</v>
      </c>
      <c r="AI64" s="35">
        <f t="shared" ref="AI64" si="472">SUM(AH64+AI61-AI62-AI63)</f>
        <v>0</v>
      </c>
      <c r="AJ64" s="35">
        <f t="shared" ref="AJ64" si="473">SUM(AI64+AJ61-AJ62-AJ63)</f>
        <v>0</v>
      </c>
      <c r="AK64" s="35">
        <f t="shared" ref="AK64" si="474">SUM(AJ64+AK61-AK62-AK63)</f>
        <v>0</v>
      </c>
      <c r="AL64" s="35">
        <f t="shared" ref="AL64" si="475">SUM(AK64+AL61-AL62-AL63)</f>
        <v>0</v>
      </c>
      <c r="AM64" s="35">
        <f t="shared" ref="AM64" si="476">SUM(AL64+AM61-AM62-AM63)</f>
        <v>0</v>
      </c>
      <c r="AN64" s="35">
        <f t="shared" ref="AN64" si="477">SUM(AM64+AN61-AN62-AN63)</f>
        <v>0</v>
      </c>
      <c r="AO64" s="35">
        <f t="shared" ref="AO64" si="478">SUM(AN64+AO61-AO62-AO63)</f>
        <v>0</v>
      </c>
      <c r="AP64" s="35">
        <f t="shared" ref="AP64" si="479">SUM(AO64+AP61-AP62-AP63)</f>
        <v>0</v>
      </c>
      <c r="AQ64" s="35">
        <f t="shared" ref="AQ64" si="480">SUM(AP64+AQ61-AQ62-AQ63)</f>
        <v>0</v>
      </c>
      <c r="AR64" s="35">
        <f t="shared" ref="AR64" si="481">SUM(AQ64+AR61-AR62-AR63)</f>
        <v>0</v>
      </c>
      <c r="AS64" s="35">
        <f t="shared" ref="AS64" si="482">SUM(AR64+AS61-AS62-AS63)</f>
        <v>0</v>
      </c>
      <c r="AT64" s="35">
        <f t="shared" ref="AT64" si="483">SUM(AS64+AT61-AT62-AT63)</f>
        <v>0</v>
      </c>
      <c r="AU64" s="35">
        <f t="shared" ref="AU64" si="484">SUM(AT64+AU61-AU62-AU63)</f>
        <v>0</v>
      </c>
      <c r="AV64" s="35">
        <f t="shared" ref="AV64" si="485">SUM(AU64+AV61-AV62-AV63)</f>
        <v>0</v>
      </c>
      <c r="AW64" s="35">
        <f t="shared" ref="AW64" si="486">SUM(AV64+AW61-AW62-AW63)</f>
        <v>0</v>
      </c>
      <c r="AX64" s="35">
        <f t="shared" ref="AX64" si="487">SUM(AW64+AX61-AX62-AX63)</f>
        <v>0</v>
      </c>
      <c r="AY64" s="35">
        <f t="shared" ref="AY64" si="488">SUM(AX64+AY61-AY62-AY63)</f>
        <v>0</v>
      </c>
      <c r="AZ64" s="35">
        <f t="shared" ref="AZ64" si="489">SUM(AY64+AZ61-AZ62-AZ63)</f>
        <v>0</v>
      </c>
      <c r="BA64" s="35">
        <f t="shared" ref="BA64" si="490">SUM(AZ64+BA61-BA62-BA63)</f>
        <v>0</v>
      </c>
      <c r="BB64" s="76">
        <f>BA64</f>
        <v>0</v>
      </c>
    </row>
    <row r="65" spans="1:54" s="4" customFormat="1" ht="27.95" hidden="1" customHeight="1" thickTop="1" thickBot="1">
      <c r="A65" s="242" t="s">
        <v>415</v>
      </c>
      <c r="B65" s="233" t="s">
        <v>416</v>
      </c>
      <c r="C65" s="239" t="s">
        <v>417</v>
      </c>
      <c r="D65" s="239" t="s">
        <v>417</v>
      </c>
      <c r="E65" s="233" t="s">
        <v>418</v>
      </c>
      <c r="F65" s="233" t="s">
        <v>118</v>
      </c>
      <c r="G65" s="236">
        <v>0.6</v>
      </c>
      <c r="H65" s="233">
        <v>1325</v>
      </c>
      <c r="I65" s="233">
        <v>1720</v>
      </c>
      <c r="J65" s="227">
        <v>7.85</v>
      </c>
      <c r="K65" s="230">
        <f>G65*H65*I65*J65/1000000</f>
        <v>10.73409</v>
      </c>
      <c r="L65" s="233" t="s">
        <v>149</v>
      </c>
      <c r="M65" s="276">
        <f>1051.6*K65</f>
        <v>11287.969043999999</v>
      </c>
      <c r="N65" s="259"/>
      <c r="O65" s="136">
        <f t="shared" ref="O65" si="491">BB68</f>
        <v>0</v>
      </c>
      <c r="P65" s="263">
        <f t="shared" ref="P65" si="492">BB65</f>
        <v>0</v>
      </c>
      <c r="Q65" s="266">
        <f t="shared" ref="Q65" si="493">BB66</f>
        <v>0</v>
      </c>
      <c r="R65" s="272">
        <f t="shared" ref="R65" si="494">N65</f>
        <v>0</v>
      </c>
      <c r="S65" s="22" t="s">
        <v>174</v>
      </c>
      <c r="T65" s="23">
        <f>'COIL 입고현황'!T66</f>
        <v>0</v>
      </c>
      <c r="U65" s="24">
        <f>'COIL 입고현황'!U66</f>
        <v>0</v>
      </c>
      <c r="V65" s="24">
        <f>'COIL 입고현황'!V66</f>
        <v>0</v>
      </c>
      <c r="W65" s="24">
        <f>'COIL 입고현황'!W66</f>
        <v>0</v>
      </c>
      <c r="X65" s="24">
        <f>'COIL 입고현황'!X66</f>
        <v>0</v>
      </c>
      <c r="Y65" s="24">
        <f>'COIL 입고현황'!Y66</f>
        <v>0</v>
      </c>
      <c r="Z65" s="24">
        <f>'COIL 입고현황'!Z66</f>
        <v>0</v>
      </c>
      <c r="AA65" s="24">
        <f>'COIL 입고현황'!AA66</f>
        <v>0</v>
      </c>
      <c r="AB65" s="24">
        <f>'COIL 입고현황'!AB66</f>
        <v>0</v>
      </c>
      <c r="AC65" s="24">
        <f>'COIL 입고현황'!AC66</f>
        <v>0</v>
      </c>
      <c r="AD65" s="24">
        <f>'COIL 입고현황'!AD66</f>
        <v>0</v>
      </c>
      <c r="AE65" s="24">
        <f>'COIL 입고현황'!AE66</f>
        <v>0</v>
      </c>
      <c r="AF65" s="24">
        <f>'COIL 입고현황'!AF66</f>
        <v>0</v>
      </c>
      <c r="AG65" s="24">
        <f>'COIL 입고현황'!AG66</f>
        <v>0</v>
      </c>
      <c r="AH65" s="24">
        <f>'COIL 입고현황'!AH66</f>
        <v>0</v>
      </c>
      <c r="AI65" s="24">
        <f>'COIL 입고현황'!AI66</f>
        <v>0</v>
      </c>
      <c r="AJ65" s="24">
        <f>'COIL 입고현황'!AJ66</f>
        <v>0</v>
      </c>
      <c r="AK65" s="24">
        <f>'COIL 입고현황'!AK66</f>
        <v>0</v>
      </c>
      <c r="AL65" s="24">
        <f>'COIL 입고현황'!AL66</f>
        <v>0</v>
      </c>
      <c r="AM65" s="24">
        <f>'COIL 입고현황'!AM66</f>
        <v>0</v>
      </c>
      <c r="AN65" s="24">
        <f>'COIL 입고현황'!AN66</f>
        <v>0</v>
      </c>
      <c r="AO65" s="24">
        <f>'COIL 입고현황'!AO66</f>
        <v>0</v>
      </c>
      <c r="AP65" s="24">
        <f>'COIL 입고현황'!AP66</f>
        <v>0</v>
      </c>
      <c r="AQ65" s="24">
        <f>'COIL 입고현황'!AQ66</f>
        <v>0</v>
      </c>
      <c r="AR65" s="24">
        <f>'COIL 입고현황'!AR66</f>
        <v>0</v>
      </c>
      <c r="AS65" s="24">
        <f>'COIL 입고현황'!AS66</f>
        <v>0</v>
      </c>
      <c r="AT65" s="24">
        <f>'COIL 입고현황'!AT66</f>
        <v>0</v>
      </c>
      <c r="AU65" s="24">
        <f>'COIL 입고현황'!AU66</f>
        <v>0</v>
      </c>
      <c r="AV65" s="24">
        <f>'COIL 입고현황'!AV66</f>
        <v>0</v>
      </c>
      <c r="AW65" s="24">
        <f>'COIL 입고현황'!AW66</f>
        <v>0</v>
      </c>
      <c r="AX65" s="31">
        <f>'COIL 입고현황'!AX66</f>
        <v>0</v>
      </c>
      <c r="AY65" s="31">
        <f>'COIL 입고현황'!AY66</f>
        <v>0</v>
      </c>
      <c r="AZ65" s="31">
        <f>'COIL 입고현황'!AZ66</f>
        <v>0</v>
      </c>
      <c r="BA65" s="31">
        <f>'COIL 입고현황'!BA66</f>
        <v>0</v>
      </c>
      <c r="BB65" s="73">
        <f>SUM(T65:BA65)</f>
        <v>0</v>
      </c>
    </row>
    <row r="66" spans="1:54" s="4" customFormat="1" ht="27.95" hidden="1" customHeight="1" thickTop="1" thickBot="1">
      <c r="A66" s="243"/>
      <c r="B66" s="234"/>
      <c r="C66" s="240"/>
      <c r="D66" s="240"/>
      <c r="E66" s="234"/>
      <c r="F66" s="234"/>
      <c r="G66" s="237"/>
      <c r="H66" s="234"/>
      <c r="I66" s="234"/>
      <c r="J66" s="228"/>
      <c r="K66" s="231"/>
      <c r="L66" s="234"/>
      <c r="M66" s="277"/>
      <c r="N66" s="260"/>
      <c r="O66" s="137"/>
      <c r="P66" s="264"/>
      <c r="Q66" s="267"/>
      <c r="R66" s="273"/>
      <c r="S66" s="25" t="s">
        <v>64</v>
      </c>
      <c r="T66" s="26">
        <f>생산실적!L21</f>
        <v>0</v>
      </c>
      <c r="U66" s="26">
        <f>생산실적!M21</f>
        <v>0</v>
      </c>
      <c r="V66" s="26">
        <f>생산실적!N21</f>
        <v>0</v>
      </c>
      <c r="W66" s="26">
        <f>생산실적!O21</f>
        <v>0</v>
      </c>
      <c r="X66" s="26">
        <f>생산실적!P21</f>
        <v>0</v>
      </c>
      <c r="Y66" s="26">
        <f>생산실적!Q21</f>
        <v>0</v>
      </c>
      <c r="Z66" s="26">
        <f>생산실적!R21</f>
        <v>0</v>
      </c>
      <c r="AA66" s="26">
        <f>생산실적!S21</f>
        <v>0</v>
      </c>
      <c r="AB66" s="26">
        <f>생산실적!T21</f>
        <v>0</v>
      </c>
      <c r="AC66" s="26">
        <f>생산실적!U21</f>
        <v>0</v>
      </c>
      <c r="AD66" s="26">
        <f>생산실적!V21</f>
        <v>0</v>
      </c>
      <c r="AE66" s="26">
        <f>생산실적!W21</f>
        <v>0</v>
      </c>
      <c r="AF66" s="26">
        <f>생산실적!X21</f>
        <v>0</v>
      </c>
      <c r="AG66" s="26">
        <f>생산실적!Y21</f>
        <v>0</v>
      </c>
      <c r="AH66" s="26">
        <f>생산실적!Z21</f>
        <v>0</v>
      </c>
      <c r="AI66" s="26">
        <f>생산실적!AA21</f>
        <v>0</v>
      </c>
      <c r="AJ66" s="26">
        <f>생산실적!AB21</f>
        <v>0</v>
      </c>
      <c r="AK66" s="26">
        <f>생산실적!AC21</f>
        <v>0</v>
      </c>
      <c r="AL66" s="26">
        <f>생산실적!AD21</f>
        <v>0</v>
      </c>
      <c r="AM66" s="26">
        <f>생산실적!AE21</f>
        <v>0</v>
      </c>
      <c r="AN66" s="26">
        <f>생산실적!AF21</f>
        <v>0</v>
      </c>
      <c r="AO66" s="26">
        <f>생산실적!AG21</f>
        <v>0</v>
      </c>
      <c r="AP66" s="26">
        <f>생산실적!AH21</f>
        <v>0</v>
      </c>
      <c r="AQ66" s="26">
        <f>생산실적!AI21</f>
        <v>0</v>
      </c>
      <c r="AR66" s="26">
        <f>생산실적!AJ21</f>
        <v>0</v>
      </c>
      <c r="AS66" s="26">
        <f>생산실적!AK21</f>
        <v>0</v>
      </c>
      <c r="AT66" s="26">
        <f>생산실적!AL21</f>
        <v>0</v>
      </c>
      <c r="AU66" s="26">
        <f>생산실적!AM21</f>
        <v>0</v>
      </c>
      <c r="AV66" s="26">
        <f>생산실적!AN21</f>
        <v>0</v>
      </c>
      <c r="AW66" s="26">
        <f>생산실적!AO21</f>
        <v>0</v>
      </c>
      <c r="AX66" s="26">
        <f>생산실적!AP21</f>
        <v>0</v>
      </c>
      <c r="AY66" s="26">
        <f>생산실적!AQ21</f>
        <v>0</v>
      </c>
      <c r="AZ66" s="26">
        <f>생산실적!AR21</f>
        <v>0</v>
      </c>
      <c r="BA66" s="26">
        <f>생산실적!AS21</f>
        <v>0</v>
      </c>
      <c r="BB66" s="74">
        <f>SUM(T66:BA66)</f>
        <v>0</v>
      </c>
    </row>
    <row r="67" spans="1:54" s="4" customFormat="1" ht="27.95" hidden="1" customHeight="1" thickTop="1" thickBot="1">
      <c r="A67" s="243"/>
      <c r="B67" s="234"/>
      <c r="C67" s="240"/>
      <c r="D67" s="240"/>
      <c r="E67" s="234"/>
      <c r="F67" s="234"/>
      <c r="G67" s="237"/>
      <c r="H67" s="234"/>
      <c r="I67" s="234"/>
      <c r="J67" s="228"/>
      <c r="K67" s="231"/>
      <c r="L67" s="234"/>
      <c r="M67" s="277"/>
      <c r="N67" s="260"/>
      <c r="O67" s="137"/>
      <c r="P67" s="264"/>
      <c r="Q67" s="267"/>
      <c r="R67" s="273"/>
      <c r="S67" s="36" t="s">
        <v>181</v>
      </c>
      <c r="T67" s="37"/>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9"/>
      <c r="AY67" s="39"/>
      <c r="AZ67" s="39"/>
      <c r="BA67" s="39"/>
      <c r="BB67" s="75">
        <f>SUM(T67:BA67)</f>
        <v>0</v>
      </c>
    </row>
    <row r="68" spans="1:54" s="4" customFormat="1" ht="27.95" hidden="1" customHeight="1" thickTop="1" thickBot="1">
      <c r="A68" s="243"/>
      <c r="B68" s="235"/>
      <c r="C68" s="241"/>
      <c r="D68" s="241"/>
      <c r="E68" s="235"/>
      <c r="F68" s="235"/>
      <c r="G68" s="238"/>
      <c r="H68" s="235"/>
      <c r="I68" s="235"/>
      <c r="J68" s="229"/>
      <c r="K68" s="232"/>
      <c r="L68" s="235"/>
      <c r="M68" s="278"/>
      <c r="N68" s="271"/>
      <c r="O68" s="138"/>
      <c r="P68" s="269"/>
      <c r="Q68" s="270"/>
      <c r="R68" s="275"/>
      <c r="S68" s="28" t="s">
        <v>65</v>
      </c>
      <c r="T68" s="34">
        <f>SUM(R65+T65-T66-T67)</f>
        <v>0</v>
      </c>
      <c r="U68" s="35">
        <f>SUM(T68+U65-U66-U67)</f>
        <v>0</v>
      </c>
      <c r="V68" s="35">
        <f>SUM(U68+V65-V66-V67)</f>
        <v>0</v>
      </c>
      <c r="W68" s="35">
        <f t="shared" ref="W68" si="495">SUM(V68+W65-W66-W67)</f>
        <v>0</v>
      </c>
      <c r="X68" s="35">
        <f t="shared" ref="X68" si="496">SUM(W68+X65-X66-X67)</f>
        <v>0</v>
      </c>
      <c r="Y68" s="35">
        <f t="shared" ref="Y68" si="497">SUM(X68+Y65-Y66-Y67)</f>
        <v>0</v>
      </c>
      <c r="Z68" s="35">
        <f t="shared" ref="Z68" si="498">SUM(Y68+Z65-Z66-Z67)</f>
        <v>0</v>
      </c>
      <c r="AA68" s="35">
        <f t="shared" ref="AA68" si="499">SUM(Z68+AA65-AA66-AA67)</f>
        <v>0</v>
      </c>
      <c r="AB68" s="35">
        <f t="shared" ref="AB68" si="500">SUM(AA68+AB65-AB66-AB67)</f>
        <v>0</v>
      </c>
      <c r="AC68" s="35">
        <f t="shared" ref="AC68" si="501">SUM(AB68+AC65-AC66-AC67)</f>
        <v>0</v>
      </c>
      <c r="AD68" s="35">
        <f t="shared" ref="AD68" si="502">SUM(AC68+AD65-AD66-AD67)</f>
        <v>0</v>
      </c>
      <c r="AE68" s="35">
        <f t="shared" ref="AE68" si="503">SUM(AD68+AE65-AE66-AE67)</f>
        <v>0</v>
      </c>
      <c r="AF68" s="35">
        <f t="shared" ref="AF68" si="504">SUM(AE68+AF65-AF66-AF67)</f>
        <v>0</v>
      </c>
      <c r="AG68" s="35">
        <f t="shared" ref="AG68" si="505">SUM(AF68+AG65-AG66-AG67)</f>
        <v>0</v>
      </c>
      <c r="AH68" s="35">
        <f t="shared" ref="AH68" si="506">SUM(AG68+AH65-AH66-AH67)</f>
        <v>0</v>
      </c>
      <c r="AI68" s="35">
        <f t="shared" ref="AI68" si="507">SUM(AH68+AI65-AI66-AI67)</f>
        <v>0</v>
      </c>
      <c r="AJ68" s="35">
        <f t="shared" ref="AJ68" si="508">SUM(AI68+AJ65-AJ66-AJ67)</f>
        <v>0</v>
      </c>
      <c r="AK68" s="35">
        <f t="shared" ref="AK68" si="509">SUM(AJ68+AK65-AK66-AK67)</f>
        <v>0</v>
      </c>
      <c r="AL68" s="35">
        <f t="shared" ref="AL68" si="510">SUM(AK68+AL65-AL66-AL67)</f>
        <v>0</v>
      </c>
      <c r="AM68" s="35">
        <f t="shared" ref="AM68" si="511">SUM(AL68+AM65-AM66-AM67)</f>
        <v>0</v>
      </c>
      <c r="AN68" s="35">
        <f t="shared" ref="AN68" si="512">SUM(AM68+AN65-AN66-AN67)</f>
        <v>0</v>
      </c>
      <c r="AO68" s="35">
        <f t="shared" ref="AO68" si="513">SUM(AN68+AO65-AO66-AO67)</f>
        <v>0</v>
      </c>
      <c r="AP68" s="35">
        <f t="shared" ref="AP68" si="514">SUM(AO68+AP65-AP66-AP67)</f>
        <v>0</v>
      </c>
      <c r="AQ68" s="35">
        <f t="shared" ref="AQ68" si="515">SUM(AP68+AQ65-AQ66-AQ67)</f>
        <v>0</v>
      </c>
      <c r="AR68" s="35">
        <f t="shared" ref="AR68" si="516">SUM(AQ68+AR65-AR66-AR67)</f>
        <v>0</v>
      </c>
      <c r="AS68" s="35">
        <f t="shared" ref="AS68" si="517">SUM(AR68+AS65-AS66-AS67)</f>
        <v>0</v>
      </c>
      <c r="AT68" s="35">
        <f t="shared" ref="AT68" si="518">SUM(AS68+AT65-AT66-AT67)</f>
        <v>0</v>
      </c>
      <c r="AU68" s="35">
        <f t="shared" ref="AU68" si="519">SUM(AT68+AU65-AU66-AU67)</f>
        <v>0</v>
      </c>
      <c r="AV68" s="35">
        <f t="shared" ref="AV68" si="520">SUM(AU68+AV65-AV66-AV67)</f>
        <v>0</v>
      </c>
      <c r="AW68" s="35">
        <f t="shared" ref="AW68" si="521">SUM(AV68+AW65-AW66-AW67)</f>
        <v>0</v>
      </c>
      <c r="AX68" s="35">
        <f t="shared" ref="AX68" si="522">SUM(AW68+AX65-AX66-AX67)</f>
        <v>0</v>
      </c>
      <c r="AY68" s="35">
        <f t="shared" ref="AY68" si="523">SUM(AX68+AY65-AY66-AY67)</f>
        <v>0</v>
      </c>
      <c r="AZ68" s="35">
        <f t="shared" ref="AZ68" si="524">SUM(AY68+AZ65-AZ66-AZ67)</f>
        <v>0</v>
      </c>
      <c r="BA68" s="35">
        <f t="shared" ref="BA68" si="525">SUM(AZ68+BA65-BA66-BA67)</f>
        <v>0</v>
      </c>
      <c r="BB68" s="76">
        <f>BA68</f>
        <v>0</v>
      </c>
    </row>
    <row r="69" spans="1:54" s="4" customFormat="1" ht="27.95" hidden="1" customHeight="1" thickTop="1" thickBot="1">
      <c r="A69" s="242" t="s">
        <v>415</v>
      </c>
      <c r="B69" s="233" t="s">
        <v>416</v>
      </c>
      <c r="C69" s="239" t="s">
        <v>417</v>
      </c>
      <c r="D69" s="239" t="s">
        <v>417</v>
      </c>
      <c r="E69" s="233" t="s">
        <v>418</v>
      </c>
      <c r="F69" s="233" t="s">
        <v>118</v>
      </c>
      <c r="G69" s="236">
        <v>0.6</v>
      </c>
      <c r="H69" s="233">
        <v>1325</v>
      </c>
      <c r="I69" s="233">
        <v>1720</v>
      </c>
      <c r="J69" s="227">
        <v>7.85</v>
      </c>
      <c r="K69" s="230">
        <f>G69*H69*I69*J69/1000000</f>
        <v>10.73409</v>
      </c>
      <c r="L69" s="233" t="s">
        <v>149</v>
      </c>
      <c r="M69" s="276">
        <v>1826</v>
      </c>
      <c r="N69" s="259"/>
      <c r="O69" s="136">
        <f t="shared" ref="O69" si="526">BB72</f>
        <v>0</v>
      </c>
      <c r="P69" s="263">
        <f t="shared" ref="P69" si="527">BB69</f>
        <v>0</v>
      </c>
      <c r="Q69" s="266">
        <f t="shared" ref="Q69" si="528">BB70</f>
        <v>0</v>
      </c>
      <c r="R69" s="272">
        <f t="shared" ref="R69" si="529">N69</f>
        <v>0</v>
      </c>
      <c r="S69" s="22" t="s">
        <v>174</v>
      </c>
      <c r="T69" s="23">
        <f>'COIL 입고현황'!T70</f>
        <v>0</v>
      </c>
      <c r="U69" s="24">
        <f>'COIL 입고현황'!U70</f>
        <v>0</v>
      </c>
      <c r="V69" s="24">
        <f>'COIL 입고현황'!V70</f>
        <v>0</v>
      </c>
      <c r="W69" s="24">
        <f>'COIL 입고현황'!W70</f>
        <v>0</v>
      </c>
      <c r="X69" s="24">
        <f>'COIL 입고현황'!X70</f>
        <v>0</v>
      </c>
      <c r="Y69" s="24">
        <f>'COIL 입고현황'!Y70</f>
        <v>0</v>
      </c>
      <c r="Z69" s="24">
        <f>'COIL 입고현황'!Z70</f>
        <v>0</v>
      </c>
      <c r="AA69" s="24">
        <f>'COIL 입고현황'!AA70</f>
        <v>0</v>
      </c>
      <c r="AB69" s="24">
        <f>'COIL 입고현황'!AB70</f>
        <v>0</v>
      </c>
      <c r="AC69" s="24">
        <f>'COIL 입고현황'!AC70</f>
        <v>0</v>
      </c>
      <c r="AD69" s="24">
        <f>'COIL 입고현황'!AD70</f>
        <v>0</v>
      </c>
      <c r="AE69" s="24">
        <f>'COIL 입고현황'!AE70</f>
        <v>0</v>
      </c>
      <c r="AF69" s="24">
        <f>'COIL 입고현황'!AF70</f>
        <v>0</v>
      </c>
      <c r="AG69" s="24">
        <f>'COIL 입고현황'!AG70</f>
        <v>0</v>
      </c>
      <c r="AH69" s="24">
        <f>'COIL 입고현황'!AH70</f>
        <v>0</v>
      </c>
      <c r="AI69" s="24">
        <f>'COIL 입고현황'!AI70</f>
        <v>0</v>
      </c>
      <c r="AJ69" s="24">
        <f>'COIL 입고현황'!AJ70</f>
        <v>0</v>
      </c>
      <c r="AK69" s="24">
        <f>'COIL 입고현황'!AK70</f>
        <v>0</v>
      </c>
      <c r="AL69" s="24">
        <f>'COIL 입고현황'!AL70</f>
        <v>0</v>
      </c>
      <c r="AM69" s="24">
        <f>'COIL 입고현황'!AM70</f>
        <v>0</v>
      </c>
      <c r="AN69" s="24">
        <f>'COIL 입고현황'!AN70</f>
        <v>0</v>
      </c>
      <c r="AO69" s="24">
        <f>'COIL 입고현황'!AO70</f>
        <v>0</v>
      </c>
      <c r="AP69" s="24">
        <f>'COIL 입고현황'!AP70</f>
        <v>0</v>
      </c>
      <c r="AQ69" s="24">
        <f>'COIL 입고현황'!AQ70</f>
        <v>0</v>
      </c>
      <c r="AR69" s="24">
        <f>'COIL 입고현황'!AR70</f>
        <v>0</v>
      </c>
      <c r="AS69" s="24">
        <f>'COIL 입고현황'!AS70</f>
        <v>0</v>
      </c>
      <c r="AT69" s="24">
        <f>'COIL 입고현황'!AT70</f>
        <v>0</v>
      </c>
      <c r="AU69" s="24">
        <f>'COIL 입고현황'!AU70</f>
        <v>0</v>
      </c>
      <c r="AV69" s="24">
        <f>'COIL 입고현황'!AV70</f>
        <v>0</v>
      </c>
      <c r="AW69" s="24">
        <f>'COIL 입고현황'!AW70</f>
        <v>0</v>
      </c>
      <c r="AX69" s="31">
        <f>'COIL 입고현황'!AX70</f>
        <v>0</v>
      </c>
      <c r="AY69" s="31">
        <f>'COIL 입고현황'!AY70</f>
        <v>0</v>
      </c>
      <c r="AZ69" s="31">
        <f>'COIL 입고현황'!AZ70</f>
        <v>0</v>
      </c>
      <c r="BA69" s="31">
        <f>'COIL 입고현황'!BA70</f>
        <v>0</v>
      </c>
      <c r="BB69" s="73">
        <f>SUM(T69:BA69)</f>
        <v>0</v>
      </c>
    </row>
    <row r="70" spans="1:54" s="4" customFormat="1" ht="27.95" hidden="1" customHeight="1" thickTop="1" thickBot="1">
      <c r="A70" s="243"/>
      <c r="B70" s="234"/>
      <c r="C70" s="240"/>
      <c r="D70" s="240"/>
      <c r="E70" s="234"/>
      <c r="F70" s="234"/>
      <c r="G70" s="237"/>
      <c r="H70" s="234"/>
      <c r="I70" s="234"/>
      <c r="J70" s="228"/>
      <c r="K70" s="231"/>
      <c r="L70" s="234"/>
      <c r="M70" s="277"/>
      <c r="N70" s="260"/>
      <c r="O70" s="137"/>
      <c r="P70" s="264"/>
      <c r="Q70" s="267"/>
      <c r="R70" s="273"/>
      <c r="S70" s="25" t="s">
        <v>64</v>
      </c>
      <c r="T70" s="26">
        <f>생산실적!L22</f>
        <v>0</v>
      </c>
      <c r="U70" s="26">
        <f>생산실적!M22</f>
        <v>0</v>
      </c>
      <c r="V70" s="26">
        <f>생산실적!N22</f>
        <v>0</v>
      </c>
      <c r="W70" s="26">
        <f>생산실적!O22</f>
        <v>0</v>
      </c>
      <c r="X70" s="26">
        <f>생산실적!P22</f>
        <v>0</v>
      </c>
      <c r="Y70" s="26">
        <f>생산실적!Q22</f>
        <v>0</v>
      </c>
      <c r="Z70" s="26">
        <f>생산실적!R22</f>
        <v>0</v>
      </c>
      <c r="AA70" s="26">
        <f>생산실적!S22</f>
        <v>0</v>
      </c>
      <c r="AB70" s="26">
        <f>생산실적!T22</f>
        <v>0</v>
      </c>
      <c r="AC70" s="26">
        <f>생산실적!U22</f>
        <v>0</v>
      </c>
      <c r="AD70" s="26">
        <f>생산실적!V22</f>
        <v>0</v>
      </c>
      <c r="AE70" s="26">
        <f>생산실적!W22</f>
        <v>0</v>
      </c>
      <c r="AF70" s="26">
        <f>생산실적!X22</f>
        <v>0</v>
      </c>
      <c r="AG70" s="26">
        <f>생산실적!Y22</f>
        <v>0</v>
      </c>
      <c r="AH70" s="26">
        <f>생산실적!Z22</f>
        <v>0</v>
      </c>
      <c r="AI70" s="26">
        <f>생산실적!AA22</f>
        <v>0</v>
      </c>
      <c r="AJ70" s="26">
        <f>생산실적!AB22</f>
        <v>0</v>
      </c>
      <c r="AK70" s="26">
        <f>생산실적!AC22</f>
        <v>0</v>
      </c>
      <c r="AL70" s="26">
        <f>생산실적!AD22</f>
        <v>0</v>
      </c>
      <c r="AM70" s="26">
        <f>생산실적!AE22</f>
        <v>0</v>
      </c>
      <c r="AN70" s="26">
        <f>생산실적!AF22</f>
        <v>0</v>
      </c>
      <c r="AO70" s="26">
        <f>생산실적!AG22</f>
        <v>0</v>
      </c>
      <c r="AP70" s="26">
        <f>생산실적!AH22</f>
        <v>0</v>
      </c>
      <c r="AQ70" s="26">
        <f>생산실적!AI22</f>
        <v>0</v>
      </c>
      <c r="AR70" s="26">
        <f>생산실적!AJ22</f>
        <v>0</v>
      </c>
      <c r="AS70" s="26">
        <f>생산실적!AK22</f>
        <v>0</v>
      </c>
      <c r="AT70" s="26">
        <f>생산실적!AL22</f>
        <v>0</v>
      </c>
      <c r="AU70" s="26">
        <f>생산실적!AM22</f>
        <v>0</v>
      </c>
      <c r="AV70" s="26">
        <f>생산실적!AN22</f>
        <v>0</v>
      </c>
      <c r="AW70" s="26">
        <f>생산실적!AO22</f>
        <v>0</v>
      </c>
      <c r="AX70" s="26">
        <f>생산실적!AP22</f>
        <v>0</v>
      </c>
      <c r="AY70" s="26">
        <f>생산실적!AQ22</f>
        <v>0</v>
      </c>
      <c r="AZ70" s="26">
        <f>생산실적!AR22</f>
        <v>0</v>
      </c>
      <c r="BA70" s="26">
        <f>생산실적!AS22</f>
        <v>0</v>
      </c>
      <c r="BB70" s="74">
        <f>SUM(T70:BA70)</f>
        <v>0</v>
      </c>
    </row>
    <row r="71" spans="1:54" s="4" customFormat="1" ht="27.95" hidden="1" customHeight="1" thickTop="1" thickBot="1">
      <c r="A71" s="243"/>
      <c r="B71" s="234"/>
      <c r="C71" s="240"/>
      <c r="D71" s="240"/>
      <c r="E71" s="234"/>
      <c r="F71" s="234"/>
      <c r="G71" s="237"/>
      <c r="H71" s="234"/>
      <c r="I71" s="234"/>
      <c r="J71" s="228"/>
      <c r="K71" s="231"/>
      <c r="L71" s="234"/>
      <c r="M71" s="277"/>
      <c r="N71" s="260"/>
      <c r="O71" s="137"/>
      <c r="P71" s="264"/>
      <c r="Q71" s="267"/>
      <c r="R71" s="273"/>
      <c r="S71" s="36" t="s">
        <v>181</v>
      </c>
      <c r="T71" s="37"/>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9"/>
      <c r="AY71" s="39"/>
      <c r="AZ71" s="39"/>
      <c r="BA71" s="39"/>
      <c r="BB71" s="75">
        <f>SUM(T71:BA71)</f>
        <v>0</v>
      </c>
    </row>
    <row r="72" spans="1:54" s="4" customFormat="1" ht="27.95" hidden="1" customHeight="1" thickTop="1" thickBot="1">
      <c r="A72" s="243"/>
      <c r="B72" s="235"/>
      <c r="C72" s="241"/>
      <c r="D72" s="241"/>
      <c r="E72" s="235"/>
      <c r="F72" s="235"/>
      <c r="G72" s="238"/>
      <c r="H72" s="235"/>
      <c r="I72" s="235"/>
      <c r="J72" s="229"/>
      <c r="K72" s="232"/>
      <c r="L72" s="235"/>
      <c r="M72" s="278"/>
      <c r="N72" s="271"/>
      <c r="O72" s="138"/>
      <c r="P72" s="269"/>
      <c r="Q72" s="270"/>
      <c r="R72" s="275"/>
      <c r="S72" s="28" t="s">
        <v>65</v>
      </c>
      <c r="T72" s="34">
        <f>SUM(R69+T69-T70-T71)</f>
        <v>0</v>
      </c>
      <c r="U72" s="35">
        <f>SUM(T72+U69-U70-U71)</f>
        <v>0</v>
      </c>
      <c r="V72" s="35">
        <f>SUM(U72+V69-V70-V71)</f>
        <v>0</v>
      </c>
      <c r="W72" s="35">
        <f t="shared" ref="W72" si="530">SUM(V72+W69-W70-W71)</f>
        <v>0</v>
      </c>
      <c r="X72" s="35">
        <f t="shared" ref="X72" si="531">SUM(W72+X69-X70-X71)</f>
        <v>0</v>
      </c>
      <c r="Y72" s="35">
        <f t="shared" ref="Y72" si="532">SUM(X72+Y69-Y70-Y71)</f>
        <v>0</v>
      </c>
      <c r="Z72" s="35">
        <f t="shared" ref="Z72" si="533">SUM(Y72+Z69-Z70-Z71)</f>
        <v>0</v>
      </c>
      <c r="AA72" s="35">
        <f t="shared" ref="AA72" si="534">SUM(Z72+AA69-AA70-AA71)</f>
        <v>0</v>
      </c>
      <c r="AB72" s="35">
        <f t="shared" ref="AB72" si="535">SUM(AA72+AB69-AB70-AB71)</f>
        <v>0</v>
      </c>
      <c r="AC72" s="35">
        <f t="shared" ref="AC72" si="536">SUM(AB72+AC69-AC70-AC71)</f>
        <v>0</v>
      </c>
      <c r="AD72" s="35">
        <f t="shared" ref="AD72" si="537">SUM(AC72+AD69-AD70-AD71)</f>
        <v>0</v>
      </c>
      <c r="AE72" s="35">
        <f t="shared" ref="AE72" si="538">SUM(AD72+AE69-AE70-AE71)</f>
        <v>0</v>
      </c>
      <c r="AF72" s="35">
        <f t="shared" ref="AF72" si="539">SUM(AE72+AF69-AF70-AF71)</f>
        <v>0</v>
      </c>
      <c r="AG72" s="35">
        <f t="shared" ref="AG72" si="540">SUM(AF72+AG69-AG70-AG71)</f>
        <v>0</v>
      </c>
      <c r="AH72" s="35">
        <f t="shared" ref="AH72" si="541">SUM(AG72+AH69-AH70-AH71)</f>
        <v>0</v>
      </c>
      <c r="AI72" s="35">
        <f t="shared" ref="AI72" si="542">SUM(AH72+AI69-AI70-AI71)</f>
        <v>0</v>
      </c>
      <c r="AJ72" s="35">
        <f t="shared" ref="AJ72" si="543">SUM(AI72+AJ69-AJ70-AJ71)</f>
        <v>0</v>
      </c>
      <c r="AK72" s="35">
        <f t="shared" ref="AK72" si="544">SUM(AJ72+AK69-AK70-AK71)</f>
        <v>0</v>
      </c>
      <c r="AL72" s="35">
        <f t="shared" ref="AL72" si="545">SUM(AK72+AL69-AL70-AL71)</f>
        <v>0</v>
      </c>
      <c r="AM72" s="35">
        <f t="shared" ref="AM72" si="546">SUM(AL72+AM69-AM70-AM71)</f>
        <v>0</v>
      </c>
      <c r="AN72" s="35">
        <f t="shared" ref="AN72" si="547">SUM(AM72+AN69-AN70-AN71)</f>
        <v>0</v>
      </c>
      <c r="AO72" s="35">
        <f t="shared" ref="AO72" si="548">SUM(AN72+AO69-AO70-AO71)</f>
        <v>0</v>
      </c>
      <c r="AP72" s="35">
        <f t="shared" ref="AP72" si="549">SUM(AO72+AP69-AP70-AP71)</f>
        <v>0</v>
      </c>
      <c r="AQ72" s="35">
        <f t="shared" ref="AQ72" si="550">SUM(AP72+AQ69-AQ70-AQ71)</f>
        <v>0</v>
      </c>
      <c r="AR72" s="35">
        <f t="shared" ref="AR72" si="551">SUM(AQ72+AR69-AR70-AR71)</f>
        <v>0</v>
      </c>
      <c r="AS72" s="35">
        <f t="shared" ref="AS72" si="552">SUM(AR72+AS69-AS70-AS71)</f>
        <v>0</v>
      </c>
      <c r="AT72" s="35">
        <f t="shared" ref="AT72" si="553">SUM(AS72+AT69-AT70-AT71)</f>
        <v>0</v>
      </c>
      <c r="AU72" s="35">
        <f t="shared" ref="AU72" si="554">SUM(AT72+AU69-AU70-AU71)</f>
        <v>0</v>
      </c>
      <c r="AV72" s="35">
        <f t="shared" ref="AV72" si="555">SUM(AU72+AV69-AV70-AV71)</f>
        <v>0</v>
      </c>
      <c r="AW72" s="35">
        <f t="shared" ref="AW72" si="556">SUM(AV72+AW69-AW70-AW71)</f>
        <v>0</v>
      </c>
      <c r="AX72" s="35">
        <f t="shared" ref="AX72" si="557">SUM(AW72+AX69-AX70-AX71)</f>
        <v>0</v>
      </c>
      <c r="AY72" s="35">
        <f t="shared" ref="AY72" si="558">SUM(AX72+AY69-AY70-AY71)</f>
        <v>0</v>
      </c>
      <c r="AZ72" s="35">
        <f t="shared" ref="AZ72" si="559">SUM(AY72+AZ69-AZ70-AZ71)</f>
        <v>0</v>
      </c>
      <c r="BA72" s="35">
        <f t="shared" ref="BA72" si="560">SUM(AZ72+BA69-BA70-BA71)</f>
        <v>0</v>
      </c>
      <c r="BB72" s="76">
        <f>BA72</f>
        <v>0</v>
      </c>
    </row>
    <row r="73" spans="1:54" s="4" customFormat="1" ht="27.95" hidden="1" customHeight="1" thickTop="1" thickBot="1">
      <c r="A73" s="242" t="s">
        <v>415</v>
      </c>
      <c r="B73" s="233" t="s">
        <v>416</v>
      </c>
      <c r="C73" s="239" t="s">
        <v>417</v>
      </c>
      <c r="D73" s="239" t="s">
        <v>417</v>
      </c>
      <c r="E73" s="233" t="s">
        <v>418</v>
      </c>
      <c r="F73" s="233" t="s">
        <v>118</v>
      </c>
      <c r="G73" s="236">
        <v>0.6</v>
      </c>
      <c r="H73" s="233">
        <v>1325</v>
      </c>
      <c r="I73" s="233">
        <v>1720</v>
      </c>
      <c r="J73" s="227">
        <v>7.85</v>
      </c>
      <c r="K73" s="230">
        <f>G73*H73*I73*J73/1000000</f>
        <v>10.73409</v>
      </c>
      <c r="L73" s="233" t="s">
        <v>149</v>
      </c>
      <c r="M73" s="276">
        <f>3505+3505</f>
        <v>7010</v>
      </c>
      <c r="N73" s="259"/>
      <c r="O73" s="136">
        <f t="shared" ref="O73" si="561">BB76</f>
        <v>0</v>
      </c>
      <c r="P73" s="263">
        <f t="shared" ref="P73" si="562">BB73</f>
        <v>0</v>
      </c>
      <c r="Q73" s="266">
        <f t="shared" ref="Q73" si="563">BB74</f>
        <v>0</v>
      </c>
      <c r="R73" s="272">
        <f t="shared" ref="R73" si="564">N73</f>
        <v>0</v>
      </c>
      <c r="S73" s="22" t="s">
        <v>174</v>
      </c>
      <c r="T73" s="23">
        <f>'COIL 입고현황'!T74</f>
        <v>0</v>
      </c>
      <c r="U73" s="24">
        <f>'COIL 입고현황'!U74</f>
        <v>0</v>
      </c>
      <c r="V73" s="24">
        <f>'COIL 입고현황'!V74</f>
        <v>0</v>
      </c>
      <c r="W73" s="24">
        <f>'COIL 입고현황'!W74</f>
        <v>0</v>
      </c>
      <c r="X73" s="24">
        <f>'COIL 입고현황'!X74</f>
        <v>0</v>
      </c>
      <c r="Y73" s="24">
        <f>'COIL 입고현황'!Y74</f>
        <v>0</v>
      </c>
      <c r="Z73" s="24">
        <f>'COIL 입고현황'!Z74</f>
        <v>0</v>
      </c>
      <c r="AA73" s="24">
        <f>'COIL 입고현황'!AA74</f>
        <v>0</v>
      </c>
      <c r="AB73" s="24">
        <f>'COIL 입고현황'!AB74</f>
        <v>0</v>
      </c>
      <c r="AC73" s="24">
        <f>'COIL 입고현황'!AC74</f>
        <v>0</v>
      </c>
      <c r="AD73" s="24">
        <f>'COIL 입고현황'!AD74</f>
        <v>0</v>
      </c>
      <c r="AE73" s="24">
        <f>'COIL 입고현황'!AE74</f>
        <v>0</v>
      </c>
      <c r="AF73" s="24">
        <f>'COIL 입고현황'!AF74</f>
        <v>0</v>
      </c>
      <c r="AG73" s="24">
        <f>'COIL 입고현황'!AG74</f>
        <v>0</v>
      </c>
      <c r="AH73" s="24">
        <f>'COIL 입고현황'!AH74</f>
        <v>0</v>
      </c>
      <c r="AI73" s="24">
        <f>'COIL 입고현황'!AI74</f>
        <v>0</v>
      </c>
      <c r="AJ73" s="24">
        <f>'COIL 입고현황'!AJ74</f>
        <v>0</v>
      </c>
      <c r="AK73" s="24">
        <f>'COIL 입고현황'!AK74</f>
        <v>0</v>
      </c>
      <c r="AL73" s="24">
        <f>'COIL 입고현황'!AL74</f>
        <v>0</v>
      </c>
      <c r="AM73" s="24">
        <f>'COIL 입고현황'!AM74</f>
        <v>0</v>
      </c>
      <c r="AN73" s="24">
        <f>'COIL 입고현황'!AN74</f>
        <v>0</v>
      </c>
      <c r="AO73" s="24">
        <f>'COIL 입고현황'!AO74</f>
        <v>0</v>
      </c>
      <c r="AP73" s="24">
        <f>'COIL 입고현황'!AP74</f>
        <v>0</v>
      </c>
      <c r="AQ73" s="24">
        <f>'COIL 입고현황'!AQ74</f>
        <v>0</v>
      </c>
      <c r="AR73" s="24">
        <f>'COIL 입고현황'!AR74</f>
        <v>0</v>
      </c>
      <c r="AS73" s="24">
        <f>'COIL 입고현황'!AS74</f>
        <v>0</v>
      </c>
      <c r="AT73" s="24">
        <f>'COIL 입고현황'!AT74</f>
        <v>0</v>
      </c>
      <c r="AU73" s="24">
        <f>'COIL 입고현황'!AU74</f>
        <v>0</v>
      </c>
      <c r="AV73" s="24">
        <f>'COIL 입고현황'!AV74</f>
        <v>0</v>
      </c>
      <c r="AW73" s="24">
        <f>'COIL 입고현황'!AW74</f>
        <v>0</v>
      </c>
      <c r="AX73" s="31">
        <f>'COIL 입고현황'!AX74</f>
        <v>0</v>
      </c>
      <c r="AY73" s="31">
        <f>'COIL 입고현황'!AY74</f>
        <v>0</v>
      </c>
      <c r="AZ73" s="31">
        <f>'COIL 입고현황'!AZ74</f>
        <v>0</v>
      </c>
      <c r="BA73" s="31">
        <f>'COIL 입고현황'!BA74</f>
        <v>0</v>
      </c>
      <c r="BB73" s="73">
        <f>SUM(T73:BA73)</f>
        <v>0</v>
      </c>
    </row>
    <row r="74" spans="1:54" s="4" customFormat="1" ht="27.95" hidden="1" customHeight="1" thickTop="1" thickBot="1">
      <c r="A74" s="243"/>
      <c r="B74" s="234"/>
      <c r="C74" s="240"/>
      <c r="D74" s="240"/>
      <c r="E74" s="234"/>
      <c r="F74" s="234"/>
      <c r="G74" s="237"/>
      <c r="H74" s="234"/>
      <c r="I74" s="234"/>
      <c r="J74" s="228"/>
      <c r="K74" s="231"/>
      <c r="L74" s="234"/>
      <c r="M74" s="277"/>
      <c r="N74" s="260"/>
      <c r="O74" s="137"/>
      <c r="P74" s="264"/>
      <c r="Q74" s="267"/>
      <c r="R74" s="273"/>
      <c r="S74" s="25" t="s">
        <v>64</v>
      </c>
      <c r="T74" s="26">
        <f>생산실적!L24</f>
        <v>0</v>
      </c>
      <c r="U74" s="26">
        <f>생산실적!M24</f>
        <v>0</v>
      </c>
      <c r="V74" s="26">
        <f>생산실적!N24</f>
        <v>0</v>
      </c>
      <c r="W74" s="26">
        <f>생산실적!O24</f>
        <v>0</v>
      </c>
      <c r="X74" s="26">
        <f>생산실적!P24</f>
        <v>0</v>
      </c>
      <c r="Y74" s="26">
        <f>생산실적!Q24</f>
        <v>0</v>
      </c>
      <c r="Z74" s="26">
        <f>생산실적!R24</f>
        <v>0</v>
      </c>
      <c r="AA74" s="26">
        <f>생산실적!S24</f>
        <v>0</v>
      </c>
      <c r="AB74" s="26">
        <f>생산실적!T24</f>
        <v>0</v>
      </c>
      <c r="AC74" s="26">
        <f>생산실적!U24</f>
        <v>0</v>
      </c>
      <c r="AD74" s="26">
        <f>생산실적!V24</f>
        <v>0</v>
      </c>
      <c r="AE74" s="26">
        <f>생산실적!W24</f>
        <v>0</v>
      </c>
      <c r="AF74" s="26">
        <f>생산실적!X24</f>
        <v>0</v>
      </c>
      <c r="AG74" s="26">
        <f>생산실적!Y24</f>
        <v>0</v>
      </c>
      <c r="AH74" s="26">
        <f>생산실적!Z24</f>
        <v>0</v>
      </c>
      <c r="AI74" s="26">
        <f>생산실적!AA24</f>
        <v>0</v>
      </c>
      <c r="AJ74" s="26">
        <f>생산실적!AB24</f>
        <v>0</v>
      </c>
      <c r="AK74" s="26">
        <f>생산실적!AC24</f>
        <v>0</v>
      </c>
      <c r="AL74" s="26">
        <f>생산실적!AD24</f>
        <v>0</v>
      </c>
      <c r="AM74" s="26">
        <f>생산실적!AE24</f>
        <v>0</v>
      </c>
      <c r="AN74" s="26">
        <f>생산실적!AF24</f>
        <v>0</v>
      </c>
      <c r="AO74" s="26">
        <f>생산실적!AG24</f>
        <v>0</v>
      </c>
      <c r="AP74" s="26">
        <f>생산실적!AH24</f>
        <v>0</v>
      </c>
      <c r="AQ74" s="26">
        <f>생산실적!AI24</f>
        <v>0</v>
      </c>
      <c r="AR74" s="26">
        <f>생산실적!AJ24</f>
        <v>0</v>
      </c>
      <c r="AS74" s="26">
        <f>생산실적!AK24</f>
        <v>0</v>
      </c>
      <c r="AT74" s="26">
        <f>생산실적!AL24</f>
        <v>0</v>
      </c>
      <c r="AU74" s="26">
        <f>생산실적!AM24</f>
        <v>0</v>
      </c>
      <c r="AV74" s="26">
        <f>생산실적!AN24</f>
        <v>0</v>
      </c>
      <c r="AW74" s="26">
        <f>생산실적!AO24</f>
        <v>0</v>
      </c>
      <c r="AX74" s="26">
        <f>생산실적!AP24</f>
        <v>0</v>
      </c>
      <c r="AY74" s="26">
        <f>생산실적!AQ24</f>
        <v>0</v>
      </c>
      <c r="AZ74" s="26">
        <f>생산실적!AR24</f>
        <v>0</v>
      </c>
      <c r="BA74" s="26">
        <f>생산실적!AS24</f>
        <v>0</v>
      </c>
      <c r="BB74" s="74">
        <f>SUM(T74:BA74)</f>
        <v>0</v>
      </c>
    </row>
    <row r="75" spans="1:54" s="4" customFormat="1" ht="27.95" hidden="1" customHeight="1" thickTop="1" thickBot="1">
      <c r="A75" s="243"/>
      <c r="B75" s="234"/>
      <c r="C75" s="240"/>
      <c r="D75" s="240"/>
      <c r="E75" s="234"/>
      <c r="F75" s="234"/>
      <c r="G75" s="237"/>
      <c r="H75" s="234"/>
      <c r="I75" s="234"/>
      <c r="J75" s="228"/>
      <c r="K75" s="231"/>
      <c r="L75" s="234"/>
      <c r="M75" s="277"/>
      <c r="N75" s="260"/>
      <c r="O75" s="137"/>
      <c r="P75" s="264"/>
      <c r="Q75" s="267"/>
      <c r="R75" s="273"/>
      <c r="S75" s="36" t="s">
        <v>181</v>
      </c>
      <c r="T75" s="37"/>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9"/>
      <c r="AY75" s="39"/>
      <c r="AZ75" s="39"/>
      <c r="BA75" s="39"/>
      <c r="BB75" s="75">
        <f>SUM(T75:BA75)</f>
        <v>0</v>
      </c>
    </row>
    <row r="76" spans="1:54" s="4" customFormat="1" ht="27.95" hidden="1" customHeight="1" thickTop="1" thickBot="1">
      <c r="A76" s="243"/>
      <c r="B76" s="235"/>
      <c r="C76" s="241"/>
      <c r="D76" s="241"/>
      <c r="E76" s="235"/>
      <c r="F76" s="235"/>
      <c r="G76" s="238"/>
      <c r="H76" s="235"/>
      <c r="I76" s="235"/>
      <c r="J76" s="229"/>
      <c r="K76" s="232"/>
      <c r="L76" s="235"/>
      <c r="M76" s="278"/>
      <c r="N76" s="271"/>
      <c r="O76" s="138"/>
      <c r="P76" s="269"/>
      <c r="Q76" s="270"/>
      <c r="R76" s="275"/>
      <c r="S76" s="28" t="s">
        <v>65</v>
      </c>
      <c r="T76" s="34">
        <f>SUM(R73+T73-T74-T75)</f>
        <v>0</v>
      </c>
      <c r="U76" s="35">
        <f>SUM(T76+U73-U74-U75)</f>
        <v>0</v>
      </c>
      <c r="V76" s="35">
        <f>SUM(U76+V73-V74-V75)</f>
        <v>0</v>
      </c>
      <c r="W76" s="35">
        <f t="shared" ref="W76" si="565">SUM(V76+W73-W74-W75)</f>
        <v>0</v>
      </c>
      <c r="X76" s="35">
        <f t="shared" ref="X76" si="566">SUM(W76+X73-X74-X75)</f>
        <v>0</v>
      </c>
      <c r="Y76" s="35">
        <f t="shared" ref="Y76" si="567">SUM(X76+Y73-Y74-Y75)</f>
        <v>0</v>
      </c>
      <c r="Z76" s="35">
        <f t="shared" ref="Z76" si="568">SUM(Y76+Z73-Z74-Z75)</f>
        <v>0</v>
      </c>
      <c r="AA76" s="35">
        <f t="shared" ref="AA76" si="569">SUM(Z76+AA73-AA74-AA75)</f>
        <v>0</v>
      </c>
      <c r="AB76" s="35">
        <f t="shared" ref="AB76" si="570">SUM(AA76+AB73-AB74-AB75)</f>
        <v>0</v>
      </c>
      <c r="AC76" s="35">
        <f t="shared" ref="AC76" si="571">SUM(AB76+AC73-AC74-AC75)</f>
        <v>0</v>
      </c>
      <c r="AD76" s="35">
        <f t="shared" ref="AD76" si="572">SUM(AC76+AD73-AD74-AD75)</f>
        <v>0</v>
      </c>
      <c r="AE76" s="35">
        <f t="shared" ref="AE76" si="573">SUM(AD76+AE73-AE74-AE75)</f>
        <v>0</v>
      </c>
      <c r="AF76" s="35">
        <f t="shared" ref="AF76" si="574">SUM(AE76+AF73-AF74-AF75)</f>
        <v>0</v>
      </c>
      <c r="AG76" s="35">
        <f t="shared" ref="AG76" si="575">SUM(AF76+AG73-AG74-AG75)</f>
        <v>0</v>
      </c>
      <c r="AH76" s="35">
        <f t="shared" ref="AH76" si="576">SUM(AG76+AH73-AH74-AH75)</f>
        <v>0</v>
      </c>
      <c r="AI76" s="35">
        <f t="shared" ref="AI76" si="577">SUM(AH76+AI73-AI74-AI75)</f>
        <v>0</v>
      </c>
      <c r="AJ76" s="35">
        <f t="shared" ref="AJ76" si="578">SUM(AI76+AJ73-AJ74-AJ75)</f>
        <v>0</v>
      </c>
      <c r="AK76" s="35">
        <f t="shared" ref="AK76" si="579">SUM(AJ76+AK73-AK74-AK75)</f>
        <v>0</v>
      </c>
      <c r="AL76" s="35">
        <f t="shared" ref="AL76" si="580">SUM(AK76+AL73-AL74-AL75)</f>
        <v>0</v>
      </c>
      <c r="AM76" s="35">
        <f t="shared" ref="AM76" si="581">SUM(AL76+AM73-AM74-AM75)</f>
        <v>0</v>
      </c>
      <c r="AN76" s="35">
        <f t="shared" ref="AN76" si="582">SUM(AM76+AN73-AN74-AN75)</f>
        <v>0</v>
      </c>
      <c r="AO76" s="35">
        <f t="shared" ref="AO76" si="583">SUM(AN76+AO73-AO74-AO75)</f>
        <v>0</v>
      </c>
      <c r="AP76" s="35">
        <f t="shared" ref="AP76" si="584">SUM(AO76+AP73-AP74-AP75)</f>
        <v>0</v>
      </c>
      <c r="AQ76" s="35">
        <f t="shared" ref="AQ76" si="585">SUM(AP76+AQ73-AQ74-AQ75)</f>
        <v>0</v>
      </c>
      <c r="AR76" s="35">
        <f t="shared" ref="AR76" si="586">SUM(AQ76+AR73-AR74-AR75)</f>
        <v>0</v>
      </c>
      <c r="AS76" s="35">
        <f t="shared" ref="AS76" si="587">SUM(AR76+AS73-AS74-AS75)</f>
        <v>0</v>
      </c>
      <c r="AT76" s="35">
        <f t="shared" ref="AT76" si="588">SUM(AS76+AT73-AT74-AT75)</f>
        <v>0</v>
      </c>
      <c r="AU76" s="35">
        <f t="shared" ref="AU76" si="589">SUM(AT76+AU73-AU74-AU75)</f>
        <v>0</v>
      </c>
      <c r="AV76" s="35">
        <f t="shared" ref="AV76" si="590">SUM(AU76+AV73-AV74-AV75)</f>
        <v>0</v>
      </c>
      <c r="AW76" s="35">
        <f t="shared" ref="AW76" si="591">SUM(AV76+AW73-AW74-AW75)</f>
        <v>0</v>
      </c>
      <c r="AX76" s="35">
        <f t="shared" ref="AX76" si="592">SUM(AW76+AX73-AX74-AX75)</f>
        <v>0</v>
      </c>
      <c r="AY76" s="35">
        <f t="shared" ref="AY76" si="593">SUM(AX76+AY73-AY74-AY75)</f>
        <v>0</v>
      </c>
      <c r="AZ76" s="35">
        <f t="shared" ref="AZ76" si="594">SUM(AY76+AZ73-AZ74-AZ75)</f>
        <v>0</v>
      </c>
      <c r="BA76" s="35">
        <f t="shared" ref="BA76" si="595">SUM(AZ76+BA73-BA74-BA75)</f>
        <v>0</v>
      </c>
      <c r="BB76" s="76">
        <f>BA76</f>
        <v>0</v>
      </c>
    </row>
    <row r="77" spans="1:54" s="4" customFormat="1" ht="27.95" customHeight="1" thickTop="1" thickBot="1">
      <c r="A77" s="160" t="s">
        <v>21</v>
      </c>
      <c r="B77" s="151" t="s">
        <v>126</v>
      </c>
      <c r="C77" s="151" t="s">
        <v>127</v>
      </c>
      <c r="D77" s="151" t="s">
        <v>128</v>
      </c>
      <c r="E77" s="151" t="s">
        <v>129</v>
      </c>
      <c r="F77" s="151" t="s">
        <v>94</v>
      </c>
      <c r="G77" s="151">
        <v>1.4</v>
      </c>
      <c r="H77" s="151">
        <v>860</v>
      </c>
      <c r="I77" s="151">
        <v>378</v>
      </c>
      <c r="J77" s="145">
        <v>7.85</v>
      </c>
      <c r="K77" s="148">
        <f t="shared" ref="K77:K125" si="596">G77*H77*I77*J77/1000000</f>
        <v>3.5726291999999997</v>
      </c>
      <c r="L77" s="151" t="s">
        <v>149</v>
      </c>
      <c r="M77" s="200">
        <v>3687</v>
      </c>
      <c r="N77" s="259"/>
      <c r="O77" s="136">
        <f t="shared" ref="O77" si="597">BB80</f>
        <v>32</v>
      </c>
      <c r="P77" s="263">
        <f t="shared" ref="P77" si="598">BB77</f>
        <v>7910</v>
      </c>
      <c r="Q77" s="266">
        <f t="shared" ref="Q77" si="599">BB78</f>
        <v>7878</v>
      </c>
      <c r="R77" s="272">
        <f t="shared" ref="R77" si="600">N77</f>
        <v>0</v>
      </c>
      <c r="S77" s="22" t="s">
        <v>174</v>
      </c>
      <c r="T77" s="23">
        <f>'COIL 입고현황'!T78</f>
        <v>2570</v>
      </c>
      <c r="U77" s="24">
        <f>'COIL 입고현황'!U78</f>
        <v>0</v>
      </c>
      <c r="V77" s="24">
        <f>'COIL 입고현황'!V78</f>
        <v>0</v>
      </c>
      <c r="W77" s="24">
        <f>'COIL 입고현황'!W78</f>
        <v>0</v>
      </c>
      <c r="X77" s="24">
        <f>'COIL 입고현황'!X78</f>
        <v>2690</v>
      </c>
      <c r="Y77" s="24">
        <f>'COIL 입고현황'!Y78</f>
        <v>0</v>
      </c>
      <c r="Z77" s="24">
        <f>'COIL 입고현황'!Z78</f>
        <v>0</v>
      </c>
      <c r="AA77" s="24">
        <f>'COIL 입고현황'!AA78</f>
        <v>0</v>
      </c>
      <c r="AB77" s="24">
        <f>'COIL 입고현황'!AB78</f>
        <v>0</v>
      </c>
      <c r="AC77" s="24">
        <f>'COIL 입고현황'!AC78</f>
        <v>0</v>
      </c>
      <c r="AD77" s="24">
        <f>'COIL 입고현황'!AD78</f>
        <v>0</v>
      </c>
      <c r="AE77" s="24">
        <f>'COIL 입고현황'!AE78</f>
        <v>0</v>
      </c>
      <c r="AF77" s="24">
        <f>'COIL 입고현황'!AF78</f>
        <v>0</v>
      </c>
      <c r="AG77" s="24">
        <f>'COIL 입고현황'!AG78</f>
        <v>0</v>
      </c>
      <c r="AH77" s="24">
        <f>'COIL 입고현황'!AH78</f>
        <v>0</v>
      </c>
      <c r="AI77" s="24">
        <f>'COIL 입고현황'!AI78</f>
        <v>0</v>
      </c>
      <c r="AJ77" s="24">
        <f>'COIL 입고현황'!AJ78</f>
        <v>2650</v>
      </c>
      <c r="AK77" s="24">
        <f>'COIL 입고현황'!AK78</f>
        <v>0</v>
      </c>
      <c r="AL77" s="24">
        <f>'COIL 입고현황'!AL78</f>
        <v>0</v>
      </c>
      <c r="AM77" s="24">
        <f>'COIL 입고현황'!AM78</f>
        <v>0</v>
      </c>
      <c r="AN77" s="24">
        <f>'COIL 입고현황'!AN78</f>
        <v>0</v>
      </c>
      <c r="AO77" s="24">
        <f>'COIL 입고현황'!AO78</f>
        <v>0</v>
      </c>
      <c r="AP77" s="24">
        <f>'COIL 입고현황'!AP78</f>
        <v>0</v>
      </c>
      <c r="AQ77" s="24">
        <f>'COIL 입고현황'!AQ78</f>
        <v>0</v>
      </c>
      <c r="AR77" s="24">
        <f>'COIL 입고현황'!AR78</f>
        <v>0</v>
      </c>
      <c r="AS77" s="24">
        <f>'COIL 입고현황'!AS78</f>
        <v>0</v>
      </c>
      <c r="AT77" s="24">
        <f>'COIL 입고현황'!AT78</f>
        <v>0</v>
      </c>
      <c r="AU77" s="24">
        <f>'COIL 입고현황'!AU78</f>
        <v>0</v>
      </c>
      <c r="AV77" s="24">
        <f>'COIL 입고현황'!AV78</f>
        <v>0</v>
      </c>
      <c r="AW77" s="24">
        <f>'COIL 입고현황'!AW78</f>
        <v>0</v>
      </c>
      <c r="AX77" s="31">
        <f>'COIL 입고현황'!AX78</f>
        <v>0</v>
      </c>
      <c r="AY77" s="31">
        <f>'COIL 입고현황'!AY78</f>
        <v>0</v>
      </c>
      <c r="AZ77" s="31">
        <f>'COIL 입고현황'!AZ78</f>
        <v>0</v>
      </c>
      <c r="BA77" s="31">
        <f>'COIL 입고현황'!BA78</f>
        <v>0</v>
      </c>
      <c r="BB77" s="73">
        <f>SUM(T77:BA77)</f>
        <v>7910</v>
      </c>
    </row>
    <row r="78" spans="1:54" s="4" customFormat="1" ht="27.95" customHeight="1" thickTop="1" thickBot="1">
      <c r="A78" s="161"/>
      <c r="B78" s="152"/>
      <c r="C78" s="152"/>
      <c r="D78" s="152"/>
      <c r="E78" s="152"/>
      <c r="F78" s="152"/>
      <c r="G78" s="152"/>
      <c r="H78" s="152"/>
      <c r="I78" s="152"/>
      <c r="J78" s="146"/>
      <c r="K78" s="149"/>
      <c r="L78" s="152"/>
      <c r="M78" s="201"/>
      <c r="N78" s="260"/>
      <c r="O78" s="137"/>
      <c r="P78" s="264"/>
      <c r="Q78" s="267"/>
      <c r="R78" s="273"/>
      <c r="S78" s="25" t="s">
        <v>64</v>
      </c>
      <c r="T78" s="26">
        <f>생산실적!L29+생산실적!L30+생산실적!L31+생산실적!L32</f>
        <v>50</v>
      </c>
      <c r="U78" s="26">
        <f>생산실적!M29+생산실적!M30+생산실적!M31+생산실적!M32</f>
        <v>1449</v>
      </c>
      <c r="V78" s="26">
        <f>생산실적!N29+생산실적!N30+생산실적!N31+생산실적!N32</f>
        <v>0</v>
      </c>
      <c r="W78" s="26">
        <f>생산실적!O29+생산실적!O30+생산실적!O31+생산실적!O32</f>
        <v>1068</v>
      </c>
      <c r="X78" s="26">
        <f>생산실적!P29+생산실적!P30+생산실적!P31+생산실적!P32</f>
        <v>0</v>
      </c>
      <c r="Y78" s="26">
        <f>생산실적!Q29+생산실적!Q30+생산실적!Q31+생산실적!Q32</f>
        <v>0</v>
      </c>
      <c r="Z78" s="26">
        <f>생산실적!R29+생산실적!R30+생산실적!R31+생산실적!R32</f>
        <v>0</v>
      </c>
      <c r="AA78" s="26">
        <f>생산실적!S29+생산실적!S30+생산실적!S31+생산실적!S32</f>
        <v>0</v>
      </c>
      <c r="AB78" s="26">
        <f>생산실적!T29+생산실적!T30+생산실적!T31+생산실적!T32</f>
        <v>2677</v>
      </c>
      <c r="AC78" s="26">
        <f>생산실적!U29+생산실적!U30+생산실적!U31+생산실적!U32</f>
        <v>0</v>
      </c>
      <c r="AD78" s="26">
        <f>생산실적!V29+생산실적!V30+생산실적!V31+생산실적!V32</f>
        <v>0</v>
      </c>
      <c r="AE78" s="26">
        <f>생산실적!W29+생산실적!W30+생산실적!W31+생산실적!W32</f>
        <v>0</v>
      </c>
      <c r="AF78" s="26">
        <f>생산실적!X29+생산실적!X30+생산실적!X31+생산실적!X32</f>
        <v>0</v>
      </c>
      <c r="AG78" s="26">
        <f>생산실적!Y29+생산실적!Y30+생산실적!Y31+생산실적!Y32</f>
        <v>0</v>
      </c>
      <c r="AH78" s="26">
        <f>생산실적!Z29+생산실적!Z30+생산실적!Z31+생산실적!Z32</f>
        <v>0</v>
      </c>
      <c r="AI78" s="26">
        <f>생산실적!AA29+생산실적!AA30+생산실적!AA31+생산실적!AA32</f>
        <v>0</v>
      </c>
      <c r="AJ78" s="26">
        <f>생산실적!AB29+생산실적!AB30+생산실적!AB31+생산실적!AB32</f>
        <v>1000</v>
      </c>
      <c r="AK78" s="26">
        <f>생산실적!AC29+생산실적!AC30+생산실적!AC31+생산실적!AC32</f>
        <v>1634</v>
      </c>
      <c r="AL78" s="26">
        <f>생산실적!AD29+생산실적!AD30+생산실적!AD31+생산실적!AD32</f>
        <v>0</v>
      </c>
      <c r="AM78" s="26">
        <f>생산실적!AE29+생산실적!AE30+생산실적!AE31+생산실적!AE32</f>
        <v>0</v>
      </c>
      <c r="AN78" s="26">
        <f>생산실적!AF29+생산실적!AF30+생산실적!AF31+생산실적!AF32</f>
        <v>0</v>
      </c>
      <c r="AO78" s="26">
        <f>생산실적!AG29+생산실적!AG30+생산실적!AG31+생산실적!AG32</f>
        <v>0</v>
      </c>
      <c r="AP78" s="26">
        <f>생산실적!AH29+생산실적!AH30+생산실적!AH31+생산실적!AH32</f>
        <v>0</v>
      </c>
      <c r="AQ78" s="26">
        <f>생산실적!AI29+생산실적!AI30+생산실적!AI31+생산실적!AI32</f>
        <v>0</v>
      </c>
      <c r="AR78" s="26">
        <f>생산실적!AJ29+생산실적!AJ30+생산실적!AJ31+생산실적!AJ32</f>
        <v>0</v>
      </c>
      <c r="AS78" s="26">
        <f>생산실적!AK29+생산실적!AK30+생산실적!AK31+생산실적!AK32</f>
        <v>0</v>
      </c>
      <c r="AT78" s="26">
        <f>생산실적!AL29+생산실적!AL30+생산실적!AL31+생산실적!AL32</f>
        <v>0</v>
      </c>
      <c r="AU78" s="26">
        <f>생산실적!AM29+생산실적!AM30+생산실적!AM31+생산실적!AM32</f>
        <v>0</v>
      </c>
      <c r="AV78" s="26">
        <f>생산실적!AN29+생산실적!AN30+생산실적!AN31+생산실적!AN32</f>
        <v>0</v>
      </c>
      <c r="AW78" s="26">
        <f>생산실적!AO29+생산실적!AO30+생산실적!AO31+생산실적!AO32</f>
        <v>0</v>
      </c>
      <c r="AX78" s="26">
        <f>생산실적!AP29+생산실적!AP30+생산실적!AP31+생산실적!AP32</f>
        <v>0</v>
      </c>
      <c r="AY78" s="26">
        <f>생산실적!AQ29+생산실적!AQ30+생산실적!AQ31+생산실적!AQ32</f>
        <v>0</v>
      </c>
      <c r="AZ78" s="26">
        <f>생산실적!AR29+생산실적!AR30+생산실적!AR31+생산실적!AR32</f>
        <v>0</v>
      </c>
      <c r="BA78" s="26">
        <f>생산실적!AS29+생산실적!AS30+생산실적!AS31+생산실적!AS32</f>
        <v>0</v>
      </c>
      <c r="BB78" s="74">
        <f>SUM(T78:BA78)</f>
        <v>7878</v>
      </c>
    </row>
    <row r="79" spans="1:54" s="4" customFormat="1" ht="27.95" customHeight="1" thickTop="1" thickBot="1">
      <c r="A79" s="161"/>
      <c r="B79" s="152"/>
      <c r="C79" s="152"/>
      <c r="D79" s="152"/>
      <c r="E79" s="152"/>
      <c r="F79" s="152"/>
      <c r="G79" s="152"/>
      <c r="H79" s="152"/>
      <c r="I79" s="152"/>
      <c r="J79" s="146"/>
      <c r="K79" s="149"/>
      <c r="L79" s="152"/>
      <c r="M79" s="201"/>
      <c r="N79" s="260"/>
      <c r="O79" s="137"/>
      <c r="P79" s="264"/>
      <c r="Q79" s="267"/>
      <c r="R79" s="273"/>
      <c r="S79" s="36" t="s">
        <v>181</v>
      </c>
      <c r="T79" s="37"/>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9"/>
      <c r="AY79" s="39"/>
      <c r="AZ79" s="39"/>
      <c r="BA79" s="39"/>
      <c r="BB79" s="75">
        <f>SUM(T79:BA79)</f>
        <v>0</v>
      </c>
    </row>
    <row r="80" spans="1:54" s="4" customFormat="1" ht="27.95" customHeight="1" thickTop="1" thickBot="1">
      <c r="A80" s="161"/>
      <c r="B80" s="167"/>
      <c r="C80" s="167"/>
      <c r="D80" s="167"/>
      <c r="E80" s="167"/>
      <c r="F80" s="167"/>
      <c r="G80" s="167"/>
      <c r="H80" s="167"/>
      <c r="I80" s="167"/>
      <c r="J80" s="165"/>
      <c r="K80" s="166"/>
      <c r="L80" s="167"/>
      <c r="M80" s="202"/>
      <c r="N80" s="271"/>
      <c r="O80" s="138"/>
      <c r="P80" s="269"/>
      <c r="Q80" s="270"/>
      <c r="R80" s="275"/>
      <c r="S80" s="28" t="s">
        <v>65</v>
      </c>
      <c r="T80" s="34">
        <f>SUM(R77+T77-T78-T79)</f>
        <v>2520</v>
      </c>
      <c r="U80" s="35">
        <f>SUM(T80+U77-U78-U79)</f>
        <v>1071</v>
      </c>
      <c r="V80" s="35">
        <f>SUM(U80+V77-V78-V79)</f>
        <v>1071</v>
      </c>
      <c r="W80" s="35">
        <f t="shared" ref="W80" si="601">SUM(V80+W77-W78-W79)</f>
        <v>3</v>
      </c>
      <c r="X80" s="35">
        <f t="shared" ref="X80" si="602">SUM(W80+X77-X78-X79)</f>
        <v>2693</v>
      </c>
      <c r="Y80" s="35">
        <f t="shared" ref="Y80" si="603">SUM(X80+Y77-Y78-Y79)</f>
        <v>2693</v>
      </c>
      <c r="Z80" s="35">
        <f t="shared" ref="Z80" si="604">SUM(Y80+Z77-Z78-Z79)</f>
        <v>2693</v>
      </c>
      <c r="AA80" s="35">
        <f t="shared" ref="AA80" si="605">SUM(Z80+AA77-AA78-AA79)</f>
        <v>2693</v>
      </c>
      <c r="AB80" s="35">
        <f t="shared" ref="AB80" si="606">SUM(AA80+AB77-AB78-AB79)</f>
        <v>16</v>
      </c>
      <c r="AC80" s="35">
        <f t="shared" ref="AC80" si="607">SUM(AB80+AC77-AC78-AC79)</f>
        <v>16</v>
      </c>
      <c r="AD80" s="35">
        <f t="shared" ref="AD80" si="608">SUM(AC80+AD77-AD78-AD79)</f>
        <v>16</v>
      </c>
      <c r="AE80" s="35">
        <f t="shared" ref="AE80" si="609">SUM(AD80+AE77-AE78-AE79)</f>
        <v>16</v>
      </c>
      <c r="AF80" s="35">
        <f t="shared" ref="AF80" si="610">SUM(AE80+AF77-AF78-AF79)</f>
        <v>16</v>
      </c>
      <c r="AG80" s="35">
        <f t="shared" ref="AG80" si="611">SUM(AF80+AG77-AG78-AG79)</f>
        <v>16</v>
      </c>
      <c r="AH80" s="35">
        <f t="shared" ref="AH80" si="612">SUM(AG80+AH77-AH78-AH79)</f>
        <v>16</v>
      </c>
      <c r="AI80" s="35">
        <f t="shared" ref="AI80" si="613">SUM(AH80+AI77-AI78-AI79)</f>
        <v>16</v>
      </c>
      <c r="AJ80" s="35">
        <f t="shared" ref="AJ80" si="614">SUM(AI80+AJ77-AJ78-AJ79)</f>
        <v>1666</v>
      </c>
      <c r="AK80" s="35">
        <f t="shared" ref="AK80" si="615">SUM(AJ80+AK77-AK78-AK79)</f>
        <v>32</v>
      </c>
      <c r="AL80" s="35">
        <f t="shared" ref="AL80" si="616">SUM(AK80+AL77-AL78-AL79)</f>
        <v>32</v>
      </c>
      <c r="AM80" s="35">
        <f t="shared" ref="AM80" si="617">SUM(AL80+AM77-AM78-AM79)</f>
        <v>32</v>
      </c>
      <c r="AN80" s="35">
        <f t="shared" ref="AN80" si="618">SUM(AM80+AN77-AN78-AN79)</f>
        <v>32</v>
      </c>
      <c r="AO80" s="35">
        <f t="shared" ref="AO80" si="619">SUM(AN80+AO77-AO78-AO79)</f>
        <v>32</v>
      </c>
      <c r="AP80" s="35">
        <f t="shared" ref="AP80" si="620">SUM(AO80+AP77-AP78-AP79)</f>
        <v>32</v>
      </c>
      <c r="AQ80" s="35">
        <f t="shared" ref="AQ80" si="621">SUM(AP80+AQ77-AQ78-AQ79)</f>
        <v>32</v>
      </c>
      <c r="AR80" s="35">
        <f t="shared" ref="AR80" si="622">SUM(AQ80+AR77-AR78-AR79)</f>
        <v>32</v>
      </c>
      <c r="AS80" s="35">
        <f t="shared" ref="AS80" si="623">SUM(AR80+AS77-AS78-AS79)</f>
        <v>32</v>
      </c>
      <c r="AT80" s="35">
        <f t="shared" ref="AT80" si="624">SUM(AS80+AT77-AT78-AT79)</f>
        <v>32</v>
      </c>
      <c r="AU80" s="35">
        <f t="shared" ref="AU80" si="625">SUM(AT80+AU77-AU78-AU79)</f>
        <v>32</v>
      </c>
      <c r="AV80" s="35">
        <f t="shared" ref="AV80" si="626">SUM(AU80+AV77-AV78-AV79)</f>
        <v>32</v>
      </c>
      <c r="AW80" s="35">
        <f t="shared" ref="AW80" si="627">SUM(AV80+AW77-AW78-AW79)</f>
        <v>32</v>
      </c>
      <c r="AX80" s="35">
        <f t="shared" ref="AX80" si="628">SUM(AW80+AX77-AX78-AX79)</f>
        <v>32</v>
      </c>
      <c r="AY80" s="35">
        <f t="shared" ref="AY80" si="629">SUM(AX80+AY77-AY78-AY79)</f>
        <v>32</v>
      </c>
      <c r="AZ80" s="35">
        <f t="shared" ref="AZ80" si="630">SUM(AY80+AZ77-AZ78-AZ79)</f>
        <v>32</v>
      </c>
      <c r="BA80" s="35">
        <f t="shared" ref="BA80" si="631">SUM(AZ80+BA77-BA78-BA79)</f>
        <v>32</v>
      </c>
      <c r="BB80" s="76">
        <f>BA80</f>
        <v>32</v>
      </c>
    </row>
    <row r="81" spans="1:54" s="4" customFormat="1" ht="27.95" customHeight="1" thickTop="1" thickBot="1">
      <c r="A81" s="161"/>
      <c r="B81" s="151" t="s">
        <v>24</v>
      </c>
      <c r="C81" s="151" t="s">
        <v>74</v>
      </c>
      <c r="D81" s="151" t="s">
        <v>25</v>
      </c>
      <c r="E81" s="151" t="s">
        <v>130</v>
      </c>
      <c r="F81" s="151" t="s">
        <v>131</v>
      </c>
      <c r="G81" s="151">
        <v>0.65</v>
      </c>
      <c r="H81" s="151">
        <v>1480</v>
      </c>
      <c r="I81" s="151">
        <v>390</v>
      </c>
      <c r="J81" s="145">
        <v>7.85</v>
      </c>
      <c r="K81" s="148">
        <f t="shared" si="596"/>
        <v>2.945163</v>
      </c>
      <c r="L81" s="151" t="s">
        <v>149</v>
      </c>
      <c r="M81" s="200">
        <v>2680</v>
      </c>
      <c r="N81" s="259"/>
      <c r="O81" s="136">
        <f t="shared" ref="O81" si="632">BB84</f>
        <v>226</v>
      </c>
      <c r="P81" s="263">
        <f t="shared" ref="P81" si="633">BB81</f>
        <v>5025</v>
      </c>
      <c r="Q81" s="266">
        <f t="shared" ref="Q81" si="634">BB82</f>
        <v>4799</v>
      </c>
      <c r="R81" s="272">
        <f t="shared" ref="R81" si="635">N81</f>
        <v>0</v>
      </c>
      <c r="S81" s="22" t="s">
        <v>174</v>
      </c>
      <c r="T81" s="23">
        <f>'COIL 입고현황'!T82</f>
        <v>0</v>
      </c>
      <c r="U81" s="24">
        <f>'COIL 입고현황'!U82</f>
        <v>5025</v>
      </c>
      <c r="V81" s="24">
        <f>'COIL 입고현황'!V82</f>
        <v>0</v>
      </c>
      <c r="W81" s="24">
        <f>'COIL 입고현황'!W82</f>
        <v>0</v>
      </c>
      <c r="X81" s="24">
        <f>'COIL 입고현황'!X82</f>
        <v>0</v>
      </c>
      <c r="Y81" s="24">
        <f>'COIL 입고현황'!Y82</f>
        <v>0</v>
      </c>
      <c r="Z81" s="24">
        <f>'COIL 입고현황'!Z82</f>
        <v>0</v>
      </c>
      <c r="AA81" s="24">
        <f>'COIL 입고현황'!AA82</f>
        <v>0</v>
      </c>
      <c r="AB81" s="24">
        <f>'COIL 입고현황'!AB82</f>
        <v>0</v>
      </c>
      <c r="AC81" s="24">
        <f>'COIL 입고현황'!AC82</f>
        <v>0</v>
      </c>
      <c r="AD81" s="24">
        <f>'COIL 입고현황'!AD82</f>
        <v>0</v>
      </c>
      <c r="AE81" s="24">
        <f>'COIL 입고현황'!AE82</f>
        <v>0</v>
      </c>
      <c r="AF81" s="24">
        <f>'COIL 입고현황'!AF82</f>
        <v>0</v>
      </c>
      <c r="AG81" s="24">
        <f>'COIL 입고현황'!AG82</f>
        <v>0</v>
      </c>
      <c r="AH81" s="24">
        <f>'COIL 입고현황'!AH82</f>
        <v>0</v>
      </c>
      <c r="AI81" s="24">
        <f>'COIL 입고현황'!AI82</f>
        <v>0</v>
      </c>
      <c r="AJ81" s="24">
        <f>'COIL 입고현황'!AJ82</f>
        <v>0</v>
      </c>
      <c r="AK81" s="24">
        <f>'COIL 입고현황'!AK82</f>
        <v>0</v>
      </c>
      <c r="AL81" s="24">
        <f>'COIL 입고현황'!AL82</f>
        <v>0</v>
      </c>
      <c r="AM81" s="24">
        <f>'COIL 입고현황'!AM82</f>
        <v>0</v>
      </c>
      <c r="AN81" s="24">
        <f>'COIL 입고현황'!AN82</f>
        <v>0</v>
      </c>
      <c r="AO81" s="24">
        <f>'COIL 입고현황'!AO82</f>
        <v>0</v>
      </c>
      <c r="AP81" s="24">
        <f>'COIL 입고현황'!AP82</f>
        <v>0</v>
      </c>
      <c r="AQ81" s="24">
        <f>'COIL 입고현황'!AQ82</f>
        <v>0</v>
      </c>
      <c r="AR81" s="24">
        <f>'COIL 입고현황'!AR82</f>
        <v>0</v>
      </c>
      <c r="AS81" s="24">
        <f>'COIL 입고현황'!AS82</f>
        <v>0</v>
      </c>
      <c r="AT81" s="24">
        <f>'COIL 입고현황'!AT82</f>
        <v>0</v>
      </c>
      <c r="AU81" s="24">
        <f>'COIL 입고현황'!AU82</f>
        <v>0</v>
      </c>
      <c r="AV81" s="24">
        <f>'COIL 입고현황'!AV82</f>
        <v>0</v>
      </c>
      <c r="AW81" s="24">
        <f>'COIL 입고현황'!AW82</f>
        <v>0</v>
      </c>
      <c r="AX81" s="31">
        <f>'COIL 입고현황'!AX82</f>
        <v>0</v>
      </c>
      <c r="AY81" s="31">
        <f>'COIL 입고현황'!AY82</f>
        <v>0</v>
      </c>
      <c r="AZ81" s="31">
        <f>'COIL 입고현황'!AZ82</f>
        <v>0</v>
      </c>
      <c r="BA81" s="31">
        <f>'COIL 입고현황'!BA82</f>
        <v>0</v>
      </c>
      <c r="BB81" s="73">
        <f>SUM(T81:BA81)</f>
        <v>5025</v>
      </c>
    </row>
    <row r="82" spans="1:54" s="4" customFormat="1" ht="27.95" customHeight="1" thickTop="1" thickBot="1">
      <c r="A82" s="161"/>
      <c r="B82" s="152"/>
      <c r="C82" s="152"/>
      <c r="D82" s="152"/>
      <c r="E82" s="152"/>
      <c r="F82" s="152"/>
      <c r="G82" s="152"/>
      <c r="H82" s="152"/>
      <c r="I82" s="152"/>
      <c r="J82" s="146"/>
      <c r="K82" s="149"/>
      <c r="L82" s="152"/>
      <c r="M82" s="201"/>
      <c r="N82" s="260"/>
      <c r="O82" s="137"/>
      <c r="P82" s="264"/>
      <c r="Q82" s="267"/>
      <c r="R82" s="273"/>
      <c r="S82" s="25" t="s">
        <v>64</v>
      </c>
      <c r="T82" s="26">
        <f>생산실적!L26+생산실적!L27+생산실적!L28</f>
        <v>0</v>
      </c>
      <c r="U82" s="26">
        <f>생산실적!M26+생산실적!M27+생산실적!M28</f>
        <v>1230</v>
      </c>
      <c r="V82" s="26">
        <f>생산실적!N26+생산실적!N27+생산실적!N28</f>
        <v>81</v>
      </c>
      <c r="W82" s="26">
        <f>생산실적!O26+생산실적!O27+생산실적!O28</f>
        <v>0</v>
      </c>
      <c r="X82" s="26">
        <f>생산실적!P26+생산실적!P27+생산실적!P28</f>
        <v>400</v>
      </c>
      <c r="Y82" s="26">
        <f>생산실적!Q26+생산실적!Q27+생산실적!Q28</f>
        <v>0</v>
      </c>
      <c r="Z82" s="26">
        <f>생산실적!R26+생산실적!R27+생산실적!R28</f>
        <v>0</v>
      </c>
      <c r="AA82" s="26">
        <f>생산실적!S26+생산실적!S27+생산실적!S28</f>
        <v>1600</v>
      </c>
      <c r="AB82" s="26">
        <f>생산실적!T26+생산실적!T27+생산실적!T28</f>
        <v>0</v>
      </c>
      <c r="AC82" s="26">
        <f>생산실적!U26+생산실적!U27+생산실적!U28</f>
        <v>0</v>
      </c>
      <c r="AD82" s="26">
        <f>생산실적!V26+생산실적!V27+생산실적!V28</f>
        <v>0</v>
      </c>
      <c r="AE82" s="26">
        <f>생산실적!W26+생산실적!W27+생산실적!W28</f>
        <v>500</v>
      </c>
      <c r="AF82" s="26">
        <f>생산실적!X26+생산실적!X27+생산실적!X28</f>
        <v>0</v>
      </c>
      <c r="AG82" s="26">
        <f>생산실적!Y26+생산실적!Y27+생산실적!Y28</f>
        <v>0</v>
      </c>
      <c r="AH82" s="26">
        <f>생산실적!Z26+생산실적!Z27+생산실적!Z28</f>
        <v>988</v>
      </c>
      <c r="AI82" s="26">
        <f>생산실적!AA26+생산실적!AA27+생산실적!AA28</f>
        <v>0</v>
      </c>
      <c r="AJ82" s="26">
        <f>생산실적!AB26+생산실적!AB27+생산실적!AB28</f>
        <v>0</v>
      </c>
      <c r="AK82" s="26">
        <f>생산실적!AC26+생산실적!AC27+생산실적!AC28</f>
        <v>0</v>
      </c>
      <c r="AL82" s="26">
        <f>생산실적!AD26+생산실적!AD27+생산실적!AD28</f>
        <v>0</v>
      </c>
      <c r="AM82" s="26">
        <f>생산실적!AE26+생산실적!AE27+생산실적!AE28</f>
        <v>0</v>
      </c>
      <c r="AN82" s="26">
        <f>생산실적!AF26+생산실적!AF27+생산실적!AF28</f>
        <v>0</v>
      </c>
      <c r="AO82" s="26">
        <f>생산실적!AG26+생산실적!AG27+생산실적!AG28</f>
        <v>0</v>
      </c>
      <c r="AP82" s="26">
        <f>생산실적!AH26+생산실적!AH27+생산실적!AH28</f>
        <v>0</v>
      </c>
      <c r="AQ82" s="26">
        <f>생산실적!AI26+생산실적!AI27+생산실적!AI28</f>
        <v>0</v>
      </c>
      <c r="AR82" s="26">
        <f>생산실적!AJ26+생산실적!AJ27+생산실적!AJ28</f>
        <v>0</v>
      </c>
      <c r="AS82" s="26">
        <f>생산실적!AK26+생산실적!AK27+생산실적!AK28</f>
        <v>0</v>
      </c>
      <c r="AT82" s="26">
        <f>생산실적!AL26+생산실적!AL27+생산실적!AL28</f>
        <v>0</v>
      </c>
      <c r="AU82" s="26">
        <f>생산실적!AM26+생산실적!AM27+생산실적!AM28</f>
        <v>0</v>
      </c>
      <c r="AV82" s="26">
        <f>생산실적!AN26+생산실적!AN27+생산실적!AN28</f>
        <v>0</v>
      </c>
      <c r="AW82" s="26">
        <f>생산실적!AO26+생산실적!AO27+생산실적!AO28</f>
        <v>0</v>
      </c>
      <c r="AX82" s="26">
        <f>생산실적!AP26+생산실적!AP27+생산실적!AP28</f>
        <v>0</v>
      </c>
      <c r="AY82" s="26">
        <f>생산실적!AQ26+생산실적!AQ27+생산실적!AQ28</f>
        <v>0</v>
      </c>
      <c r="AZ82" s="26">
        <f>생산실적!AR26+생산실적!AR27+생산실적!AR28</f>
        <v>0</v>
      </c>
      <c r="BA82" s="26">
        <f>생산실적!AS26+생산실적!AS27+생산실적!AS28</f>
        <v>0</v>
      </c>
      <c r="BB82" s="74">
        <f>SUM(T82:BA82)</f>
        <v>4799</v>
      </c>
    </row>
    <row r="83" spans="1:54" s="4" customFormat="1" ht="27.95" customHeight="1" thickTop="1" thickBot="1">
      <c r="A83" s="161"/>
      <c r="B83" s="152"/>
      <c r="C83" s="152"/>
      <c r="D83" s="152"/>
      <c r="E83" s="152"/>
      <c r="F83" s="152"/>
      <c r="G83" s="152"/>
      <c r="H83" s="152"/>
      <c r="I83" s="152"/>
      <c r="J83" s="146"/>
      <c r="K83" s="149"/>
      <c r="L83" s="152"/>
      <c r="M83" s="201"/>
      <c r="N83" s="260"/>
      <c r="O83" s="137"/>
      <c r="P83" s="264"/>
      <c r="Q83" s="267"/>
      <c r="R83" s="273"/>
      <c r="S83" s="36" t="s">
        <v>181</v>
      </c>
      <c r="T83" s="37"/>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9"/>
      <c r="AY83" s="39"/>
      <c r="AZ83" s="39"/>
      <c r="BA83" s="39"/>
      <c r="BB83" s="75">
        <f>SUM(T83:BA83)</f>
        <v>0</v>
      </c>
    </row>
    <row r="84" spans="1:54" s="4" customFormat="1" ht="27.95" customHeight="1" thickTop="1" thickBot="1">
      <c r="A84" s="161"/>
      <c r="B84" s="167"/>
      <c r="C84" s="167"/>
      <c r="D84" s="167"/>
      <c r="E84" s="167"/>
      <c r="F84" s="167"/>
      <c r="G84" s="167"/>
      <c r="H84" s="167"/>
      <c r="I84" s="167"/>
      <c r="J84" s="165"/>
      <c r="K84" s="166"/>
      <c r="L84" s="167"/>
      <c r="M84" s="202"/>
      <c r="N84" s="271"/>
      <c r="O84" s="138"/>
      <c r="P84" s="269"/>
      <c r="Q84" s="270"/>
      <c r="R84" s="275"/>
      <c r="S84" s="28" t="s">
        <v>65</v>
      </c>
      <c r="T84" s="34">
        <f>SUM(R81+T81-T82-T83)</f>
        <v>0</v>
      </c>
      <c r="U84" s="35">
        <f>SUM(T84+U81-U82-U83)</f>
        <v>3795</v>
      </c>
      <c r="V84" s="35">
        <f>SUM(U84+V81-V82-V83)</f>
        <v>3714</v>
      </c>
      <c r="W84" s="35">
        <f t="shared" ref="W84" si="636">SUM(V84+W81-W82-W83)</f>
        <v>3714</v>
      </c>
      <c r="X84" s="35">
        <f t="shared" ref="X84" si="637">SUM(W84+X81-X82-X83)</f>
        <v>3314</v>
      </c>
      <c r="Y84" s="35">
        <f t="shared" ref="Y84" si="638">SUM(X84+Y81-Y82-Y83)</f>
        <v>3314</v>
      </c>
      <c r="Z84" s="35">
        <f t="shared" ref="Z84" si="639">SUM(Y84+Z81-Z82-Z83)</f>
        <v>3314</v>
      </c>
      <c r="AA84" s="35">
        <f t="shared" ref="AA84" si="640">SUM(Z84+AA81-AA82-AA83)</f>
        <v>1714</v>
      </c>
      <c r="AB84" s="35">
        <f t="shared" ref="AB84" si="641">SUM(AA84+AB81-AB82-AB83)</f>
        <v>1714</v>
      </c>
      <c r="AC84" s="35">
        <f t="shared" ref="AC84" si="642">SUM(AB84+AC81-AC82-AC83)</f>
        <v>1714</v>
      </c>
      <c r="AD84" s="35">
        <f t="shared" ref="AD84" si="643">SUM(AC84+AD81-AD82-AD83)</f>
        <v>1714</v>
      </c>
      <c r="AE84" s="35">
        <f t="shared" ref="AE84" si="644">SUM(AD84+AE81-AE82-AE83)</f>
        <v>1214</v>
      </c>
      <c r="AF84" s="35">
        <f t="shared" ref="AF84" si="645">SUM(AE84+AF81-AF82-AF83)</f>
        <v>1214</v>
      </c>
      <c r="AG84" s="35">
        <f t="shared" ref="AG84" si="646">SUM(AF84+AG81-AG82-AG83)</f>
        <v>1214</v>
      </c>
      <c r="AH84" s="35">
        <f t="shared" ref="AH84" si="647">SUM(AG84+AH81-AH82-AH83)</f>
        <v>226</v>
      </c>
      <c r="AI84" s="35">
        <f t="shared" ref="AI84" si="648">SUM(AH84+AI81-AI82-AI83)</f>
        <v>226</v>
      </c>
      <c r="AJ84" s="35">
        <f t="shared" ref="AJ84" si="649">SUM(AI84+AJ81-AJ82-AJ83)</f>
        <v>226</v>
      </c>
      <c r="AK84" s="35">
        <f t="shared" ref="AK84" si="650">SUM(AJ84+AK81-AK82-AK83)</f>
        <v>226</v>
      </c>
      <c r="AL84" s="35">
        <f t="shared" ref="AL84" si="651">SUM(AK84+AL81-AL82-AL83)</f>
        <v>226</v>
      </c>
      <c r="AM84" s="35">
        <f t="shared" ref="AM84" si="652">SUM(AL84+AM81-AM82-AM83)</f>
        <v>226</v>
      </c>
      <c r="AN84" s="35">
        <f t="shared" ref="AN84" si="653">SUM(AM84+AN81-AN82-AN83)</f>
        <v>226</v>
      </c>
      <c r="AO84" s="35">
        <f t="shared" ref="AO84" si="654">SUM(AN84+AO81-AO82-AO83)</f>
        <v>226</v>
      </c>
      <c r="AP84" s="35">
        <f t="shared" ref="AP84" si="655">SUM(AO84+AP81-AP82-AP83)</f>
        <v>226</v>
      </c>
      <c r="AQ84" s="35">
        <f t="shared" ref="AQ84" si="656">SUM(AP84+AQ81-AQ82-AQ83)</f>
        <v>226</v>
      </c>
      <c r="AR84" s="35">
        <f t="shared" ref="AR84" si="657">SUM(AQ84+AR81-AR82-AR83)</f>
        <v>226</v>
      </c>
      <c r="AS84" s="35">
        <f t="shared" ref="AS84" si="658">SUM(AR84+AS81-AS82-AS83)</f>
        <v>226</v>
      </c>
      <c r="AT84" s="35">
        <f t="shared" ref="AT84" si="659">SUM(AS84+AT81-AT82-AT83)</f>
        <v>226</v>
      </c>
      <c r="AU84" s="35">
        <f t="shared" ref="AU84" si="660">SUM(AT84+AU81-AU82-AU83)</f>
        <v>226</v>
      </c>
      <c r="AV84" s="35">
        <f t="shared" ref="AV84" si="661">SUM(AU84+AV81-AV82-AV83)</f>
        <v>226</v>
      </c>
      <c r="AW84" s="35">
        <f t="shared" ref="AW84" si="662">SUM(AV84+AW81-AW82-AW83)</f>
        <v>226</v>
      </c>
      <c r="AX84" s="35">
        <f t="shared" ref="AX84" si="663">SUM(AW84+AX81-AX82-AX83)</f>
        <v>226</v>
      </c>
      <c r="AY84" s="35">
        <f t="shared" ref="AY84" si="664">SUM(AX84+AY81-AY82-AY83)</f>
        <v>226</v>
      </c>
      <c r="AZ84" s="35">
        <f t="shared" ref="AZ84" si="665">SUM(AY84+AZ81-AZ82-AZ83)</f>
        <v>226</v>
      </c>
      <c r="BA84" s="35">
        <f t="shared" ref="BA84" si="666">SUM(AZ84+BA81-BA82-BA83)</f>
        <v>226</v>
      </c>
      <c r="BB84" s="76">
        <f>BA84</f>
        <v>226</v>
      </c>
    </row>
    <row r="85" spans="1:54" s="4" customFormat="1" ht="27.95" customHeight="1" thickTop="1" thickBot="1">
      <c r="A85" s="161"/>
      <c r="B85" s="151" t="s">
        <v>303</v>
      </c>
      <c r="C85" s="151" t="s">
        <v>304</v>
      </c>
      <c r="D85" s="151" t="s">
        <v>304</v>
      </c>
      <c r="E85" s="151" t="s">
        <v>51</v>
      </c>
      <c r="F85" s="151" t="s">
        <v>306</v>
      </c>
      <c r="G85" s="212">
        <v>0.65</v>
      </c>
      <c r="H85" s="212">
        <v>1400</v>
      </c>
      <c r="I85" s="212">
        <v>420</v>
      </c>
      <c r="J85" s="145">
        <v>7.85</v>
      </c>
      <c r="K85" s="148">
        <f t="shared" ref="K85" si="667">G85*H85*I85*J85/1000000</f>
        <v>3.00027</v>
      </c>
      <c r="L85" s="151" t="s">
        <v>95</v>
      </c>
      <c r="M85" s="157">
        <f>1114.2</f>
        <v>1114.2</v>
      </c>
      <c r="N85" s="259">
        <v>800</v>
      </c>
      <c r="O85" s="136">
        <f t="shared" ref="O85" si="668">BB88</f>
        <v>31</v>
      </c>
      <c r="P85" s="263">
        <f t="shared" ref="P85" si="669">BB85</f>
        <v>960</v>
      </c>
      <c r="Q85" s="266">
        <f t="shared" ref="Q85" si="670">BB86</f>
        <v>1729</v>
      </c>
      <c r="R85" s="272">
        <f t="shared" ref="R85" si="671">N85</f>
        <v>800</v>
      </c>
      <c r="S85" s="22" t="s">
        <v>174</v>
      </c>
      <c r="T85" s="23">
        <f>'COIL 입고현황'!T86</f>
        <v>0</v>
      </c>
      <c r="U85" s="24">
        <f>'COIL 입고현황'!U86</f>
        <v>0</v>
      </c>
      <c r="V85" s="24">
        <f>'COIL 입고현황'!V86</f>
        <v>0</v>
      </c>
      <c r="W85" s="24">
        <f>'COIL 입고현황'!W86</f>
        <v>0</v>
      </c>
      <c r="X85" s="24">
        <f>'COIL 입고현황'!X86</f>
        <v>0</v>
      </c>
      <c r="Y85" s="24">
        <f>'COIL 입고현황'!Y86</f>
        <v>0</v>
      </c>
      <c r="Z85" s="24">
        <f>'COIL 입고현황'!Z86</f>
        <v>0</v>
      </c>
      <c r="AA85" s="24">
        <f>'COIL 입고현황'!AA86</f>
        <v>0</v>
      </c>
      <c r="AB85" s="24">
        <f>'COIL 입고현황'!AB86</f>
        <v>0</v>
      </c>
      <c r="AC85" s="24">
        <f>'COIL 입고현황'!AC86</f>
        <v>0</v>
      </c>
      <c r="AD85" s="24">
        <f>'COIL 입고현황'!AD86</f>
        <v>0</v>
      </c>
      <c r="AE85" s="24">
        <f>'COIL 입고현황'!AE86</f>
        <v>0</v>
      </c>
      <c r="AF85" s="24">
        <f>'COIL 입고현황'!AF86</f>
        <v>0</v>
      </c>
      <c r="AG85" s="24">
        <f>'COIL 입고현황'!AG86</f>
        <v>0</v>
      </c>
      <c r="AH85" s="24">
        <f>'COIL 입고현황'!AH86</f>
        <v>0</v>
      </c>
      <c r="AI85" s="24">
        <f>'COIL 입고현황'!AI86</f>
        <v>0</v>
      </c>
      <c r="AJ85" s="24">
        <f>'COIL 입고현황'!AJ86</f>
        <v>0</v>
      </c>
      <c r="AK85" s="24">
        <f>'COIL 입고현황'!AK86</f>
        <v>960</v>
      </c>
      <c r="AL85" s="24">
        <f>'COIL 입고현황'!AL86</f>
        <v>0</v>
      </c>
      <c r="AM85" s="24">
        <f>'COIL 입고현황'!AM86</f>
        <v>0</v>
      </c>
      <c r="AN85" s="24">
        <f>'COIL 입고현황'!AN86</f>
        <v>0</v>
      </c>
      <c r="AO85" s="24">
        <f>'COIL 입고현황'!AO86</f>
        <v>0</v>
      </c>
      <c r="AP85" s="24">
        <f>'COIL 입고현황'!AP86</f>
        <v>0</v>
      </c>
      <c r="AQ85" s="24">
        <f>'COIL 입고현황'!AQ86</f>
        <v>0</v>
      </c>
      <c r="AR85" s="24">
        <f>'COIL 입고현황'!AR86</f>
        <v>0</v>
      </c>
      <c r="AS85" s="24">
        <f>'COIL 입고현황'!AS86</f>
        <v>0</v>
      </c>
      <c r="AT85" s="24">
        <f>'COIL 입고현황'!AT86</f>
        <v>0</v>
      </c>
      <c r="AU85" s="24">
        <f>'COIL 입고현황'!AU86</f>
        <v>0</v>
      </c>
      <c r="AV85" s="24">
        <f>'COIL 입고현황'!AV86</f>
        <v>0</v>
      </c>
      <c r="AW85" s="24">
        <f>'COIL 입고현황'!AW86</f>
        <v>0</v>
      </c>
      <c r="AX85" s="31">
        <f>'COIL 입고현황'!AX86</f>
        <v>0</v>
      </c>
      <c r="AY85" s="31">
        <f>'COIL 입고현황'!AY86</f>
        <v>0</v>
      </c>
      <c r="AZ85" s="31">
        <f>'COIL 입고현황'!AZ86</f>
        <v>0</v>
      </c>
      <c r="BA85" s="31">
        <f>'COIL 입고현황'!BA86</f>
        <v>0</v>
      </c>
      <c r="BB85" s="73">
        <f>SUM(T85:BA85)</f>
        <v>960</v>
      </c>
    </row>
    <row r="86" spans="1:54" s="4" customFormat="1" ht="27.95" customHeight="1" thickTop="1" thickBot="1">
      <c r="A86" s="161"/>
      <c r="B86" s="152"/>
      <c r="C86" s="152"/>
      <c r="D86" s="152"/>
      <c r="E86" s="152"/>
      <c r="F86" s="152"/>
      <c r="G86" s="213"/>
      <c r="H86" s="213"/>
      <c r="I86" s="213"/>
      <c r="J86" s="146"/>
      <c r="K86" s="149"/>
      <c r="L86" s="152"/>
      <c r="M86" s="158"/>
      <c r="N86" s="260"/>
      <c r="O86" s="137"/>
      <c r="P86" s="264"/>
      <c r="Q86" s="267"/>
      <c r="R86" s="273"/>
      <c r="S86" s="25" t="s">
        <v>64</v>
      </c>
      <c r="T86" s="26">
        <f>생산실적!L33</f>
        <v>0</v>
      </c>
      <c r="U86" s="26">
        <f>생산실적!M33</f>
        <v>769</v>
      </c>
      <c r="V86" s="26">
        <f>생산실적!N33</f>
        <v>0</v>
      </c>
      <c r="W86" s="26">
        <f>생산실적!O33</f>
        <v>0</v>
      </c>
      <c r="X86" s="26">
        <f>생산실적!P33</f>
        <v>0</v>
      </c>
      <c r="Y86" s="26">
        <f>생산실적!Q33</f>
        <v>0</v>
      </c>
      <c r="Z86" s="26">
        <f>생산실적!R33</f>
        <v>0</v>
      </c>
      <c r="AA86" s="26">
        <f>생산실적!S33</f>
        <v>0</v>
      </c>
      <c r="AB86" s="26">
        <f>생산실적!T33</f>
        <v>0</v>
      </c>
      <c r="AC86" s="26">
        <f>생산실적!U33</f>
        <v>0</v>
      </c>
      <c r="AD86" s="26">
        <f>생산실적!V33</f>
        <v>0</v>
      </c>
      <c r="AE86" s="26">
        <f>생산실적!W33</f>
        <v>0</v>
      </c>
      <c r="AF86" s="26">
        <f>생산실적!X33</f>
        <v>0</v>
      </c>
      <c r="AG86" s="26">
        <f>생산실적!Y33</f>
        <v>0</v>
      </c>
      <c r="AH86" s="26">
        <f>생산실적!Z33</f>
        <v>0</v>
      </c>
      <c r="AI86" s="26">
        <f>생산실적!AA33</f>
        <v>0</v>
      </c>
      <c r="AJ86" s="26">
        <f>생산실적!AB33</f>
        <v>0</v>
      </c>
      <c r="AK86" s="26">
        <f>생산실적!AC33</f>
        <v>960</v>
      </c>
      <c r="AL86" s="26">
        <f>생산실적!AD33</f>
        <v>0</v>
      </c>
      <c r="AM86" s="26">
        <f>생산실적!AE33</f>
        <v>0</v>
      </c>
      <c r="AN86" s="26">
        <f>생산실적!AF33</f>
        <v>0</v>
      </c>
      <c r="AO86" s="26">
        <f>생산실적!AG33</f>
        <v>0</v>
      </c>
      <c r="AP86" s="26">
        <f>생산실적!AH33</f>
        <v>0</v>
      </c>
      <c r="AQ86" s="26">
        <f>생산실적!AI33</f>
        <v>0</v>
      </c>
      <c r="AR86" s="26">
        <f>생산실적!AJ33</f>
        <v>0</v>
      </c>
      <c r="AS86" s="26">
        <f>생산실적!AK33</f>
        <v>0</v>
      </c>
      <c r="AT86" s="26">
        <f>생산실적!AL33</f>
        <v>0</v>
      </c>
      <c r="AU86" s="26">
        <f>생산실적!AM33</f>
        <v>0</v>
      </c>
      <c r="AV86" s="26">
        <f>생산실적!AN33</f>
        <v>0</v>
      </c>
      <c r="AW86" s="26">
        <f>생산실적!AO33</f>
        <v>0</v>
      </c>
      <c r="AX86" s="26">
        <f>생산실적!AP33</f>
        <v>0</v>
      </c>
      <c r="AY86" s="26">
        <f>생산실적!AQ33</f>
        <v>0</v>
      </c>
      <c r="AZ86" s="26">
        <f>생산실적!AR33</f>
        <v>0</v>
      </c>
      <c r="BA86" s="26">
        <f>생산실적!AS33</f>
        <v>0</v>
      </c>
      <c r="BB86" s="74">
        <f>SUM(T86:BA86)</f>
        <v>1729</v>
      </c>
    </row>
    <row r="87" spans="1:54" s="4" customFormat="1" ht="27.95" customHeight="1" thickTop="1" thickBot="1">
      <c r="A87" s="161"/>
      <c r="B87" s="152"/>
      <c r="C87" s="152"/>
      <c r="D87" s="152"/>
      <c r="E87" s="152"/>
      <c r="F87" s="152"/>
      <c r="G87" s="213"/>
      <c r="H87" s="213"/>
      <c r="I87" s="213"/>
      <c r="J87" s="146"/>
      <c r="K87" s="149"/>
      <c r="L87" s="152"/>
      <c r="M87" s="158"/>
      <c r="N87" s="260"/>
      <c r="O87" s="137"/>
      <c r="P87" s="264"/>
      <c r="Q87" s="267"/>
      <c r="R87" s="273"/>
      <c r="S87" s="36" t="s">
        <v>181</v>
      </c>
      <c r="T87" s="37"/>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9"/>
      <c r="AY87" s="39"/>
      <c r="AZ87" s="39"/>
      <c r="BA87" s="39"/>
      <c r="BB87" s="75">
        <f>SUM(T87:BA87)</f>
        <v>0</v>
      </c>
    </row>
    <row r="88" spans="1:54" s="4" customFormat="1" ht="27.95" customHeight="1" thickTop="1" thickBot="1">
      <c r="A88" s="161"/>
      <c r="B88" s="153"/>
      <c r="C88" s="153"/>
      <c r="D88" s="153"/>
      <c r="E88" s="153"/>
      <c r="F88" s="153"/>
      <c r="G88" s="214"/>
      <c r="H88" s="214"/>
      <c r="I88" s="214"/>
      <c r="J88" s="147"/>
      <c r="K88" s="150"/>
      <c r="L88" s="153"/>
      <c r="M88" s="159"/>
      <c r="N88" s="261"/>
      <c r="O88" s="262"/>
      <c r="P88" s="265"/>
      <c r="Q88" s="268"/>
      <c r="R88" s="275"/>
      <c r="S88" s="28" t="s">
        <v>65</v>
      </c>
      <c r="T88" s="34">
        <f>SUM(R85+T85-T86-T87)</f>
        <v>800</v>
      </c>
      <c r="U88" s="35">
        <f>SUM(T88+U85-U86-U87)</f>
        <v>31</v>
      </c>
      <c r="V88" s="35">
        <f>SUM(U88+V85-V86-V87)</f>
        <v>31</v>
      </c>
      <c r="W88" s="35">
        <f t="shared" ref="W88" si="672">SUM(V88+W85-W86-W87)</f>
        <v>31</v>
      </c>
      <c r="X88" s="35">
        <f t="shared" ref="X88" si="673">SUM(W88+X85-X86-X87)</f>
        <v>31</v>
      </c>
      <c r="Y88" s="35">
        <f t="shared" ref="Y88" si="674">SUM(X88+Y85-Y86-Y87)</f>
        <v>31</v>
      </c>
      <c r="Z88" s="35">
        <f t="shared" ref="Z88" si="675">SUM(Y88+Z85-Z86-Z87)</f>
        <v>31</v>
      </c>
      <c r="AA88" s="35">
        <f t="shared" ref="AA88" si="676">SUM(Z88+AA85-AA86-AA87)</f>
        <v>31</v>
      </c>
      <c r="AB88" s="35">
        <f t="shared" ref="AB88" si="677">SUM(AA88+AB85-AB86-AB87)</f>
        <v>31</v>
      </c>
      <c r="AC88" s="35">
        <f t="shared" ref="AC88" si="678">SUM(AB88+AC85-AC86-AC87)</f>
        <v>31</v>
      </c>
      <c r="AD88" s="35">
        <f t="shared" ref="AD88" si="679">SUM(AC88+AD85-AD86-AD87)</f>
        <v>31</v>
      </c>
      <c r="AE88" s="35">
        <f t="shared" ref="AE88" si="680">SUM(AD88+AE85-AE86-AE87)</f>
        <v>31</v>
      </c>
      <c r="AF88" s="35">
        <f t="shared" ref="AF88" si="681">SUM(AE88+AF85-AF86-AF87)</f>
        <v>31</v>
      </c>
      <c r="AG88" s="35">
        <f t="shared" ref="AG88" si="682">SUM(AF88+AG85-AG86-AG87)</f>
        <v>31</v>
      </c>
      <c r="AH88" s="35">
        <f t="shared" ref="AH88" si="683">SUM(AG88+AH85-AH86-AH87)</f>
        <v>31</v>
      </c>
      <c r="AI88" s="35">
        <f t="shared" ref="AI88" si="684">SUM(AH88+AI85-AI86-AI87)</f>
        <v>31</v>
      </c>
      <c r="AJ88" s="35">
        <f t="shared" ref="AJ88" si="685">SUM(AI88+AJ85-AJ86-AJ87)</f>
        <v>31</v>
      </c>
      <c r="AK88" s="35">
        <f t="shared" ref="AK88" si="686">SUM(AJ88+AK85-AK86-AK87)</f>
        <v>31</v>
      </c>
      <c r="AL88" s="35">
        <f t="shared" ref="AL88" si="687">SUM(AK88+AL85-AL86-AL87)</f>
        <v>31</v>
      </c>
      <c r="AM88" s="35">
        <f t="shared" ref="AM88" si="688">SUM(AL88+AM85-AM86-AM87)</f>
        <v>31</v>
      </c>
      <c r="AN88" s="35">
        <f t="shared" ref="AN88" si="689">SUM(AM88+AN85-AN86-AN87)</f>
        <v>31</v>
      </c>
      <c r="AO88" s="35">
        <f t="shared" ref="AO88" si="690">SUM(AN88+AO85-AO86-AO87)</f>
        <v>31</v>
      </c>
      <c r="AP88" s="35">
        <f t="shared" ref="AP88" si="691">SUM(AO88+AP85-AP86-AP87)</f>
        <v>31</v>
      </c>
      <c r="AQ88" s="35">
        <f t="shared" ref="AQ88" si="692">SUM(AP88+AQ85-AQ86-AQ87)</f>
        <v>31</v>
      </c>
      <c r="AR88" s="35">
        <f t="shared" ref="AR88" si="693">SUM(AQ88+AR85-AR86-AR87)</f>
        <v>31</v>
      </c>
      <c r="AS88" s="35">
        <f t="shared" ref="AS88" si="694">SUM(AR88+AS85-AS86-AS87)</f>
        <v>31</v>
      </c>
      <c r="AT88" s="35">
        <f t="shared" ref="AT88" si="695">SUM(AS88+AT85-AT86-AT87)</f>
        <v>31</v>
      </c>
      <c r="AU88" s="35">
        <f t="shared" ref="AU88" si="696">SUM(AT88+AU85-AU86-AU87)</f>
        <v>31</v>
      </c>
      <c r="AV88" s="35">
        <f t="shared" ref="AV88" si="697">SUM(AU88+AV85-AV86-AV87)</f>
        <v>31</v>
      </c>
      <c r="AW88" s="35">
        <f t="shared" ref="AW88" si="698">SUM(AV88+AW85-AW86-AW87)</f>
        <v>31</v>
      </c>
      <c r="AX88" s="35">
        <f t="shared" ref="AX88" si="699">SUM(AW88+AX85-AX86-AX87)</f>
        <v>31</v>
      </c>
      <c r="AY88" s="35">
        <f t="shared" ref="AY88" si="700">SUM(AX88+AY85-AY86-AY87)</f>
        <v>31</v>
      </c>
      <c r="AZ88" s="35">
        <f t="shared" ref="AZ88" si="701">SUM(AY88+AZ85-AZ86-AZ87)</f>
        <v>31</v>
      </c>
      <c r="BA88" s="35">
        <f t="shared" ref="BA88" si="702">SUM(AZ88+BA85-BA86-BA87)</f>
        <v>31</v>
      </c>
      <c r="BB88" s="76">
        <f>BA88</f>
        <v>31</v>
      </c>
    </row>
    <row r="89" spans="1:54" s="4" customFormat="1" ht="27.95" customHeight="1" thickTop="1" thickBot="1">
      <c r="A89" s="206" t="s">
        <v>26</v>
      </c>
      <c r="B89" s="174" t="s">
        <v>132</v>
      </c>
      <c r="C89" s="174" t="s">
        <v>27</v>
      </c>
      <c r="D89" s="174" t="s">
        <v>133</v>
      </c>
      <c r="E89" s="174" t="s">
        <v>28</v>
      </c>
      <c r="F89" s="174" t="s">
        <v>118</v>
      </c>
      <c r="G89" s="174">
        <v>0.7</v>
      </c>
      <c r="H89" s="174">
        <v>1630</v>
      </c>
      <c r="I89" s="174">
        <v>410</v>
      </c>
      <c r="J89" s="181">
        <v>7.85</v>
      </c>
      <c r="K89" s="171">
        <f t="shared" si="596"/>
        <v>3.6723085000000002</v>
      </c>
      <c r="L89" s="174" t="s">
        <v>149</v>
      </c>
      <c r="M89" s="276">
        <v>3276</v>
      </c>
      <c r="N89" s="259"/>
      <c r="O89" s="136">
        <f t="shared" ref="O89" si="703">BB92</f>
        <v>0</v>
      </c>
      <c r="P89" s="263">
        <f t="shared" ref="P89" si="704">BB89</f>
        <v>0</v>
      </c>
      <c r="Q89" s="266">
        <f t="shared" ref="Q89" si="705">BB90</f>
        <v>0</v>
      </c>
      <c r="R89" s="272">
        <f t="shared" ref="R89" si="706">N89</f>
        <v>0</v>
      </c>
      <c r="S89" s="22" t="s">
        <v>174</v>
      </c>
      <c r="T89" s="23">
        <f>'COIL 입고현황'!T90</f>
        <v>0</v>
      </c>
      <c r="U89" s="24">
        <f>'COIL 입고현황'!U90</f>
        <v>0</v>
      </c>
      <c r="V89" s="24">
        <f>'COIL 입고현황'!V90</f>
        <v>0</v>
      </c>
      <c r="W89" s="24">
        <f>'COIL 입고현황'!W90</f>
        <v>0</v>
      </c>
      <c r="X89" s="24">
        <f>'COIL 입고현황'!X90</f>
        <v>0</v>
      </c>
      <c r="Y89" s="24">
        <f>'COIL 입고현황'!Y90</f>
        <v>0</v>
      </c>
      <c r="Z89" s="24">
        <f>'COIL 입고현황'!Z90</f>
        <v>0</v>
      </c>
      <c r="AA89" s="24">
        <f>'COIL 입고현황'!AA90</f>
        <v>0</v>
      </c>
      <c r="AB89" s="24">
        <f>'COIL 입고현황'!AB90</f>
        <v>0</v>
      </c>
      <c r="AC89" s="24">
        <f>'COIL 입고현황'!AC90</f>
        <v>0</v>
      </c>
      <c r="AD89" s="24">
        <f>'COIL 입고현황'!AD90</f>
        <v>0</v>
      </c>
      <c r="AE89" s="24">
        <f>'COIL 입고현황'!AE90</f>
        <v>0</v>
      </c>
      <c r="AF89" s="24">
        <f>'COIL 입고현황'!AF90</f>
        <v>0</v>
      </c>
      <c r="AG89" s="24">
        <f>'COIL 입고현황'!AG90</f>
        <v>0</v>
      </c>
      <c r="AH89" s="24">
        <f>'COIL 입고현황'!AH90</f>
        <v>0</v>
      </c>
      <c r="AI89" s="24">
        <f>'COIL 입고현황'!AI90</f>
        <v>0</v>
      </c>
      <c r="AJ89" s="24">
        <f>'COIL 입고현황'!AJ90</f>
        <v>0</v>
      </c>
      <c r="AK89" s="24">
        <f>'COIL 입고현황'!AK90</f>
        <v>0</v>
      </c>
      <c r="AL89" s="24">
        <f>'COIL 입고현황'!AL90</f>
        <v>0</v>
      </c>
      <c r="AM89" s="24">
        <f>'COIL 입고현황'!AM90</f>
        <v>0</v>
      </c>
      <c r="AN89" s="24">
        <f>'COIL 입고현황'!AN90</f>
        <v>0</v>
      </c>
      <c r="AO89" s="24">
        <f>'COIL 입고현황'!AO90</f>
        <v>0</v>
      </c>
      <c r="AP89" s="24">
        <f>'COIL 입고현황'!AP90</f>
        <v>0</v>
      </c>
      <c r="AQ89" s="24">
        <f>'COIL 입고현황'!AQ90</f>
        <v>0</v>
      </c>
      <c r="AR89" s="24">
        <f>'COIL 입고현황'!AR90</f>
        <v>0</v>
      </c>
      <c r="AS89" s="24">
        <f>'COIL 입고현황'!AS90</f>
        <v>0</v>
      </c>
      <c r="AT89" s="24">
        <f>'COIL 입고현황'!AT90</f>
        <v>0</v>
      </c>
      <c r="AU89" s="24">
        <f>'COIL 입고현황'!AU90</f>
        <v>0</v>
      </c>
      <c r="AV89" s="24">
        <f>'COIL 입고현황'!AV90</f>
        <v>0</v>
      </c>
      <c r="AW89" s="24">
        <f>'COIL 입고현황'!AW90</f>
        <v>0</v>
      </c>
      <c r="AX89" s="31">
        <f>'COIL 입고현황'!AX90</f>
        <v>0</v>
      </c>
      <c r="AY89" s="31">
        <f>'COIL 입고현황'!AY90</f>
        <v>0</v>
      </c>
      <c r="AZ89" s="31">
        <f>'COIL 입고현황'!AZ90</f>
        <v>0</v>
      </c>
      <c r="BA89" s="31">
        <f>'COIL 입고현황'!BA90</f>
        <v>0</v>
      </c>
      <c r="BB89" s="73">
        <f>SUM(T89:BA89)</f>
        <v>0</v>
      </c>
    </row>
    <row r="90" spans="1:54" s="4" customFormat="1" ht="27.95" customHeight="1" thickTop="1" thickBot="1">
      <c r="A90" s="207"/>
      <c r="B90" s="175"/>
      <c r="C90" s="175"/>
      <c r="D90" s="175"/>
      <c r="E90" s="175"/>
      <c r="F90" s="175"/>
      <c r="G90" s="175"/>
      <c r="H90" s="175"/>
      <c r="I90" s="175"/>
      <c r="J90" s="182"/>
      <c r="K90" s="172"/>
      <c r="L90" s="175"/>
      <c r="M90" s="277"/>
      <c r="N90" s="260"/>
      <c r="O90" s="137"/>
      <c r="P90" s="264"/>
      <c r="Q90" s="267"/>
      <c r="R90" s="273"/>
      <c r="S90" s="25" t="s">
        <v>64</v>
      </c>
      <c r="T90" s="26">
        <f>생산실적!L34</f>
        <v>0</v>
      </c>
      <c r="U90" s="26">
        <f>생산실적!M34</f>
        <v>0</v>
      </c>
      <c r="V90" s="26">
        <f>생산실적!N34</f>
        <v>0</v>
      </c>
      <c r="W90" s="26">
        <f>생산실적!O34</f>
        <v>0</v>
      </c>
      <c r="X90" s="26">
        <f>생산실적!P34</f>
        <v>0</v>
      </c>
      <c r="Y90" s="26">
        <f>생산실적!Q34</f>
        <v>0</v>
      </c>
      <c r="Z90" s="26">
        <f>생산실적!R34</f>
        <v>0</v>
      </c>
      <c r="AA90" s="26">
        <f>생산실적!S34</f>
        <v>0</v>
      </c>
      <c r="AB90" s="26">
        <f>생산실적!T34</f>
        <v>0</v>
      </c>
      <c r="AC90" s="26">
        <f>생산실적!U34</f>
        <v>0</v>
      </c>
      <c r="AD90" s="26">
        <f>생산실적!V34</f>
        <v>0</v>
      </c>
      <c r="AE90" s="26">
        <f>생산실적!W34</f>
        <v>0</v>
      </c>
      <c r="AF90" s="26">
        <f>생산실적!X34</f>
        <v>0</v>
      </c>
      <c r="AG90" s="26">
        <f>생산실적!Y34</f>
        <v>0</v>
      </c>
      <c r="AH90" s="26">
        <f>생산실적!Z34</f>
        <v>0</v>
      </c>
      <c r="AI90" s="26">
        <f>생산실적!AA34</f>
        <v>0</v>
      </c>
      <c r="AJ90" s="26">
        <f>생산실적!AB34</f>
        <v>0</v>
      </c>
      <c r="AK90" s="26">
        <f>생산실적!AC34</f>
        <v>0</v>
      </c>
      <c r="AL90" s="26">
        <f>생산실적!AD34</f>
        <v>0</v>
      </c>
      <c r="AM90" s="26">
        <f>생산실적!AE34</f>
        <v>0</v>
      </c>
      <c r="AN90" s="26">
        <f>생산실적!AF34</f>
        <v>0</v>
      </c>
      <c r="AO90" s="26">
        <f>생산실적!AG34</f>
        <v>0</v>
      </c>
      <c r="AP90" s="26">
        <f>생산실적!AH34</f>
        <v>0</v>
      </c>
      <c r="AQ90" s="26">
        <f>생산실적!AI34</f>
        <v>0</v>
      </c>
      <c r="AR90" s="26">
        <f>생산실적!AJ34</f>
        <v>0</v>
      </c>
      <c r="AS90" s="26">
        <f>생산실적!AK34</f>
        <v>0</v>
      </c>
      <c r="AT90" s="26">
        <f>생산실적!AL34</f>
        <v>0</v>
      </c>
      <c r="AU90" s="26">
        <f>생산실적!AM34</f>
        <v>0</v>
      </c>
      <c r="AV90" s="26">
        <f>생산실적!AN34</f>
        <v>0</v>
      </c>
      <c r="AW90" s="26">
        <f>생산실적!AO34</f>
        <v>0</v>
      </c>
      <c r="AX90" s="26">
        <f>생산실적!AP34</f>
        <v>0</v>
      </c>
      <c r="AY90" s="26">
        <f>생산실적!AQ34</f>
        <v>0</v>
      </c>
      <c r="AZ90" s="26">
        <f>생산실적!AR34</f>
        <v>0</v>
      </c>
      <c r="BA90" s="26">
        <f>생산실적!AS34</f>
        <v>0</v>
      </c>
      <c r="BB90" s="74">
        <f>SUM(T90:BA90)</f>
        <v>0</v>
      </c>
    </row>
    <row r="91" spans="1:54" s="4" customFormat="1" ht="27.95" customHeight="1" thickTop="1" thickBot="1">
      <c r="A91" s="207"/>
      <c r="B91" s="175"/>
      <c r="C91" s="175"/>
      <c r="D91" s="175"/>
      <c r="E91" s="175"/>
      <c r="F91" s="175"/>
      <c r="G91" s="175"/>
      <c r="H91" s="175"/>
      <c r="I91" s="175"/>
      <c r="J91" s="182"/>
      <c r="K91" s="172"/>
      <c r="L91" s="175"/>
      <c r="M91" s="277"/>
      <c r="N91" s="260"/>
      <c r="O91" s="137"/>
      <c r="P91" s="264"/>
      <c r="Q91" s="267"/>
      <c r="R91" s="273"/>
      <c r="S91" s="36" t="s">
        <v>181</v>
      </c>
      <c r="T91" s="37"/>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9"/>
      <c r="AY91" s="39"/>
      <c r="AZ91" s="39"/>
      <c r="BA91" s="39"/>
      <c r="BB91" s="75">
        <f>SUM(T91:BA91)</f>
        <v>0</v>
      </c>
    </row>
    <row r="92" spans="1:54" s="4" customFormat="1" ht="27.95" customHeight="1" thickTop="1" thickBot="1">
      <c r="A92" s="207"/>
      <c r="B92" s="176"/>
      <c r="C92" s="176"/>
      <c r="D92" s="176"/>
      <c r="E92" s="176"/>
      <c r="F92" s="176"/>
      <c r="G92" s="176"/>
      <c r="H92" s="176"/>
      <c r="I92" s="176"/>
      <c r="J92" s="183"/>
      <c r="K92" s="173"/>
      <c r="L92" s="176"/>
      <c r="M92" s="278"/>
      <c r="N92" s="271"/>
      <c r="O92" s="138"/>
      <c r="P92" s="269"/>
      <c r="Q92" s="270"/>
      <c r="R92" s="275"/>
      <c r="S92" s="28" t="s">
        <v>65</v>
      </c>
      <c r="T92" s="34">
        <f>SUM(R89+T89-T90-T91)</f>
        <v>0</v>
      </c>
      <c r="U92" s="35">
        <f>SUM(T92+U89-U90-U91)</f>
        <v>0</v>
      </c>
      <c r="V92" s="35">
        <f>SUM(U92+V89-V90-V91)</f>
        <v>0</v>
      </c>
      <c r="W92" s="35">
        <f t="shared" ref="W92" si="707">SUM(V92+W89-W90-W91)</f>
        <v>0</v>
      </c>
      <c r="X92" s="35">
        <f t="shared" ref="X92" si="708">SUM(W92+X89-X90-X91)</f>
        <v>0</v>
      </c>
      <c r="Y92" s="35">
        <f t="shared" ref="Y92" si="709">SUM(X92+Y89-Y90-Y91)</f>
        <v>0</v>
      </c>
      <c r="Z92" s="35">
        <f t="shared" ref="Z92" si="710">SUM(Y92+Z89-Z90-Z91)</f>
        <v>0</v>
      </c>
      <c r="AA92" s="35">
        <f t="shared" ref="AA92" si="711">SUM(Z92+AA89-AA90-AA91)</f>
        <v>0</v>
      </c>
      <c r="AB92" s="35">
        <f t="shared" ref="AB92" si="712">SUM(AA92+AB89-AB90-AB91)</f>
        <v>0</v>
      </c>
      <c r="AC92" s="35">
        <f t="shared" ref="AC92" si="713">SUM(AB92+AC89-AC90-AC91)</f>
        <v>0</v>
      </c>
      <c r="AD92" s="35">
        <f t="shared" ref="AD92" si="714">SUM(AC92+AD89-AD90-AD91)</f>
        <v>0</v>
      </c>
      <c r="AE92" s="35">
        <f t="shared" ref="AE92" si="715">SUM(AD92+AE89-AE90-AE91)</f>
        <v>0</v>
      </c>
      <c r="AF92" s="35">
        <f t="shared" ref="AF92" si="716">SUM(AE92+AF89-AF90-AF91)</f>
        <v>0</v>
      </c>
      <c r="AG92" s="35">
        <f t="shared" ref="AG92" si="717">SUM(AF92+AG89-AG90-AG91)</f>
        <v>0</v>
      </c>
      <c r="AH92" s="35">
        <f t="shared" ref="AH92" si="718">SUM(AG92+AH89-AH90-AH91)</f>
        <v>0</v>
      </c>
      <c r="AI92" s="35">
        <f t="shared" ref="AI92" si="719">SUM(AH92+AI89-AI90-AI91)</f>
        <v>0</v>
      </c>
      <c r="AJ92" s="35">
        <f t="shared" ref="AJ92" si="720">SUM(AI92+AJ89-AJ90-AJ91)</f>
        <v>0</v>
      </c>
      <c r="AK92" s="35">
        <f t="shared" ref="AK92" si="721">SUM(AJ92+AK89-AK90-AK91)</f>
        <v>0</v>
      </c>
      <c r="AL92" s="35">
        <f t="shared" ref="AL92" si="722">SUM(AK92+AL89-AL90-AL91)</f>
        <v>0</v>
      </c>
      <c r="AM92" s="35">
        <f t="shared" ref="AM92" si="723">SUM(AL92+AM89-AM90-AM91)</f>
        <v>0</v>
      </c>
      <c r="AN92" s="35">
        <f t="shared" ref="AN92" si="724">SUM(AM92+AN89-AN90-AN91)</f>
        <v>0</v>
      </c>
      <c r="AO92" s="35">
        <f t="shared" ref="AO92" si="725">SUM(AN92+AO89-AO90-AO91)</f>
        <v>0</v>
      </c>
      <c r="AP92" s="35">
        <f t="shared" ref="AP92" si="726">SUM(AO92+AP89-AP90-AP91)</f>
        <v>0</v>
      </c>
      <c r="AQ92" s="35">
        <f t="shared" ref="AQ92" si="727">SUM(AP92+AQ89-AQ90-AQ91)</f>
        <v>0</v>
      </c>
      <c r="AR92" s="35">
        <f t="shared" ref="AR92" si="728">SUM(AQ92+AR89-AR90-AR91)</f>
        <v>0</v>
      </c>
      <c r="AS92" s="35">
        <f t="shared" ref="AS92" si="729">SUM(AR92+AS89-AS90-AS91)</f>
        <v>0</v>
      </c>
      <c r="AT92" s="35">
        <f t="shared" ref="AT92" si="730">SUM(AS92+AT89-AT90-AT91)</f>
        <v>0</v>
      </c>
      <c r="AU92" s="35">
        <f t="shared" ref="AU92" si="731">SUM(AT92+AU89-AU90-AU91)</f>
        <v>0</v>
      </c>
      <c r="AV92" s="35">
        <f t="shared" ref="AV92" si="732">SUM(AU92+AV89-AV90-AV91)</f>
        <v>0</v>
      </c>
      <c r="AW92" s="35">
        <f t="shared" ref="AW92" si="733">SUM(AV92+AW89-AW90-AW91)</f>
        <v>0</v>
      </c>
      <c r="AX92" s="35">
        <f t="shared" ref="AX92" si="734">SUM(AW92+AX89-AX90-AX91)</f>
        <v>0</v>
      </c>
      <c r="AY92" s="35">
        <f t="shared" ref="AY92" si="735">SUM(AX92+AY89-AY90-AY91)</f>
        <v>0</v>
      </c>
      <c r="AZ92" s="35">
        <f t="shared" ref="AZ92" si="736">SUM(AY92+AZ89-AZ90-AZ91)</f>
        <v>0</v>
      </c>
      <c r="BA92" s="35">
        <f t="shared" ref="BA92" si="737">SUM(AZ92+BA89-BA90-BA91)</f>
        <v>0</v>
      </c>
      <c r="BB92" s="76">
        <f>BA92</f>
        <v>0</v>
      </c>
    </row>
    <row r="93" spans="1:54" s="4" customFormat="1" ht="27.95" customHeight="1" thickTop="1" thickBot="1">
      <c r="A93" s="207"/>
      <c r="B93" s="174" t="s">
        <v>132</v>
      </c>
      <c r="C93" s="174" t="s">
        <v>29</v>
      </c>
      <c r="D93" s="174" t="s">
        <v>134</v>
      </c>
      <c r="E93" s="174" t="s">
        <v>135</v>
      </c>
      <c r="F93" s="174" t="s">
        <v>136</v>
      </c>
      <c r="G93" s="174">
        <v>0.8</v>
      </c>
      <c r="H93" s="174">
        <v>1660</v>
      </c>
      <c r="I93" s="174">
        <v>320</v>
      </c>
      <c r="J93" s="181">
        <v>7.85</v>
      </c>
      <c r="K93" s="171">
        <f t="shared" si="596"/>
        <v>3.3359359999999998</v>
      </c>
      <c r="L93" s="174" t="s">
        <v>149</v>
      </c>
      <c r="M93" s="276">
        <v>3316</v>
      </c>
      <c r="N93" s="259"/>
      <c r="O93" s="136">
        <f t="shared" ref="O93" si="738">BB96</f>
        <v>0</v>
      </c>
      <c r="P93" s="263">
        <f t="shared" ref="P93" si="739">BB93</f>
        <v>0</v>
      </c>
      <c r="Q93" s="266">
        <f t="shared" ref="Q93" si="740">BB94</f>
        <v>0</v>
      </c>
      <c r="R93" s="272">
        <f t="shared" ref="R93" si="741">N93</f>
        <v>0</v>
      </c>
      <c r="S93" s="22" t="s">
        <v>174</v>
      </c>
      <c r="T93" s="23">
        <f>'COIL 입고현황'!T94</f>
        <v>0</v>
      </c>
      <c r="U93" s="24">
        <f>'COIL 입고현황'!U94</f>
        <v>0</v>
      </c>
      <c r="V93" s="24">
        <f>'COIL 입고현황'!V94</f>
        <v>0</v>
      </c>
      <c r="W93" s="24">
        <f>'COIL 입고현황'!W94</f>
        <v>0</v>
      </c>
      <c r="X93" s="24">
        <f>'COIL 입고현황'!X94</f>
        <v>0</v>
      </c>
      <c r="Y93" s="24">
        <f>'COIL 입고현황'!Y94</f>
        <v>0</v>
      </c>
      <c r="Z93" s="24">
        <f>'COIL 입고현황'!Z94</f>
        <v>0</v>
      </c>
      <c r="AA93" s="24">
        <f>'COIL 입고현황'!AA94</f>
        <v>0</v>
      </c>
      <c r="AB93" s="24">
        <f>'COIL 입고현황'!AB94</f>
        <v>0</v>
      </c>
      <c r="AC93" s="24">
        <f>'COIL 입고현황'!AC94</f>
        <v>0</v>
      </c>
      <c r="AD93" s="24">
        <f>'COIL 입고현황'!AD94</f>
        <v>0</v>
      </c>
      <c r="AE93" s="24">
        <f>'COIL 입고현황'!AE94</f>
        <v>0</v>
      </c>
      <c r="AF93" s="24">
        <f>'COIL 입고현황'!AF94</f>
        <v>0</v>
      </c>
      <c r="AG93" s="24">
        <f>'COIL 입고현황'!AG94</f>
        <v>0</v>
      </c>
      <c r="AH93" s="24">
        <f>'COIL 입고현황'!AH94</f>
        <v>0</v>
      </c>
      <c r="AI93" s="24">
        <f>'COIL 입고현황'!AI94</f>
        <v>0</v>
      </c>
      <c r="AJ93" s="24">
        <f>'COIL 입고현황'!AJ94</f>
        <v>0</v>
      </c>
      <c r="AK93" s="24">
        <f>'COIL 입고현황'!AK94</f>
        <v>0</v>
      </c>
      <c r="AL93" s="24">
        <f>'COIL 입고현황'!AL94</f>
        <v>0</v>
      </c>
      <c r="AM93" s="24">
        <f>'COIL 입고현황'!AM94</f>
        <v>0</v>
      </c>
      <c r="AN93" s="24">
        <f>'COIL 입고현황'!AN94</f>
        <v>0</v>
      </c>
      <c r="AO93" s="24">
        <f>'COIL 입고현황'!AO94</f>
        <v>0</v>
      </c>
      <c r="AP93" s="24">
        <f>'COIL 입고현황'!AP94</f>
        <v>0</v>
      </c>
      <c r="AQ93" s="24">
        <f>'COIL 입고현황'!AQ94</f>
        <v>0</v>
      </c>
      <c r="AR93" s="24">
        <f>'COIL 입고현황'!AR94</f>
        <v>0</v>
      </c>
      <c r="AS93" s="24">
        <f>'COIL 입고현황'!AS94</f>
        <v>0</v>
      </c>
      <c r="AT93" s="24">
        <f>'COIL 입고현황'!AT94</f>
        <v>0</v>
      </c>
      <c r="AU93" s="24">
        <f>'COIL 입고현황'!AU94</f>
        <v>0</v>
      </c>
      <c r="AV93" s="24">
        <f>'COIL 입고현황'!AV94</f>
        <v>0</v>
      </c>
      <c r="AW93" s="24">
        <f>'COIL 입고현황'!AW94</f>
        <v>0</v>
      </c>
      <c r="AX93" s="31">
        <f>'COIL 입고현황'!AX94</f>
        <v>0</v>
      </c>
      <c r="AY93" s="31">
        <f>'COIL 입고현황'!AY94</f>
        <v>0</v>
      </c>
      <c r="AZ93" s="31">
        <f>'COIL 입고현황'!AZ94</f>
        <v>0</v>
      </c>
      <c r="BA93" s="31">
        <f>'COIL 입고현황'!BA94</f>
        <v>0</v>
      </c>
      <c r="BB93" s="73">
        <f>SUM(T93:BA93)</f>
        <v>0</v>
      </c>
    </row>
    <row r="94" spans="1:54" s="4" customFormat="1" ht="27.95" customHeight="1" thickTop="1" thickBot="1">
      <c r="A94" s="207"/>
      <c r="B94" s="175"/>
      <c r="C94" s="175"/>
      <c r="D94" s="175"/>
      <c r="E94" s="175"/>
      <c r="F94" s="175"/>
      <c r="G94" s="175"/>
      <c r="H94" s="175"/>
      <c r="I94" s="175"/>
      <c r="J94" s="182"/>
      <c r="K94" s="172"/>
      <c r="L94" s="175"/>
      <c r="M94" s="277"/>
      <c r="N94" s="260"/>
      <c r="O94" s="137"/>
      <c r="P94" s="264"/>
      <c r="Q94" s="267"/>
      <c r="R94" s="273"/>
      <c r="S94" s="25" t="s">
        <v>64</v>
      </c>
      <c r="T94" s="26">
        <f>생산실적!L35</f>
        <v>0</v>
      </c>
      <c r="U94" s="26">
        <f>생산실적!M35</f>
        <v>0</v>
      </c>
      <c r="V94" s="26">
        <f>생산실적!N35</f>
        <v>0</v>
      </c>
      <c r="W94" s="26">
        <f>생산실적!O35</f>
        <v>0</v>
      </c>
      <c r="X94" s="26">
        <f>생산실적!P35</f>
        <v>0</v>
      </c>
      <c r="Y94" s="26">
        <f>생산실적!Q35</f>
        <v>0</v>
      </c>
      <c r="Z94" s="26">
        <f>생산실적!R35</f>
        <v>0</v>
      </c>
      <c r="AA94" s="26">
        <f>생산실적!S35</f>
        <v>0</v>
      </c>
      <c r="AB94" s="26">
        <f>생산실적!T35</f>
        <v>0</v>
      </c>
      <c r="AC94" s="26">
        <f>생산실적!U35</f>
        <v>0</v>
      </c>
      <c r="AD94" s="26">
        <f>생산실적!V35</f>
        <v>0</v>
      </c>
      <c r="AE94" s="26">
        <f>생산실적!W35</f>
        <v>0</v>
      </c>
      <c r="AF94" s="26">
        <f>생산실적!X35</f>
        <v>0</v>
      </c>
      <c r="AG94" s="26">
        <f>생산실적!Y35</f>
        <v>0</v>
      </c>
      <c r="AH94" s="26">
        <f>생산실적!Z35</f>
        <v>0</v>
      </c>
      <c r="AI94" s="26">
        <f>생산실적!AA35</f>
        <v>0</v>
      </c>
      <c r="AJ94" s="26">
        <f>생산실적!AB35</f>
        <v>0</v>
      </c>
      <c r="AK94" s="26">
        <f>생산실적!AC35</f>
        <v>0</v>
      </c>
      <c r="AL94" s="26">
        <f>생산실적!AD35</f>
        <v>0</v>
      </c>
      <c r="AM94" s="26">
        <f>생산실적!AE35</f>
        <v>0</v>
      </c>
      <c r="AN94" s="26">
        <f>생산실적!AF35</f>
        <v>0</v>
      </c>
      <c r="AO94" s="26">
        <f>생산실적!AG35</f>
        <v>0</v>
      </c>
      <c r="AP94" s="26">
        <f>생산실적!AH35</f>
        <v>0</v>
      </c>
      <c r="AQ94" s="26">
        <f>생산실적!AI35</f>
        <v>0</v>
      </c>
      <c r="AR94" s="26">
        <f>생산실적!AJ35</f>
        <v>0</v>
      </c>
      <c r="AS94" s="26">
        <f>생산실적!AK35</f>
        <v>0</v>
      </c>
      <c r="AT94" s="26">
        <f>생산실적!AL35</f>
        <v>0</v>
      </c>
      <c r="AU94" s="26">
        <f>생산실적!AM35</f>
        <v>0</v>
      </c>
      <c r="AV94" s="26">
        <f>생산실적!AN35</f>
        <v>0</v>
      </c>
      <c r="AW94" s="26">
        <f>생산실적!AO35</f>
        <v>0</v>
      </c>
      <c r="AX94" s="26">
        <f>생산실적!AP35</f>
        <v>0</v>
      </c>
      <c r="AY94" s="26">
        <f>생산실적!AQ35</f>
        <v>0</v>
      </c>
      <c r="AZ94" s="26">
        <f>생산실적!AR35</f>
        <v>0</v>
      </c>
      <c r="BA94" s="26">
        <f>생산실적!AS35</f>
        <v>0</v>
      </c>
      <c r="BB94" s="74">
        <f>SUM(T94:BA94)</f>
        <v>0</v>
      </c>
    </row>
    <row r="95" spans="1:54" s="4" customFormat="1" ht="27.95" customHeight="1" thickTop="1" thickBot="1">
      <c r="A95" s="207"/>
      <c r="B95" s="175"/>
      <c r="C95" s="175"/>
      <c r="D95" s="175"/>
      <c r="E95" s="175"/>
      <c r="F95" s="175"/>
      <c r="G95" s="175"/>
      <c r="H95" s="175"/>
      <c r="I95" s="175"/>
      <c r="J95" s="182"/>
      <c r="K95" s="172"/>
      <c r="L95" s="175"/>
      <c r="M95" s="277"/>
      <c r="N95" s="260"/>
      <c r="O95" s="137"/>
      <c r="P95" s="264"/>
      <c r="Q95" s="267"/>
      <c r="R95" s="273"/>
      <c r="S95" s="36" t="s">
        <v>181</v>
      </c>
      <c r="T95" s="37"/>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9"/>
      <c r="AY95" s="39"/>
      <c r="AZ95" s="39"/>
      <c r="BA95" s="39"/>
      <c r="BB95" s="75">
        <f>SUM(T95:BA95)</f>
        <v>0</v>
      </c>
    </row>
    <row r="96" spans="1:54" s="4" customFormat="1" ht="27.95" customHeight="1" thickTop="1" thickBot="1">
      <c r="A96" s="207"/>
      <c r="B96" s="176"/>
      <c r="C96" s="176"/>
      <c r="D96" s="176"/>
      <c r="E96" s="176"/>
      <c r="F96" s="176"/>
      <c r="G96" s="176"/>
      <c r="H96" s="176"/>
      <c r="I96" s="176"/>
      <c r="J96" s="183"/>
      <c r="K96" s="173"/>
      <c r="L96" s="176"/>
      <c r="M96" s="278"/>
      <c r="N96" s="271"/>
      <c r="O96" s="138"/>
      <c r="P96" s="269"/>
      <c r="Q96" s="270"/>
      <c r="R96" s="275"/>
      <c r="S96" s="28" t="s">
        <v>65</v>
      </c>
      <c r="T96" s="34">
        <f>SUM(R93+T93-T94-T95)</f>
        <v>0</v>
      </c>
      <c r="U96" s="35">
        <f>SUM(T96+U93-U94-U95)</f>
        <v>0</v>
      </c>
      <c r="V96" s="35">
        <f>SUM(U96+V93-V94-V95)</f>
        <v>0</v>
      </c>
      <c r="W96" s="35">
        <f t="shared" ref="W96" si="742">SUM(V96+W93-W94-W95)</f>
        <v>0</v>
      </c>
      <c r="X96" s="35">
        <f t="shared" ref="X96" si="743">SUM(W96+X93-X94-X95)</f>
        <v>0</v>
      </c>
      <c r="Y96" s="35">
        <f t="shared" ref="Y96" si="744">SUM(X96+Y93-Y94-Y95)</f>
        <v>0</v>
      </c>
      <c r="Z96" s="35">
        <f t="shared" ref="Z96" si="745">SUM(Y96+Z93-Z94-Z95)</f>
        <v>0</v>
      </c>
      <c r="AA96" s="35">
        <f t="shared" ref="AA96" si="746">SUM(Z96+AA93-AA94-AA95)</f>
        <v>0</v>
      </c>
      <c r="AB96" s="35">
        <f t="shared" ref="AB96" si="747">SUM(AA96+AB93-AB94-AB95)</f>
        <v>0</v>
      </c>
      <c r="AC96" s="35">
        <f t="shared" ref="AC96" si="748">SUM(AB96+AC93-AC94-AC95)</f>
        <v>0</v>
      </c>
      <c r="AD96" s="35">
        <f t="shared" ref="AD96" si="749">SUM(AC96+AD93-AD94-AD95)</f>
        <v>0</v>
      </c>
      <c r="AE96" s="35">
        <f t="shared" ref="AE96" si="750">SUM(AD96+AE93-AE94-AE95)</f>
        <v>0</v>
      </c>
      <c r="AF96" s="35">
        <f t="shared" ref="AF96" si="751">SUM(AE96+AF93-AF94-AF95)</f>
        <v>0</v>
      </c>
      <c r="AG96" s="35">
        <f t="shared" ref="AG96" si="752">SUM(AF96+AG93-AG94-AG95)</f>
        <v>0</v>
      </c>
      <c r="AH96" s="35">
        <f t="shared" ref="AH96" si="753">SUM(AG96+AH93-AH94-AH95)</f>
        <v>0</v>
      </c>
      <c r="AI96" s="35">
        <f t="shared" ref="AI96" si="754">SUM(AH96+AI93-AI94-AI95)</f>
        <v>0</v>
      </c>
      <c r="AJ96" s="35">
        <f t="shared" ref="AJ96" si="755">SUM(AI96+AJ93-AJ94-AJ95)</f>
        <v>0</v>
      </c>
      <c r="AK96" s="35">
        <f t="shared" ref="AK96" si="756">SUM(AJ96+AK93-AK94-AK95)</f>
        <v>0</v>
      </c>
      <c r="AL96" s="35">
        <f t="shared" ref="AL96" si="757">SUM(AK96+AL93-AL94-AL95)</f>
        <v>0</v>
      </c>
      <c r="AM96" s="35">
        <f t="shared" ref="AM96" si="758">SUM(AL96+AM93-AM94-AM95)</f>
        <v>0</v>
      </c>
      <c r="AN96" s="35">
        <f t="shared" ref="AN96" si="759">SUM(AM96+AN93-AN94-AN95)</f>
        <v>0</v>
      </c>
      <c r="AO96" s="35">
        <f t="shared" ref="AO96" si="760">SUM(AN96+AO93-AO94-AO95)</f>
        <v>0</v>
      </c>
      <c r="AP96" s="35">
        <f t="shared" ref="AP96" si="761">SUM(AO96+AP93-AP94-AP95)</f>
        <v>0</v>
      </c>
      <c r="AQ96" s="35">
        <f t="shared" ref="AQ96" si="762">SUM(AP96+AQ93-AQ94-AQ95)</f>
        <v>0</v>
      </c>
      <c r="AR96" s="35">
        <f t="shared" ref="AR96" si="763">SUM(AQ96+AR93-AR94-AR95)</f>
        <v>0</v>
      </c>
      <c r="AS96" s="35">
        <f t="shared" ref="AS96" si="764">SUM(AR96+AS93-AS94-AS95)</f>
        <v>0</v>
      </c>
      <c r="AT96" s="35">
        <f t="shared" ref="AT96" si="765">SUM(AS96+AT93-AT94-AT95)</f>
        <v>0</v>
      </c>
      <c r="AU96" s="35">
        <f t="shared" ref="AU96" si="766">SUM(AT96+AU93-AU94-AU95)</f>
        <v>0</v>
      </c>
      <c r="AV96" s="35">
        <f t="shared" ref="AV96" si="767">SUM(AU96+AV93-AV94-AV95)</f>
        <v>0</v>
      </c>
      <c r="AW96" s="35">
        <f t="shared" ref="AW96" si="768">SUM(AV96+AW93-AW94-AW95)</f>
        <v>0</v>
      </c>
      <c r="AX96" s="35">
        <f t="shared" ref="AX96" si="769">SUM(AW96+AX93-AX94-AX95)</f>
        <v>0</v>
      </c>
      <c r="AY96" s="35">
        <f t="shared" ref="AY96" si="770">SUM(AX96+AY93-AY94-AY95)</f>
        <v>0</v>
      </c>
      <c r="AZ96" s="35">
        <f t="shared" ref="AZ96" si="771">SUM(AY96+AZ93-AZ94-AZ95)</f>
        <v>0</v>
      </c>
      <c r="BA96" s="35">
        <f t="shared" ref="BA96" si="772">SUM(AZ96+BA93-BA94-BA95)</f>
        <v>0</v>
      </c>
      <c r="BB96" s="76">
        <f>BA96</f>
        <v>0</v>
      </c>
    </row>
    <row r="97" spans="1:54" s="4" customFormat="1" ht="27.95" customHeight="1" thickTop="1" thickBot="1">
      <c r="A97" s="207"/>
      <c r="B97" s="174" t="s">
        <v>30</v>
      </c>
      <c r="C97" s="174" t="s">
        <v>137</v>
      </c>
      <c r="D97" s="174" t="s">
        <v>138</v>
      </c>
      <c r="E97" s="174" t="s">
        <v>139</v>
      </c>
      <c r="F97" s="174" t="s">
        <v>140</v>
      </c>
      <c r="G97" s="174">
        <v>1.2</v>
      </c>
      <c r="H97" s="174">
        <v>1300</v>
      </c>
      <c r="I97" s="174">
        <v>390</v>
      </c>
      <c r="J97" s="181">
        <v>7.85</v>
      </c>
      <c r="K97" s="171">
        <f t="shared" si="596"/>
        <v>4.7759400000000003</v>
      </c>
      <c r="L97" s="174" t="s">
        <v>149</v>
      </c>
      <c r="M97" s="276">
        <v>4783</v>
      </c>
      <c r="N97" s="259"/>
      <c r="O97" s="136">
        <f t="shared" ref="O97" si="773">BB100</f>
        <v>2316</v>
      </c>
      <c r="P97" s="263">
        <f t="shared" ref="P97" si="774">BB97</f>
        <v>5500</v>
      </c>
      <c r="Q97" s="266">
        <f t="shared" ref="Q97" si="775">BB98</f>
        <v>3184</v>
      </c>
      <c r="R97" s="272">
        <f t="shared" ref="R97" si="776">N97</f>
        <v>0</v>
      </c>
      <c r="S97" s="22" t="s">
        <v>174</v>
      </c>
      <c r="T97" s="23">
        <f>'COIL 입고현황'!T98</f>
        <v>0</v>
      </c>
      <c r="U97" s="24">
        <f>'COIL 입고현황'!U98</f>
        <v>0</v>
      </c>
      <c r="V97" s="24">
        <f>'COIL 입고현황'!V98</f>
        <v>0</v>
      </c>
      <c r="W97" s="24">
        <f>'COIL 입고현황'!W98</f>
        <v>850</v>
      </c>
      <c r="X97" s="24">
        <f>'COIL 입고현황'!X98</f>
        <v>2470</v>
      </c>
      <c r="Y97" s="24">
        <f>'COIL 입고현황'!Y98</f>
        <v>0</v>
      </c>
      <c r="Z97" s="24">
        <f>'COIL 입고현황'!Z98</f>
        <v>0</v>
      </c>
      <c r="AA97" s="24">
        <f>'COIL 입고현황'!AA98</f>
        <v>0</v>
      </c>
      <c r="AB97" s="24">
        <f>'COIL 입고현황'!AB98</f>
        <v>0</v>
      </c>
      <c r="AC97" s="24">
        <f>'COIL 입고현황'!AC98</f>
        <v>0</v>
      </c>
      <c r="AD97" s="24">
        <f>'COIL 입고현황'!AD98</f>
        <v>0</v>
      </c>
      <c r="AE97" s="24">
        <f>'COIL 입고현황'!AE98</f>
        <v>0</v>
      </c>
      <c r="AF97" s="24">
        <f>'COIL 입고현황'!AF98</f>
        <v>0</v>
      </c>
      <c r="AG97" s="24">
        <f>'COIL 입고현황'!AG98</f>
        <v>0</v>
      </c>
      <c r="AH97" s="24">
        <f>'COIL 입고현황'!AH98</f>
        <v>0</v>
      </c>
      <c r="AI97" s="24">
        <f>'COIL 입고현황'!AI98</f>
        <v>0</v>
      </c>
      <c r="AJ97" s="24">
        <f>'COIL 입고현황'!AJ98</f>
        <v>0</v>
      </c>
      <c r="AK97" s="24">
        <f>'COIL 입고현황'!AK98</f>
        <v>2180</v>
      </c>
      <c r="AL97" s="24">
        <f>'COIL 입고현황'!AL98</f>
        <v>0</v>
      </c>
      <c r="AM97" s="24">
        <f>'COIL 입고현황'!AM98</f>
        <v>0</v>
      </c>
      <c r="AN97" s="24">
        <f>'COIL 입고현황'!AN98</f>
        <v>0</v>
      </c>
      <c r="AO97" s="24">
        <f>'COIL 입고현황'!AO98</f>
        <v>0</v>
      </c>
      <c r="AP97" s="24">
        <f>'COIL 입고현황'!AP98</f>
        <v>0</v>
      </c>
      <c r="AQ97" s="24">
        <f>'COIL 입고현황'!AQ98</f>
        <v>0</v>
      </c>
      <c r="AR97" s="24">
        <f>'COIL 입고현황'!AR98</f>
        <v>0</v>
      </c>
      <c r="AS97" s="24">
        <f>'COIL 입고현황'!AS98</f>
        <v>0</v>
      </c>
      <c r="AT97" s="24">
        <f>'COIL 입고현황'!AT98</f>
        <v>0</v>
      </c>
      <c r="AU97" s="24">
        <f>'COIL 입고현황'!AU98</f>
        <v>0</v>
      </c>
      <c r="AV97" s="24">
        <f>'COIL 입고현황'!AV98</f>
        <v>0</v>
      </c>
      <c r="AW97" s="24">
        <f>'COIL 입고현황'!AW98</f>
        <v>0</v>
      </c>
      <c r="AX97" s="31">
        <f>'COIL 입고현황'!AX98</f>
        <v>0</v>
      </c>
      <c r="AY97" s="31">
        <f>'COIL 입고현황'!AY98</f>
        <v>0</v>
      </c>
      <c r="AZ97" s="31">
        <f>'COIL 입고현황'!AZ98</f>
        <v>0</v>
      </c>
      <c r="BA97" s="31">
        <f>'COIL 입고현황'!BA98</f>
        <v>0</v>
      </c>
      <c r="BB97" s="73">
        <f>SUM(T97:BA97)</f>
        <v>5500</v>
      </c>
    </row>
    <row r="98" spans="1:54" s="4" customFormat="1" ht="27.95" customHeight="1" thickTop="1" thickBot="1">
      <c r="A98" s="207"/>
      <c r="B98" s="175"/>
      <c r="C98" s="175"/>
      <c r="D98" s="175"/>
      <c r="E98" s="175"/>
      <c r="F98" s="175"/>
      <c r="G98" s="175"/>
      <c r="H98" s="175"/>
      <c r="I98" s="175"/>
      <c r="J98" s="182"/>
      <c r="K98" s="172"/>
      <c r="L98" s="175"/>
      <c r="M98" s="277"/>
      <c r="N98" s="260"/>
      <c r="O98" s="137"/>
      <c r="P98" s="264"/>
      <c r="Q98" s="267"/>
      <c r="R98" s="273"/>
      <c r="S98" s="25" t="s">
        <v>64</v>
      </c>
      <c r="T98" s="26">
        <f>생산실적!L36+생산실적!L37+생산실적!L38</f>
        <v>0</v>
      </c>
      <c r="U98" s="26">
        <f>생산실적!M36+생산실적!M37+생산실적!M38</f>
        <v>0</v>
      </c>
      <c r="V98" s="26">
        <f>생산실적!N36+생산실적!N37+생산실적!N38</f>
        <v>0</v>
      </c>
      <c r="W98" s="26">
        <f>생산실적!O36+생산실적!O37+생산실적!O38</f>
        <v>13</v>
      </c>
      <c r="X98" s="26">
        <f>생산실적!P36+생산실적!P37+생산실적!P38</f>
        <v>1793</v>
      </c>
      <c r="Y98" s="26">
        <f>생산실적!Q36+생산실적!Q37+생산실적!Q38</f>
        <v>0</v>
      </c>
      <c r="Z98" s="26">
        <f>생산실적!R36+생산실적!R37+생산실적!R38</f>
        <v>0</v>
      </c>
      <c r="AA98" s="26">
        <f>생산실적!S36+생산실적!S37+생산실적!S38</f>
        <v>0</v>
      </c>
      <c r="AB98" s="26">
        <f>생산실적!T36+생산실적!T37+생산실적!T38</f>
        <v>1378</v>
      </c>
      <c r="AC98" s="26">
        <f>생산실적!U36+생산실적!U37+생산실적!U38</f>
        <v>0</v>
      </c>
      <c r="AD98" s="26">
        <f>생산실적!V36+생산실적!V37+생산실적!V38</f>
        <v>0</v>
      </c>
      <c r="AE98" s="26">
        <f>생산실적!W36+생산실적!W37+생산실적!W38</f>
        <v>0</v>
      </c>
      <c r="AF98" s="26">
        <f>생산실적!X36+생산실적!X37+생산실적!X38</f>
        <v>0</v>
      </c>
      <c r="AG98" s="26">
        <f>생산실적!Y36+생산실적!Y37+생산실적!Y38</f>
        <v>0</v>
      </c>
      <c r="AH98" s="26">
        <f>생산실적!Z36+생산실적!Z37+생산실적!Z38</f>
        <v>0</v>
      </c>
      <c r="AI98" s="26">
        <f>생산실적!AA36+생산실적!AA37+생산실적!AA38</f>
        <v>0</v>
      </c>
      <c r="AJ98" s="26">
        <f>생산실적!AB36+생산실적!AB37+생산실적!AB38</f>
        <v>0</v>
      </c>
      <c r="AK98" s="26">
        <f>생산실적!AC36+생산실적!AC37+생산실적!AC38</f>
        <v>0</v>
      </c>
      <c r="AL98" s="26">
        <f>생산실적!AD36+생산실적!AD37+생산실적!AD38</f>
        <v>0</v>
      </c>
      <c r="AM98" s="26">
        <f>생산실적!AE36+생산실적!AE37+생산실적!AE38</f>
        <v>0</v>
      </c>
      <c r="AN98" s="26">
        <f>생산실적!AF36+생산실적!AF37+생산실적!AF38</f>
        <v>0</v>
      </c>
      <c r="AO98" s="26">
        <f>생산실적!AG36+생산실적!AG37+생산실적!AG38</f>
        <v>0</v>
      </c>
      <c r="AP98" s="26">
        <f>생산실적!AH36+생산실적!AH37+생산실적!AH38</f>
        <v>0</v>
      </c>
      <c r="AQ98" s="26">
        <f>생산실적!AI36+생산실적!AI37+생산실적!AI38</f>
        <v>0</v>
      </c>
      <c r="AR98" s="26">
        <f>생산실적!AJ36+생산실적!AJ37+생산실적!AJ38</f>
        <v>0</v>
      </c>
      <c r="AS98" s="26">
        <f>생산실적!AK36+생산실적!AK37+생산실적!AK38</f>
        <v>0</v>
      </c>
      <c r="AT98" s="26">
        <f>생산실적!AL36+생산실적!AL37+생산실적!AL38</f>
        <v>0</v>
      </c>
      <c r="AU98" s="26">
        <f>생산실적!AM36+생산실적!AM37+생산실적!AM38</f>
        <v>0</v>
      </c>
      <c r="AV98" s="26">
        <f>생산실적!AN36+생산실적!AN37+생산실적!AN38</f>
        <v>0</v>
      </c>
      <c r="AW98" s="26">
        <f>생산실적!AO36+생산실적!AO37+생산실적!AO38</f>
        <v>0</v>
      </c>
      <c r="AX98" s="26">
        <f>생산실적!AP36+생산실적!AP37+생산실적!AP38</f>
        <v>0</v>
      </c>
      <c r="AY98" s="26">
        <f>생산실적!AQ36+생산실적!AQ37+생산실적!AQ38</f>
        <v>0</v>
      </c>
      <c r="AZ98" s="26">
        <f>생산실적!AR36+생산실적!AR37+생산실적!AR38</f>
        <v>0</v>
      </c>
      <c r="BA98" s="26">
        <f>생산실적!AS36+생산실적!AS37+생산실적!AS38</f>
        <v>0</v>
      </c>
      <c r="BB98" s="74">
        <f>SUM(T98:BA98)</f>
        <v>3184</v>
      </c>
    </row>
    <row r="99" spans="1:54" s="4" customFormat="1" ht="27.95" customHeight="1" thickTop="1" thickBot="1">
      <c r="A99" s="207"/>
      <c r="B99" s="175"/>
      <c r="C99" s="175"/>
      <c r="D99" s="175"/>
      <c r="E99" s="175"/>
      <c r="F99" s="175"/>
      <c r="G99" s="175"/>
      <c r="H99" s="175"/>
      <c r="I99" s="175"/>
      <c r="J99" s="182"/>
      <c r="K99" s="172"/>
      <c r="L99" s="175"/>
      <c r="M99" s="277"/>
      <c r="N99" s="260"/>
      <c r="O99" s="137"/>
      <c r="P99" s="264"/>
      <c r="Q99" s="267"/>
      <c r="R99" s="273"/>
      <c r="S99" s="36" t="s">
        <v>181</v>
      </c>
      <c r="T99" s="37"/>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9"/>
      <c r="AY99" s="39"/>
      <c r="AZ99" s="39"/>
      <c r="BA99" s="39"/>
      <c r="BB99" s="75">
        <f>SUM(T99:BA99)</f>
        <v>0</v>
      </c>
    </row>
    <row r="100" spans="1:54" s="4" customFormat="1" ht="27.95" customHeight="1" thickTop="1" thickBot="1">
      <c r="A100" s="207"/>
      <c r="B100" s="176"/>
      <c r="C100" s="176"/>
      <c r="D100" s="176"/>
      <c r="E100" s="176"/>
      <c r="F100" s="176"/>
      <c r="G100" s="176"/>
      <c r="H100" s="176"/>
      <c r="I100" s="176"/>
      <c r="J100" s="183"/>
      <c r="K100" s="173"/>
      <c r="L100" s="176"/>
      <c r="M100" s="278"/>
      <c r="N100" s="271"/>
      <c r="O100" s="138"/>
      <c r="P100" s="269"/>
      <c r="Q100" s="270"/>
      <c r="R100" s="275"/>
      <c r="S100" s="28" t="s">
        <v>65</v>
      </c>
      <c r="T100" s="34">
        <f>SUM(R97+T97-T98-T99)</f>
        <v>0</v>
      </c>
      <c r="U100" s="35">
        <f>SUM(T100+U97-U98-U99)</f>
        <v>0</v>
      </c>
      <c r="V100" s="35">
        <f>SUM(U100+V97-V98-V99)</f>
        <v>0</v>
      </c>
      <c r="W100" s="35">
        <f t="shared" ref="W100" si="777">SUM(V100+W97-W98-W99)</f>
        <v>837</v>
      </c>
      <c r="X100" s="35">
        <f t="shared" ref="X100" si="778">SUM(W100+X97-X98-X99)</f>
        <v>1514</v>
      </c>
      <c r="Y100" s="35">
        <f t="shared" ref="Y100" si="779">SUM(X100+Y97-Y98-Y99)</f>
        <v>1514</v>
      </c>
      <c r="Z100" s="35">
        <f t="shared" ref="Z100" si="780">SUM(Y100+Z97-Z98-Z99)</f>
        <v>1514</v>
      </c>
      <c r="AA100" s="35">
        <f t="shared" ref="AA100" si="781">SUM(Z100+AA97-AA98-AA99)</f>
        <v>1514</v>
      </c>
      <c r="AB100" s="35">
        <f t="shared" ref="AB100" si="782">SUM(AA100+AB97-AB98-AB99)</f>
        <v>136</v>
      </c>
      <c r="AC100" s="35">
        <f t="shared" ref="AC100" si="783">SUM(AB100+AC97-AC98-AC99)</f>
        <v>136</v>
      </c>
      <c r="AD100" s="35">
        <f t="shared" ref="AD100" si="784">SUM(AC100+AD97-AD98-AD99)</f>
        <v>136</v>
      </c>
      <c r="AE100" s="35">
        <f t="shared" ref="AE100" si="785">SUM(AD100+AE97-AE98-AE99)</f>
        <v>136</v>
      </c>
      <c r="AF100" s="35">
        <f t="shared" ref="AF100" si="786">SUM(AE100+AF97-AF98-AF99)</f>
        <v>136</v>
      </c>
      <c r="AG100" s="35">
        <f t="shared" ref="AG100" si="787">SUM(AF100+AG97-AG98-AG99)</f>
        <v>136</v>
      </c>
      <c r="AH100" s="35">
        <f t="shared" ref="AH100" si="788">SUM(AG100+AH97-AH98-AH99)</f>
        <v>136</v>
      </c>
      <c r="AI100" s="35">
        <f t="shared" ref="AI100" si="789">SUM(AH100+AI97-AI98-AI99)</f>
        <v>136</v>
      </c>
      <c r="AJ100" s="35">
        <f t="shared" ref="AJ100" si="790">SUM(AI100+AJ97-AJ98-AJ99)</f>
        <v>136</v>
      </c>
      <c r="AK100" s="35">
        <f t="shared" ref="AK100" si="791">SUM(AJ100+AK97-AK98-AK99)</f>
        <v>2316</v>
      </c>
      <c r="AL100" s="35">
        <f t="shared" ref="AL100" si="792">SUM(AK100+AL97-AL98-AL99)</f>
        <v>2316</v>
      </c>
      <c r="AM100" s="35">
        <f t="shared" ref="AM100" si="793">SUM(AL100+AM97-AM98-AM99)</f>
        <v>2316</v>
      </c>
      <c r="AN100" s="35">
        <f t="shared" ref="AN100" si="794">SUM(AM100+AN97-AN98-AN99)</f>
        <v>2316</v>
      </c>
      <c r="AO100" s="35">
        <f t="shared" ref="AO100" si="795">SUM(AN100+AO97-AO98-AO99)</f>
        <v>2316</v>
      </c>
      <c r="AP100" s="35">
        <f t="shared" ref="AP100" si="796">SUM(AO100+AP97-AP98-AP99)</f>
        <v>2316</v>
      </c>
      <c r="AQ100" s="35">
        <f t="shared" ref="AQ100" si="797">SUM(AP100+AQ97-AQ98-AQ99)</f>
        <v>2316</v>
      </c>
      <c r="AR100" s="35">
        <f t="shared" ref="AR100" si="798">SUM(AQ100+AR97-AR98-AR99)</f>
        <v>2316</v>
      </c>
      <c r="AS100" s="35">
        <f t="shared" ref="AS100" si="799">SUM(AR100+AS97-AS98-AS99)</f>
        <v>2316</v>
      </c>
      <c r="AT100" s="35">
        <f t="shared" ref="AT100" si="800">SUM(AS100+AT97-AT98-AT99)</f>
        <v>2316</v>
      </c>
      <c r="AU100" s="35">
        <f t="shared" ref="AU100" si="801">SUM(AT100+AU97-AU98-AU99)</f>
        <v>2316</v>
      </c>
      <c r="AV100" s="35">
        <f t="shared" ref="AV100" si="802">SUM(AU100+AV97-AV98-AV99)</f>
        <v>2316</v>
      </c>
      <c r="AW100" s="35">
        <f t="shared" ref="AW100" si="803">SUM(AV100+AW97-AW98-AW99)</f>
        <v>2316</v>
      </c>
      <c r="AX100" s="35">
        <f t="shared" ref="AX100" si="804">SUM(AW100+AX97-AX98-AX99)</f>
        <v>2316</v>
      </c>
      <c r="AY100" s="35">
        <f t="shared" ref="AY100" si="805">SUM(AX100+AY97-AY98-AY99)</f>
        <v>2316</v>
      </c>
      <c r="AZ100" s="35">
        <f t="shared" ref="AZ100" si="806">SUM(AY100+AZ97-AZ98-AZ99)</f>
        <v>2316</v>
      </c>
      <c r="BA100" s="35">
        <f t="shared" ref="BA100" si="807">SUM(AZ100+BA97-BA98-BA99)</f>
        <v>2316</v>
      </c>
      <c r="BB100" s="76">
        <f>BA100</f>
        <v>2316</v>
      </c>
    </row>
    <row r="101" spans="1:54" s="4" customFormat="1" ht="27.95" hidden="1" customHeight="1" thickTop="1" thickBot="1">
      <c r="A101" s="207"/>
      <c r="B101" s="174" t="s">
        <v>325</v>
      </c>
      <c r="C101" s="174" t="s">
        <v>137</v>
      </c>
      <c r="D101" s="174" t="s">
        <v>138</v>
      </c>
      <c r="E101" s="174" t="s">
        <v>139</v>
      </c>
      <c r="F101" s="174" t="s">
        <v>140</v>
      </c>
      <c r="G101" s="174">
        <v>1.2</v>
      </c>
      <c r="H101" s="174">
        <v>1300</v>
      </c>
      <c r="I101" s="174">
        <v>420</v>
      </c>
      <c r="J101" s="181">
        <v>7.85</v>
      </c>
      <c r="K101" s="171">
        <f t="shared" ref="K101" si="808">G101*H101*I101*J101/1000000</f>
        <v>5.1433200000000001</v>
      </c>
      <c r="L101" s="174" t="s">
        <v>149</v>
      </c>
      <c r="M101" s="276">
        <v>4783</v>
      </c>
      <c r="N101" s="259"/>
      <c r="O101" s="136">
        <f t="shared" ref="O101" si="809">BB104</f>
        <v>0</v>
      </c>
      <c r="P101" s="263">
        <f t="shared" ref="P101" si="810">BB101</f>
        <v>0</v>
      </c>
      <c r="Q101" s="266">
        <f t="shared" ref="Q101" si="811">BB102</f>
        <v>0</v>
      </c>
      <c r="R101" s="272">
        <f t="shared" ref="R101" si="812">N101</f>
        <v>0</v>
      </c>
      <c r="S101" s="22" t="s">
        <v>174</v>
      </c>
      <c r="T101" s="23">
        <f>'COIL 입고현황'!T102</f>
        <v>0</v>
      </c>
      <c r="U101" s="24">
        <f>'COIL 입고현황'!U102</f>
        <v>0</v>
      </c>
      <c r="V101" s="24">
        <f>'COIL 입고현황'!V102</f>
        <v>0</v>
      </c>
      <c r="W101" s="24">
        <f>'COIL 입고현황'!W102</f>
        <v>0</v>
      </c>
      <c r="X101" s="24">
        <f>'COIL 입고현황'!X102</f>
        <v>0</v>
      </c>
      <c r="Y101" s="24">
        <f>'COIL 입고현황'!Y102</f>
        <v>0</v>
      </c>
      <c r="Z101" s="24">
        <f>'COIL 입고현황'!Z102</f>
        <v>0</v>
      </c>
      <c r="AA101" s="24">
        <f>'COIL 입고현황'!AA102</f>
        <v>0</v>
      </c>
      <c r="AB101" s="24">
        <f>'COIL 입고현황'!AB102</f>
        <v>0</v>
      </c>
      <c r="AC101" s="24">
        <f>'COIL 입고현황'!AC102</f>
        <v>0</v>
      </c>
      <c r="AD101" s="24">
        <f>'COIL 입고현황'!AD102</f>
        <v>0</v>
      </c>
      <c r="AE101" s="24">
        <f>'COIL 입고현황'!AE102</f>
        <v>0</v>
      </c>
      <c r="AF101" s="24">
        <f>'COIL 입고현황'!AF102</f>
        <v>0</v>
      </c>
      <c r="AG101" s="24">
        <f>'COIL 입고현황'!AG102</f>
        <v>0</v>
      </c>
      <c r="AH101" s="24">
        <f>'COIL 입고현황'!AH102</f>
        <v>0</v>
      </c>
      <c r="AI101" s="24">
        <f>'COIL 입고현황'!AI102</f>
        <v>0</v>
      </c>
      <c r="AJ101" s="24">
        <f>'COIL 입고현황'!AJ102</f>
        <v>0</v>
      </c>
      <c r="AK101" s="24">
        <f>'COIL 입고현황'!AK102</f>
        <v>0</v>
      </c>
      <c r="AL101" s="24">
        <f>'COIL 입고현황'!AL102</f>
        <v>0</v>
      </c>
      <c r="AM101" s="24">
        <f>'COIL 입고현황'!AM102</f>
        <v>0</v>
      </c>
      <c r="AN101" s="24">
        <f>'COIL 입고현황'!AN102</f>
        <v>0</v>
      </c>
      <c r="AO101" s="24">
        <f>'COIL 입고현황'!AO102</f>
        <v>0</v>
      </c>
      <c r="AP101" s="24">
        <f>'COIL 입고현황'!AP102</f>
        <v>0</v>
      </c>
      <c r="AQ101" s="24">
        <f>'COIL 입고현황'!AQ102</f>
        <v>0</v>
      </c>
      <c r="AR101" s="24">
        <f>'COIL 입고현황'!AR102</f>
        <v>0</v>
      </c>
      <c r="AS101" s="24">
        <f>'COIL 입고현황'!AS102</f>
        <v>0</v>
      </c>
      <c r="AT101" s="24">
        <f>'COIL 입고현황'!AT102</f>
        <v>0</v>
      </c>
      <c r="AU101" s="24">
        <f>'COIL 입고현황'!AU102</f>
        <v>0</v>
      </c>
      <c r="AV101" s="24">
        <f>'COIL 입고현황'!AV102</f>
        <v>0</v>
      </c>
      <c r="AW101" s="24">
        <f>'COIL 입고현황'!AW102</f>
        <v>0</v>
      </c>
      <c r="AX101" s="31">
        <f>'COIL 입고현황'!AX102</f>
        <v>0</v>
      </c>
      <c r="AY101" s="31">
        <f>'COIL 입고현황'!AY102</f>
        <v>0</v>
      </c>
      <c r="AZ101" s="31">
        <f>'COIL 입고현황'!AZ102</f>
        <v>0</v>
      </c>
      <c r="BA101" s="31">
        <f>'COIL 입고현황'!BA102</f>
        <v>0</v>
      </c>
      <c r="BB101" s="73">
        <f>SUM(T101:BA101)</f>
        <v>0</v>
      </c>
    </row>
    <row r="102" spans="1:54" s="4" customFormat="1" ht="27.95" hidden="1" customHeight="1" thickTop="1" thickBot="1">
      <c r="A102" s="207"/>
      <c r="B102" s="175"/>
      <c r="C102" s="175"/>
      <c r="D102" s="175"/>
      <c r="E102" s="175"/>
      <c r="F102" s="175"/>
      <c r="G102" s="175"/>
      <c r="H102" s="175"/>
      <c r="I102" s="175"/>
      <c r="J102" s="182"/>
      <c r="K102" s="172"/>
      <c r="L102" s="175"/>
      <c r="M102" s="277"/>
      <c r="N102" s="260"/>
      <c r="O102" s="137"/>
      <c r="P102" s="264"/>
      <c r="Q102" s="267"/>
      <c r="R102" s="273"/>
      <c r="S102" s="25" t="s">
        <v>64</v>
      </c>
      <c r="T102" s="26">
        <f>생산실적!L39+생산실적!L40</f>
        <v>0</v>
      </c>
      <c r="U102" s="26">
        <f>생산실적!M39+생산실적!M40</f>
        <v>0</v>
      </c>
      <c r="V102" s="26">
        <f>생산실적!N39+생산실적!N40</f>
        <v>0</v>
      </c>
      <c r="W102" s="26">
        <f>생산실적!O39+생산실적!O40</f>
        <v>0</v>
      </c>
      <c r="X102" s="26">
        <f>생산실적!P39+생산실적!P40</f>
        <v>0</v>
      </c>
      <c r="Y102" s="26">
        <f>생산실적!Q39+생산실적!Q40</f>
        <v>0</v>
      </c>
      <c r="Z102" s="26">
        <f>생산실적!R39+생산실적!R40</f>
        <v>0</v>
      </c>
      <c r="AA102" s="26">
        <f>생산실적!S39+생산실적!S40</f>
        <v>0</v>
      </c>
      <c r="AB102" s="26">
        <f>생산실적!T39+생산실적!T40</f>
        <v>0</v>
      </c>
      <c r="AC102" s="26">
        <f>생산실적!U39+생산실적!U40</f>
        <v>0</v>
      </c>
      <c r="AD102" s="26">
        <f>생산실적!V39+생산실적!V40</f>
        <v>0</v>
      </c>
      <c r="AE102" s="26">
        <f>생산실적!W39+생산실적!W40</f>
        <v>0</v>
      </c>
      <c r="AF102" s="26">
        <f>생산실적!X39+생산실적!X40</f>
        <v>0</v>
      </c>
      <c r="AG102" s="26">
        <f>생산실적!Y39+생산실적!Y40</f>
        <v>0</v>
      </c>
      <c r="AH102" s="26">
        <f>생산실적!Z39+생산실적!Z40</f>
        <v>0</v>
      </c>
      <c r="AI102" s="26">
        <f>생산실적!AA39+생산실적!AA40</f>
        <v>0</v>
      </c>
      <c r="AJ102" s="26">
        <f>생산실적!AB39+생산실적!AB40</f>
        <v>0</v>
      </c>
      <c r="AK102" s="26">
        <f>생산실적!AC39+생산실적!AC40</f>
        <v>0</v>
      </c>
      <c r="AL102" s="26">
        <f>생산실적!AD39+생산실적!AD40</f>
        <v>0</v>
      </c>
      <c r="AM102" s="26">
        <f>생산실적!AE39+생산실적!AE40</f>
        <v>0</v>
      </c>
      <c r="AN102" s="26">
        <f>생산실적!AF39+생산실적!AF40</f>
        <v>0</v>
      </c>
      <c r="AO102" s="26">
        <f>생산실적!AG39+생산실적!AG40</f>
        <v>0</v>
      </c>
      <c r="AP102" s="26">
        <f>생산실적!AH39+생산실적!AH40</f>
        <v>0</v>
      </c>
      <c r="AQ102" s="26">
        <f>생산실적!AI39+생산실적!AI40</f>
        <v>0</v>
      </c>
      <c r="AR102" s="26">
        <f>생산실적!AJ39+생산실적!AJ40</f>
        <v>0</v>
      </c>
      <c r="AS102" s="26">
        <f>생산실적!AK39+생산실적!AK40</f>
        <v>0</v>
      </c>
      <c r="AT102" s="26">
        <f>생산실적!AL39+생산실적!AL40</f>
        <v>0</v>
      </c>
      <c r="AU102" s="26">
        <f>생산실적!AM39+생산실적!AM40</f>
        <v>0</v>
      </c>
      <c r="AV102" s="26">
        <f>생산실적!AN39+생산실적!AN40</f>
        <v>0</v>
      </c>
      <c r="AW102" s="26">
        <f>생산실적!AO39+생산실적!AO40</f>
        <v>0</v>
      </c>
      <c r="AX102" s="26">
        <f>생산실적!AP39+생산실적!AP40</f>
        <v>0</v>
      </c>
      <c r="AY102" s="26">
        <f>생산실적!AQ39+생산실적!AQ40</f>
        <v>0</v>
      </c>
      <c r="AZ102" s="26">
        <f>생산실적!AR39+생산실적!AR40</f>
        <v>0</v>
      </c>
      <c r="BA102" s="26">
        <f>생산실적!AS39+생산실적!AS40</f>
        <v>0</v>
      </c>
      <c r="BB102" s="74">
        <f>SUM(T102:BA102)</f>
        <v>0</v>
      </c>
    </row>
    <row r="103" spans="1:54" s="4" customFormat="1" ht="27.95" hidden="1" customHeight="1" thickTop="1" thickBot="1">
      <c r="A103" s="207"/>
      <c r="B103" s="175"/>
      <c r="C103" s="175"/>
      <c r="D103" s="175"/>
      <c r="E103" s="175"/>
      <c r="F103" s="175"/>
      <c r="G103" s="175"/>
      <c r="H103" s="175"/>
      <c r="I103" s="175"/>
      <c r="J103" s="182"/>
      <c r="K103" s="172"/>
      <c r="L103" s="175"/>
      <c r="M103" s="277"/>
      <c r="N103" s="260"/>
      <c r="O103" s="137"/>
      <c r="P103" s="264"/>
      <c r="Q103" s="267"/>
      <c r="R103" s="273"/>
      <c r="S103" s="36" t="s">
        <v>181</v>
      </c>
      <c r="T103" s="37"/>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9"/>
      <c r="AY103" s="39"/>
      <c r="AZ103" s="39"/>
      <c r="BA103" s="39"/>
      <c r="BB103" s="75">
        <f>SUM(T103:BA103)</f>
        <v>0</v>
      </c>
    </row>
    <row r="104" spans="1:54" s="4" customFormat="1" ht="27.95" hidden="1" customHeight="1" thickTop="1" thickBot="1">
      <c r="A104" s="207"/>
      <c r="B104" s="176"/>
      <c r="C104" s="176"/>
      <c r="D104" s="176"/>
      <c r="E104" s="176"/>
      <c r="F104" s="176"/>
      <c r="G104" s="176"/>
      <c r="H104" s="176"/>
      <c r="I104" s="176"/>
      <c r="J104" s="183"/>
      <c r="K104" s="173"/>
      <c r="L104" s="176"/>
      <c r="M104" s="278"/>
      <c r="N104" s="271"/>
      <c r="O104" s="138"/>
      <c r="P104" s="269"/>
      <c r="Q104" s="270"/>
      <c r="R104" s="275"/>
      <c r="S104" s="28" t="s">
        <v>65</v>
      </c>
      <c r="T104" s="34">
        <f>SUM(R101+T101-T102-T103)</f>
        <v>0</v>
      </c>
      <c r="U104" s="35">
        <f>SUM(T104+U101-U102-U103)</f>
        <v>0</v>
      </c>
      <c r="V104" s="35">
        <f>SUM(U104+V101-V102-V103)</f>
        <v>0</v>
      </c>
      <c r="W104" s="35">
        <f t="shared" ref="W104" si="813">SUM(V104+W101-W102-W103)</f>
        <v>0</v>
      </c>
      <c r="X104" s="35">
        <f t="shared" ref="X104" si="814">SUM(W104+X101-X102-X103)</f>
        <v>0</v>
      </c>
      <c r="Y104" s="35">
        <f t="shared" ref="Y104" si="815">SUM(X104+Y101-Y102-Y103)</f>
        <v>0</v>
      </c>
      <c r="Z104" s="35">
        <f t="shared" ref="Z104" si="816">SUM(Y104+Z101-Z102-Z103)</f>
        <v>0</v>
      </c>
      <c r="AA104" s="35">
        <f t="shared" ref="AA104" si="817">SUM(Z104+AA101-AA102-AA103)</f>
        <v>0</v>
      </c>
      <c r="AB104" s="35">
        <f t="shared" ref="AB104" si="818">SUM(AA104+AB101-AB102-AB103)</f>
        <v>0</v>
      </c>
      <c r="AC104" s="35">
        <f t="shared" ref="AC104" si="819">SUM(AB104+AC101-AC102-AC103)</f>
        <v>0</v>
      </c>
      <c r="AD104" s="35">
        <f t="shared" ref="AD104" si="820">SUM(AC104+AD101-AD102-AD103)</f>
        <v>0</v>
      </c>
      <c r="AE104" s="35">
        <f t="shared" ref="AE104" si="821">SUM(AD104+AE101-AE102-AE103)</f>
        <v>0</v>
      </c>
      <c r="AF104" s="35">
        <f t="shared" ref="AF104" si="822">SUM(AE104+AF101-AF102-AF103)</f>
        <v>0</v>
      </c>
      <c r="AG104" s="35">
        <f t="shared" ref="AG104" si="823">SUM(AF104+AG101-AG102-AG103)</f>
        <v>0</v>
      </c>
      <c r="AH104" s="35">
        <f t="shared" ref="AH104" si="824">SUM(AG104+AH101-AH102-AH103)</f>
        <v>0</v>
      </c>
      <c r="AI104" s="35">
        <f t="shared" ref="AI104" si="825">SUM(AH104+AI101-AI102-AI103)</f>
        <v>0</v>
      </c>
      <c r="AJ104" s="35">
        <f t="shared" ref="AJ104" si="826">SUM(AI104+AJ101-AJ102-AJ103)</f>
        <v>0</v>
      </c>
      <c r="AK104" s="35">
        <f t="shared" ref="AK104" si="827">SUM(AJ104+AK101-AK102-AK103)</f>
        <v>0</v>
      </c>
      <c r="AL104" s="35">
        <f t="shared" ref="AL104" si="828">SUM(AK104+AL101-AL102-AL103)</f>
        <v>0</v>
      </c>
      <c r="AM104" s="35">
        <f t="shared" ref="AM104" si="829">SUM(AL104+AM101-AM102-AM103)</f>
        <v>0</v>
      </c>
      <c r="AN104" s="35">
        <f t="shared" ref="AN104" si="830">SUM(AM104+AN101-AN102-AN103)</f>
        <v>0</v>
      </c>
      <c r="AO104" s="35">
        <f t="shared" ref="AO104" si="831">SUM(AN104+AO101-AO102-AO103)</f>
        <v>0</v>
      </c>
      <c r="AP104" s="35">
        <f t="shared" ref="AP104" si="832">SUM(AO104+AP101-AP102-AP103)</f>
        <v>0</v>
      </c>
      <c r="AQ104" s="35">
        <f t="shared" ref="AQ104" si="833">SUM(AP104+AQ101-AQ102-AQ103)</f>
        <v>0</v>
      </c>
      <c r="AR104" s="35">
        <f t="shared" ref="AR104" si="834">SUM(AQ104+AR101-AR102-AR103)</f>
        <v>0</v>
      </c>
      <c r="AS104" s="35">
        <f t="shared" ref="AS104" si="835">SUM(AR104+AS101-AS102-AS103)</f>
        <v>0</v>
      </c>
      <c r="AT104" s="35">
        <f t="shared" ref="AT104" si="836">SUM(AS104+AT101-AT102-AT103)</f>
        <v>0</v>
      </c>
      <c r="AU104" s="35">
        <f t="shared" ref="AU104" si="837">SUM(AT104+AU101-AU102-AU103)</f>
        <v>0</v>
      </c>
      <c r="AV104" s="35">
        <f t="shared" ref="AV104" si="838">SUM(AU104+AV101-AV102-AV103)</f>
        <v>0</v>
      </c>
      <c r="AW104" s="35">
        <f t="shared" ref="AW104" si="839">SUM(AV104+AW101-AW102-AW103)</f>
        <v>0</v>
      </c>
      <c r="AX104" s="35">
        <f t="shared" ref="AX104" si="840">SUM(AW104+AX101-AX102-AX103)</f>
        <v>0</v>
      </c>
      <c r="AY104" s="35">
        <f t="shared" ref="AY104" si="841">SUM(AX104+AY101-AY102-AY103)</f>
        <v>0</v>
      </c>
      <c r="AZ104" s="35">
        <f t="shared" ref="AZ104" si="842">SUM(AY104+AZ101-AZ102-AZ103)</f>
        <v>0</v>
      </c>
      <c r="BA104" s="35">
        <f t="shared" ref="BA104" si="843">SUM(AZ104+BA101-BA102-BA103)</f>
        <v>0</v>
      </c>
      <c r="BB104" s="76">
        <f>BA104</f>
        <v>0</v>
      </c>
    </row>
    <row r="105" spans="1:54" s="4" customFormat="1" ht="27.95" customHeight="1" thickTop="1" thickBot="1">
      <c r="A105" s="207"/>
      <c r="B105" s="174" t="s">
        <v>52</v>
      </c>
      <c r="C105" s="174" t="s">
        <v>137</v>
      </c>
      <c r="D105" s="174" t="s">
        <v>138</v>
      </c>
      <c r="E105" s="174" t="s">
        <v>139</v>
      </c>
      <c r="F105" s="174" t="s">
        <v>140</v>
      </c>
      <c r="G105" s="174">
        <v>1.2</v>
      </c>
      <c r="H105" s="174">
        <v>1300</v>
      </c>
      <c r="I105" s="174">
        <v>390</v>
      </c>
      <c r="J105" s="181">
        <v>7.85</v>
      </c>
      <c r="K105" s="171">
        <f t="shared" si="596"/>
        <v>4.7759400000000003</v>
      </c>
      <c r="L105" s="174" t="s">
        <v>149</v>
      </c>
      <c r="M105" s="276">
        <v>4783</v>
      </c>
      <c r="N105" s="259"/>
      <c r="O105" s="136">
        <f t="shared" ref="O105" si="844">BB108</f>
        <v>1775</v>
      </c>
      <c r="P105" s="263">
        <f t="shared" ref="P105" si="845">BB105</f>
        <v>6275</v>
      </c>
      <c r="Q105" s="266">
        <f t="shared" ref="Q105" si="846">BB106</f>
        <v>4500</v>
      </c>
      <c r="R105" s="272">
        <f t="shared" ref="R105" si="847">N105</f>
        <v>0</v>
      </c>
      <c r="S105" s="22" t="s">
        <v>174</v>
      </c>
      <c r="T105" s="23">
        <f>'COIL 입고현황'!T106</f>
        <v>0</v>
      </c>
      <c r="U105" s="24">
        <f>'COIL 입고현황'!U106</f>
        <v>0</v>
      </c>
      <c r="V105" s="24">
        <f>'COIL 입고현황'!V106</f>
        <v>0</v>
      </c>
      <c r="W105" s="24">
        <f>'COIL 입고현황'!W106</f>
        <v>0</v>
      </c>
      <c r="X105" s="24">
        <f>'COIL 입고현황'!X106</f>
        <v>3040</v>
      </c>
      <c r="Y105" s="24">
        <f>'COIL 입고현황'!Y106</f>
        <v>0</v>
      </c>
      <c r="Z105" s="24">
        <f>'COIL 입고현황'!Z106</f>
        <v>0</v>
      </c>
      <c r="AA105" s="24">
        <f>'COIL 입고현황'!AA106</f>
        <v>2285</v>
      </c>
      <c r="AB105" s="24">
        <f>'COIL 입고현황'!AB106</f>
        <v>0</v>
      </c>
      <c r="AC105" s="24">
        <f>'COIL 입고현황'!AC106</f>
        <v>0</v>
      </c>
      <c r="AD105" s="24">
        <f>'COIL 입고현황'!AD106</f>
        <v>0</v>
      </c>
      <c r="AE105" s="24">
        <f>'COIL 입고현황'!AE106</f>
        <v>0</v>
      </c>
      <c r="AF105" s="24">
        <f>'COIL 입고현황'!AF106</f>
        <v>0</v>
      </c>
      <c r="AG105" s="24">
        <f>'COIL 입고현황'!AG106</f>
        <v>0</v>
      </c>
      <c r="AH105" s="24">
        <f>'COIL 입고현황'!AH106</f>
        <v>0</v>
      </c>
      <c r="AI105" s="24">
        <f>'COIL 입고현황'!AI106</f>
        <v>0</v>
      </c>
      <c r="AJ105" s="24">
        <f>'COIL 입고현황'!AJ106</f>
        <v>0</v>
      </c>
      <c r="AK105" s="24">
        <f>'COIL 입고현황'!AK106</f>
        <v>950</v>
      </c>
      <c r="AL105" s="24">
        <f>'COIL 입고현황'!AL106</f>
        <v>0</v>
      </c>
      <c r="AM105" s="24">
        <f>'COIL 입고현황'!AM106</f>
        <v>0</v>
      </c>
      <c r="AN105" s="24">
        <f>'COIL 입고현황'!AN106</f>
        <v>0</v>
      </c>
      <c r="AO105" s="24">
        <f>'COIL 입고현황'!AO106</f>
        <v>0</v>
      </c>
      <c r="AP105" s="24">
        <f>'COIL 입고현황'!AP106</f>
        <v>0</v>
      </c>
      <c r="AQ105" s="24">
        <f>'COIL 입고현황'!AQ106</f>
        <v>0</v>
      </c>
      <c r="AR105" s="24">
        <f>'COIL 입고현황'!AR106</f>
        <v>0</v>
      </c>
      <c r="AS105" s="24">
        <f>'COIL 입고현황'!AS106</f>
        <v>0</v>
      </c>
      <c r="AT105" s="24">
        <f>'COIL 입고현황'!AT106</f>
        <v>0</v>
      </c>
      <c r="AU105" s="24">
        <f>'COIL 입고현황'!AU106</f>
        <v>0</v>
      </c>
      <c r="AV105" s="24">
        <f>'COIL 입고현황'!AV106</f>
        <v>0</v>
      </c>
      <c r="AW105" s="24">
        <f>'COIL 입고현황'!AW106</f>
        <v>0</v>
      </c>
      <c r="AX105" s="31">
        <f>'COIL 입고현황'!AX106</f>
        <v>0</v>
      </c>
      <c r="AY105" s="31">
        <f>'COIL 입고현황'!AY106</f>
        <v>0</v>
      </c>
      <c r="AZ105" s="31">
        <f>'COIL 입고현황'!AZ106</f>
        <v>0</v>
      </c>
      <c r="BA105" s="31">
        <f>'COIL 입고현황'!BA106</f>
        <v>0</v>
      </c>
      <c r="BB105" s="73">
        <f>SUM(T105:BA105)</f>
        <v>6275</v>
      </c>
    </row>
    <row r="106" spans="1:54" s="4" customFormat="1" ht="27.95" customHeight="1" thickTop="1" thickBot="1">
      <c r="A106" s="207"/>
      <c r="B106" s="175"/>
      <c r="C106" s="175"/>
      <c r="D106" s="175"/>
      <c r="E106" s="175"/>
      <c r="F106" s="175"/>
      <c r="G106" s="175"/>
      <c r="H106" s="175"/>
      <c r="I106" s="175"/>
      <c r="J106" s="182"/>
      <c r="K106" s="172"/>
      <c r="L106" s="175"/>
      <c r="M106" s="277"/>
      <c r="N106" s="260"/>
      <c r="O106" s="137"/>
      <c r="P106" s="264"/>
      <c r="Q106" s="267"/>
      <c r="R106" s="273"/>
      <c r="S106" s="25" t="s">
        <v>64</v>
      </c>
      <c r="T106" s="26">
        <f>생산실적!L41</f>
        <v>0</v>
      </c>
      <c r="U106" s="26">
        <f>생산실적!M41</f>
        <v>0</v>
      </c>
      <c r="V106" s="26">
        <f>생산실적!N41</f>
        <v>0</v>
      </c>
      <c r="W106" s="26">
        <f>생산실적!O41</f>
        <v>0</v>
      </c>
      <c r="X106" s="26">
        <f>생산실적!P41</f>
        <v>2350</v>
      </c>
      <c r="Y106" s="26">
        <f>생산실적!Q41</f>
        <v>0</v>
      </c>
      <c r="Z106" s="26">
        <f>생산실적!R41</f>
        <v>0</v>
      </c>
      <c r="AA106" s="26">
        <f>생산실적!S41</f>
        <v>0</v>
      </c>
      <c r="AB106" s="26">
        <f>생산실적!T41</f>
        <v>1950</v>
      </c>
      <c r="AC106" s="26">
        <f>생산실적!U41</f>
        <v>0</v>
      </c>
      <c r="AD106" s="26">
        <f>생산실적!V41</f>
        <v>0</v>
      </c>
      <c r="AE106" s="26">
        <f>생산실적!W41</f>
        <v>0</v>
      </c>
      <c r="AF106" s="26">
        <f>생산실적!X41</f>
        <v>0</v>
      </c>
      <c r="AG106" s="26">
        <f>생산실적!Y41</f>
        <v>0</v>
      </c>
      <c r="AH106" s="26">
        <f>생산실적!Z41</f>
        <v>200</v>
      </c>
      <c r="AI106" s="26">
        <f>생산실적!AA41</f>
        <v>0</v>
      </c>
      <c r="AJ106" s="26">
        <f>생산실적!AB41</f>
        <v>0</v>
      </c>
      <c r="AK106" s="26">
        <f>생산실적!AC41</f>
        <v>0</v>
      </c>
      <c r="AL106" s="26">
        <f>생산실적!AD41</f>
        <v>0</v>
      </c>
      <c r="AM106" s="26">
        <f>생산실적!AE41</f>
        <v>0</v>
      </c>
      <c r="AN106" s="26">
        <f>생산실적!AF41</f>
        <v>0</v>
      </c>
      <c r="AO106" s="26">
        <f>생산실적!AG41</f>
        <v>0</v>
      </c>
      <c r="AP106" s="26">
        <f>생산실적!AH41</f>
        <v>0</v>
      </c>
      <c r="AQ106" s="26">
        <f>생산실적!AI41</f>
        <v>0</v>
      </c>
      <c r="AR106" s="26">
        <f>생산실적!AJ41</f>
        <v>0</v>
      </c>
      <c r="AS106" s="26">
        <f>생산실적!AK41</f>
        <v>0</v>
      </c>
      <c r="AT106" s="26">
        <f>생산실적!AL41</f>
        <v>0</v>
      </c>
      <c r="AU106" s="26">
        <f>생산실적!AM41</f>
        <v>0</v>
      </c>
      <c r="AV106" s="26">
        <f>생산실적!AN41</f>
        <v>0</v>
      </c>
      <c r="AW106" s="26">
        <f>생산실적!AO41</f>
        <v>0</v>
      </c>
      <c r="AX106" s="26">
        <f>생산실적!AP41</f>
        <v>0</v>
      </c>
      <c r="AY106" s="26">
        <f>생산실적!AQ41</f>
        <v>0</v>
      </c>
      <c r="AZ106" s="26">
        <f>생산실적!AR41</f>
        <v>0</v>
      </c>
      <c r="BA106" s="26">
        <f>생산실적!AS41</f>
        <v>0</v>
      </c>
      <c r="BB106" s="74">
        <f>SUM(T106:BA106)</f>
        <v>4500</v>
      </c>
    </row>
    <row r="107" spans="1:54" s="4" customFormat="1" ht="27.95" customHeight="1" thickTop="1" thickBot="1">
      <c r="A107" s="207"/>
      <c r="B107" s="175"/>
      <c r="C107" s="175"/>
      <c r="D107" s="175"/>
      <c r="E107" s="175"/>
      <c r="F107" s="175"/>
      <c r="G107" s="175"/>
      <c r="H107" s="175"/>
      <c r="I107" s="175"/>
      <c r="J107" s="182"/>
      <c r="K107" s="172"/>
      <c r="L107" s="175"/>
      <c r="M107" s="277"/>
      <c r="N107" s="260"/>
      <c r="O107" s="137"/>
      <c r="P107" s="264"/>
      <c r="Q107" s="267"/>
      <c r="R107" s="273"/>
      <c r="S107" s="36" t="s">
        <v>181</v>
      </c>
      <c r="T107" s="37"/>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9"/>
      <c r="AY107" s="39"/>
      <c r="AZ107" s="39"/>
      <c r="BA107" s="39"/>
      <c r="BB107" s="75">
        <f>SUM(T107:BA107)</f>
        <v>0</v>
      </c>
    </row>
    <row r="108" spans="1:54" s="4" customFormat="1" ht="27.95" customHeight="1" thickTop="1" thickBot="1">
      <c r="A108" s="207"/>
      <c r="B108" s="176"/>
      <c r="C108" s="176"/>
      <c r="D108" s="176"/>
      <c r="E108" s="176"/>
      <c r="F108" s="176"/>
      <c r="G108" s="176"/>
      <c r="H108" s="176"/>
      <c r="I108" s="176"/>
      <c r="J108" s="183"/>
      <c r="K108" s="173"/>
      <c r="L108" s="176"/>
      <c r="M108" s="278"/>
      <c r="N108" s="271"/>
      <c r="O108" s="138"/>
      <c r="P108" s="269"/>
      <c r="Q108" s="270"/>
      <c r="R108" s="275"/>
      <c r="S108" s="28" t="s">
        <v>65</v>
      </c>
      <c r="T108" s="34">
        <f>SUM(R105+T105-T106-T107)</f>
        <v>0</v>
      </c>
      <c r="U108" s="35">
        <f>SUM(T108+U105-U106-U107)</f>
        <v>0</v>
      </c>
      <c r="V108" s="35">
        <f>SUM(U108+V105-V106-V107)</f>
        <v>0</v>
      </c>
      <c r="W108" s="35">
        <f t="shared" ref="W108" si="848">SUM(V108+W105-W106-W107)</f>
        <v>0</v>
      </c>
      <c r="X108" s="35">
        <f t="shared" ref="X108" si="849">SUM(W108+X105-X106-X107)</f>
        <v>690</v>
      </c>
      <c r="Y108" s="35">
        <f t="shared" ref="Y108" si="850">SUM(X108+Y105-Y106-Y107)</f>
        <v>690</v>
      </c>
      <c r="Z108" s="35">
        <f t="shared" ref="Z108" si="851">SUM(Y108+Z105-Z106-Z107)</f>
        <v>690</v>
      </c>
      <c r="AA108" s="35">
        <f t="shared" ref="AA108" si="852">SUM(Z108+AA105-AA106-AA107)</f>
        <v>2975</v>
      </c>
      <c r="AB108" s="35">
        <f t="shared" ref="AB108" si="853">SUM(AA108+AB105-AB106-AB107)</f>
        <v>1025</v>
      </c>
      <c r="AC108" s="35">
        <f t="shared" ref="AC108" si="854">SUM(AB108+AC105-AC106-AC107)</f>
        <v>1025</v>
      </c>
      <c r="AD108" s="35">
        <f t="shared" ref="AD108" si="855">SUM(AC108+AD105-AD106-AD107)</f>
        <v>1025</v>
      </c>
      <c r="AE108" s="35">
        <f t="shared" ref="AE108" si="856">SUM(AD108+AE105-AE106-AE107)</f>
        <v>1025</v>
      </c>
      <c r="AF108" s="35">
        <f t="shared" ref="AF108" si="857">SUM(AE108+AF105-AF106-AF107)</f>
        <v>1025</v>
      </c>
      <c r="AG108" s="35">
        <f t="shared" ref="AG108" si="858">SUM(AF108+AG105-AG106-AG107)</f>
        <v>1025</v>
      </c>
      <c r="AH108" s="35">
        <f t="shared" ref="AH108" si="859">SUM(AG108+AH105-AH106-AH107)</f>
        <v>825</v>
      </c>
      <c r="AI108" s="35">
        <f t="shared" ref="AI108" si="860">SUM(AH108+AI105-AI106-AI107)</f>
        <v>825</v>
      </c>
      <c r="AJ108" s="35">
        <f t="shared" ref="AJ108" si="861">SUM(AI108+AJ105-AJ106-AJ107)</f>
        <v>825</v>
      </c>
      <c r="AK108" s="35">
        <f t="shared" ref="AK108" si="862">SUM(AJ108+AK105-AK106-AK107)</f>
        <v>1775</v>
      </c>
      <c r="AL108" s="35">
        <f t="shared" ref="AL108" si="863">SUM(AK108+AL105-AL106-AL107)</f>
        <v>1775</v>
      </c>
      <c r="AM108" s="35">
        <f t="shared" ref="AM108" si="864">SUM(AL108+AM105-AM106-AM107)</f>
        <v>1775</v>
      </c>
      <c r="AN108" s="35">
        <f t="shared" ref="AN108" si="865">SUM(AM108+AN105-AN106-AN107)</f>
        <v>1775</v>
      </c>
      <c r="AO108" s="35">
        <f t="shared" ref="AO108" si="866">SUM(AN108+AO105-AO106-AO107)</f>
        <v>1775</v>
      </c>
      <c r="AP108" s="35">
        <f t="shared" ref="AP108" si="867">SUM(AO108+AP105-AP106-AP107)</f>
        <v>1775</v>
      </c>
      <c r="AQ108" s="35">
        <f t="shared" ref="AQ108" si="868">SUM(AP108+AQ105-AQ106-AQ107)</f>
        <v>1775</v>
      </c>
      <c r="AR108" s="35">
        <f t="shared" ref="AR108" si="869">SUM(AQ108+AR105-AR106-AR107)</f>
        <v>1775</v>
      </c>
      <c r="AS108" s="35">
        <f t="shared" ref="AS108" si="870">SUM(AR108+AS105-AS106-AS107)</f>
        <v>1775</v>
      </c>
      <c r="AT108" s="35">
        <f t="shared" ref="AT108" si="871">SUM(AS108+AT105-AT106-AT107)</f>
        <v>1775</v>
      </c>
      <c r="AU108" s="35">
        <f t="shared" ref="AU108" si="872">SUM(AT108+AU105-AU106-AU107)</f>
        <v>1775</v>
      </c>
      <c r="AV108" s="35">
        <f t="shared" ref="AV108" si="873">SUM(AU108+AV105-AV106-AV107)</f>
        <v>1775</v>
      </c>
      <c r="AW108" s="35">
        <f t="shared" ref="AW108" si="874">SUM(AV108+AW105-AW106-AW107)</f>
        <v>1775</v>
      </c>
      <c r="AX108" s="35">
        <f t="shared" ref="AX108" si="875">SUM(AW108+AX105-AX106-AX107)</f>
        <v>1775</v>
      </c>
      <c r="AY108" s="35">
        <f t="shared" ref="AY108" si="876">SUM(AX108+AY105-AY106-AY107)</f>
        <v>1775</v>
      </c>
      <c r="AZ108" s="35">
        <f t="shared" ref="AZ108" si="877">SUM(AY108+AZ105-AZ106-AZ107)</f>
        <v>1775</v>
      </c>
      <c r="BA108" s="35">
        <f t="shared" ref="BA108" si="878">SUM(AZ108+BA105-BA106-BA107)</f>
        <v>1775</v>
      </c>
      <c r="BB108" s="76">
        <f>BA108</f>
        <v>1775</v>
      </c>
    </row>
    <row r="109" spans="1:54" s="4" customFormat="1" ht="27.95" customHeight="1" thickTop="1" thickBot="1">
      <c r="A109" s="207"/>
      <c r="B109" s="174" t="s">
        <v>16</v>
      </c>
      <c r="C109" s="174" t="s">
        <v>153</v>
      </c>
      <c r="D109" s="174" t="s">
        <v>141</v>
      </c>
      <c r="E109" s="174" t="s">
        <v>142</v>
      </c>
      <c r="F109" s="174" t="s">
        <v>94</v>
      </c>
      <c r="G109" s="174">
        <v>1.4</v>
      </c>
      <c r="H109" s="174">
        <v>711</v>
      </c>
      <c r="I109" s="174">
        <v>589</v>
      </c>
      <c r="J109" s="181">
        <v>7.85</v>
      </c>
      <c r="K109" s="171">
        <f t="shared" si="596"/>
        <v>4.6023812099999999</v>
      </c>
      <c r="L109" s="174" t="s">
        <v>149</v>
      </c>
      <c r="M109" s="276">
        <v>4125</v>
      </c>
      <c r="N109" s="259"/>
      <c r="O109" s="136">
        <f t="shared" ref="O109" si="879">BB112</f>
        <v>0</v>
      </c>
      <c r="P109" s="263">
        <f t="shared" ref="P109" si="880">BB109</f>
        <v>0</v>
      </c>
      <c r="Q109" s="266">
        <f t="shared" ref="Q109" si="881">BB110</f>
        <v>0</v>
      </c>
      <c r="R109" s="272">
        <f t="shared" ref="R109" si="882">N109</f>
        <v>0</v>
      </c>
      <c r="S109" s="22" t="s">
        <v>174</v>
      </c>
      <c r="T109" s="23">
        <f>'COIL 입고현황'!T110</f>
        <v>0</v>
      </c>
      <c r="U109" s="24">
        <f>'COIL 입고현황'!U110</f>
        <v>0</v>
      </c>
      <c r="V109" s="24">
        <f>'COIL 입고현황'!V110</f>
        <v>0</v>
      </c>
      <c r="W109" s="24">
        <f>'COIL 입고현황'!W110</f>
        <v>0</v>
      </c>
      <c r="X109" s="24">
        <f>'COIL 입고현황'!X110</f>
        <v>0</v>
      </c>
      <c r="Y109" s="24">
        <f>'COIL 입고현황'!Y110</f>
        <v>0</v>
      </c>
      <c r="Z109" s="24">
        <f>'COIL 입고현황'!Z110</f>
        <v>0</v>
      </c>
      <c r="AA109" s="24">
        <f>'COIL 입고현황'!AA110</f>
        <v>0</v>
      </c>
      <c r="AB109" s="24">
        <f>'COIL 입고현황'!AB110</f>
        <v>0</v>
      </c>
      <c r="AC109" s="24">
        <f>'COIL 입고현황'!AC110</f>
        <v>0</v>
      </c>
      <c r="AD109" s="24">
        <f>'COIL 입고현황'!AD110</f>
        <v>0</v>
      </c>
      <c r="AE109" s="24">
        <f>'COIL 입고현황'!AE110</f>
        <v>0</v>
      </c>
      <c r="AF109" s="24">
        <f>'COIL 입고현황'!AF110</f>
        <v>0</v>
      </c>
      <c r="AG109" s="24">
        <f>'COIL 입고현황'!AG110</f>
        <v>0</v>
      </c>
      <c r="AH109" s="24">
        <f>'COIL 입고현황'!AH110</f>
        <v>0</v>
      </c>
      <c r="AI109" s="24">
        <f>'COIL 입고현황'!AI110</f>
        <v>0</v>
      </c>
      <c r="AJ109" s="24">
        <f>'COIL 입고현황'!AJ110</f>
        <v>0</v>
      </c>
      <c r="AK109" s="24">
        <f>'COIL 입고현황'!AK110</f>
        <v>0</v>
      </c>
      <c r="AL109" s="24">
        <f>'COIL 입고현황'!AL110</f>
        <v>0</v>
      </c>
      <c r="AM109" s="24">
        <f>'COIL 입고현황'!AM110</f>
        <v>0</v>
      </c>
      <c r="AN109" s="24">
        <f>'COIL 입고현황'!AN110</f>
        <v>0</v>
      </c>
      <c r="AO109" s="24">
        <f>'COIL 입고현황'!AO110</f>
        <v>0</v>
      </c>
      <c r="AP109" s="24">
        <f>'COIL 입고현황'!AP110</f>
        <v>0</v>
      </c>
      <c r="AQ109" s="24">
        <f>'COIL 입고현황'!AQ110</f>
        <v>0</v>
      </c>
      <c r="AR109" s="24">
        <f>'COIL 입고현황'!AR110</f>
        <v>0</v>
      </c>
      <c r="AS109" s="24">
        <f>'COIL 입고현황'!AS110</f>
        <v>0</v>
      </c>
      <c r="AT109" s="24">
        <f>'COIL 입고현황'!AT110</f>
        <v>0</v>
      </c>
      <c r="AU109" s="24">
        <f>'COIL 입고현황'!AU110</f>
        <v>0</v>
      </c>
      <c r="AV109" s="24">
        <f>'COIL 입고현황'!AV110</f>
        <v>0</v>
      </c>
      <c r="AW109" s="24">
        <f>'COIL 입고현황'!AW110</f>
        <v>0</v>
      </c>
      <c r="AX109" s="31">
        <f>'COIL 입고현황'!AX110</f>
        <v>0</v>
      </c>
      <c r="AY109" s="31">
        <f>'COIL 입고현황'!AY110</f>
        <v>0</v>
      </c>
      <c r="AZ109" s="31">
        <f>'COIL 입고현황'!AZ110</f>
        <v>0</v>
      </c>
      <c r="BA109" s="31">
        <f>'COIL 입고현황'!BA110</f>
        <v>0</v>
      </c>
      <c r="BB109" s="73">
        <f>SUM(T109:BA109)</f>
        <v>0</v>
      </c>
    </row>
    <row r="110" spans="1:54" s="4" customFormat="1" ht="27.95" customHeight="1" thickTop="1" thickBot="1">
      <c r="A110" s="207"/>
      <c r="B110" s="175"/>
      <c r="C110" s="175"/>
      <c r="D110" s="175"/>
      <c r="E110" s="175"/>
      <c r="F110" s="175"/>
      <c r="G110" s="175"/>
      <c r="H110" s="175"/>
      <c r="I110" s="175"/>
      <c r="J110" s="182"/>
      <c r="K110" s="172"/>
      <c r="L110" s="175"/>
      <c r="M110" s="277"/>
      <c r="N110" s="260"/>
      <c r="O110" s="137"/>
      <c r="P110" s="264"/>
      <c r="Q110" s="267"/>
      <c r="R110" s="273"/>
      <c r="S110" s="25" t="s">
        <v>64</v>
      </c>
      <c r="T110" s="26">
        <f>생산실적!L42+생산실적!L43</f>
        <v>0</v>
      </c>
      <c r="U110" s="26">
        <f>생산실적!M42+생산실적!M43</f>
        <v>0</v>
      </c>
      <c r="V110" s="26">
        <f>생산실적!N42+생산실적!N43</f>
        <v>0</v>
      </c>
      <c r="W110" s="26">
        <f>생산실적!O42+생산실적!O43</f>
        <v>0</v>
      </c>
      <c r="X110" s="26">
        <f>생산실적!P42+생산실적!P43</f>
        <v>0</v>
      </c>
      <c r="Y110" s="26">
        <f>생산실적!Q42+생산실적!Q43</f>
        <v>0</v>
      </c>
      <c r="Z110" s="26">
        <f>생산실적!R42+생산실적!R43</f>
        <v>0</v>
      </c>
      <c r="AA110" s="26">
        <f>생산실적!S42+생산실적!S43</f>
        <v>0</v>
      </c>
      <c r="AB110" s="26">
        <f>생산실적!T42+생산실적!T43</f>
        <v>0</v>
      </c>
      <c r="AC110" s="26">
        <f>생산실적!U42+생산실적!U43</f>
        <v>0</v>
      </c>
      <c r="AD110" s="26">
        <f>생산실적!V42+생산실적!V43</f>
        <v>0</v>
      </c>
      <c r="AE110" s="26">
        <f>생산실적!W42+생산실적!W43</f>
        <v>0</v>
      </c>
      <c r="AF110" s="26">
        <f>생산실적!X42+생산실적!X43</f>
        <v>0</v>
      </c>
      <c r="AG110" s="26">
        <f>생산실적!Y42+생산실적!Y43</f>
        <v>0</v>
      </c>
      <c r="AH110" s="26">
        <f>생산실적!Z42+생산실적!Z43</f>
        <v>0</v>
      </c>
      <c r="AI110" s="26">
        <f>생산실적!AA42+생산실적!AA43</f>
        <v>0</v>
      </c>
      <c r="AJ110" s="26">
        <f>생산실적!AB42+생산실적!AB43</f>
        <v>0</v>
      </c>
      <c r="AK110" s="26">
        <f>생산실적!AC42+생산실적!AC43</f>
        <v>0</v>
      </c>
      <c r="AL110" s="26">
        <f>생산실적!AD42+생산실적!AD43</f>
        <v>0</v>
      </c>
      <c r="AM110" s="26">
        <f>생산실적!AE42+생산실적!AE43</f>
        <v>0</v>
      </c>
      <c r="AN110" s="26">
        <f>생산실적!AF42+생산실적!AF43</f>
        <v>0</v>
      </c>
      <c r="AO110" s="26">
        <f>생산실적!AG42+생산실적!AG43</f>
        <v>0</v>
      </c>
      <c r="AP110" s="26">
        <f>생산실적!AH42+생산실적!AH43</f>
        <v>0</v>
      </c>
      <c r="AQ110" s="26">
        <f>생산실적!AI42+생산실적!AI43</f>
        <v>0</v>
      </c>
      <c r="AR110" s="26">
        <f>생산실적!AJ42+생산실적!AJ43</f>
        <v>0</v>
      </c>
      <c r="AS110" s="26">
        <f>생산실적!AK42+생산실적!AK43</f>
        <v>0</v>
      </c>
      <c r="AT110" s="26">
        <f>생산실적!AL42+생산실적!AL43</f>
        <v>0</v>
      </c>
      <c r="AU110" s="26">
        <f>생산실적!AM42+생산실적!AM43</f>
        <v>0</v>
      </c>
      <c r="AV110" s="26">
        <f>생산실적!AN42+생산실적!AN43</f>
        <v>0</v>
      </c>
      <c r="AW110" s="26">
        <f>생산실적!AO42+생산실적!AO43</f>
        <v>0</v>
      </c>
      <c r="AX110" s="26">
        <f>생산실적!AP42+생산실적!AP43</f>
        <v>0</v>
      </c>
      <c r="AY110" s="26">
        <f>생산실적!AQ42+생산실적!AQ43</f>
        <v>0</v>
      </c>
      <c r="AZ110" s="26">
        <f>생산실적!AR42+생산실적!AR43</f>
        <v>0</v>
      </c>
      <c r="BA110" s="26">
        <f>생산실적!AS42+생산실적!AS43</f>
        <v>0</v>
      </c>
      <c r="BB110" s="74">
        <f>SUM(T110:BA110)</f>
        <v>0</v>
      </c>
    </row>
    <row r="111" spans="1:54" s="4" customFormat="1" ht="27.95" customHeight="1" thickTop="1" thickBot="1">
      <c r="A111" s="207"/>
      <c r="B111" s="175"/>
      <c r="C111" s="175"/>
      <c r="D111" s="175"/>
      <c r="E111" s="175"/>
      <c r="F111" s="175"/>
      <c r="G111" s="175"/>
      <c r="H111" s="175"/>
      <c r="I111" s="175"/>
      <c r="J111" s="182"/>
      <c r="K111" s="172"/>
      <c r="L111" s="175"/>
      <c r="M111" s="277"/>
      <c r="N111" s="260"/>
      <c r="O111" s="137"/>
      <c r="P111" s="264"/>
      <c r="Q111" s="267"/>
      <c r="R111" s="273"/>
      <c r="S111" s="36" t="s">
        <v>181</v>
      </c>
      <c r="T111" s="37"/>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9"/>
      <c r="AY111" s="39"/>
      <c r="AZ111" s="39"/>
      <c r="BA111" s="39"/>
      <c r="BB111" s="75">
        <f>SUM(T111:BA111)</f>
        <v>0</v>
      </c>
    </row>
    <row r="112" spans="1:54" s="4" customFormat="1" ht="27.95" customHeight="1" thickTop="1" thickBot="1">
      <c r="A112" s="207"/>
      <c r="B112" s="176"/>
      <c r="C112" s="176"/>
      <c r="D112" s="176"/>
      <c r="E112" s="176"/>
      <c r="F112" s="176"/>
      <c r="G112" s="176"/>
      <c r="H112" s="176"/>
      <c r="I112" s="176"/>
      <c r="J112" s="183"/>
      <c r="K112" s="173"/>
      <c r="L112" s="176"/>
      <c r="M112" s="278"/>
      <c r="N112" s="271"/>
      <c r="O112" s="138"/>
      <c r="P112" s="269"/>
      <c r="Q112" s="270"/>
      <c r="R112" s="275"/>
      <c r="S112" s="28" t="s">
        <v>65</v>
      </c>
      <c r="T112" s="34">
        <f>SUM(R109+T109-T110-T111)</f>
        <v>0</v>
      </c>
      <c r="U112" s="35">
        <f>SUM(T112+U109-U110-U111)</f>
        <v>0</v>
      </c>
      <c r="V112" s="35">
        <f>SUM(U112+V109-V110-V111)</f>
        <v>0</v>
      </c>
      <c r="W112" s="35">
        <f t="shared" ref="W112" si="883">SUM(V112+W109-W110-W111)</f>
        <v>0</v>
      </c>
      <c r="X112" s="35">
        <f t="shared" ref="X112" si="884">SUM(W112+X109-X110-X111)</f>
        <v>0</v>
      </c>
      <c r="Y112" s="35">
        <f t="shared" ref="Y112" si="885">SUM(X112+Y109-Y110-Y111)</f>
        <v>0</v>
      </c>
      <c r="Z112" s="35">
        <f t="shared" ref="Z112" si="886">SUM(Y112+Z109-Z110-Z111)</f>
        <v>0</v>
      </c>
      <c r="AA112" s="35">
        <f t="shared" ref="AA112" si="887">SUM(Z112+AA109-AA110-AA111)</f>
        <v>0</v>
      </c>
      <c r="AB112" s="35">
        <f t="shared" ref="AB112" si="888">SUM(AA112+AB109-AB110-AB111)</f>
        <v>0</v>
      </c>
      <c r="AC112" s="35">
        <f t="shared" ref="AC112" si="889">SUM(AB112+AC109-AC110-AC111)</f>
        <v>0</v>
      </c>
      <c r="AD112" s="35">
        <f t="shared" ref="AD112" si="890">SUM(AC112+AD109-AD110-AD111)</f>
        <v>0</v>
      </c>
      <c r="AE112" s="35">
        <f t="shared" ref="AE112" si="891">SUM(AD112+AE109-AE110-AE111)</f>
        <v>0</v>
      </c>
      <c r="AF112" s="35">
        <f t="shared" ref="AF112" si="892">SUM(AE112+AF109-AF110-AF111)</f>
        <v>0</v>
      </c>
      <c r="AG112" s="35">
        <f t="shared" ref="AG112" si="893">SUM(AF112+AG109-AG110-AG111)</f>
        <v>0</v>
      </c>
      <c r="AH112" s="35">
        <f t="shared" ref="AH112" si="894">SUM(AG112+AH109-AH110-AH111)</f>
        <v>0</v>
      </c>
      <c r="AI112" s="35">
        <f t="shared" ref="AI112" si="895">SUM(AH112+AI109-AI110-AI111)</f>
        <v>0</v>
      </c>
      <c r="AJ112" s="35">
        <f t="shared" ref="AJ112" si="896">SUM(AI112+AJ109-AJ110-AJ111)</f>
        <v>0</v>
      </c>
      <c r="AK112" s="35">
        <f t="shared" ref="AK112" si="897">SUM(AJ112+AK109-AK110-AK111)</f>
        <v>0</v>
      </c>
      <c r="AL112" s="35">
        <f t="shared" ref="AL112" si="898">SUM(AK112+AL109-AL110-AL111)</f>
        <v>0</v>
      </c>
      <c r="AM112" s="35">
        <f t="shared" ref="AM112" si="899">SUM(AL112+AM109-AM110-AM111)</f>
        <v>0</v>
      </c>
      <c r="AN112" s="35">
        <f t="shared" ref="AN112" si="900">SUM(AM112+AN109-AN110-AN111)</f>
        <v>0</v>
      </c>
      <c r="AO112" s="35">
        <f t="shared" ref="AO112" si="901">SUM(AN112+AO109-AO110-AO111)</f>
        <v>0</v>
      </c>
      <c r="AP112" s="35">
        <f t="shared" ref="AP112" si="902">SUM(AO112+AP109-AP110-AP111)</f>
        <v>0</v>
      </c>
      <c r="AQ112" s="35">
        <f t="shared" ref="AQ112" si="903">SUM(AP112+AQ109-AQ110-AQ111)</f>
        <v>0</v>
      </c>
      <c r="AR112" s="35">
        <f t="shared" ref="AR112" si="904">SUM(AQ112+AR109-AR110-AR111)</f>
        <v>0</v>
      </c>
      <c r="AS112" s="35">
        <f t="shared" ref="AS112" si="905">SUM(AR112+AS109-AS110-AS111)</f>
        <v>0</v>
      </c>
      <c r="AT112" s="35">
        <f t="shared" ref="AT112" si="906">SUM(AS112+AT109-AT110-AT111)</f>
        <v>0</v>
      </c>
      <c r="AU112" s="35">
        <f t="shared" ref="AU112" si="907">SUM(AT112+AU109-AU110-AU111)</f>
        <v>0</v>
      </c>
      <c r="AV112" s="35">
        <f t="shared" ref="AV112" si="908">SUM(AU112+AV109-AV110-AV111)</f>
        <v>0</v>
      </c>
      <c r="AW112" s="35">
        <f t="shared" ref="AW112" si="909">SUM(AV112+AW109-AW110-AW111)</f>
        <v>0</v>
      </c>
      <c r="AX112" s="35">
        <f t="shared" ref="AX112" si="910">SUM(AW112+AX109-AX110-AX111)</f>
        <v>0</v>
      </c>
      <c r="AY112" s="35">
        <f t="shared" ref="AY112" si="911">SUM(AX112+AY109-AY110-AY111)</f>
        <v>0</v>
      </c>
      <c r="AZ112" s="35">
        <f t="shared" ref="AZ112" si="912">SUM(AY112+AZ109-AZ110-AZ111)</f>
        <v>0</v>
      </c>
      <c r="BA112" s="35">
        <f t="shared" ref="BA112" si="913">SUM(AZ112+BA109-BA110-BA111)</f>
        <v>0</v>
      </c>
      <c r="BB112" s="76">
        <f>BA112</f>
        <v>0</v>
      </c>
    </row>
    <row r="113" spans="1:54" s="4" customFormat="1" ht="27.95" customHeight="1" thickTop="1" thickBot="1">
      <c r="A113" s="207"/>
      <c r="B113" s="174" t="s">
        <v>20</v>
      </c>
      <c r="C113" s="174" t="s">
        <v>154</v>
      </c>
      <c r="D113" s="174" t="s">
        <v>143</v>
      </c>
      <c r="E113" s="174" t="s">
        <v>144</v>
      </c>
      <c r="F113" s="174" t="s">
        <v>97</v>
      </c>
      <c r="G113" s="174">
        <v>0.7</v>
      </c>
      <c r="H113" s="174">
        <v>920</v>
      </c>
      <c r="I113" s="174">
        <v>1630</v>
      </c>
      <c r="J113" s="181">
        <v>7.85</v>
      </c>
      <c r="K113" s="171">
        <f t="shared" si="596"/>
        <v>8.2403019999999998</v>
      </c>
      <c r="L113" s="174" t="s">
        <v>149</v>
      </c>
      <c r="M113" s="276">
        <v>8141</v>
      </c>
      <c r="N113" s="259"/>
      <c r="O113" s="136">
        <f t="shared" ref="O113" si="914">BB116</f>
        <v>0</v>
      </c>
      <c r="P113" s="263">
        <f t="shared" ref="P113" si="915">BB113</f>
        <v>0</v>
      </c>
      <c r="Q113" s="266">
        <f t="shared" ref="Q113" si="916">BB114</f>
        <v>0</v>
      </c>
      <c r="R113" s="272">
        <f t="shared" ref="R113" si="917">N113</f>
        <v>0</v>
      </c>
      <c r="S113" s="22" t="s">
        <v>174</v>
      </c>
      <c r="T113" s="23">
        <f>'COIL 입고현황'!T114</f>
        <v>0</v>
      </c>
      <c r="U113" s="24">
        <f>'COIL 입고현황'!U114</f>
        <v>0</v>
      </c>
      <c r="V113" s="24">
        <f>'COIL 입고현황'!V114</f>
        <v>0</v>
      </c>
      <c r="W113" s="24">
        <f>'COIL 입고현황'!W114</f>
        <v>0</v>
      </c>
      <c r="X113" s="24">
        <f>'COIL 입고현황'!X114</f>
        <v>0</v>
      </c>
      <c r="Y113" s="24">
        <f>'COIL 입고현황'!Y114</f>
        <v>0</v>
      </c>
      <c r="Z113" s="24">
        <f>'COIL 입고현황'!Z114</f>
        <v>0</v>
      </c>
      <c r="AA113" s="24">
        <f>'COIL 입고현황'!AA114</f>
        <v>0</v>
      </c>
      <c r="AB113" s="24">
        <f>'COIL 입고현황'!AB114</f>
        <v>0</v>
      </c>
      <c r="AC113" s="24">
        <f>'COIL 입고현황'!AC114</f>
        <v>0</v>
      </c>
      <c r="AD113" s="24">
        <f>'COIL 입고현황'!AD114</f>
        <v>0</v>
      </c>
      <c r="AE113" s="24">
        <f>'COIL 입고현황'!AE114</f>
        <v>0</v>
      </c>
      <c r="AF113" s="24">
        <f>'COIL 입고현황'!AF114</f>
        <v>0</v>
      </c>
      <c r="AG113" s="24">
        <f>'COIL 입고현황'!AG114</f>
        <v>0</v>
      </c>
      <c r="AH113" s="24">
        <f>'COIL 입고현황'!AH114</f>
        <v>0</v>
      </c>
      <c r="AI113" s="24">
        <f>'COIL 입고현황'!AI114</f>
        <v>0</v>
      </c>
      <c r="AJ113" s="24">
        <f>'COIL 입고현황'!AJ114</f>
        <v>0</v>
      </c>
      <c r="AK113" s="24">
        <f>'COIL 입고현황'!AK114</f>
        <v>0</v>
      </c>
      <c r="AL113" s="24">
        <f>'COIL 입고현황'!AL114</f>
        <v>0</v>
      </c>
      <c r="AM113" s="24">
        <f>'COIL 입고현황'!AM114</f>
        <v>0</v>
      </c>
      <c r="AN113" s="24">
        <f>'COIL 입고현황'!AN114</f>
        <v>0</v>
      </c>
      <c r="AO113" s="24">
        <f>'COIL 입고현황'!AO114</f>
        <v>0</v>
      </c>
      <c r="AP113" s="24">
        <f>'COIL 입고현황'!AP114</f>
        <v>0</v>
      </c>
      <c r="AQ113" s="24">
        <f>'COIL 입고현황'!AQ114</f>
        <v>0</v>
      </c>
      <c r="AR113" s="24">
        <f>'COIL 입고현황'!AR114</f>
        <v>0</v>
      </c>
      <c r="AS113" s="24">
        <f>'COIL 입고현황'!AS114</f>
        <v>0</v>
      </c>
      <c r="AT113" s="24">
        <f>'COIL 입고현황'!AT114</f>
        <v>0</v>
      </c>
      <c r="AU113" s="24">
        <f>'COIL 입고현황'!AU114</f>
        <v>0</v>
      </c>
      <c r="AV113" s="24">
        <f>'COIL 입고현황'!AV114</f>
        <v>0</v>
      </c>
      <c r="AW113" s="24">
        <f>'COIL 입고현황'!AW114</f>
        <v>0</v>
      </c>
      <c r="AX113" s="31">
        <f>'COIL 입고현황'!AX114</f>
        <v>0</v>
      </c>
      <c r="AY113" s="31">
        <f>'COIL 입고현황'!AY114</f>
        <v>0</v>
      </c>
      <c r="AZ113" s="31">
        <f>'COIL 입고현황'!AZ114</f>
        <v>0</v>
      </c>
      <c r="BA113" s="31">
        <f>'COIL 입고현황'!BA114</f>
        <v>0</v>
      </c>
      <c r="BB113" s="73">
        <f>SUM(T113:BA113)</f>
        <v>0</v>
      </c>
    </row>
    <row r="114" spans="1:54" s="4" customFormat="1" ht="27.95" customHeight="1" thickTop="1" thickBot="1">
      <c r="A114" s="207"/>
      <c r="B114" s="175"/>
      <c r="C114" s="175"/>
      <c r="D114" s="175"/>
      <c r="E114" s="175"/>
      <c r="F114" s="175"/>
      <c r="G114" s="175"/>
      <c r="H114" s="175"/>
      <c r="I114" s="175"/>
      <c r="J114" s="182"/>
      <c r="K114" s="172"/>
      <c r="L114" s="175"/>
      <c r="M114" s="277"/>
      <c r="N114" s="260"/>
      <c r="O114" s="137"/>
      <c r="P114" s="264"/>
      <c r="Q114" s="267"/>
      <c r="R114" s="273"/>
      <c r="S114" s="25" t="s">
        <v>64</v>
      </c>
      <c r="T114" s="26">
        <f>생산실적!L44</f>
        <v>0</v>
      </c>
      <c r="U114" s="26">
        <f>생산실적!M44</f>
        <v>0</v>
      </c>
      <c r="V114" s="26">
        <f>생산실적!N44</f>
        <v>0</v>
      </c>
      <c r="W114" s="26">
        <f>생산실적!O44</f>
        <v>0</v>
      </c>
      <c r="X114" s="26">
        <f>생산실적!P44</f>
        <v>0</v>
      </c>
      <c r="Y114" s="26">
        <f>생산실적!Q44</f>
        <v>0</v>
      </c>
      <c r="Z114" s="26">
        <f>생산실적!R44</f>
        <v>0</v>
      </c>
      <c r="AA114" s="26">
        <f>생산실적!S44</f>
        <v>0</v>
      </c>
      <c r="AB114" s="26">
        <f>생산실적!T44</f>
        <v>0</v>
      </c>
      <c r="AC114" s="26">
        <f>생산실적!U44</f>
        <v>0</v>
      </c>
      <c r="AD114" s="26">
        <f>생산실적!V44</f>
        <v>0</v>
      </c>
      <c r="AE114" s="26">
        <f>생산실적!W44</f>
        <v>0</v>
      </c>
      <c r="AF114" s="26">
        <f>생산실적!X44</f>
        <v>0</v>
      </c>
      <c r="AG114" s="26">
        <f>생산실적!Y44</f>
        <v>0</v>
      </c>
      <c r="AH114" s="26">
        <f>생산실적!Z44</f>
        <v>0</v>
      </c>
      <c r="AI114" s="26">
        <f>생산실적!AA44</f>
        <v>0</v>
      </c>
      <c r="AJ114" s="26">
        <f>생산실적!AB44</f>
        <v>0</v>
      </c>
      <c r="AK114" s="26">
        <f>생산실적!AC44</f>
        <v>0</v>
      </c>
      <c r="AL114" s="26">
        <f>생산실적!AD44</f>
        <v>0</v>
      </c>
      <c r="AM114" s="26">
        <f>생산실적!AE44</f>
        <v>0</v>
      </c>
      <c r="AN114" s="26">
        <f>생산실적!AF44</f>
        <v>0</v>
      </c>
      <c r="AO114" s="26">
        <f>생산실적!AG44</f>
        <v>0</v>
      </c>
      <c r="AP114" s="26">
        <f>생산실적!AH44</f>
        <v>0</v>
      </c>
      <c r="AQ114" s="26">
        <f>생산실적!AI44</f>
        <v>0</v>
      </c>
      <c r="AR114" s="26">
        <f>생산실적!AJ44</f>
        <v>0</v>
      </c>
      <c r="AS114" s="26">
        <f>생산실적!AK44</f>
        <v>0</v>
      </c>
      <c r="AT114" s="26">
        <f>생산실적!AL44</f>
        <v>0</v>
      </c>
      <c r="AU114" s="26">
        <f>생산실적!AM44</f>
        <v>0</v>
      </c>
      <c r="AV114" s="26">
        <f>생산실적!AN44</f>
        <v>0</v>
      </c>
      <c r="AW114" s="26">
        <f>생산실적!AO44</f>
        <v>0</v>
      </c>
      <c r="AX114" s="26">
        <f>생산실적!AP44</f>
        <v>0</v>
      </c>
      <c r="AY114" s="26">
        <f>생산실적!AQ44</f>
        <v>0</v>
      </c>
      <c r="AZ114" s="26">
        <f>생산실적!AR44</f>
        <v>0</v>
      </c>
      <c r="BA114" s="26">
        <f>생산실적!AS44</f>
        <v>0</v>
      </c>
      <c r="BB114" s="74">
        <f>SUM(T114:BA114)</f>
        <v>0</v>
      </c>
    </row>
    <row r="115" spans="1:54" s="4" customFormat="1" ht="27.95" customHeight="1" thickTop="1" thickBot="1">
      <c r="A115" s="207"/>
      <c r="B115" s="175"/>
      <c r="C115" s="175"/>
      <c r="D115" s="175"/>
      <c r="E115" s="175"/>
      <c r="F115" s="175"/>
      <c r="G115" s="175"/>
      <c r="H115" s="175"/>
      <c r="I115" s="175"/>
      <c r="J115" s="182"/>
      <c r="K115" s="172"/>
      <c r="L115" s="175"/>
      <c r="M115" s="277"/>
      <c r="N115" s="260"/>
      <c r="O115" s="137"/>
      <c r="P115" s="264"/>
      <c r="Q115" s="267"/>
      <c r="R115" s="273"/>
      <c r="S115" s="36" t="s">
        <v>181</v>
      </c>
      <c r="T115" s="37"/>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9"/>
      <c r="AY115" s="39"/>
      <c r="AZ115" s="39"/>
      <c r="BA115" s="39"/>
      <c r="BB115" s="75">
        <f>SUM(T115:BA115)</f>
        <v>0</v>
      </c>
    </row>
    <row r="116" spans="1:54" s="4" customFormat="1" ht="27.95" customHeight="1" thickTop="1" thickBot="1">
      <c r="A116" s="207"/>
      <c r="B116" s="176"/>
      <c r="C116" s="176"/>
      <c r="D116" s="176"/>
      <c r="E116" s="176"/>
      <c r="F116" s="176"/>
      <c r="G116" s="176"/>
      <c r="H116" s="176"/>
      <c r="I116" s="176"/>
      <c r="J116" s="183"/>
      <c r="K116" s="173"/>
      <c r="L116" s="176"/>
      <c r="M116" s="278"/>
      <c r="N116" s="271"/>
      <c r="O116" s="138"/>
      <c r="P116" s="269"/>
      <c r="Q116" s="270"/>
      <c r="R116" s="275"/>
      <c r="S116" s="28" t="s">
        <v>65</v>
      </c>
      <c r="T116" s="29">
        <f>SUM(R113+T113/$K113-T114-T115)</f>
        <v>0</v>
      </c>
      <c r="U116" s="30">
        <f>SUM(T116+U113/$K113-U114-U115)</f>
        <v>0</v>
      </c>
      <c r="V116" s="30">
        <f t="shared" ref="V116:BA116" si="918">SUM(U116+V113/$K113-V114-V115)</f>
        <v>0</v>
      </c>
      <c r="W116" s="30">
        <f t="shared" si="918"/>
        <v>0</v>
      </c>
      <c r="X116" s="30">
        <f t="shared" si="918"/>
        <v>0</v>
      </c>
      <c r="Y116" s="30">
        <f t="shared" si="918"/>
        <v>0</v>
      </c>
      <c r="Z116" s="30">
        <f t="shared" si="918"/>
        <v>0</v>
      </c>
      <c r="AA116" s="30">
        <f t="shared" si="918"/>
        <v>0</v>
      </c>
      <c r="AB116" s="30">
        <f t="shared" si="918"/>
        <v>0</v>
      </c>
      <c r="AC116" s="30">
        <f t="shared" si="918"/>
        <v>0</v>
      </c>
      <c r="AD116" s="30">
        <f t="shared" si="918"/>
        <v>0</v>
      </c>
      <c r="AE116" s="30">
        <f t="shared" si="918"/>
        <v>0</v>
      </c>
      <c r="AF116" s="30">
        <f t="shared" si="918"/>
        <v>0</v>
      </c>
      <c r="AG116" s="30">
        <f t="shared" si="918"/>
        <v>0</v>
      </c>
      <c r="AH116" s="30">
        <f t="shared" si="918"/>
        <v>0</v>
      </c>
      <c r="AI116" s="30">
        <f t="shared" si="918"/>
        <v>0</v>
      </c>
      <c r="AJ116" s="30">
        <f t="shared" si="918"/>
        <v>0</v>
      </c>
      <c r="AK116" s="30">
        <f t="shared" si="918"/>
        <v>0</v>
      </c>
      <c r="AL116" s="30">
        <f t="shared" si="918"/>
        <v>0</v>
      </c>
      <c r="AM116" s="30">
        <f t="shared" si="918"/>
        <v>0</v>
      </c>
      <c r="AN116" s="30">
        <f t="shared" si="918"/>
        <v>0</v>
      </c>
      <c r="AO116" s="30">
        <f t="shared" si="918"/>
        <v>0</v>
      </c>
      <c r="AP116" s="30">
        <f t="shared" si="918"/>
        <v>0</v>
      </c>
      <c r="AQ116" s="30">
        <f t="shared" si="918"/>
        <v>0</v>
      </c>
      <c r="AR116" s="30">
        <f t="shared" si="918"/>
        <v>0</v>
      </c>
      <c r="AS116" s="30">
        <f t="shared" si="918"/>
        <v>0</v>
      </c>
      <c r="AT116" s="30">
        <f t="shared" si="918"/>
        <v>0</v>
      </c>
      <c r="AU116" s="30">
        <f t="shared" si="918"/>
        <v>0</v>
      </c>
      <c r="AV116" s="30">
        <f t="shared" si="918"/>
        <v>0</v>
      </c>
      <c r="AW116" s="30">
        <f t="shared" si="918"/>
        <v>0</v>
      </c>
      <c r="AX116" s="33">
        <f t="shared" si="918"/>
        <v>0</v>
      </c>
      <c r="AY116" s="33">
        <f t="shared" si="918"/>
        <v>0</v>
      </c>
      <c r="AZ116" s="33">
        <f t="shared" si="918"/>
        <v>0</v>
      </c>
      <c r="BA116" s="33">
        <f t="shared" si="918"/>
        <v>0</v>
      </c>
      <c r="BB116" s="76">
        <f>BA116</f>
        <v>0</v>
      </c>
    </row>
    <row r="117" spans="1:54" s="4" customFormat="1" ht="27.95" customHeight="1" thickTop="1" thickBot="1">
      <c r="A117" s="207"/>
      <c r="B117" s="174" t="s">
        <v>38</v>
      </c>
      <c r="C117" s="174" t="s">
        <v>155</v>
      </c>
      <c r="D117" s="174" t="s">
        <v>145</v>
      </c>
      <c r="E117" s="174" t="s">
        <v>146</v>
      </c>
      <c r="F117" s="174" t="s">
        <v>97</v>
      </c>
      <c r="G117" s="174">
        <v>1.4</v>
      </c>
      <c r="H117" s="174">
        <v>870</v>
      </c>
      <c r="I117" s="174">
        <v>330</v>
      </c>
      <c r="J117" s="181">
        <v>7.85</v>
      </c>
      <c r="K117" s="171">
        <f t="shared" si="596"/>
        <v>3.1552289999999998</v>
      </c>
      <c r="L117" s="174" t="s">
        <v>149</v>
      </c>
      <c r="M117" s="276">
        <v>2812</v>
      </c>
      <c r="N117" s="259"/>
      <c r="O117" s="136">
        <f t="shared" ref="O117" si="919">BB120</f>
        <v>0</v>
      </c>
      <c r="P117" s="263">
        <f t="shared" ref="P117" si="920">BB117</f>
        <v>0</v>
      </c>
      <c r="Q117" s="266">
        <f t="shared" ref="Q117" si="921">BB118</f>
        <v>0</v>
      </c>
      <c r="R117" s="272">
        <f t="shared" ref="R117" si="922">N117</f>
        <v>0</v>
      </c>
      <c r="S117" s="22" t="s">
        <v>174</v>
      </c>
      <c r="T117" s="23">
        <f>'COIL 입고현황'!T118</f>
        <v>0</v>
      </c>
      <c r="U117" s="24">
        <f>'COIL 입고현황'!U118</f>
        <v>0</v>
      </c>
      <c r="V117" s="24">
        <f>'COIL 입고현황'!V118</f>
        <v>0</v>
      </c>
      <c r="W117" s="24">
        <f>'COIL 입고현황'!W118</f>
        <v>0</v>
      </c>
      <c r="X117" s="24">
        <f>'COIL 입고현황'!X118</f>
        <v>0</v>
      </c>
      <c r="Y117" s="24">
        <f>'COIL 입고현황'!Y118</f>
        <v>0</v>
      </c>
      <c r="Z117" s="24">
        <f>'COIL 입고현황'!Z118</f>
        <v>0</v>
      </c>
      <c r="AA117" s="24">
        <f>'COIL 입고현황'!AA118</f>
        <v>0</v>
      </c>
      <c r="AB117" s="24">
        <f>'COIL 입고현황'!AB118</f>
        <v>0</v>
      </c>
      <c r="AC117" s="24">
        <f>'COIL 입고현황'!AC118</f>
        <v>0</v>
      </c>
      <c r="AD117" s="24">
        <f>'COIL 입고현황'!AD118</f>
        <v>0</v>
      </c>
      <c r="AE117" s="24">
        <f>'COIL 입고현황'!AE118</f>
        <v>0</v>
      </c>
      <c r="AF117" s="24">
        <f>'COIL 입고현황'!AF118</f>
        <v>0</v>
      </c>
      <c r="AG117" s="24">
        <f>'COIL 입고현황'!AG118</f>
        <v>0</v>
      </c>
      <c r="AH117" s="24">
        <f>'COIL 입고현황'!AH118</f>
        <v>0</v>
      </c>
      <c r="AI117" s="24">
        <f>'COIL 입고현황'!AI118</f>
        <v>0</v>
      </c>
      <c r="AJ117" s="24">
        <f>'COIL 입고현황'!AJ118</f>
        <v>0</v>
      </c>
      <c r="AK117" s="24">
        <f>'COIL 입고현황'!AK118</f>
        <v>0</v>
      </c>
      <c r="AL117" s="24">
        <f>'COIL 입고현황'!AL118</f>
        <v>0</v>
      </c>
      <c r="AM117" s="24">
        <f>'COIL 입고현황'!AM118</f>
        <v>0</v>
      </c>
      <c r="AN117" s="24">
        <f>'COIL 입고현황'!AN118</f>
        <v>0</v>
      </c>
      <c r="AO117" s="24">
        <f>'COIL 입고현황'!AO118</f>
        <v>0</v>
      </c>
      <c r="AP117" s="24">
        <f>'COIL 입고현황'!AP118</f>
        <v>0</v>
      </c>
      <c r="AQ117" s="24">
        <f>'COIL 입고현황'!AQ118</f>
        <v>0</v>
      </c>
      <c r="AR117" s="24">
        <f>'COIL 입고현황'!AR118</f>
        <v>0</v>
      </c>
      <c r="AS117" s="24">
        <f>'COIL 입고현황'!AS118</f>
        <v>0</v>
      </c>
      <c r="AT117" s="24">
        <f>'COIL 입고현황'!AT118</f>
        <v>0</v>
      </c>
      <c r="AU117" s="24">
        <f>'COIL 입고현황'!AU118</f>
        <v>0</v>
      </c>
      <c r="AV117" s="24">
        <f>'COIL 입고현황'!AV118</f>
        <v>0</v>
      </c>
      <c r="AW117" s="24">
        <f>'COIL 입고현황'!AW118</f>
        <v>0</v>
      </c>
      <c r="AX117" s="31">
        <f>'COIL 입고현황'!AX118</f>
        <v>0</v>
      </c>
      <c r="AY117" s="31">
        <f>'COIL 입고현황'!AY118</f>
        <v>0</v>
      </c>
      <c r="AZ117" s="31">
        <f>'COIL 입고현황'!AZ118</f>
        <v>0</v>
      </c>
      <c r="BA117" s="31">
        <f>'COIL 입고현황'!BA118</f>
        <v>0</v>
      </c>
      <c r="BB117" s="73">
        <f>SUM(T117:BA117)</f>
        <v>0</v>
      </c>
    </row>
    <row r="118" spans="1:54" s="4" customFormat="1" ht="27.95" customHeight="1" thickTop="1" thickBot="1">
      <c r="A118" s="207"/>
      <c r="B118" s="175"/>
      <c r="C118" s="175"/>
      <c r="D118" s="175"/>
      <c r="E118" s="175"/>
      <c r="F118" s="175"/>
      <c r="G118" s="175"/>
      <c r="H118" s="175"/>
      <c r="I118" s="175"/>
      <c r="J118" s="182"/>
      <c r="K118" s="172"/>
      <c r="L118" s="175"/>
      <c r="M118" s="277"/>
      <c r="N118" s="260"/>
      <c r="O118" s="137"/>
      <c r="P118" s="264"/>
      <c r="Q118" s="267"/>
      <c r="R118" s="273"/>
      <c r="S118" s="25" t="s">
        <v>64</v>
      </c>
      <c r="T118" s="26">
        <f>생산실적!L46</f>
        <v>0</v>
      </c>
      <c r="U118" s="26">
        <f>생산실적!M46</f>
        <v>0</v>
      </c>
      <c r="V118" s="26">
        <f>생산실적!N46</f>
        <v>0</v>
      </c>
      <c r="W118" s="26">
        <f>생산실적!O46</f>
        <v>0</v>
      </c>
      <c r="X118" s="26">
        <f>생산실적!P46</f>
        <v>0</v>
      </c>
      <c r="Y118" s="26">
        <f>생산실적!Q46</f>
        <v>0</v>
      </c>
      <c r="Z118" s="26">
        <f>생산실적!R46</f>
        <v>0</v>
      </c>
      <c r="AA118" s="26">
        <f>생산실적!S46</f>
        <v>0</v>
      </c>
      <c r="AB118" s="26">
        <f>생산실적!T46</f>
        <v>0</v>
      </c>
      <c r="AC118" s="26">
        <f>생산실적!U46</f>
        <v>0</v>
      </c>
      <c r="AD118" s="26">
        <f>생산실적!V46</f>
        <v>0</v>
      </c>
      <c r="AE118" s="26">
        <f>생산실적!W46</f>
        <v>0</v>
      </c>
      <c r="AF118" s="26">
        <f>생산실적!X46</f>
        <v>0</v>
      </c>
      <c r="AG118" s="26">
        <f>생산실적!Y46</f>
        <v>0</v>
      </c>
      <c r="AH118" s="26">
        <f>생산실적!Z46</f>
        <v>0</v>
      </c>
      <c r="AI118" s="26">
        <f>생산실적!AA46</f>
        <v>0</v>
      </c>
      <c r="AJ118" s="26">
        <f>생산실적!AB46</f>
        <v>0</v>
      </c>
      <c r="AK118" s="26">
        <f>생산실적!AC46</f>
        <v>0</v>
      </c>
      <c r="AL118" s="26">
        <f>생산실적!AD46</f>
        <v>0</v>
      </c>
      <c r="AM118" s="26">
        <f>생산실적!AE46</f>
        <v>0</v>
      </c>
      <c r="AN118" s="26">
        <f>생산실적!AF46</f>
        <v>0</v>
      </c>
      <c r="AO118" s="26">
        <f>생산실적!AG46</f>
        <v>0</v>
      </c>
      <c r="AP118" s="26">
        <f>생산실적!AH46</f>
        <v>0</v>
      </c>
      <c r="AQ118" s="26">
        <f>생산실적!AI46</f>
        <v>0</v>
      </c>
      <c r="AR118" s="26">
        <f>생산실적!AJ46</f>
        <v>0</v>
      </c>
      <c r="AS118" s="26">
        <f>생산실적!AK46</f>
        <v>0</v>
      </c>
      <c r="AT118" s="26">
        <f>생산실적!AL46</f>
        <v>0</v>
      </c>
      <c r="AU118" s="26">
        <f>생산실적!AM46</f>
        <v>0</v>
      </c>
      <c r="AV118" s="26">
        <f>생산실적!AN46</f>
        <v>0</v>
      </c>
      <c r="AW118" s="26">
        <f>생산실적!AO46</f>
        <v>0</v>
      </c>
      <c r="AX118" s="26">
        <f>생산실적!AP46</f>
        <v>0</v>
      </c>
      <c r="AY118" s="26">
        <f>생산실적!AQ46</f>
        <v>0</v>
      </c>
      <c r="AZ118" s="26">
        <f>생산실적!AR46</f>
        <v>0</v>
      </c>
      <c r="BA118" s="26">
        <f>생산실적!AS46</f>
        <v>0</v>
      </c>
      <c r="BB118" s="74">
        <f>SUM(T118:BA118)</f>
        <v>0</v>
      </c>
    </row>
    <row r="119" spans="1:54" s="4" customFormat="1" ht="27.95" customHeight="1" thickTop="1" thickBot="1">
      <c r="A119" s="207"/>
      <c r="B119" s="175"/>
      <c r="C119" s="175"/>
      <c r="D119" s="175"/>
      <c r="E119" s="175"/>
      <c r="F119" s="175"/>
      <c r="G119" s="175"/>
      <c r="H119" s="175"/>
      <c r="I119" s="175"/>
      <c r="J119" s="182"/>
      <c r="K119" s="172"/>
      <c r="L119" s="175"/>
      <c r="M119" s="277"/>
      <c r="N119" s="260"/>
      <c r="O119" s="137"/>
      <c r="P119" s="264"/>
      <c r="Q119" s="267"/>
      <c r="R119" s="273"/>
      <c r="S119" s="36" t="s">
        <v>181</v>
      </c>
      <c r="T119" s="37"/>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9"/>
      <c r="AY119" s="39"/>
      <c r="AZ119" s="39"/>
      <c r="BA119" s="39"/>
      <c r="BB119" s="75">
        <f>SUM(T119:BA119)</f>
        <v>0</v>
      </c>
    </row>
    <row r="120" spans="1:54" s="4" customFormat="1" ht="27.95" customHeight="1" thickTop="1" thickBot="1">
      <c r="A120" s="207"/>
      <c r="B120" s="176"/>
      <c r="C120" s="176"/>
      <c r="D120" s="176"/>
      <c r="E120" s="176"/>
      <c r="F120" s="176"/>
      <c r="G120" s="176"/>
      <c r="H120" s="176"/>
      <c r="I120" s="176"/>
      <c r="J120" s="183"/>
      <c r="K120" s="173"/>
      <c r="L120" s="176"/>
      <c r="M120" s="278"/>
      <c r="N120" s="271"/>
      <c r="O120" s="138"/>
      <c r="P120" s="269"/>
      <c r="Q120" s="270"/>
      <c r="R120" s="275"/>
      <c r="S120" s="28" t="s">
        <v>65</v>
      </c>
      <c r="T120" s="34">
        <f>SUM(R117+T117-T118-T119)</f>
        <v>0</v>
      </c>
      <c r="U120" s="35">
        <f>SUM(T120+U117-U118-U119)</f>
        <v>0</v>
      </c>
      <c r="V120" s="35">
        <f>SUM(U120+V117-V118-V119)</f>
        <v>0</v>
      </c>
      <c r="W120" s="35">
        <f t="shared" ref="W120" si="923">SUM(V120+W117-W118-W119)</f>
        <v>0</v>
      </c>
      <c r="X120" s="35">
        <f t="shared" ref="X120" si="924">SUM(W120+X117-X118-X119)</f>
        <v>0</v>
      </c>
      <c r="Y120" s="35">
        <f t="shared" ref="Y120" si="925">SUM(X120+Y117-Y118-Y119)</f>
        <v>0</v>
      </c>
      <c r="Z120" s="35">
        <f t="shared" ref="Z120" si="926">SUM(Y120+Z117-Z118-Z119)</f>
        <v>0</v>
      </c>
      <c r="AA120" s="35">
        <f t="shared" ref="AA120" si="927">SUM(Z120+AA117-AA118-AA119)</f>
        <v>0</v>
      </c>
      <c r="AB120" s="35">
        <f t="shared" ref="AB120" si="928">SUM(AA120+AB117-AB118-AB119)</f>
        <v>0</v>
      </c>
      <c r="AC120" s="35">
        <f t="shared" ref="AC120" si="929">SUM(AB120+AC117-AC118-AC119)</f>
        <v>0</v>
      </c>
      <c r="AD120" s="35">
        <f t="shared" ref="AD120" si="930">SUM(AC120+AD117-AD118-AD119)</f>
        <v>0</v>
      </c>
      <c r="AE120" s="35">
        <f t="shared" ref="AE120" si="931">SUM(AD120+AE117-AE118-AE119)</f>
        <v>0</v>
      </c>
      <c r="AF120" s="35">
        <f t="shared" ref="AF120" si="932">SUM(AE120+AF117-AF118-AF119)</f>
        <v>0</v>
      </c>
      <c r="AG120" s="35">
        <f t="shared" ref="AG120" si="933">SUM(AF120+AG117-AG118-AG119)</f>
        <v>0</v>
      </c>
      <c r="AH120" s="35">
        <f t="shared" ref="AH120" si="934">SUM(AG120+AH117-AH118-AH119)</f>
        <v>0</v>
      </c>
      <c r="AI120" s="35">
        <f t="shared" ref="AI120" si="935">SUM(AH120+AI117-AI118-AI119)</f>
        <v>0</v>
      </c>
      <c r="AJ120" s="35">
        <f t="shared" ref="AJ120" si="936">SUM(AI120+AJ117-AJ118-AJ119)</f>
        <v>0</v>
      </c>
      <c r="AK120" s="35">
        <f t="shared" ref="AK120" si="937">SUM(AJ120+AK117-AK118-AK119)</f>
        <v>0</v>
      </c>
      <c r="AL120" s="35">
        <f t="shared" ref="AL120" si="938">SUM(AK120+AL117-AL118-AL119)</f>
        <v>0</v>
      </c>
      <c r="AM120" s="35">
        <f t="shared" ref="AM120" si="939">SUM(AL120+AM117-AM118-AM119)</f>
        <v>0</v>
      </c>
      <c r="AN120" s="35">
        <f t="shared" ref="AN120" si="940">SUM(AM120+AN117-AN118-AN119)</f>
        <v>0</v>
      </c>
      <c r="AO120" s="35">
        <f t="shared" ref="AO120" si="941">SUM(AN120+AO117-AO118-AO119)</f>
        <v>0</v>
      </c>
      <c r="AP120" s="35">
        <f t="shared" ref="AP120" si="942">SUM(AO120+AP117-AP118-AP119)</f>
        <v>0</v>
      </c>
      <c r="AQ120" s="35">
        <f t="shared" ref="AQ120" si="943">SUM(AP120+AQ117-AQ118-AQ119)</f>
        <v>0</v>
      </c>
      <c r="AR120" s="35">
        <f t="shared" ref="AR120" si="944">SUM(AQ120+AR117-AR118-AR119)</f>
        <v>0</v>
      </c>
      <c r="AS120" s="35">
        <f t="shared" ref="AS120" si="945">SUM(AR120+AS117-AS118-AS119)</f>
        <v>0</v>
      </c>
      <c r="AT120" s="35">
        <f t="shared" ref="AT120" si="946">SUM(AS120+AT117-AT118-AT119)</f>
        <v>0</v>
      </c>
      <c r="AU120" s="35">
        <f t="shared" ref="AU120" si="947">SUM(AT120+AU117-AU118-AU119)</f>
        <v>0</v>
      </c>
      <c r="AV120" s="35">
        <f t="shared" ref="AV120" si="948">SUM(AU120+AV117-AV118-AV119)</f>
        <v>0</v>
      </c>
      <c r="AW120" s="35">
        <f t="shared" ref="AW120" si="949">SUM(AV120+AW117-AW118-AW119)</f>
        <v>0</v>
      </c>
      <c r="AX120" s="35">
        <f t="shared" ref="AX120" si="950">SUM(AW120+AX117-AX118-AX119)</f>
        <v>0</v>
      </c>
      <c r="AY120" s="35">
        <f t="shared" ref="AY120" si="951">SUM(AX120+AY117-AY118-AY119)</f>
        <v>0</v>
      </c>
      <c r="AZ120" s="35">
        <f t="shared" ref="AZ120" si="952">SUM(AY120+AZ117-AZ118-AZ119)</f>
        <v>0</v>
      </c>
      <c r="BA120" s="35">
        <f t="shared" ref="BA120" si="953">SUM(AZ120+BA117-BA118-BA119)</f>
        <v>0</v>
      </c>
      <c r="BB120" s="76">
        <f>BA120</f>
        <v>0</v>
      </c>
    </row>
    <row r="121" spans="1:54" s="4" customFormat="1" ht="27.95" customHeight="1" thickTop="1" thickBot="1">
      <c r="A121" s="207"/>
      <c r="B121" s="174" t="s">
        <v>147</v>
      </c>
      <c r="C121" s="174" t="s">
        <v>75</v>
      </c>
      <c r="D121" s="174" t="s">
        <v>36</v>
      </c>
      <c r="E121" s="174" t="s">
        <v>37</v>
      </c>
      <c r="F121" s="174" t="s">
        <v>97</v>
      </c>
      <c r="G121" s="174">
        <v>0.9</v>
      </c>
      <c r="H121" s="174">
        <v>730</v>
      </c>
      <c r="I121" s="174">
        <v>450</v>
      </c>
      <c r="J121" s="181">
        <v>7.85</v>
      </c>
      <c r="K121" s="171">
        <f t="shared" si="596"/>
        <v>2.3208525</v>
      </c>
      <c r="L121" s="174" t="s">
        <v>149</v>
      </c>
      <c r="M121" s="276"/>
      <c r="N121" s="259"/>
      <c r="O121" s="136">
        <f t="shared" ref="O121" si="954">BB124</f>
        <v>-3</v>
      </c>
      <c r="P121" s="263">
        <f t="shared" ref="P121" si="955">BB121</f>
        <v>1380</v>
      </c>
      <c r="Q121" s="266">
        <f t="shared" ref="Q121" si="956">BB122</f>
        <v>1383</v>
      </c>
      <c r="R121" s="272">
        <f t="shared" ref="R121" si="957">N121</f>
        <v>0</v>
      </c>
      <c r="S121" s="22" t="s">
        <v>174</v>
      </c>
      <c r="T121" s="23">
        <f>'COIL 입고현황'!T122</f>
        <v>0</v>
      </c>
      <c r="U121" s="24">
        <f>'COIL 입고현황'!U122</f>
        <v>0</v>
      </c>
      <c r="V121" s="24">
        <f>'COIL 입고현황'!V122</f>
        <v>0</v>
      </c>
      <c r="W121" s="24">
        <f>'COIL 입고현황'!W122</f>
        <v>0</v>
      </c>
      <c r="X121" s="24">
        <f>'COIL 입고현황'!X122</f>
        <v>0</v>
      </c>
      <c r="Y121" s="24">
        <f>'COIL 입고현황'!Y122</f>
        <v>0</v>
      </c>
      <c r="Z121" s="24">
        <f>'COIL 입고현황'!Z122</f>
        <v>0</v>
      </c>
      <c r="AA121" s="24">
        <f>'COIL 입고현황'!AA122</f>
        <v>0</v>
      </c>
      <c r="AB121" s="24">
        <f>'COIL 입고현황'!AB122</f>
        <v>0</v>
      </c>
      <c r="AC121" s="24">
        <f>'COIL 입고현황'!AC122</f>
        <v>0</v>
      </c>
      <c r="AD121" s="24">
        <f>'COIL 입고현황'!AD122</f>
        <v>0</v>
      </c>
      <c r="AE121" s="24">
        <f>'COIL 입고현황'!AE122</f>
        <v>0</v>
      </c>
      <c r="AF121" s="24">
        <f>'COIL 입고현황'!AF122</f>
        <v>0</v>
      </c>
      <c r="AG121" s="24">
        <f>'COIL 입고현황'!AG122</f>
        <v>0</v>
      </c>
      <c r="AH121" s="24">
        <f>'COIL 입고현황'!AH122</f>
        <v>0</v>
      </c>
      <c r="AI121" s="24">
        <f>'COIL 입고현황'!AI122</f>
        <v>0</v>
      </c>
      <c r="AJ121" s="24">
        <f>'COIL 입고현황'!AJ122</f>
        <v>0</v>
      </c>
      <c r="AK121" s="24">
        <f>'COIL 입고현황'!AK122</f>
        <v>1380</v>
      </c>
      <c r="AL121" s="24">
        <f>'COIL 입고현황'!AL122</f>
        <v>0</v>
      </c>
      <c r="AM121" s="24">
        <f>'COIL 입고현황'!AM122</f>
        <v>0</v>
      </c>
      <c r="AN121" s="24">
        <f>'COIL 입고현황'!AN122</f>
        <v>0</v>
      </c>
      <c r="AO121" s="24">
        <f>'COIL 입고현황'!AO122</f>
        <v>0</v>
      </c>
      <c r="AP121" s="24">
        <f>'COIL 입고현황'!AP122</f>
        <v>0</v>
      </c>
      <c r="AQ121" s="24">
        <f>'COIL 입고현황'!AQ122</f>
        <v>0</v>
      </c>
      <c r="AR121" s="24">
        <f>'COIL 입고현황'!AR122</f>
        <v>0</v>
      </c>
      <c r="AS121" s="24">
        <f>'COIL 입고현황'!AS122</f>
        <v>0</v>
      </c>
      <c r="AT121" s="24">
        <f>'COIL 입고현황'!AT122</f>
        <v>0</v>
      </c>
      <c r="AU121" s="24">
        <f>'COIL 입고현황'!AU122</f>
        <v>0</v>
      </c>
      <c r="AV121" s="24">
        <f>'COIL 입고현황'!AV122</f>
        <v>0</v>
      </c>
      <c r="AW121" s="24">
        <f>'COIL 입고현황'!AW122</f>
        <v>0</v>
      </c>
      <c r="AX121" s="31">
        <f>'COIL 입고현황'!AX122</f>
        <v>0</v>
      </c>
      <c r="AY121" s="31">
        <f>'COIL 입고현황'!AY122</f>
        <v>0</v>
      </c>
      <c r="AZ121" s="31">
        <f>'COIL 입고현황'!AZ122</f>
        <v>0</v>
      </c>
      <c r="BA121" s="31">
        <f>'COIL 입고현황'!BA122</f>
        <v>0</v>
      </c>
      <c r="BB121" s="73">
        <f>SUM(T121:BA121)</f>
        <v>1380</v>
      </c>
    </row>
    <row r="122" spans="1:54" s="4" customFormat="1" ht="27.95" customHeight="1" thickTop="1" thickBot="1">
      <c r="A122" s="207"/>
      <c r="B122" s="175"/>
      <c r="C122" s="175"/>
      <c r="D122" s="175"/>
      <c r="E122" s="175"/>
      <c r="F122" s="175"/>
      <c r="G122" s="175"/>
      <c r="H122" s="175"/>
      <c r="I122" s="175"/>
      <c r="J122" s="182"/>
      <c r="K122" s="172"/>
      <c r="L122" s="175"/>
      <c r="M122" s="277"/>
      <c r="N122" s="260"/>
      <c r="O122" s="137"/>
      <c r="P122" s="264"/>
      <c r="Q122" s="267"/>
      <c r="R122" s="273"/>
      <c r="S122" s="25" t="s">
        <v>64</v>
      </c>
      <c r="T122" s="26">
        <f>생산실적!L49</f>
        <v>0</v>
      </c>
      <c r="U122" s="26">
        <f>생산실적!M49</f>
        <v>0</v>
      </c>
      <c r="V122" s="26">
        <f>생산실적!N49</f>
        <v>0</v>
      </c>
      <c r="W122" s="26">
        <f>생산실적!O49</f>
        <v>0</v>
      </c>
      <c r="X122" s="26">
        <f>생산실적!P49</f>
        <v>0</v>
      </c>
      <c r="Y122" s="26">
        <f>생산실적!Q49</f>
        <v>0</v>
      </c>
      <c r="Z122" s="26">
        <f>생산실적!R49</f>
        <v>0</v>
      </c>
      <c r="AA122" s="26">
        <f>생산실적!S49</f>
        <v>0</v>
      </c>
      <c r="AB122" s="26">
        <f>생산실적!T49</f>
        <v>0</v>
      </c>
      <c r="AC122" s="26">
        <f>생산실적!U49</f>
        <v>0</v>
      </c>
      <c r="AD122" s="26">
        <f>생산실적!V49</f>
        <v>0</v>
      </c>
      <c r="AE122" s="26">
        <f>생산실적!W49</f>
        <v>0</v>
      </c>
      <c r="AF122" s="26">
        <f>생산실적!X49</f>
        <v>0</v>
      </c>
      <c r="AG122" s="26">
        <f>생산실적!Y49</f>
        <v>0</v>
      </c>
      <c r="AH122" s="26">
        <f>생산실적!Z49</f>
        <v>0</v>
      </c>
      <c r="AI122" s="26">
        <f>생산실적!AA49</f>
        <v>0</v>
      </c>
      <c r="AJ122" s="26">
        <f>생산실적!AB49</f>
        <v>0</v>
      </c>
      <c r="AK122" s="26">
        <f>생산실적!AC49</f>
        <v>1383</v>
      </c>
      <c r="AL122" s="26">
        <f>생산실적!AD49</f>
        <v>0</v>
      </c>
      <c r="AM122" s="26">
        <f>생산실적!AE49</f>
        <v>0</v>
      </c>
      <c r="AN122" s="26">
        <f>생산실적!AF49</f>
        <v>0</v>
      </c>
      <c r="AO122" s="26">
        <f>생산실적!AG49</f>
        <v>0</v>
      </c>
      <c r="AP122" s="26">
        <f>생산실적!AH49</f>
        <v>0</v>
      </c>
      <c r="AQ122" s="26">
        <f>생산실적!AI49</f>
        <v>0</v>
      </c>
      <c r="AR122" s="26">
        <f>생산실적!AJ49</f>
        <v>0</v>
      </c>
      <c r="AS122" s="26">
        <f>생산실적!AK49</f>
        <v>0</v>
      </c>
      <c r="AT122" s="26">
        <f>생산실적!AL49</f>
        <v>0</v>
      </c>
      <c r="AU122" s="26">
        <f>생산실적!AM49</f>
        <v>0</v>
      </c>
      <c r="AV122" s="26">
        <f>생산실적!AN49</f>
        <v>0</v>
      </c>
      <c r="AW122" s="26">
        <f>생산실적!AO49</f>
        <v>0</v>
      </c>
      <c r="AX122" s="26">
        <f>생산실적!AP49</f>
        <v>0</v>
      </c>
      <c r="AY122" s="26">
        <f>생산실적!AQ49</f>
        <v>0</v>
      </c>
      <c r="AZ122" s="26">
        <f>생산실적!AR49</f>
        <v>0</v>
      </c>
      <c r="BA122" s="26">
        <f>생산실적!AS49</f>
        <v>0</v>
      </c>
      <c r="BB122" s="74">
        <f>SUM(T122:BA122)</f>
        <v>1383</v>
      </c>
    </row>
    <row r="123" spans="1:54" s="4" customFormat="1" ht="27.95" customHeight="1" thickTop="1" thickBot="1">
      <c r="A123" s="207"/>
      <c r="B123" s="175"/>
      <c r="C123" s="175"/>
      <c r="D123" s="175"/>
      <c r="E123" s="175"/>
      <c r="F123" s="175"/>
      <c r="G123" s="175"/>
      <c r="H123" s="175"/>
      <c r="I123" s="175"/>
      <c r="J123" s="182"/>
      <c r="K123" s="172"/>
      <c r="L123" s="175"/>
      <c r="M123" s="277"/>
      <c r="N123" s="260"/>
      <c r="O123" s="137"/>
      <c r="P123" s="264"/>
      <c r="Q123" s="267"/>
      <c r="R123" s="273"/>
      <c r="S123" s="36" t="s">
        <v>181</v>
      </c>
      <c r="T123" s="37"/>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9"/>
      <c r="AY123" s="39"/>
      <c r="AZ123" s="39"/>
      <c r="BA123" s="39"/>
      <c r="BB123" s="75">
        <f>SUM(T123:BA123)</f>
        <v>0</v>
      </c>
    </row>
    <row r="124" spans="1:54" s="4" customFormat="1" ht="27.95" customHeight="1" thickTop="1" thickBot="1">
      <c r="A124" s="207"/>
      <c r="B124" s="176"/>
      <c r="C124" s="176"/>
      <c r="D124" s="176"/>
      <c r="E124" s="176"/>
      <c r="F124" s="176"/>
      <c r="G124" s="176"/>
      <c r="H124" s="176"/>
      <c r="I124" s="176"/>
      <c r="J124" s="183"/>
      <c r="K124" s="173"/>
      <c r="L124" s="176"/>
      <c r="M124" s="278"/>
      <c r="N124" s="271"/>
      <c r="O124" s="138"/>
      <c r="P124" s="269"/>
      <c r="Q124" s="270"/>
      <c r="R124" s="275"/>
      <c r="S124" s="28" t="s">
        <v>65</v>
      </c>
      <c r="T124" s="34">
        <f>SUM(R121+T121-T122-T123)</f>
        <v>0</v>
      </c>
      <c r="U124" s="35">
        <f>SUM(T124+U121-U122-U123)</f>
        <v>0</v>
      </c>
      <c r="V124" s="35">
        <f>SUM(U124+V121-V122-V123)</f>
        <v>0</v>
      </c>
      <c r="W124" s="35">
        <f t="shared" ref="W124" si="958">SUM(V124+W121-W122-W123)</f>
        <v>0</v>
      </c>
      <c r="X124" s="35">
        <f t="shared" ref="X124" si="959">SUM(W124+X121-X122-X123)</f>
        <v>0</v>
      </c>
      <c r="Y124" s="35">
        <f t="shared" ref="Y124" si="960">SUM(X124+Y121-Y122-Y123)</f>
        <v>0</v>
      </c>
      <c r="Z124" s="35">
        <f t="shared" ref="Z124" si="961">SUM(Y124+Z121-Z122-Z123)</f>
        <v>0</v>
      </c>
      <c r="AA124" s="35">
        <f t="shared" ref="AA124" si="962">SUM(Z124+AA121-AA122-AA123)</f>
        <v>0</v>
      </c>
      <c r="AB124" s="35">
        <f t="shared" ref="AB124" si="963">SUM(AA124+AB121-AB122-AB123)</f>
        <v>0</v>
      </c>
      <c r="AC124" s="35">
        <f t="shared" ref="AC124" si="964">SUM(AB124+AC121-AC122-AC123)</f>
        <v>0</v>
      </c>
      <c r="AD124" s="35">
        <f t="shared" ref="AD124" si="965">SUM(AC124+AD121-AD122-AD123)</f>
        <v>0</v>
      </c>
      <c r="AE124" s="35">
        <f t="shared" ref="AE124" si="966">SUM(AD124+AE121-AE122-AE123)</f>
        <v>0</v>
      </c>
      <c r="AF124" s="35">
        <f t="shared" ref="AF124" si="967">SUM(AE124+AF121-AF122-AF123)</f>
        <v>0</v>
      </c>
      <c r="AG124" s="35">
        <f t="shared" ref="AG124" si="968">SUM(AF124+AG121-AG122-AG123)</f>
        <v>0</v>
      </c>
      <c r="AH124" s="35">
        <f t="shared" ref="AH124" si="969">SUM(AG124+AH121-AH122-AH123)</f>
        <v>0</v>
      </c>
      <c r="AI124" s="35">
        <f t="shared" ref="AI124" si="970">SUM(AH124+AI121-AI122-AI123)</f>
        <v>0</v>
      </c>
      <c r="AJ124" s="35">
        <f t="shared" ref="AJ124" si="971">SUM(AI124+AJ121-AJ122-AJ123)</f>
        <v>0</v>
      </c>
      <c r="AK124" s="35">
        <f t="shared" ref="AK124" si="972">SUM(AJ124+AK121-AK122-AK123)</f>
        <v>-3</v>
      </c>
      <c r="AL124" s="35">
        <f t="shared" ref="AL124" si="973">SUM(AK124+AL121-AL122-AL123)</f>
        <v>-3</v>
      </c>
      <c r="AM124" s="35">
        <f t="shared" ref="AM124" si="974">SUM(AL124+AM121-AM122-AM123)</f>
        <v>-3</v>
      </c>
      <c r="AN124" s="35">
        <f t="shared" ref="AN124" si="975">SUM(AM124+AN121-AN122-AN123)</f>
        <v>-3</v>
      </c>
      <c r="AO124" s="35">
        <f t="shared" ref="AO124" si="976">SUM(AN124+AO121-AO122-AO123)</f>
        <v>-3</v>
      </c>
      <c r="AP124" s="35">
        <f t="shared" ref="AP124" si="977">SUM(AO124+AP121-AP122-AP123)</f>
        <v>-3</v>
      </c>
      <c r="AQ124" s="35">
        <f t="shared" ref="AQ124" si="978">SUM(AP124+AQ121-AQ122-AQ123)</f>
        <v>-3</v>
      </c>
      <c r="AR124" s="35">
        <f t="shared" ref="AR124" si="979">SUM(AQ124+AR121-AR122-AR123)</f>
        <v>-3</v>
      </c>
      <c r="AS124" s="35">
        <f t="shared" ref="AS124" si="980">SUM(AR124+AS121-AS122-AS123)</f>
        <v>-3</v>
      </c>
      <c r="AT124" s="35">
        <f t="shared" ref="AT124" si="981">SUM(AS124+AT121-AT122-AT123)</f>
        <v>-3</v>
      </c>
      <c r="AU124" s="35">
        <f t="shared" ref="AU124" si="982">SUM(AT124+AU121-AU122-AU123)</f>
        <v>-3</v>
      </c>
      <c r="AV124" s="35">
        <f t="shared" ref="AV124" si="983">SUM(AU124+AV121-AV122-AV123)</f>
        <v>-3</v>
      </c>
      <c r="AW124" s="35">
        <f t="shared" ref="AW124" si="984">SUM(AV124+AW121-AW122-AW123)</f>
        <v>-3</v>
      </c>
      <c r="AX124" s="35">
        <f t="shared" ref="AX124" si="985">SUM(AW124+AX121-AX122-AX123)</f>
        <v>-3</v>
      </c>
      <c r="AY124" s="35">
        <f t="shared" ref="AY124" si="986">SUM(AX124+AY121-AY122-AY123)</f>
        <v>-3</v>
      </c>
      <c r="AZ124" s="35">
        <f t="shared" ref="AZ124" si="987">SUM(AY124+AZ121-AZ122-AZ123)</f>
        <v>-3</v>
      </c>
      <c r="BA124" s="35">
        <f t="shared" ref="BA124" si="988">SUM(AZ124+BA121-BA122-BA123)</f>
        <v>-3</v>
      </c>
      <c r="BB124" s="76">
        <f>BA124</f>
        <v>-3</v>
      </c>
    </row>
    <row r="125" spans="1:54" s="4" customFormat="1" ht="27.95" customHeight="1" thickTop="1" thickBot="1">
      <c r="A125" s="207"/>
      <c r="B125" s="174" t="s">
        <v>34</v>
      </c>
      <c r="C125" s="174" t="s">
        <v>75</v>
      </c>
      <c r="D125" s="174" t="s">
        <v>35</v>
      </c>
      <c r="E125" s="174" t="s">
        <v>148</v>
      </c>
      <c r="F125" s="174" t="s">
        <v>136</v>
      </c>
      <c r="G125" s="174">
        <v>0.9</v>
      </c>
      <c r="H125" s="174">
        <v>1490</v>
      </c>
      <c r="I125" s="174">
        <v>458</v>
      </c>
      <c r="J125" s="181">
        <v>7.85</v>
      </c>
      <c r="K125" s="171">
        <f t="shared" si="596"/>
        <v>4.8212972999999995</v>
      </c>
      <c r="L125" s="174" t="s">
        <v>149</v>
      </c>
      <c r="M125" s="276"/>
      <c r="N125" s="259"/>
      <c r="O125" s="136">
        <f t="shared" ref="O125" si="989">BB128</f>
        <v>10</v>
      </c>
      <c r="P125" s="263">
        <f t="shared" ref="P125" si="990">BB125</f>
        <v>2025</v>
      </c>
      <c r="Q125" s="266">
        <f t="shared" ref="Q125" si="991">BB126</f>
        <v>2015</v>
      </c>
      <c r="R125" s="272">
        <f t="shared" ref="R125" si="992">N125</f>
        <v>0</v>
      </c>
      <c r="S125" s="22" t="s">
        <v>174</v>
      </c>
      <c r="T125" s="23">
        <f>'COIL 입고현황'!T126</f>
        <v>0</v>
      </c>
      <c r="U125" s="24">
        <f>'COIL 입고현황'!U126</f>
        <v>0</v>
      </c>
      <c r="V125" s="24">
        <f>'COIL 입고현황'!V126</f>
        <v>0</v>
      </c>
      <c r="W125" s="24">
        <f>'COIL 입고현황'!W126</f>
        <v>0</v>
      </c>
      <c r="X125" s="24">
        <f>'COIL 입고현황'!X126</f>
        <v>0</v>
      </c>
      <c r="Y125" s="24">
        <f>'COIL 입고현황'!Y126</f>
        <v>0</v>
      </c>
      <c r="Z125" s="24">
        <f>'COIL 입고현황'!Z126</f>
        <v>0</v>
      </c>
      <c r="AA125" s="24">
        <f>'COIL 입고현황'!AA126</f>
        <v>0</v>
      </c>
      <c r="AB125" s="24">
        <f>'COIL 입고현황'!AB126</f>
        <v>0</v>
      </c>
      <c r="AC125" s="24">
        <f>'COIL 입고현황'!AC126</f>
        <v>2025</v>
      </c>
      <c r="AD125" s="24">
        <f>'COIL 입고현황'!AD126</f>
        <v>0</v>
      </c>
      <c r="AE125" s="24">
        <f>'COIL 입고현황'!AE126</f>
        <v>0</v>
      </c>
      <c r="AF125" s="24">
        <f>'COIL 입고현황'!AF126</f>
        <v>0</v>
      </c>
      <c r="AG125" s="24">
        <f>'COIL 입고현황'!AG126</f>
        <v>0</v>
      </c>
      <c r="AH125" s="24">
        <f>'COIL 입고현황'!AH126</f>
        <v>0</v>
      </c>
      <c r="AI125" s="24">
        <f>'COIL 입고현황'!AI126</f>
        <v>0</v>
      </c>
      <c r="AJ125" s="24">
        <f>'COIL 입고현황'!AJ126</f>
        <v>0</v>
      </c>
      <c r="AK125" s="24">
        <f>'COIL 입고현황'!AK126</f>
        <v>0</v>
      </c>
      <c r="AL125" s="24">
        <f>'COIL 입고현황'!AL126</f>
        <v>0</v>
      </c>
      <c r="AM125" s="24">
        <f>'COIL 입고현황'!AM126</f>
        <v>0</v>
      </c>
      <c r="AN125" s="24">
        <f>'COIL 입고현황'!AN126</f>
        <v>0</v>
      </c>
      <c r="AO125" s="24">
        <f>'COIL 입고현황'!AO126</f>
        <v>0</v>
      </c>
      <c r="AP125" s="24">
        <f>'COIL 입고현황'!AP126</f>
        <v>0</v>
      </c>
      <c r="AQ125" s="24">
        <f>'COIL 입고현황'!AQ126</f>
        <v>0</v>
      </c>
      <c r="AR125" s="24">
        <f>'COIL 입고현황'!AR126</f>
        <v>0</v>
      </c>
      <c r="AS125" s="24">
        <f>'COIL 입고현황'!AS126</f>
        <v>0</v>
      </c>
      <c r="AT125" s="24">
        <f>'COIL 입고현황'!AT126</f>
        <v>0</v>
      </c>
      <c r="AU125" s="24">
        <f>'COIL 입고현황'!AU126</f>
        <v>0</v>
      </c>
      <c r="AV125" s="24">
        <f>'COIL 입고현황'!AV126</f>
        <v>0</v>
      </c>
      <c r="AW125" s="24">
        <f>'COIL 입고현황'!AW126</f>
        <v>0</v>
      </c>
      <c r="AX125" s="31">
        <f>'COIL 입고현황'!AX126</f>
        <v>0</v>
      </c>
      <c r="AY125" s="31">
        <f>'COIL 입고현황'!AY126</f>
        <v>0</v>
      </c>
      <c r="AZ125" s="31">
        <f>'COIL 입고현황'!AZ126</f>
        <v>0</v>
      </c>
      <c r="BA125" s="31">
        <f>'COIL 입고현황'!BA126</f>
        <v>0</v>
      </c>
      <c r="BB125" s="73">
        <f>SUM(T125:BA125)</f>
        <v>2025</v>
      </c>
    </row>
    <row r="126" spans="1:54" s="4" customFormat="1" ht="27.95" customHeight="1" thickTop="1" thickBot="1">
      <c r="A126" s="207"/>
      <c r="B126" s="175"/>
      <c r="C126" s="175"/>
      <c r="D126" s="175"/>
      <c r="E126" s="175"/>
      <c r="F126" s="175"/>
      <c r="G126" s="175"/>
      <c r="H126" s="175"/>
      <c r="I126" s="175"/>
      <c r="J126" s="182"/>
      <c r="K126" s="172"/>
      <c r="L126" s="175"/>
      <c r="M126" s="277"/>
      <c r="N126" s="260"/>
      <c r="O126" s="137"/>
      <c r="P126" s="264"/>
      <c r="Q126" s="267"/>
      <c r="R126" s="273"/>
      <c r="S126" s="25" t="s">
        <v>64</v>
      </c>
      <c r="T126" s="26">
        <f>생산실적!L48</f>
        <v>0</v>
      </c>
      <c r="U126" s="26">
        <f>생산실적!M48</f>
        <v>0</v>
      </c>
      <c r="V126" s="26">
        <f>생산실적!N48</f>
        <v>0</v>
      </c>
      <c r="W126" s="26">
        <f>생산실적!O48</f>
        <v>0</v>
      </c>
      <c r="X126" s="26">
        <f>생산실적!P48</f>
        <v>0</v>
      </c>
      <c r="Y126" s="26">
        <f>생산실적!Q48</f>
        <v>0</v>
      </c>
      <c r="Z126" s="26">
        <f>생산실적!R48</f>
        <v>0</v>
      </c>
      <c r="AA126" s="26">
        <f>생산실적!S48</f>
        <v>0</v>
      </c>
      <c r="AB126" s="26">
        <f>생산실적!T48</f>
        <v>0</v>
      </c>
      <c r="AC126" s="26">
        <f>생산실적!U48</f>
        <v>1600</v>
      </c>
      <c r="AD126" s="26">
        <f>생산실적!V48</f>
        <v>415</v>
      </c>
      <c r="AE126" s="26">
        <f>생산실적!W48</f>
        <v>0</v>
      </c>
      <c r="AF126" s="26">
        <f>생산실적!X48</f>
        <v>0</v>
      </c>
      <c r="AG126" s="26">
        <f>생산실적!Y48</f>
        <v>0</v>
      </c>
      <c r="AH126" s="26">
        <f>생산실적!Z48</f>
        <v>0</v>
      </c>
      <c r="AI126" s="26">
        <f>생산실적!AA48</f>
        <v>0</v>
      </c>
      <c r="AJ126" s="26">
        <f>생산실적!AB48</f>
        <v>0</v>
      </c>
      <c r="AK126" s="26">
        <f>생산실적!AC48</f>
        <v>0</v>
      </c>
      <c r="AL126" s="26">
        <f>생산실적!AD48</f>
        <v>0</v>
      </c>
      <c r="AM126" s="26">
        <f>생산실적!AE48</f>
        <v>0</v>
      </c>
      <c r="AN126" s="26">
        <f>생산실적!AF48</f>
        <v>0</v>
      </c>
      <c r="AO126" s="26">
        <f>생산실적!AG48</f>
        <v>0</v>
      </c>
      <c r="AP126" s="26">
        <f>생산실적!AH48</f>
        <v>0</v>
      </c>
      <c r="AQ126" s="26">
        <f>생산실적!AI48</f>
        <v>0</v>
      </c>
      <c r="AR126" s="26">
        <f>생산실적!AJ48</f>
        <v>0</v>
      </c>
      <c r="AS126" s="26">
        <f>생산실적!AK48</f>
        <v>0</v>
      </c>
      <c r="AT126" s="26">
        <f>생산실적!AL48</f>
        <v>0</v>
      </c>
      <c r="AU126" s="26">
        <f>생산실적!AM48</f>
        <v>0</v>
      </c>
      <c r="AV126" s="26">
        <f>생산실적!AN48</f>
        <v>0</v>
      </c>
      <c r="AW126" s="26">
        <f>생산실적!AO48</f>
        <v>0</v>
      </c>
      <c r="AX126" s="26">
        <f>생산실적!AP48</f>
        <v>0</v>
      </c>
      <c r="AY126" s="26">
        <f>생산실적!AQ48</f>
        <v>0</v>
      </c>
      <c r="AZ126" s="26">
        <f>생산실적!AR48</f>
        <v>0</v>
      </c>
      <c r="BA126" s="26">
        <f>생산실적!AS48</f>
        <v>0</v>
      </c>
      <c r="BB126" s="74">
        <f>SUM(T126:BA126)</f>
        <v>2015</v>
      </c>
    </row>
    <row r="127" spans="1:54" s="4" customFormat="1" ht="27.95" customHeight="1" thickTop="1" thickBot="1">
      <c r="A127" s="207"/>
      <c r="B127" s="175"/>
      <c r="C127" s="175"/>
      <c r="D127" s="175"/>
      <c r="E127" s="175"/>
      <c r="F127" s="175"/>
      <c r="G127" s="175"/>
      <c r="H127" s="175"/>
      <c r="I127" s="175"/>
      <c r="J127" s="182"/>
      <c r="K127" s="172"/>
      <c r="L127" s="175"/>
      <c r="M127" s="277"/>
      <c r="N127" s="260"/>
      <c r="O127" s="137"/>
      <c r="P127" s="264"/>
      <c r="Q127" s="267"/>
      <c r="R127" s="273"/>
      <c r="S127" s="36" t="s">
        <v>181</v>
      </c>
      <c r="T127" s="37"/>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9"/>
      <c r="AY127" s="39"/>
      <c r="AZ127" s="39"/>
      <c r="BA127" s="39"/>
      <c r="BB127" s="75">
        <f>SUM(T127:BA127)</f>
        <v>0</v>
      </c>
    </row>
    <row r="128" spans="1:54" s="4" customFormat="1" ht="27.95" customHeight="1" thickTop="1" thickBot="1">
      <c r="A128" s="208"/>
      <c r="B128" s="176"/>
      <c r="C128" s="176"/>
      <c r="D128" s="176"/>
      <c r="E128" s="176"/>
      <c r="F128" s="176"/>
      <c r="G128" s="176"/>
      <c r="H128" s="176"/>
      <c r="I128" s="176"/>
      <c r="J128" s="183"/>
      <c r="K128" s="173"/>
      <c r="L128" s="176"/>
      <c r="M128" s="278"/>
      <c r="N128" s="271"/>
      <c r="O128" s="138"/>
      <c r="P128" s="269"/>
      <c r="Q128" s="270"/>
      <c r="R128" s="275"/>
      <c r="S128" s="28" t="s">
        <v>65</v>
      </c>
      <c r="T128" s="34">
        <f>SUM(R125+T125-T126-T127)</f>
        <v>0</v>
      </c>
      <c r="U128" s="35">
        <f>SUM(T128+U125-U126-U127)</f>
        <v>0</v>
      </c>
      <c r="V128" s="35">
        <f>SUM(U128+V125-V126-V127)</f>
        <v>0</v>
      </c>
      <c r="W128" s="35">
        <f t="shared" ref="W128" si="993">SUM(V128+W125-W126-W127)</f>
        <v>0</v>
      </c>
      <c r="X128" s="35">
        <f t="shared" ref="X128" si="994">SUM(W128+X125-X126-X127)</f>
        <v>0</v>
      </c>
      <c r="Y128" s="35">
        <f t="shared" ref="Y128" si="995">SUM(X128+Y125-Y126-Y127)</f>
        <v>0</v>
      </c>
      <c r="Z128" s="35">
        <f t="shared" ref="Z128" si="996">SUM(Y128+Z125-Z126-Z127)</f>
        <v>0</v>
      </c>
      <c r="AA128" s="35">
        <f t="shared" ref="AA128" si="997">SUM(Z128+AA125-AA126-AA127)</f>
        <v>0</v>
      </c>
      <c r="AB128" s="35">
        <f t="shared" ref="AB128" si="998">SUM(AA128+AB125-AB126-AB127)</f>
        <v>0</v>
      </c>
      <c r="AC128" s="35">
        <f t="shared" ref="AC128" si="999">SUM(AB128+AC125-AC126-AC127)</f>
        <v>425</v>
      </c>
      <c r="AD128" s="35">
        <f t="shared" ref="AD128" si="1000">SUM(AC128+AD125-AD126-AD127)</f>
        <v>10</v>
      </c>
      <c r="AE128" s="35">
        <f t="shared" ref="AE128" si="1001">SUM(AD128+AE125-AE126-AE127)</f>
        <v>10</v>
      </c>
      <c r="AF128" s="35">
        <f t="shared" ref="AF128" si="1002">SUM(AE128+AF125-AF126-AF127)</f>
        <v>10</v>
      </c>
      <c r="AG128" s="35">
        <f t="shared" ref="AG128" si="1003">SUM(AF128+AG125-AG126-AG127)</f>
        <v>10</v>
      </c>
      <c r="AH128" s="35">
        <f t="shared" ref="AH128" si="1004">SUM(AG128+AH125-AH126-AH127)</f>
        <v>10</v>
      </c>
      <c r="AI128" s="35">
        <f t="shared" ref="AI128" si="1005">SUM(AH128+AI125-AI126-AI127)</f>
        <v>10</v>
      </c>
      <c r="AJ128" s="35">
        <f t="shared" ref="AJ128" si="1006">SUM(AI128+AJ125-AJ126-AJ127)</f>
        <v>10</v>
      </c>
      <c r="AK128" s="35">
        <f t="shared" ref="AK128" si="1007">SUM(AJ128+AK125-AK126-AK127)</f>
        <v>10</v>
      </c>
      <c r="AL128" s="35">
        <f t="shared" ref="AL128" si="1008">SUM(AK128+AL125-AL126-AL127)</f>
        <v>10</v>
      </c>
      <c r="AM128" s="35">
        <f t="shared" ref="AM128" si="1009">SUM(AL128+AM125-AM126-AM127)</f>
        <v>10</v>
      </c>
      <c r="AN128" s="35">
        <f t="shared" ref="AN128" si="1010">SUM(AM128+AN125-AN126-AN127)</f>
        <v>10</v>
      </c>
      <c r="AO128" s="35">
        <f t="shared" ref="AO128" si="1011">SUM(AN128+AO125-AO126-AO127)</f>
        <v>10</v>
      </c>
      <c r="AP128" s="35">
        <f t="shared" ref="AP128" si="1012">SUM(AO128+AP125-AP126-AP127)</f>
        <v>10</v>
      </c>
      <c r="AQ128" s="35">
        <f t="shared" ref="AQ128" si="1013">SUM(AP128+AQ125-AQ126-AQ127)</f>
        <v>10</v>
      </c>
      <c r="AR128" s="35">
        <f t="shared" ref="AR128" si="1014">SUM(AQ128+AR125-AR126-AR127)</f>
        <v>10</v>
      </c>
      <c r="AS128" s="35">
        <f t="shared" ref="AS128" si="1015">SUM(AR128+AS125-AS126-AS127)</f>
        <v>10</v>
      </c>
      <c r="AT128" s="35">
        <f t="shared" ref="AT128" si="1016">SUM(AS128+AT125-AT126-AT127)</f>
        <v>10</v>
      </c>
      <c r="AU128" s="35">
        <f t="shared" ref="AU128" si="1017">SUM(AT128+AU125-AU126-AU127)</f>
        <v>10</v>
      </c>
      <c r="AV128" s="35">
        <f t="shared" ref="AV128" si="1018">SUM(AU128+AV125-AV126-AV127)</f>
        <v>10</v>
      </c>
      <c r="AW128" s="35">
        <f t="shared" ref="AW128" si="1019">SUM(AV128+AW125-AW126-AW127)</f>
        <v>10</v>
      </c>
      <c r="AX128" s="35">
        <f t="shared" ref="AX128" si="1020">SUM(AW128+AX125-AX126-AX127)</f>
        <v>10</v>
      </c>
      <c r="AY128" s="35">
        <f t="shared" ref="AY128" si="1021">SUM(AX128+AY125-AY126-AY127)</f>
        <v>10</v>
      </c>
      <c r="AZ128" s="35">
        <f t="shared" ref="AZ128" si="1022">SUM(AY128+AZ125-AZ126-AZ127)</f>
        <v>10</v>
      </c>
      <c r="BA128" s="35">
        <f t="shared" ref="BA128" si="1023">SUM(AZ128+BA125-BA126-BA127)</f>
        <v>10</v>
      </c>
      <c r="BB128" s="76">
        <f>BA128</f>
        <v>10</v>
      </c>
    </row>
    <row r="129" spans="1:54" s="4" customFormat="1" ht="27.95" customHeight="1" thickTop="1" thickBot="1">
      <c r="A129" s="160" t="s">
        <v>321</v>
      </c>
      <c r="B129" s="151" t="s">
        <v>290</v>
      </c>
      <c r="C129" s="151" t="s">
        <v>295</v>
      </c>
      <c r="D129" s="151" t="s">
        <v>295</v>
      </c>
      <c r="E129" s="151" t="s">
        <v>297</v>
      </c>
      <c r="F129" s="151" t="s">
        <v>97</v>
      </c>
      <c r="G129" s="151">
        <v>0.75</v>
      </c>
      <c r="H129" s="151">
        <v>675</v>
      </c>
      <c r="I129" s="151">
        <v>1870</v>
      </c>
      <c r="J129" s="145">
        <v>7.85</v>
      </c>
      <c r="K129" s="148">
        <f t="shared" ref="K129" si="1024">G129*H129*I129*J129/1000000</f>
        <v>7.4314968749999997</v>
      </c>
      <c r="L129" s="151" t="s">
        <v>149</v>
      </c>
      <c r="M129" s="200">
        <v>3494</v>
      </c>
      <c r="N129" s="259"/>
      <c r="O129" s="136">
        <f t="shared" ref="O129" si="1025">BB132</f>
        <v>6</v>
      </c>
      <c r="P129" s="263">
        <f t="shared" ref="P129" si="1026">BB129</f>
        <v>1240</v>
      </c>
      <c r="Q129" s="266">
        <f t="shared" ref="Q129" si="1027">BB130</f>
        <v>1234</v>
      </c>
      <c r="R129" s="272">
        <f t="shared" ref="R129" si="1028">N129</f>
        <v>0</v>
      </c>
      <c r="S129" s="22" t="s">
        <v>174</v>
      </c>
      <c r="T129" s="23">
        <f>'COIL 입고현황'!T130</f>
        <v>0</v>
      </c>
      <c r="U129" s="24">
        <f>'COIL 입고현황'!U130</f>
        <v>0</v>
      </c>
      <c r="V129" s="24">
        <f>'COIL 입고현황'!V130</f>
        <v>1240</v>
      </c>
      <c r="W129" s="24">
        <f>'COIL 입고현황'!W130</f>
        <v>0</v>
      </c>
      <c r="X129" s="24">
        <f>'COIL 입고현황'!X130</f>
        <v>0</v>
      </c>
      <c r="Y129" s="24">
        <f>'COIL 입고현황'!Y130</f>
        <v>0</v>
      </c>
      <c r="Z129" s="24">
        <f>'COIL 입고현황'!Z130</f>
        <v>0</v>
      </c>
      <c r="AA129" s="24">
        <f>'COIL 입고현황'!AA130</f>
        <v>0</v>
      </c>
      <c r="AB129" s="24">
        <f>'COIL 입고현황'!AB130</f>
        <v>0</v>
      </c>
      <c r="AC129" s="24">
        <f>'COIL 입고현황'!AC130</f>
        <v>0</v>
      </c>
      <c r="AD129" s="24">
        <f>'COIL 입고현황'!AD130</f>
        <v>0</v>
      </c>
      <c r="AE129" s="24">
        <f>'COIL 입고현황'!AE130</f>
        <v>0</v>
      </c>
      <c r="AF129" s="24">
        <f>'COIL 입고현황'!AF130</f>
        <v>0</v>
      </c>
      <c r="AG129" s="24">
        <f>'COIL 입고현황'!AG130</f>
        <v>0</v>
      </c>
      <c r="AH129" s="24">
        <f>'COIL 입고현황'!AH130</f>
        <v>0</v>
      </c>
      <c r="AI129" s="24">
        <f>'COIL 입고현황'!AI130</f>
        <v>0</v>
      </c>
      <c r="AJ129" s="24">
        <f>'COIL 입고현황'!AJ130</f>
        <v>0</v>
      </c>
      <c r="AK129" s="24">
        <f>'COIL 입고현황'!AK130</f>
        <v>0</v>
      </c>
      <c r="AL129" s="24">
        <f>'COIL 입고현황'!AL130</f>
        <v>0</v>
      </c>
      <c r="AM129" s="24">
        <f>'COIL 입고현황'!AM130</f>
        <v>0</v>
      </c>
      <c r="AN129" s="24">
        <f>'COIL 입고현황'!AN130</f>
        <v>0</v>
      </c>
      <c r="AO129" s="24">
        <f>'COIL 입고현황'!AO130</f>
        <v>0</v>
      </c>
      <c r="AP129" s="24">
        <f>'COIL 입고현황'!AP130</f>
        <v>0</v>
      </c>
      <c r="AQ129" s="24">
        <f>'COIL 입고현황'!AQ130</f>
        <v>0</v>
      </c>
      <c r="AR129" s="24">
        <f>'COIL 입고현황'!AR130</f>
        <v>0</v>
      </c>
      <c r="AS129" s="24">
        <f>'COIL 입고현황'!AS130</f>
        <v>0</v>
      </c>
      <c r="AT129" s="24">
        <f>'COIL 입고현황'!AT130</f>
        <v>0</v>
      </c>
      <c r="AU129" s="24">
        <f>'COIL 입고현황'!AU130</f>
        <v>0</v>
      </c>
      <c r="AV129" s="24">
        <f>'COIL 입고현황'!AV130</f>
        <v>0</v>
      </c>
      <c r="AW129" s="24">
        <f>'COIL 입고현황'!AW130</f>
        <v>0</v>
      </c>
      <c r="AX129" s="31">
        <f>'COIL 입고현황'!AX130</f>
        <v>0</v>
      </c>
      <c r="AY129" s="31">
        <f>'COIL 입고현황'!AY130</f>
        <v>0</v>
      </c>
      <c r="AZ129" s="31">
        <f>'COIL 입고현황'!AZ130</f>
        <v>0</v>
      </c>
      <c r="BA129" s="31">
        <f>'COIL 입고현황'!BA130</f>
        <v>0</v>
      </c>
      <c r="BB129" s="73">
        <f>SUM(T129:BA129)</f>
        <v>1240</v>
      </c>
    </row>
    <row r="130" spans="1:54" s="4" customFormat="1" ht="27.95" customHeight="1" thickTop="1" thickBot="1">
      <c r="A130" s="161"/>
      <c r="B130" s="152"/>
      <c r="C130" s="152"/>
      <c r="D130" s="152"/>
      <c r="E130" s="152"/>
      <c r="F130" s="152"/>
      <c r="G130" s="152"/>
      <c r="H130" s="152"/>
      <c r="I130" s="152"/>
      <c r="J130" s="146"/>
      <c r="K130" s="149"/>
      <c r="L130" s="152"/>
      <c r="M130" s="201"/>
      <c r="N130" s="260"/>
      <c r="O130" s="137"/>
      <c r="P130" s="264"/>
      <c r="Q130" s="267"/>
      <c r="R130" s="273"/>
      <c r="S130" s="25" t="s">
        <v>64</v>
      </c>
      <c r="T130" s="26">
        <f>생산실적!L50</f>
        <v>0</v>
      </c>
      <c r="U130" s="26">
        <f>생산실적!M50</f>
        <v>0</v>
      </c>
      <c r="V130" s="26">
        <f>생산실적!N50</f>
        <v>608</v>
      </c>
      <c r="W130" s="26">
        <f>생산실적!O50</f>
        <v>0</v>
      </c>
      <c r="X130" s="26">
        <f>생산실적!P50</f>
        <v>0</v>
      </c>
      <c r="Y130" s="26">
        <f>생산실적!Q50</f>
        <v>0</v>
      </c>
      <c r="Z130" s="26">
        <f>생산실적!R50</f>
        <v>0</v>
      </c>
      <c r="AA130" s="26">
        <f>생산실적!S50</f>
        <v>0</v>
      </c>
      <c r="AB130" s="26">
        <f>생산실적!T50</f>
        <v>0</v>
      </c>
      <c r="AC130" s="26">
        <f>생산실적!U50</f>
        <v>626</v>
      </c>
      <c r="AD130" s="26">
        <f>생산실적!V50</f>
        <v>0</v>
      </c>
      <c r="AE130" s="26">
        <f>생산실적!W50</f>
        <v>0</v>
      </c>
      <c r="AF130" s="26">
        <f>생산실적!X50</f>
        <v>0</v>
      </c>
      <c r="AG130" s="26">
        <f>생산실적!Y50</f>
        <v>0</v>
      </c>
      <c r="AH130" s="26">
        <f>생산실적!Z50</f>
        <v>0</v>
      </c>
      <c r="AI130" s="26">
        <f>생산실적!AA50</f>
        <v>0</v>
      </c>
      <c r="AJ130" s="26">
        <f>생산실적!AB50</f>
        <v>0</v>
      </c>
      <c r="AK130" s="26">
        <f>생산실적!AC50</f>
        <v>0</v>
      </c>
      <c r="AL130" s="26">
        <f>생산실적!AD50</f>
        <v>0</v>
      </c>
      <c r="AM130" s="26">
        <f>생산실적!AE50</f>
        <v>0</v>
      </c>
      <c r="AN130" s="26">
        <f>생산실적!AF50</f>
        <v>0</v>
      </c>
      <c r="AO130" s="26">
        <f>생산실적!AG50</f>
        <v>0</v>
      </c>
      <c r="AP130" s="26">
        <f>생산실적!AH50</f>
        <v>0</v>
      </c>
      <c r="AQ130" s="26">
        <f>생산실적!AI50</f>
        <v>0</v>
      </c>
      <c r="AR130" s="26">
        <f>생산실적!AJ50</f>
        <v>0</v>
      </c>
      <c r="AS130" s="26">
        <f>생산실적!AK50</f>
        <v>0</v>
      </c>
      <c r="AT130" s="26">
        <f>생산실적!AL50</f>
        <v>0</v>
      </c>
      <c r="AU130" s="26">
        <f>생산실적!AM50</f>
        <v>0</v>
      </c>
      <c r="AV130" s="26">
        <f>생산실적!AN50</f>
        <v>0</v>
      </c>
      <c r="AW130" s="26">
        <f>생산실적!AO50</f>
        <v>0</v>
      </c>
      <c r="AX130" s="26">
        <f>생산실적!AP50</f>
        <v>0</v>
      </c>
      <c r="AY130" s="26">
        <f>생산실적!AQ50</f>
        <v>0</v>
      </c>
      <c r="AZ130" s="26">
        <f>생산실적!AR50</f>
        <v>0</v>
      </c>
      <c r="BA130" s="26">
        <f>생산실적!AS50</f>
        <v>0</v>
      </c>
      <c r="BB130" s="74">
        <f>SUM(T130:BA130)</f>
        <v>1234</v>
      </c>
    </row>
    <row r="131" spans="1:54" s="4" customFormat="1" ht="27.95" customHeight="1" thickTop="1" thickBot="1">
      <c r="A131" s="161"/>
      <c r="B131" s="152"/>
      <c r="C131" s="152"/>
      <c r="D131" s="152"/>
      <c r="E131" s="152"/>
      <c r="F131" s="152"/>
      <c r="G131" s="152"/>
      <c r="H131" s="152"/>
      <c r="I131" s="152"/>
      <c r="J131" s="146"/>
      <c r="K131" s="149"/>
      <c r="L131" s="152"/>
      <c r="M131" s="201"/>
      <c r="N131" s="260"/>
      <c r="O131" s="137"/>
      <c r="P131" s="264"/>
      <c r="Q131" s="267"/>
      <c r="R131" s="273"/>
      <c r="S131" s="36" t="s">
        <v>181</v>
      </c>
      <c r="T131" s="37"/>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9"/>
      <c r="AY131" s="39"/>
      <c r="AZ131" s="39"/>
      <c r="BA131" s="39"/>
      <c r="BB131" s="75">
        <f>SUM(T131:BA131)</f>
        <v>0</v>
      </c>
    </row>
    <row r="132" spans="1:54" s="4" customFormat="1" ht="27.95" customHeight="1" thickTop="1" thickBot="1">
      <c r="A132" s="161"/>
      <c r="B132" s="167"/>
      <c r="C132" s="167"/>
      <c r="D132" s="167"/>
      <c r="E132" s="167"/>
      <c r="F132" s="167"/>
      <c r="G132" s="167"/>
      <c r="H132" s="167"/>
      <c r="I132" s="167"/>
      <c r="J132" s="165"/>
      <c r="K132" s="166"/>
      <c r="L132" s="167"/>
      <c r="M132" s="202"/>
      <c r="N132" s="271"/>
      <c r="O132" s="138"/>
      <c r="P132" s="269"/>
      <c r="Q132" s="270"/>
      <c r="R132" s="275"/>
      <c r="S132" s="28" t="s">
        <v>65</v>
      </c>
      <c r="T132" s="34">
        <f>SUM(R129+T129-T130-T131)</f>
        <v>0</v>
      </c>
      <c r="U132" s="35">
        <f>SUM(T132+U129-U130-U131)</f>
        <v>0</v>
      </c>
      <c r="V132" s="35">
        <f>SUM(U132+V129-V130-V131)</f>
        <v>632</v>
      </c>
      <c r="W132" s="35">
        <f t="shared" ref="W132" si="1029">SUM(V132+W129-W130-W131)</f>
        <v>632</v>
      </c>
      <c r="X132" s="35">
        <f t="shared" ref="X132" si="1030">SUM(W132+X129-X130-X131)</f>
        <v>632</v>
      </c>
      <c r="Y132" s="35">
        <f t="shared" ref="Y132" si="1031">SUM(X132+Y129-Y130-Y131)</f>
        <v>632</v>
      </c>
      <c r="Z132" s="35">
        <f t="shared" ref="Z132" si="1032">SUM(Y132+Z129-Z130-Z131)</f>
        <v>632</v>
      </c>
      <c r="AA132" s="35">
        <f t="shared" ref="AA132" si="1033">SUM(Z132+AA129-AA130-AA131)</f>
        <v>632</v>
      </c>
      <c r="AB132" s="35">
        <f t="shared" ref="AB132" si="1034">SUM(AA132+AB129-AB130-AB131)</f>
        <v>632</v>
      </c>
      <c r="AC132" s="35">
        <f t="shared" ref="AC132" si="1035">SUM(AB132+AC129-AC130-AC131)</f>
        <v>6</v>
      </c>
      <c r="AD132" s="35">
        <f t="shared" ref="AD132" si="1036">SUM(AC132+AD129-AD130-AD131)</f>
        <v>6</v>
      </c>
      <c r="AE132" s="35">
        <f t="shared" ref="AE132" si="1037">SUM(AD132+AE129-AE130-AE131)</f>
        <v>6</v>
      </c>
      <c r="AF132" s="35">
        <f t="shared" ref="AF132" si="1038">SUM(AE132+AF129-AF130-AF131)</f>
        <v>6</v>
      </c>
      <c r="AG132" s="35">
        <f t="shared" ref="AG132" si="1039">SUM(AF132+AG129-AG130-AG131)</f>
        <v>6</v>
      </c>
      <c r="AH132" s="35">
        <f t="shared" ref="AH132" si="1040">SUM(AG132+AH129-AH130-AH131)</f>
        <v>6</v>
      </c>
      <c r="AI132" s="35">
        <f t="shared" ref="AI132" si="1041">SUM(AH132+AI129-AI130-AI131)</f>
        <v>6</v>
      </c>
      <c r="AJ132" s="35">
        <f t="shared" ref="AJ132" si="1042">SUM(AI132+AJ129-AJ130-AJ131)</f>
        <v>6</v>
      </c>
      <c r="AK132" s="35">
        <f t="shared" ref="AK132" si="1043">SUM(AJ132+AK129-AK130-AK131)</f>
        <v>6</v>
      </c>
      <c r="AL132" s="35">
        <f t="shared" ref="AL132" si="1044">SUM(AK132+AL129-AL130-AL131)</f>
        <v>6</v>
      </c>
      <c r="AM132" s="35">
        <f t="shared" ref="AM132" si="1045">SUM(AL132+AM129-AM130-AM131)</f>
        <v>6</v>
      </c>
      <c r="AN132" s="35">
        <f t="shared" ref="AN132" si="1046">SUM(AM132+AN129-AN130-AN131)</f>
        <v>6</v>
      </c>
      <c r="AO132" s="35">
        <f t="shared" ref="AO132" si="1047">SUM(AN132+AO129-AO130-AO131)</f>
        <v>6</v>
      </c>
      <c r="AP132" s="35">
        <f t="shared" ref="AP132" si="1048">SUM(AO132+AP129-AP130-AP131)</f>
        <v>6</v>
      </c>
      <c r="AQ132" s="35">
        <f t="shared" ref="AQ132" si="1049">SUM(AP132+AQ129-AQ130-AQ131)</f>
        <v>6</v>
      </c>
      <c r="AR132" s="35">
        <f t="shared" ref="AR132" si="1050">SUM(AQ132+AR129-AR130-AR131)</f>
        <v>6</v>
      </c>
      <c r="AS132" s="35">
        <f t="shared" ref="AS132" si="1051">SUM(AR132+AS129-AS130-AS131)</f>
        <v>6</v>
      </c>
      <c r="AT132" s="35">
        <f t="shared" ref="AT132" si="1052">SUM(AS132+AT129-AT130-AT131)</f>
        <v>6</v>
      </c>
      <c r="AU132" s="35">
        <f t="shared" ref="AU132" si="1053">SUM(AT132+AU129-AU130-AU131)</f>
        <v>6</v>
      </c>
      <c r="AV132" s="35">
        <f t="shared" ref="AV132" si="1054">SUM(AU132+AV129-AV130-AV131)</f>
        <v>6</v>
      </c>
      <c r="AW132" s="35">
        <f t="shared" ref="AW132" si="1055">SUM(AV132+AW129-AW130-AW131)</f>
        <v>6</v>
      </c>
      <c r="AX132" s="35">
        <f t="shared" ref="AX132" si="1056">SUM(AW132+AX129-AX130-AX131)</f>
        <v>6</v>
      </c>
      <c r="AY132" s="35">
        <f t="shared" ref="AY132" si="1057">SUM(AX132+AY129-AY130-AY131)</f>
        <v>6</v>
      </c>
      <c r="AZ132" s="35">
        <f t="shared" ref="AZ132" si="1058">SUM(AY132+AZ129-AZ130-AZ131)</f>
        <v>6</v>
      </c>
      <c r="BA132" s="35">
        <f t="shared" ref="BA132" si="1059">SUM(AZ132+BA129-BA130-BA131)</f>
        <v>6</v>
      </c>
      <c r="BB132" s="76">
        <f>BA132</f>
        <v>6</v>
      </c>
    </row>
    <row r="133" spans="1:54" s="4" customFormat="1" ht="27.95" customHeight="1" thickTop="1" thickBot="1">
      <c r="A133" s="161"/>
      <c r="B133" s="151" t="s">
        <v>290</v>
      </c>
      <c r="C133" s="151" t="s">
        <v>296</v>
      </c>
      <c r="D133" s="151" t="s">
        <v>296</v>
      </c>
      <c r="E133" s="151" t="s">
        <v>298</v>
      </c>
      <c r="F133" s="151" t="s">
        <v>97</v>
      </c>
      <c r="G133" s="151">
        <v>0.7</v>
      </c>
      <c r="H133" s="151">
        <v>1030</v>
      </c>
      <c r="I133" s="151">
        <v>420</v>
      </c>
      <c r="J133" s="145">
        <v>7.85</v>
      </c>
      <c r="K133" s="148">
        <f t="shared" ref="K133" si="1060">G133*H133*I133*J133/1000000</f>
        <v>2.3771369999999998</v>
      </c>
      <c r="L133" s="151" t="s">
        <v>149</v>
      </c>
      <c r="M133" s="200">
        <v>3588</v>
      </c>
      <c r="N133" s="259"/>
      <c r="O133" s="136">
        <f t="shared" ref="O133" si="1061">BB136</f>
        <v>3162</v>
      </c>
      <c r="P133" s="263">
        <f t="shared" ref="P133" si="1062">BB133</f>
        <v>5660</v>
      </c>
      <c r="Q133" s="266">
        <f t="shared" ref="Q133" si="1063">BB134</f>
        <v>2498</v>
      </c>
      <c r="R133" s="272">
        <f t="shared" ref="R133" si="1064">N133</f>
        <v>0</v>
      </c>
      <c r="S133" s="22" t="s">
        <v>174</v>
      </c>
      <c r="T133" s="23">
        <f>'COIL 입고현황'!T134</f>
        <v>0</v>
      </c>
      <c r="U133" s="24">
        <f>'COIL 입고현황'!U134</f>
        <v>0</v>
      </c>
      <c r="V133" s="24">
        <f>'COIL 입고현황'!V134</f>
        <v>0</v>
      </c>
      <c r="W133" s="24">
        <f>'COIL 입고현황'!W134</f>
        <v>0</v>
      </c>
      <c r="X133" s="24">
        <f>'COIL 입고현황'!X134</f>
        <v>0</v>
      </c>
      <c r="Y133" s="24">
        <f>'COIL 입고현황'!Y134</f>
        <v>0</v>
      </c>
      <c r="Z133" s="24">
        <f>'COIL 입고현황'!Z134</f>
        <v>0</v>
      </c>
      <c r="AA133" s="24">
        <f>'COIL 입고현황'!AA134</f>
        <v>2000</v>
      </c>
      <c r="AB133" s="24">
        <f>'COIL 입고현황'!AB134</f>
        <v>0</v>
      </c>
      <c r="AC133" s="24">
        <f>'COIL 입고현황'!AC134</f>
        <v>0</v>
      </c>
      <c r="AD133" s="24">
        <f>'COIL 입고현황'!AD134</f>
        <v>0</v>
      </c>
      <c r="AE133" s="24">
        <f>'COIL 입고현황'!AE134</f>
        <v>0</v>
      </c>
      <c r="AF133" s="24">
        <f>'COIL 입고현황'!AF134</f>
        <v>0</v>
      </c>
      <c r="AG133" s="24">
        <f>'COIL 입고현황'!AG134</f>
        <v>0</v>
      </c>
      <c r="AH133" s="24">
        <f>'COIL 입고현황'!AH134</f>
        <v>0</v>
      </c>
      <c r="AI133" s="24">
        <f>'COIL 입고현황'!AI134</f>
        <v>3660</v>
      </c>
      <c r="AJ133" s="24">
        <f>'COIL 입고현황'!AJ134</f>
        <v>0</v>
      </c>
      <c r="AK133" s="24">
        <f>'COIL 입고현황'!AK134</f>
        <v>0</v>
      </c>
      <c r="AL133" s="24">
        <f>'COIL 입고현황'!AL134</f>
        <v>0</v>
      </c>
      <c r="AM133" s="24">
        <f>'COIL 입고현황'!AM134</f>
        <v>0</v>
      </c>
      <c r="AN133" s="24">
        <f>'COIL 입고현황'!AN134</f>
        <v>0</v>
      </c>
      <c r="AO133" s="24">
        <f>'COIL 입고현황'!AO134</f>
        <v>0</v>
      </c>
      <c r="AP133" s="24">
        <f>'COIL 입고현황'!AP134</f>
        <v>0</v>
      </c>
      <c r="AQ133" s="24">
        <f>'COIL 입고현황'!AQ134</f>
        <v>0</v>
      </c>
      <c r="AR133" s="24">
        <f>'COIL 입고현황'!AR134</f>
        <v>0</v>
      </c>
      <c r="AS133" s="24">
        <f>'COIL 입고현황'!AS134</f>
        <v>0</v>
      </c>
      <c r="AT133" s="24">
        <f>'COIL 입고현황'!AT134</f>
        <v>0</v>
      </c>
      <c r="AU133" s="24">
        <f>'COIL 입고현황'!AU134</f>
        <v>0</v>
      </c>
      <c r="AV133" s="24">
        <f>'COIL 입고현황'!AV134</f>
        <v>0</v>
      </c>
      <c r="AW133" s="24">
        <f>'COIL 입고현황'!AW134</f>
        <v>0</v>
      </c>
      <c r="AX133" s="31">
        <f>'COIL 입고현황'!AX134</f>
        <v>0</v>
      </c>
      <c r="AY133" s="31">
        <f>'COIL 입고현황'!AY134</f>
        <v>0</v>
      </c>
      <c r="AZ133" s="31">
        <f>'COIL 입고현황'!AZ134</f>
        <v>0</v>
      </c>
      <c r="BA133" s="31">
        <f>'COIL 입고현황'!BA134</f>
        <v>0</v>
      </c>
      <c r="BB133" s="73">
        <f>SUM(T133:BA133)</f>
        <v>5660</v>
      </c>
    </row>
    <row r="134" spans="1:54" s="4" customFormat="1" ht="27.95" customHeight="1" thickTop="1" thickBot="1">
      <c r="A134" s="161"/>
      <c r="B134" s="152"/>
      <c r="C134" s="152"/>
      <c r="D134" s="152"/>
      <c r="E134" s="152"/>
      <c r="F134" s="152"/>
      <c r="G134" s="152"/>
      <c r="H134" s="152"/>
      <c r="I134" s="152"/>
      <c r="J134" s="146"/>
      <c r="K134" s="149"/>
      <c r="L134" s="152"/>
      <c r="M134" s="201"/>
      <c r="N134" s="260"/>
      <c r="O134" s="137"/>
      <c r="P134" s="264"/>
      <c r="Q134" s="267"/>
      <c r="R134" s="273"/>
      <c r="S134" s="25" t="s">
        <v>64</v>
      </c>
      <c r="T134" s="26">
        <f>생산실적!L51</f>
        <v>0</v>
      </c>
      <c r="U134" s="26">
        <f>생산실적!M51</f>
        <v>0</v>
      </c>
      <c r="V134" s="26">
        <f>생산실적!N51</f>
        <v>0</v>
      </c>
      <c r="W134" s="26">
        <f>생산실적!O51</f>
        <v>0</v>
      </c>
      <c r="X134" s="26">
        <f>생산실적!P51</f>
        <v>0</v>
      </c>
      <c r="Y134" s="26">
        <f>생산실적!Q51</f>
        <v>0</v>
      </c>
      <c r="Z134" s="26">
        <f>생산실적!R51</f>
        <v>0</v>
      </c>
      <c r="AA134" s="26">
        <f>생산실적!S51</f>
        <v>900</v>
      </c>
      <c r="AB134" s="26">
        <f>생산실적!T51</f>
        <v>101</v>
      </c>
      <c r="AC134" s="26">
        <f>생산실적!U51</f>
        <v>0</v>
      </c>
      <c r="AD134" s="26">
        <f>생산실적!V51</f>
        <v>0</v>
      </c>
      <c r="AE134" s="26">
        <f>생산실적!W51</f>
        <v>0</v>
      </c>
      <c r="AF134" s="26">
        <f>생산실적!X51</f>
        <v>0</v>
      </c>
      <c r="AG134" s="26">
        <f>생산실적!Y51</f>
        <v>0</v>
      </c>
      <c r="AH134" s="26">
        <f>생산실적!Z51</f>
        <v>680</v>
      </c>
      <c r="AI134" s="26">
        <f>생산실적!AA51</f>
        <v>0</v>
      </c>
      <c r="AJ134" s="26">
        <f>생산실적!AB51</f>
        <v>817</v>
      </c>
      <c r="AK134" s="26">
        <f>생산실적!AC51</f>
        <v>0</v>
      </c>
      <c r="AL134" s="26">
        <f>생산실적!AD51</f>
        <v>0</v>
      </c>
      <c r="AM134" s="26">
        <f>생산실적!AE51</f>
        <v>0</v>
      </c>
      <c r="AN134" s="26">
        <f>생산실적!AF51</f>
        <v>0</v>
      </c>
      <c r="AO134" s="26">
        <f>생산실적!AG51</f>
        <v>0</v>
      </c>
      <c r="AP134" s="26">
        <f>생산실적!AH51</f>
        <v>0</v>
      </c>
      <c r="AQ134" s="26">
        <f>생산실적!AI51</f>
        <v>0</v>
      </c>
      <c r="AR134" s="26">
        <f>생산실적!AJ51</f>
        <v>0</v>
      </c>
      <c r="AS134" s="26">
        <f>생산실적!AK51</f>
        <v>0</v>
      </c>
      <c r="AT134" s="26">
        <f>생산실적!AL51</f>
        <v>0</v>
      </c>
      <c r="AU134" s="26">
        <f>생산실적!AM51</f>
        <v>0</v>
      </c>
      <c r="AV134" s="26">
        <f>생산실적!AN51</f>
        <v>0</v>
      </c>
      <c r="AW134" s="26">
        <f>생산실적!AO51</f>
        <v>0</v>
      </c>
      <c r="AX134" s="26">
        <f>생산실적!AP51</f>
        <v>0</v>
      </c>
      <c r="AY134" s="26">
        <f>생산실적!AQ51</f>
        <v>0</v>
      </c>
      <c r="AZ134" s="26">
        <f>생산실적!AR51</f>
        <v>0</v>
      </c>
      <c r="BA134" s="26">
        <f>생산실적!AS51</f>
        <v>0</v>
      </c>
      <c r="BB134" s="74">
        <f>SUM(T134:BA134)</f>
        <v>2498</v>
      </c>
    </row>
    <row r="135" spans="1:54" s="4" customFormat="1" ht="27.95" customHeight="1" thickTop="1" thickBot="1">
      <c r="A135" s="161"/>
      <c r="B135" s="152"/>
      <c r="C135" s="152"/>
      <c r="D135" s="152"/>
      <c r="E135" s="152"/>
      <c r="F135" s="152"/>
      <c r="G135" s="152"/>
      <c r="H135" s="152"/>
      <c r="I135" s="152"/>
      <c r="J135" s="146"/>
      <c r="K135" s="149"/>
      <c r="L135" s="152"/>
      <c r="M135" s="201"/>
      <c r="N135" s="260"/>
      <c r="O135" s="137"/>
      <c r="P135" s="264"/>
      <c r="Q135" s="267"/>
      <c r="R135" s="273"/>
      <c r="S135" s="36" t="s">
        <v>181</v>
      </c>
      <c r="T135" s="37"/>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9"/>
      <c r="AY135" s="39"/>
      <c r="AZ135" s="39"/>
      <c r="BA135" s="39"/>
      <c r="BB135" s="75">
        <f>SUM(T135:BA135)</f>
        <v>0</v>
      </c>
    </row>
    <row r="136" spans="1:54" s="4" customFormat="1" ht="27.95" customHeight="1" thickTop="1" thickBot="1">
      <c r="A136" s="161"/>
      <c r="B136" s="167"/>
      <c r="C136" s="167"/>
      <c r="D136" s="167"/>
      <c r="E136" s="167"/>
      <c r="F136" s="167"/>
      <c r="G136" s="167"/>
      <c r="H136" s="167"/>
      <c r="I136" s="167"/>
      <c r="J136" s="165"/>
      <c r="K136" s="166"/>
      <c r="L136" s="167"/>
      <c r="M136" s="202"/>
      <c r="N136" s="271"/>
      <c r="O136" s="138"/>
      <c r="P136" s="269"/>
      <c r="Q136" s="270"/>
      <c r="R136" s="275"/>
      <c r="S136" s="28" t="s">
        <v>65</v>
      </c>
      <c r="T136" s="34">
        <f>SUM(R133+T133-T134-T135)</f>
        <v>0</v>
      </c>
      <c r="U136" s="35">
        <f>SUM(T136+U133-U134-U135)</f>
        <v>0</v>
      </c>
      <c r="V136" s="35">
        <f>SUM(U136+V133-V134-V135)</f>
        <v>0</v>
      </c>
      <c r="W136" s="35">
        <f t="shared" ref="W136" si="1065">SUM(V136+W133-W134-W135)</f>
        <v>0</v>
      </c>
      <c r="X136" s="35">
        <f t="shared" ref="X136" si="1066">SUM(W136+X133-X134-X135)</f>
        <v>0</v>
      </c>
      <c r="Y136" s="35">
        <f t="shared" ref="Y136" si="1067">SUM(X136+Y133-Y134-Y135)</f>
        <v>0</v>
      </c>
      <c r="Z136" s="35">
        <f t="shared" ref="Z136" si="1068">SUM(Y136+Z133-Z134-Z135)</f>
        <v>0</v>
      </c>
      <c r="AA136" s="35">
        <f t="shared" ref="AA136" si="1069">SUM(Z136+AA133-AA134-AA135)</f>
        <v>1100</v>
      </c>
      <c r="AB136" s="35">
        <f t="shared" ref="AB136" si="1070">SUM(AA136+AB133-AB134-AB135)</f>
        <v>999</v>
      </c>
      <c r="AC136" s="35">
        <f t="shared" ref="AC136" si="1071">SUM(AB136+AC133-AC134-AC135)</f>
        <v>999</v>
      </c>
      <c r="AD136" s="35">
        <f t="shared" ref="AD136" si="1072">SUM(AC136+AD133-AD134-AD135)</f>
        <v>999</v>
      </c>
      <c r="AE136" s="35">
        <f t="shared" ref="AE136" si="1073">SUM(AD136+AE133-AE134-AE135)</f>
        <v>999</v>
      </c>
      <c r="AF136" s="35">
        <f t="shared" ref="AF136" si="1074">SUM(AE136+AF133-AF134-AF135)</f>
        <v>999</v>
      </c>
      <c r="AG136" s="35">
        <f t="shared" ref="AG136" si="1075">SUM(AF136+AG133-AG134-AG135)</f>
        <v>999</v>
      </c>
      <c r="AH136" s="35">
        <f t="shared" ref="AH136" si="1076">SUM(AG136+AH133-AH134-AH135)</f>
        <v>319</v>
      </c>
      <c r="AI136" s="35">
        <f t="shared" ref="AI136" si="1077">SUM(AH136+AI133-AI134-AI135)</f>
        <v>3979</v>
      </c>
      <c r="AJ136" s="35">
        <f t="shared" ref="AJ136" si="1078">SUM(AI136+AJ133-AJ134-AJ135)</f>
        <v>3162</v>
      </c>
      <c r="AK136" s="35">
        <f t="shared" ref="AK136" si="1079">SUM(AJ136+AK133-AK134-AK135)</f>
        <v>3162</v>
      </c>
      <c r="AL136" s="35">
        <f t="shared" ref="AL136" si="1080">SUM(AK136+AL133-AL134-AL135)</f>
        <v>3162</v>
      </c>
      <c r="AM136" s="35">
        <f t="shared" ref="AM136" si="1081">SUM(AL136+AM133-AM134-AM135)</f>
        <v>3162</v>
      </c>
      <c r="AN136" s="35">
        <f t="shared" ref="AN136" si="1082">SUM(AM136+AN133-AN134-AN135)</f>
        <v>3162</v>
      </c>
      <c r="AO136" s="35">
        <f t="shared" ref="AO136" si="1083">SUM(AN136+AO133-AO134-AO135)</f>
        <v>3162</v>
      </c>
      <c r="AP136" s="35">
        <f t="shared" ref="AP136" si="1084">SUM(AO136+AP133-AP134-AP135)</f>
        <v>3162</v>
      </c>
      <c r="AQ136" s="35">
        <f t="shared" ref="AQ136" si="1085">SUM(AP136+AQ133-AQ134-AQ135)</f>
        <v>3162</v>
      </c>
      <c r="AR136" s="35">
        <f t="shared" ref="AR136" si="1086">SUM(AQ136+AR133-AR134-AR135)</f>
        <v>3162</v>
      </c>
      <c r="AS136" s="35">
        <f t="shared" ref="AS136" si="1087">SUM(AR136+AS133-AS134-AS135)</f>
        <v>3162</v>
      </c>
      <c r="AT136" s="35">
        <f t="shared" ref="AT136" si="1088">SUM(AS136+AT133-AT134-AT135)</f>
        <v>3162</v>
      </c>
      <c r="AU136" s="35">
        <f t="shared" ref="AU136" si="1089">SUM(AT136+AU133-AU134-AU135)</f>
        <v>3162</v>
      </c>
      <c r="AV136" s="35">
        <f t="shared" ref="AV136" si="1090">SUM(AU136+AV133-AV134-AV135)</f>
        <v>3162</v>
      </c>
      <c r="AW136" s="35">
        <f t="shared" ref="AW136" si="1091">SUM(AV136+AW133-AW134-AW135)</f>
        <v>3162</v>
      </c>
      <c r="AX136" s="35">
        <f t="shared" ref="AX136" si="1092">SUM(AW136+AX133-AX134-AX135)</f>
        <v>3162</v>
      </c>
      <c r="AY136" s="35">
        <f t="shared" ref="AY136" si="1093">SUM(AX136+AY133-AY134-AY135)</f>
        <v>3162</v>
      </c>
      <c r="AZ136" s="35">
        <f t="shared" ref="AZ136" si="1094">SUM(AY136+AZ133-AZ134-AZ135)</f>
        <v>3162</v>
      </c>
      <c r="BA136" s="35">
        <f t="shared" ref="BA136" si="1095">SUM(AZ136+BA133-BA134-BA135)</f>
        <v>3162</v>
      </c>
      <c r="BB136" s="76">
        <f>BA136</f>
        <v>3162</v>
      </c>
    </row>
    <row r="137" spans="1:54" s="4" customFormat="1" ht="27.95" customHeight="1" thickTop="1" thickBot="1">
      <c r="A137" s="161"/>
      <c r="B137" s="151" t="s">
        <v>326</v>
      </c>
      <c r="C137" s="203" t="s">
        <v>327</v>
      </c>
      <c r="D137" s="203" t="s">
        <v>327</v>
      </c>
      <c r="E137" s="151" t="s">
        <v>297</v>
      </c>
      <c r="F137" s="151" t="s">
        <v>140</v>
      </c>
      <c r="G137" s="151">
        <v>0.6</v>
      </c>
      <c r="H137" s="151">
        <v>1610</v>
      </c>
      <c r="I137" s="151">
        <v>575</v>
      </c>
      <c r="J137" s="145">
        <v>7.85</v>
      </c>
      <c r="K137" s="148">
        <f t="shared" ref="K137" si="1096">G137*H137*I137*J137/1000000</f>
        <v>4.3602825000000003</v>
      </c>
      <c r="L137" s="151" t="s">
        <v>149</v>
      </c>
      <c r="M137" s="200"/>
      <c r="N137" s="259">
        <f>1500+19</f>
        <v>1519</v>
      </c>
      <c r="O137" s="136">
        <f t="shared" ref="O137" si="1097">BB140</f>
        <v>2698</v>
      </c>
      <c r="P137" s="263">
        <f t="shared" ref="P137" si="1098">BB137</f>
        <v>8105</v>
      </c>
      <c r="Q137" s="266">
        <f t="shared" ref="Q137" si="1099">BB138</f>
        <v>6926</v>
      </c>
      <c r="R137" s="272">
        <f t="shared" ref="R137" si="1100">N137</f>
        <v>1519</v>
      </c>
      <c r="S137" s="22" t="s">
        <v>174</v>
      </c>
      <c r="T137" s="23">
        <f>'COIL 입고현황'!T138</f>
        <v>0</v>
      </c>
      <c r="U137" s="24">
        <f>'COIL 입고현황'!U138</f>
        <v>2645</v>
      </c>
      <c r="V137" s="24">
        <f>'COIL 입고현황'!V138</f>
        <v>0</v>
      </c>
      <c r="W137" s="24">
        <f>'COIL 입고현황'!W138</f>
        <v>0</v>
      </c>
      <c r="X137" s="24">
        <f>'COIL 입고현황'!X138</f>
        <v>0</v>
      </c>
      <c r="Y137" s="24">
        <f>'COIL 입고현황'!Y138</f>
        <v>0</v>
      </c>
      <c r="Z137" s="24">
        <f>'COIL 입고현황'!Z138</f>
        <v>0</v>
      </c>
      <c r="AA137" s="24">
        <f>'COIL 입고현황'!AA138</f>
        <v>0</v>
      </c>
      <c r="AB137" s="24">
        <f>'COIL 입고현황'!AB138</f>
        <v>0</v>
      </c>
      <c r="AC137" s="24">
        <f>'COIL 입고현황'!AC138</f>
        <v>0</v>
      </c>
      <c r="AD137" s="24">
        <f>'COIL 입고현황'!AD138</f>
        <v>0</v>
      </c>
      <c r="AE137" s="24">
        <f>'COIL 입고현황'!AE138</f>
        <v>2770</v>
      </c>
      <c r="AF137" s="24">
        <f>'COIL 입고현황'!AF138</f>
        <v>0</v>
      </c>
      <c r="AG137" s="24">
        <f>'COIL 입고현황'!AG138</f>
        <v>0</v>
      </c>
      <c r="AH137" s="24">
        <f>'COIL 입고현황'!AH138</f>
        <v>0</v>
      </c>
      <c r="AI137" s="24">
        <f>'COIL 입고현황'!AI138</f>
        <v>2690</v>
      </c>
      <c r="AJ137" s="24">
        <f>'COIL 입고현황'!AJ138</f>
        <v>0</v>
      </c>
      <c r="AK137" s="24">
        <f>'COIL 입고현황'!AK138</f>
        <v>0</v>
      </c>
      <c r="AL137" s="24">
        <f>'COIL 입고현황'!AL138</f>
        <v>0</v>
      </c>
      <c r="AM137" s="24">
        <f>'COIL 입고현황'!AM138</f>
        <v>0</v>
      </c>
      <c r="AN137" s="24">
        <f>'COIL 입고현황'!AN138</f>
        <v>0</v>
      </c>
      <c r="AO137" s="24">
        <f>'COIL 입고현황'!AO138</f>
        <v>0</v>
      </c>
      <c r="AP137" s="24">
        <f>'COIL 입고현황'!AP138</f>
        <v>0</v>
      </c>
      <c r="AQ137" s="24">
        <f>'COIL 입고현황'!AQ138</f>
        <v>0</v>
      </c>
      <c r="AR137" s="24">
        <f>'COIL 입고현황'!AR138</f>
        <v>0</v>
      </c>
      <c r="AS137" s="24">
        <f>'COIL 입고현황'!AS138</f>
        <v>0</v>
      </c>
      <c r="AT137" s="24">
        <f>'COIL 입고현황'!AT138</f>
        <v>0</v>
      </c>
      <c r="AU137" s="24">
        <f>'COIL 입고현황'!AU138</f>
        <v>0</v>
      </c>
      <c r="AV137" s="24">
        <f>'COIL 입고현황'!AV138</f>
        <v>0</v>
      </c>
      <c r="AW137" s="24">
        <f>'COIL 입고현황'!AW138</f>
        <v>0</v>
      </c>
      <c r="AX137" s="31">
        <f>'COIL 입고현황'!AX138</f>
        <v>0</v>
      </c>
      <c r="AY137" s="31">
        <f>'COIL 입고현황'!AY138</f>
        <v>0</v>
      </c>
      <c r="AZ137" s="31">
        <f>'COIL 입고현황'!AZ138</f>
        <v>0</v>
      </c>
      <c r="BA137" s="31">
        <f>'COIL 입고현황'!BA138</f>
        <v>0</v>
      </c>
      <c r="BB137" s="73">
        <f>SUM(T137:BA137)</f>
        <v>8105</v>
      </c>
    </row>
    <row r="138" spans="1:54" s="4" customFormat="1" ht="27.95" customHeight="1" thickTop="1" thickBot="1">
      <c r="A138" s="161"/>
      <c r="B138" s="152"/>
      <c r="C138" s="152"/>
      <c r="D138" s="152"/>
      <c r="E138" s="152"/>
      <c r="F138" s="152"/>
      <c r="G138" s="152"/>
      <c r="H138" s="152"/>
      <c r="I138" s="152"/>
      <c r="J138" s="146"/>
      <c r="K138" s="149"/>
      <c r="L138" s="152"/>
      <c r="M138" s="201"/>
      <c r="N138" s="260"/>
      <c r="O138" s="137"/>
      <c r="P138" s="264"/>
      <c r="Q138" s="267"/>
      <c r="R138" s="273"/>
      <c r="S138" s="25" t="s">
        <v>64</v>
      </c>
      <c r="T138" s="26">
        <f>생산실적!L52</f>
        <v>0</v>
      </c>
      <c r="U138" s="26">
        <f>생산실적!M52</f>
        <v>0</v>
      </c>
      <c r="V138" s="26">
        <f>생산실적!N52</f>
        <v>1300</v>
      </c>
      <c r="W138" s="26">
        <f>생산실적!O52</f>
        <v>2864</v>
      </c>
      <c r="X138" s="26">
        <f>생산실적!P52</f>
        <v>0</v>
      </c>
      <c r="Y138" s="26">
        <f>생산실적!Q52</f>
        <v>0</v>
      </c>
      <c r="Z138" s="26">
        <f>생산실적!R52</f>
        <v>0</v>
      </c>
      <c r="AA138" s="26">
        <f>생산실적!S52</f>
        <v>0</v>
      </c>
      <c r="AB138" s="26">
        <f>생산실적!T52</f>
        <v>0</v>
      </c>
      <c r="AC138" s="26">
        <f>생산실적!U52</f>
        <v>0</v>
      </c>
      <c r="AD138" s="26">
        <f>생산실적!V52</f>
        <v>0</v>
      </c>
      <c r="AE138" s="26">
        <f>생산실적!W52</f>
        <v>0</v>
      </c>
      <c r="AF138" s="26">
        <f>생산실적!X52</f>
        <v>0</v>
      </c>
      <c r="AG138" s="26">
        <f>생산실적!Y52</f>
        <v>0</v>
      </c>
      <c r="AH138" s="26">
        <f>생산실적!Z52</f>
        <v>2492</v>
      </c>
      <c r="AI138" s="26">
        <f>생산실적!AA52</f>
        <v>270</v>
      </c>
      <c r="AJ138" s="26">
        <f>생산실적!AB52</f>
        <v>0</v>
      </c>
      <c r="AK138" s="26">
        <f>생산실적!AC52</f>
        <v>0</v>
      </c>
      <c r="AL138" s="26">
        <f>생산실적!AD52</f>
        <v>0</v>
      </c>
      <c r="AM138" s="26">
        <f>생산실적!AE52</f>
        <v>0</v>
      </c>
      <c r="AN138" s="26">
        <f>생산실적!AF52</f>
        <v>0</v>
      </c>
      <c r="AO138" s="26">
        <f>생산실적!AG52</f>
        <v>0</v>
      </c>
      <c r="AP138" s="26">
        <f>생산실적!AH52</f>
        <v>0</v>
      </c>
      <c r="AQ138" s="26">
        <f>생산실적!AI52</f>
        <v>0</v>
      </c>
      <c r="AR138" s="26">
        <f>생산실적!AJ52</f>
        <v>0</v>
      </c>
      <c r="AS138" s="26">
        <f>생산실적!AK52</f>
        <v>0</v>
      </c>
      <c r="AT138" s="26">
        <f>생산실적!AL52</f>
        <v>0</v>
      </c>
      <c r="AU138" s="26">
        <f>생산실적!AM52</f>
        <v>0</v>
      </c>
      <c r="AV138" s="26">
        <f>생산실적!AN52</f>
        <v>0</v>
      </c>
      <c r="AW138" s="26">
        <f>생산실적!AO52</f>
        <v>0</v>
      </c>
      <c r="AX138" s="26">
        <f>생산실적!AP52</f>
        <v>0</v>
      </c>
      <c r="AY138" s="26">
        <f>생산실적!AQ52</f>
        <v>0</v>
      </c>
      <c r="AZ138" s="26">
        <f>생산실적!AR52</f>
        <v>0</v>
      </c>
      <c r="BA138" s="26">
        <f>생산실적!AS52</f>
        <v>0</v>
      </c>
      <c r="BB138" s="74">
        <f>SUM(T138:BA138)</f>
        <v>6926</v>
      </c>
    </row>
    <row r="139" spans="1:54" s="4" customFormat="1" ht="27.95" customHeight="1" thickTop="1" thickBot="1">
      <c r="A139" s="161"/>
      <c r="B139" s="152"/>
      <c r="C139" s="152"/>
      <c r="D139" s="152"/>
      <c r="E139" s="152"/>
      <c r="F139" s="152"/>
      <c r="G139" s="152"/>
      <c r="H139" s="152"/>
      <c r="I139" s="152"/>
      <c r="J139" s="146"/>
      <c r="K139" s="149"/>
      <c r="L139" s="152"/>
      <c r="M139" s="201"/>
      <c r="N139" s="260"/>
      <c r="O139" s="137"/>
      <c r="P139" s="264"/>
      <c r="Q139" s="267"/>
      <c r="R139" s="273"/>
      <c r="S139" s="36" t="s">
        <v>181</v>
      </c>
      <c r="T139" s="37"/>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9"/>
      <c r="AY139" s="39"/>
      <c r="AZ139" s="39"/>
      <c r="BA139" s="39"/>
      <c r="BB139" s="75">
        <f>SUM(T139:BA139)</f>
        <v>0</v>
      </c>
    </row>
    <row r="140" spans="1:54" s="4" customFormat="1" ht="27.95" customHeight="1" thickTop="1" thickBot="1">
      <c r="A140" s="161"/>
      <c r="B140" s="167"/>
      <c r="C140" s="167"/>
      <c r="D140" s="167"/>
      <c r="E140" s="167"/>
      <c r="F140" s="167"/>
      <c r="G140" s="167"/>
      <c r="H140" s="167"/>
      <c r="I140" s="167"/>
      <c r="J140" s="165"/>
      <c r="K140" s="166"/>
      <c r="L140" s="167"/>
      <c r="M140" s="202"/>
      <c r="N140" s="271"/>
      <c r="O140" s="138"/>
      <c r="P140" s="269"/>
      <c r="Q140" s="270"/>
      <c r="R140" s="275"/>
      <c r="S140" s="28" t="s">
        <v>65</v>
      </c>
      <c r="T140" s="34">
        <f>SUM(R137+T137-T138-T139)</f>
        <v>1519</v>
      </c>
      <c r="U140" s="35">
        <f>SUM(T140+U137-U138-U139)</f>
        <v>4164</v>
      </c>
      <c r="V140" s="35">
        <f>SUM(U140+V137-V138-V139)</f>
        <v>2864</v>
      </c>
      <c r="W140" s="35">
        <f t="shared" ref="W140" si="1101">SUM(V140+W137-W138-W139)</f>
        <v>0</v>
      </c>
      <c r="X140" s="35">
        <f t="shared" ref="X140" si="1102">SUM(W140+X137-X138-X139)</f>
        <v>0</v>
      </c>
      <c r="Y140" s="35">
        <f t="shared" ref="Y140" si="1103">SUM(X140+Y137-Y138-Y139)</f>
        <v>0</v>
      </c>
      <c r="Z140" s="35">
        <f t="shared" ref="Z140" si="1104">SUM(Y140+Z137-Z138-Z139)</f>
        <v>0</v>
      </c>
      <c r="AA140" s="35">
        <f t="shared" ref="AA140" si="1105">SUM(Z140+AA137-AA138-AA139)</f>
        <v>0</v>
      </c>
      <c r="AB140" s="35">
        <f t="shared" ref="AB140" si="1106">SUM(AA140+AB137-AB138-AB139)</f>
        <v>0</v>
      </c>
      <c r="AC140" s="35">
        <f t="shared" ref="AC140" si="1107">SUM(AB140+AC137-AC138-AC139)</f>
        <v>0</v>
      </c>
      <c r="AD140" s="35">
        <f t="shared" ref="AD140" si="1108">SUM(AC140+AD137-AD138-AD139)</f>
        <v>0</v>
      </c>
      <c r="AE140" s="35">
        <f t="shared" ref="AE140" si="1109">SUM(AD140+AE137-AE138-AE139)</f>
        <v>2770</v>
      </c>
      <c r="AF140" s="35">
        <f t="shared" ref="AF140" si="1110">SUM(AE140+AF137-AF138-AF139)</f>
        <v>2770</v>
      </c>
      <c r="AG140" s="35">
        <f t="shared" ref="AG140" si="1111">SUM(AF140+AG137-AG138-AG139)</f>
        <v>2770</v>
      </c>
      <c r="AH140" s="35">
        <f t="shared" ref="AH140" si="1112">SUM(AG140+AH137-AH138-AH139)</f>
        <v>278</v>
      </c>
      <c r="AI140" s="35">
        <f t="shared" ref="AI140" si="1113">SUM(AH140+AI137-AI138-AI139)</f>
        <v>2698</v>
      </c>
      <c r="AJ140" s="35">
        <f t="shared" ref="AJ140" si="1114">SUM(AI140+AJ137-AJ138-AJ139)</f>
        <v>2698</v>
      </c>
      <c r="AK140" s="35">
        <f t="shared" ref="AK140" si="1115">SUM(AJ140+AK137-AK138-AK139)</f>
        <v>2698</v>
      </c>
      <c r="AL140" s="35">
        <f t="shared" ref="AL140" si="1116">SUM(AK140+AL137-AL138-AL139)</f>
        <v>2698</v>
      </c>
      <c r="AM140" s="35">
        <f t="shared" ref="AM140" si="1117">SUM(AL140+AM137-AM138-AM139)</f>
        <v>2698</v>
      </c>
      <c r="AN140" s="35">
        <f t="shared" ref="AN140" si="1118">SUM(AM140+AN137-AN138-AN139)</f>
        <v>2698</v>
      </c>
      <c r="AO140" s="35">
        <f t="shared" ref="AO140" si="1119">SUM(AN140+AO137-AO138-AO139)</f>
        <v>2698</v>
      </c>
      <c r="AP140" s="35">
        <f t="shared" ref="AP140" si="1120">SUM(AO140+AP137-AP138-AP139)</f>
        <v>2698</v>
      </c>
      <c r="AQ140" s="35">
        <f t="shared" ref="AQ140" si="1121">SUM(AP140+AQ137-AQ138-AQ139)</f>
        <v>2698</v>
      </c>
      <c r="AR140" s="35">
        <f t="shared" ref="AR140" si="1122">SUM(AQ140+AR137-AR138-AR139)</f>
        <v>2698</v>
      </c>
      <c r="AS140" s="35">
        <f t="shared" ref="AS140" si="1123">SUM(AR140+AS137-AS138-AS139)</f>
        <v>2698</v>
      </c>
      <c r="AT140" s="35">
        <f t="shared" ref="AT140" si="1124">SUM(AS140+AT137-AT138-AT139)</f>
        <v>2698</v>
      </c>
      <c r="AU140" s="35">
        <f t="shared" ref="AU140" si="1125">SUM(AT140+AU137-AU138-AU139)</f>
        <v>2698</v>
      </c>
      <c r="AV140" s="35">
        <f t="shared" ref="AV140" si="1126">SUM(AU140+AV137-AV138-AV139)</f>
        <v>2698</v>
      </c>
      <c r="AW140" s="35">
        <f t="shared" ref="AW140" si="1127">SUM(AV140+AW137-AW138-AW139)</f>
        <v>2698</v>
      </c>
      <c r="AX140" s="35">
        <f t="shared" ref="AX140" si="1128">SUM(AW140+AX137-AX138-AX139)</f>
        <v>2698</v>
      </c>
      <c r="AY140" s="35">
        <f t="shared" ref="AY140" si="1129">SUM(AX140+AY137-AY138-AY139)</f>
        <v>2698</v>
      </c>
      <c r="AZ140" s="35">
        <f t="shared" ref="AZ140" si="1130">SUM(AY140+AZ137-AZ138-AZ139)</f>
        <v>2698</v>
      </c>
      <c r="BA140" s="35">
        <f t="shared" ref="BA140" si="1131">SUM(AZ140+BA137-BA138-BA139)</f>
        <v>2698</v>
      </c>
      <c r="BB140" s="76">
        <f>BA140</f>
        <v>2698</v>
      </c>
    </row>
    <row r="141" spans="1:54" s="4" customFormat="1" ht="27.95" customHeight="1" thickTop="1" thickBot="1">
      <c r="A141" s="161"/>
      <c r="B141" s="151" t="s">
        <v>326</v>
      </c>
      <c r="C141" s="203" t="s">
        <v>328</v>
      </c>
      <c r="D141" s="203" t="s">
        <v>328</v>
      </c>
      <c r="E141" s="151" t="s">
        <v>298</v>
      </c>
      <c r="F141" s="151" t="s">
        <v>94</v>
      </c>
      <c r="G141" s="151">
        <v>0.6</v>
      </c>
      <c r="H141" s="151">
        <v>920</v>
      </c>
      <c r="I141" s="151">
        <v>340</v>
      </c>
      <c r="J141" s="145">
        <v>7.85</v>
      </c>
      <c r="K141" s="148">
        <f t="shared" ref="K141" si="1132">G141*H141*I141*J141/1000000</f>
        <v>1.4732879999999999</v>
      </c>
      <c r="L141" s="151" t="s">
        <v>149</v>
      </c>
      <c r="M141" s="200"/>
      <c r="N141" s="259">
        <f>800+1100</f>
        <v>1900</v>
      </c>
      <c r="O141" s="136">
        <f t="shared" ref="O141" si="1133">BB144</f>
        <v>2722</v>
      </c>
      <c r="P141" s="263">
        <f t="shared" ref="P141" si="1134">BB141</f>
        <v>11455</v>
      </c>
      <c r="Q141" s="266">
        <f t="shared" ref="Q141" si="1135">BB142</f>
        <v>10633</v>
      </c>
      <c r="R141" s="272">
        <f t="shared" ref="R141" si="1136">N141</f>
        <v>1900</v>
      </c>
      <c r="S141" s="22" t="s">
        <v>174</v>
      </c>
      <c r="T141" s="23">
        <f>'COIL 입고현황'!T142</f>
        <v>0</v>
      </c>
      <c r="U141" s="24">
        <f>'COIL 입고현황'!U142</f>
        <v>0</v>
      </c>
      <c r="V141" s="24">
        <f>'COIL 입고현황'!V142</f>
        <v>5745</v>
      </c>
      <c r="W141" s="24">
        <f>'COIL 입고현황'!W142</f>
        <v>0</v>
      </c>
      <c r="X141" s="24">
        <f>'COIL 입고현황'!X142</f>
        <v>0</v>
      </c>
      <c r="Y141" s="24">
        <f>'COIL 입고현황'!Y142</f>
        <v>0</v>
      </c>
      <c r="Z141" s="24">
        <f>'COIL 입고현황'!Z142</f>
        <v>0</v>
      </c>
      <c r="AA141" s="24">
        <f>'COIL 입고현황'!AA142</f>
        <v>0</v>
      </c>
      <c r="AB141" s="24">
        <f>'COIL 입고현황'!AB142</f>
        <v>0</v>
      </c>
      <c r="AC141" s="24">
        <f>'COIL 입고현황'!AC142</f>
        <v>0</v>
      </c>
      <c r="AD141" s="24">
        <f>'COIL 입고현황'!AD142</f>
        <v>0</v>
      </c>
      <c r="AE141" s="24">
        <f>'COIL 입고현황'!AE142</f>
        <v>0</v>
      </c>
      <c r="AF141" s="24">
        <f>'COIL 입고현황'!AF142</f>
        <v>0</v>
      </c>
      <c r="AG141" s="24">
        <f>'COIL 입고현황'!AG142</f>
        <v>0</v>
      </c>
      <c r="AH141" s="24">
        <f>'COIL 입고현황'!AH142</f>
        <v>0</v>
      </c>
      <c r="AI141" s="24">
        <f>'COIL 입고현황'!AI142</f>
        <v>2500</v>
      </c>
      <c r="AJ141" s="24">
        <f>'COIL 입고현황'!AJ142</f>
        <v>3210</v>
      </c>
      <c r="AK141" s="24">
        <f>'COIL 입고현황'!AK142</f>
        <v>0</v>
      </c>
      <c r="AL141" s="24">
        <f>'COIL 입고현황'!AL142</f>
        <v>0</v>
      </c>
      <c r="AM141" s="24">
        <f>'COIL 입고현황'!AM142</f>
        <v>0</v>
      </c>
      <c r="AN141" s="24">
        <f>'COIL 입고현황'!AN142</f>
        <v>0</v>
      </c>
      <c r="AO141" s="24">
        <f>'COIL 입고현황'!AO142</f>
        <v>0</v>
      </c>
      <c r="AP141" s="24">
        <f>'COIL 입고현황'!AP142</f>
        <v>0</v>
      </c>
      <c r="AQ141" s="24">
        <f>'COIL 입고현황'!AQ142</f>
        <v>0</v>
      </c>
      <c r="AR141" s="24">
        <f>'COIL 입고현황'!AR142</f>
        <v>0</v>
      </c>
      <c r="AS141" s="24">
        <f>'COIL 입고현황'!AS142</f>
        <v>0</v>
      </c>
      <c r="AT141" s="24">
        <f>'COIL 입고현황'!AT142</f>
        <v>0</v>
      </c>
      <c r="AU141" s="24">
        <f>'COIL 입고현황'!AU142</f>
        <v>0</v>
      </c>
      <c r="AV141" s="24">
        <f>'COIL 입고현황'!AV142</f>
        <v>0</v>
      </c>
      <c r="AW141" s="24">
        <f>'COIL 입고현황'!AW142</f>
        <v>0</v>
      </c>
      <c r="AX141" s="31">
        <f>'COIL 입고현황'!AX142</f>
        <v>0</v>
      </c>
      <c r="AY141" s="31">
        <f>'COIL 입고현황'!AY142</f>
        <v>0</v>
      </c>
      <c r="AZ141" s="31">
        <f>'COIL 입고현황'!AZ142</f>
        <v>0</v>
      </c>
      <c r="BA141" s="31">
        <f>'COIL 입고현황'!BA142</f>
        <v>0</v>
      </c>
      <c r="BB141" s="73">
        <f>SUM(T141:BA141)</f>
        <v>11455</v>
      </c>
    </row>
    <row r="142" spans="1:54" s="4" customFormat="1" ht="27.95" customHeight="1" thickTop="1" thickBot="1">
      <c r="A142" s="161"/>
      <c r="B142" s="152"/>
      <c r="C142" s="152"/>
      <c r="D142" s="152"/>
      <c r="E142" s="152"/>
      <c r="F142" s="152"/>
      <c r="G142" s="152"/>
      <c r="H142" s="152"/>
      <c r="I142" s="152"/>
      <c r="J142" s="146"/>
      <c r="K142" s="149"/>
      <c r="L142" s="152"/>
      <c r="M142" s="201"/>
      <c r="N142" s="260"/>
      <c r="O142" s="137"/>
      <c r="P142" s="264"/>
      <c r="Q142" s="267"/>
      <c r="R142" s="273"/>
      <c r="S142" s="25" t="s">
        <v>64</v>
      </c>
      <c r="T142" s="26">
        <f>생산실적!L53</f>
        <v>1916</v>
      </c>
      <c r="U142" s="26">
        <f>생산실적!M53</f>
        <v>0</v>
      </c>
      <c r="V142" s="26">
        <f>생산실적!N53</f>
        <v>2360</v>
      </c>
      <c r="W142" s="26">
        <f>생산실적!O53</f>
        <v>3369</v>
      </c>
      <c r="X142" s="26">
        <f>생산실적!P53</f>
        <v>0</v>
      </c>
      <c r="Y142" s="26">
        <f>생산실적!Q53</f>
        <v>0</v>
      </c>
      <c r="Z142" s="26">
        <f>생산실적!R53</f>
        <v>0</v>
      </c>
      <c r="AA142" s="26">
        <f>생산실적!S53</f>
        <v>0</v>
      </c>
      <c r="AB142" s="26">
        <f>생산실적!T53</f>
        <v>0</v>
      </c>
      <c r="AC142" s="26">
        <f>생산실적!U53</f>
        <v>0</v>
      </c>
      <c r="AD142" s="26">
        <f>생산실적!V53</f>
        <v>0</v>
      </c>
      <c r="AE142" s="26">
        <f>생산실적!W53</f>
        <v>0</v>
      </c>
      <c r="AF142" s="26">
        <f>생산실적!X53</f>
        <v>0</v>
      </c>
      <c r="AG142" s="26">
        <f>생산실적!Y53</f>
        <v>0</v>
      </c>
      <c r="AH142" s="26">
        <f>생산실적!Z53</f>
        <v>0</v>
      </c>
      <c r="AI142" s="26">
        <f>생산실적!AA53</f>
        <v>0</v>
      </c>
      <c r="AJ142" s="26">
        <f>생산실적!AB53</f>
        <v>2988</v>
      </c>
      <c r="AK142" s="26">
        <f>생산실적!AC53</f>
        <v>0</v>
      </c>
      <c r="AL142" s="26">
        <f>생산실적!AD53</f>
        <v>0</v>
      </c>
      <c r="AM142" s="26">
        <f>생산실적!AE53</f>
        <v>0</v>
      </c>
      <c r="AN142" s="26">
        <f>생산실적!AF53</f>
        <v>0</v>
      </c>
      <c r="AO142" s="26">
        <f>생산실적!AG53</f>
        <v>0</v>
      </c>
      <c r="AP142" s="26">
        <f>생산실적!AH53</f>
        <v>0</v>
      </c>
      <c r="AQ142" s="26">
        <f>생산실적!AI53</f>
        <v>0</v>
      </c>
      <c r="AR142" s="26">
        <f>생산실적!AJ53</f>
        <v>0</v>
      </c>
      <c r="AS142" s="26">
        <f>생산실적!AK53</f>
        <v>0</v>
      </c>
      <c r="AT142" s="26">
        <f>생산실적!AL53</f>
        <v>0</v>
      </c>
      <c r="AU142" s="26">
        <f>생산실적!AM53</f>
        <v>0</v>
      </c>
      <c r="AV142" s="26">
        <f>생산실적!AN53</f>
        <v>0</v>
      </c>
      <c r="AW142" s="26">
        <f>생산실적!AO53</f>
        <v>0</v>
      </c>
      <c r="AX142" s="26">
        <f>생산실적!AP53</f>
        <v>0</v>
      </c>
      <c r="AY142" s="26">
        <f>생산실적!AQ53</f>
        <v>0</v>
      </c>
      <c r="AZ142" s="26">
        <f>생산실적!AR53</f>
        <v>0</v>
      </c>
      <c r="BA142" s="26">
        <f>생산실적!AS53</f>
        <v>0</v>
      </c>
      <c r="BB142" s="74">
        <f>SUM(T142:BA142)</f>
        <v>10633</v>
      </c>
    </row>
    <row r="143" spans="1:54" s="4" customFormat="1" ht="27.95" customHeight="1" thickTop="1" thickBot="1">
      <c r="A143" s="161"/>
      <c r="B143" s="152"/>
      <c r="C143" s="152"/>
      <c r="D143" s="152"/>
      <c r="E143" s="152"/>
      <c r="F143" s="152"/>
      <c r="G143" s="152"/>
      <c r="H143" s="152"/>
      <c r="I143" s="152"/>
      <c r="J143" s="146"/>
      <c r="K143" s="149"/>
      <c r="L143" s="152"/>
      <c r="M143" s="201"/>
      <c r="N143" s="260"/>
      <c r="O143" s="137"/>
      <c r="P143" s="264"/>
      <c r="Q143" s="267"/>
      <c r="R143" s="273"/>
      <c r="S143" s="36" t="s">
        <v>181</v>
      </c>
      <c r="T143" s="37"/>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9"/>
      <c r="AY143" s="39"/>
      <c r="AZ143" s="39"/>
      <c r="BA143" s="39"/>
      <c r="BB143" s="75">
        <f>SUM(T143:BA143)</f>
        <v>0</v>
      </c>
    </row>
    <row r="144" spans="1:54" s="4" customFormat="1" ht="27.95" customHeight="1" thickTop="1" thickBot="1">
      <c r="A144" s="184"/>
      <c r="B144" s="167"/>
      <c r="C144" s="167"/>
      <c r="D144" s="167"/>
      <c r="E144" s="167"/>
      <c r="F144" s="167"/>
      <c r="G144" s="167"/>
      <c r="H144" s="167"/>
      <c r="I144" s="167"/>
      <c r="J144" s="165"/>
      <c r="K144" s="166"/>
      <c r="L144" s="167"/>
      <c r="M144" s="202"/>
      <c r="N144" s="271"/>
      <c r="O144" s="138"/>
      <c r="P144" s="269"/>
      <c r="Q144" s="270"/>
      <c r="R144" s="275"/>
      <c r="S144" s="28" t="s">
        <v>65</v>
      </c>
      <c r="T144" s="34">
        <f>SUM(R141+T141-T142-T143)</f>
        <v>-16</v>
      </c>
      <c r="U144" s="35">
        <f>SUM(T144+U141-U142-U143)</f>
        <v>-16</v>
      </c>
      <c r="V144" s="35">
        <f>SUM(U144+V141-V142-V143)</f>
        <v>3369</v>
      </c>
      <c r="W144" s="35">
        <f t="shared" ref="W144" si="1137">SUM(V144+W141-W142-W143)</f>
        <v>0</v>
      </c>
      <c r="X144" s="35">
        <f t="shared" ref="X144" si="1138">SUM(W144+X141-X142-X143)</f>
        <v>0</v>
      </c>
      <c r="Y144" s="35">
        <f t="shared" ref="Y144" si="1139">SUM(X144+Y141-Y142-Y143)</f>
        <v>0</v>
      </c>
      <c r="Z144" s="35">
        <f t="shared" ref="Z144" si="1140">SUM(Y144+Z141-Z142-Z143)</f>
        <v>0</v>
      </c>
      <c r="AA144" s="35">
        <f t="shared" ref="AA144" si="1141">SUM(Z144+AA141-AA142-AA143)</f>
        <v>0</v>
      </c>
      <c r="AB144" s="35">
        <f t="shared" ref="AB144" si="1142">SUM(AA144+AB141-AB142-AB143)</f>
        <v>0</v>
      </c>
      <c r="AC144" s="35">
        <f t="shared" ref="AC144" si="1143">SUM(AB144+AC141-AC142-AC143)</f>
        <v>0</v>
      </c>
      <c r="AD144" s="35">
        <f t="shared" ref="AD144" si="1144">SUM(AC144+AD141-AD142-AD143)</f>
        <v>0</v>
      </c>
      <c r="AE144" s="35">
        <f t="shared" ref="AE144" si="1145">SUM(AD144+AE141-AE142-AE143)</f>
        <v>0</v>
      </c>
      <c r="AF144" s="35">
        <f t="shared" ref="AF144" si="1146">SUM(AE144+AF141-AF142-AF143)</f>
        <v>0</v>
      </c>
      <c r="AG144" s="35">
        <f t="shared" ref="AG144" si="1147">SUM(AF144+AG141-AG142-AG143)</f>
        <v>0</v>
      </c>
      <c r="AH144" s="35">
        <f t="shared" ref="AH144" si="1148">SUM(AG144+AH141-AH142-AH143)</f>
        <v>0</v>
      </c>
      <c r="AI144" s="35">
        <f t="shared" ref="AI144" si="1149">SUM(AH144+AI141-AI142-AI143)</f>
        <v>2500</v>
      </c>
      <c r="AJ144" s="35">
        <f t="shared" ref="AJ144" si="1150">SUM(AI144+AJ141-AJ142-AJ143)</f>
        <v>2722</v>
      </c>
      <c r="AK144" s="35">
        <f t="shared" ref="AK144" si="1151">SUM(AJ144+AK141-AK142-AK143)</f>
        <v>2722</v>
      </c>
      <c r="AL144" s="35">
        <f t="shared" ref="AL144" si="1152">SUM(AK144+AL141-AL142-AL143)</f>
        <v>2722</v>
      </c>
      <c r="AM144" s="35">
        <f t="shared" ref="AM144" si="1153">SUM(AL144+AM141-AM142-AM143)</f>
        <v>2722</v>
      </c>
      <c r="AN144" s="35">
        <f t="shared" ref="AN144" si="1154">SUM(AM144+AN141-AN142-AN143)</f>
        <v>2722</v>
      </c>
      <c r="AO144" s="35">
        <f t="shared" ref="AO144" si="1155">SUM(AN144+AO141-AO142-AO143)</f>
        <v>2722</v>
      </c>
      <c r="AP144" s="35">
        <f t="shared" ref="AP144" si="1156">SUM(AO144+AP141-AP142-AP143)</f>
        <v>2722</v>
      </c>
      <c r="AQ144" s="35">
        <f t="shared" ref="AQ144" si="1157">SUM(AP144+AQ141-AQ142-AQ143)</f>
        <v>2722</v>
      </c>
      <c r="AR144" s="35">
        <f t="shared" ref="AR144" si="1158">SUM(AQ144+AR141-AR142-AR143)</f>
        <v>2722</v>
      </c>
      <c r="AS144" s="35">
        <f t="shared" ref="AS144" si="1159">SUM(AR144+AS141-AS142-AS143)</f>
        <v>2722</v>
      </c>
      <c r="AT144" s="35">
        <f t="shared" ref="AT144" si="1160">SUM(AS144+AT141-AT142-AT143)</f>
        <v>2722</v>
      </c>
      <c r="AU144" s="35">
        <f t="shared" ref="AU144" si="1161">SUM(AT144+AU141-AU142-AU143)</f>
        <v>2722</v>
      </c>
      <c r="AV144" s="35">
        <f t="shared" ref="AV144" si="1162">SUM(AU144+AV141-AV142-AV143)</f>
        <v>2722</v>
      </c>
      <c r="AW144" s="35">
        <f t="shared" ref="AW144" si="1163">SUM(AV144+AW141-AW142-AW143)</f>
        <v>2722</v>
      </c>
      <c r="AX144" s="35">
        <f t="shared" ref="AX144" si="1164">SUM(AW144+AX141-AX142-AX143)</f>
        <v>2722</v>
      </c>
      <c r="AY144" s="35">
        <f t="shared" ref="AY144" si="1165">SUM(AX144+AY141-AY142-AY143)</f>
        <v>2722</v>
      </c>
      <c r="AZ144" s="35">
        <f t="shared" ref="AZ144" si="1166">SUM(AY144+AZ141-AZ142-AZ143)</f>
        <v>2722</v>
      </c>
      <c r="BA144" s="35">
        <f t="shared" ref="BA144" si="1167">SUM(AZ144+BA141-BA142-BA143)</f>
        <v>2722</v>
      </c>
      <c r="BB144" s="76">
        <f>BA144</f>
        <v>2722</v>
      </c>
    </row>
    <row r="145" spans="1:54" ht="27.95" customHeight="1" thickTop="1" thickBot="1">
      <c r="A145" s="168" t="s">
        <v>171</v>
      </c>
      <c r="B145" s="174" t="s">
        <v>156</v>
      </c>
      <c r="C145" s="174">
        <v>50007407</v>
      </c>
      <c r="D145" s="174">
        <v>50007407</v>
      </c>
      <c r="E145" s="174" t="s">
        <v>157</v>
      </c>
      <c r="F145" s="185" t="s">
        <v>158</v>
      </c>
      <c r="G145" s="191">
        <v>1.2</v>
      </c>
      <c r="H145" s="191">
        <v>630</v>
      </c>
      <c r="I145" s="191">
        <v>1010</v>
      </c>
      <c r="J145" s="181">
        <v>7.85</v>
      </c>
      <c r="K145" s="171">
        <f t="shared" ref="K145:K185" si="1168">G145*H145*I145*J145/1000000</f>
        <v>5.9939460000000002</v>
      </c>
      <c r="L145" s="174" t="s">
        <v>149</v>
      </c>
      <c r="M145" s="276">
        <f>848.6+120</f>
        <v>968.6</v>
      </c>
      <c r="N145" s="259"/>
      <c r="O145" s="136">
        <f t="shared" ref="O145" si="1169">BB148</f>
        <v>-38</v>
      </c>
      <c r="P145" s="263">
        <f t="shared" ref="P145" si="1170">BB145</f>
        <v>2490</v>
      </c>
      <c r="Q145" s="266">
        <f t="shared" ref="Q145" si="1171">BB146</f>
        <v>2528</v>
      </c>
      <c r="R145" s="272">
        <f t="shared" ref="R145" si="1172">N145</f>
        <v>0</v>
      </c>
      <c r="S145" s="22" t="s">
        <v>174</v>
      </c>
      <c r="T145" s="23">
        <f>'COIL 입고현황'!T146</f>
        <v>0</v>
      </c>
      <c r="U145" s="24">
        <f>'COIL 입고현황'!U146</f>
        <v>0</v>
      </c>
      <c r="V145" s="24">
        <f>'COIL 입고현황'!V146</f>
        <v>0</v>
      </c>
      <c r="W145" s="24">
        <f>'COIL 입고현황'!W146</f>
        <v>0</v>
      </c>
      <c r="X145" s="24">
        <f>'COIL 입고현황'!X146</f>
        <v>1660</v>
      </c>
      <c r="Y145" s="24">
        <f>'COIL 입고현황'!Y146</f>
        <v>0</v>
      </c>
      <c r="Z145" s="24">
        <f>'COIL 입고현황'!Z146</f>
        <v>0</v>
      </c>
      <c r="AA145" s="24">
        <f>'COIL 입고현황'!AA146</f>
        <v>830</v>
      </c>
      <c r="AB145" s="24">
        <f>'COIL 입고현황'!AB146</f>
        <v>0</v>
      </c>
      <c r="AC145" s="24">
        <f>'COIL 입고현황'!AC146</f>
        <v>0</v>
      </c>
      <c r="AD145" s="24">
        <f>'COIL 입고현황'!AD146</f>
        <v>0</v>
      </c>
      <c r="AE145" s="24">
        <f>'COIL 입고현황'!AE146</f>
        <v>0</v>
      </c>
      <c r="AF145" s="24">
        <f>'COIL 입고현황'!AF146</f>
        <v>0</v>
      </c>
      <c r="AG145" s="24">
        <f>'COIL 입고현황'!AG146</f>
        <v>0</v>
      </c>
      <c r="AH145" s="24">
        <f>'COIL 입고현황'!AH146</f>
        <v>0</v>
      </c>
      <c r="AI145" s="24">
        <f>'COIL 입고현황'!AI146</f>
        <v>0</v>
      </c>
      <c r="AJ145" s="24">
        <f>'COIL 입고현황'!AJ146</f>
        <v>0</v>
      </c>
      <c r="AK145" s="24">
        <f>'COIL 입고현황'!AK146</f>
        <v>0</v>
      </c>
      <c r="AL145" s="24">
        <f>'COIL 입고현황'!AL146</f>
        <v>0</v>
      </c>
      <c r="AM145" s="24">
        <f>'COIL 입고현황'!AM146</f>
        <v>0</v>
      </c>
      <c r="AN145" s="24">
        <f>'COIL 입고현황'!AN146</f>
        <v>0</v>
      </c>
      <c r="AO145" s="24">
        <f>'COIL 입고현황'!AO146</f>
        <v>0</v>
      </c>
      <c r="AP145" s="24">
        <f>'COIL 입고현황'!AP146</f>
        <v>0</v>
      </c>
      <c r="AQ145" s="24">
        <f>'COIL 입고현황'!AQ146</f>
        <v>0</v>
      </c>
      <c r="AR145" s="24">
        <f>'COIL 입고현황'!AR146</f>
        <v>0</v>
      </c>
      <c r="AS145" s="24">
        <f>'COIL 입고현황'!AS146</f>
        <v>0</v>
      </c>
      <c r="AT145" s="24">
        <f>'COIL 입고현황'!AT146</f>
        <v>0</v>
      </c>
      <c r="AU145" s="24">
        <f>'COIL 입고현황'!AU146</f>
        <v>0</v>
      </c>
      <c r="AV145" s="24">
        <f>'COIL 입고현황'!AV146</f>
        <v>0</v>
      </c>
      <c r="AW145" s="24">
        <f>'COIL 입고현황'!AW146</f>
        <v>0</v>
      </c>
      <c r="AX145" s="31">
        <f>'COIL 입고현황'!AX146</f>
        <v>0</v>
      </c>
      <c r="AY145" s="31">
        <f>'COIL 입고현황'!AY146</f>
        <v>0</v>
      </c>
      <c r="AZ145" s="31">
        <f>'COIL 입고현황'!AZ146</f>
        <v>0</v>
      </c>
      <c r="BA145" s="31">
        <f>'COIL 입고현황'!BA146</f>
        <v>0</v>
      </c>
      <c r="BB145" s="73">
        <f>SUM(T145:BA145)</f>
        <v>2490</v>
      </c>
    </row>
    <row r="146" spans="1:54" ht="27.95" customHeight="1" thickTop="1" thickBot="1">
      <c r="A146" s="169"/>
      <c r="B146" s="175"/>
      <c r="C146" s="175"/>
      <c r="D146" s="175"/>
      <c r="E146" s="175"/>
      <c r="F146" s="186"/>
      <c r="G146" s="192"/>
      <c r="H146" s="192"/>
      <c r="I146" s="192"/>
      <c r="J146" s="182"/>
      <c r="K146" s="172"/>
      <c r="L146" s="175"/>
      <c r="M146" s="277"/>
      <c r="N146" s="260"/>
      <c r="O146" s="137"/>
      <c r="P146" s="264"/>
      <c r="Q146" s="267"/>
      <c r="R146" s="273"/>
      <c r="S146" s="25" t="s">
        <v>64</v>
      </c>
      <c r="T146" s="26">
        <f>생산실적!L54</f>
        <v>0</v>
      </c>
      <c r="U146" s="26">
        <f>생산실적!M54</f>
        <v>0</v>
      </c>
      <c r="V146" s="26">
        <f>생산실적!N54</f>
        <v>0</v>
      </c>
      <c r="W146" s="26">
        <f>생산실적!O54</f>
        <v>0</v>
      </c>
      <c r="X146" s="26">
        <f>생산실적!P54</f>
        <v>470</v>
      </c>
      <c r="Y146" s="26">
        <f>생산실적!Q54</f>
        <v>0</v>
      </c>
      <c r="Z146" s="26">
        <f>생산실적!R54</f>
        <v>0</v>
      </c>
      <c r="AA146" s="26">
        <f>생산실적!S54</f>
        <v>1198</v>
      </c>
      <c r="AB146" s="26">
        <f>생산실적!T54</f>
        <v>0</v>
      </c>
      <c r="AC146" s="26">
        <f>생산실적!U54</f>
        <v>0</v>
      </c>
      <c r="AD146" s="26">
        <f>생산실적!V54</f>
        <v>0</v>
      </c>
      <c r="AE146" s="26">
        <f>생산실적!W54</f>
        <v>860</v>
      </c>
      <c r="AF146" s="26">
        <f>생산실적!X54</f>
        <v>0</v>
      </c>
      <c r="AG146" s="26">
        <f>생산실적!Y54</f>
        <v>0</v>
      </c>
      <c r="AH146" s="26">
        <f>생산실적!Z54</f>
        <v>0</v>
      </c>
      <c r="AI146" s="26">
        <f>생산실적!AA54</f>
        <v>0</v>
      </c>
      <c r="AJ146" s="26">
        <f>생산실적!AB54</f>
        <v>0</v>
      </c>
      <c r="AK146" s="26">
        <f>생산실적!AC54</f>
        <v>0</v>
      </c>
      <c r="AL146" s="26">
        <f>생산실적!AD54</f>
        <v>0</v>
      </c>
      <c r="AM146" s="26">
        <f>생산실적!AE54</f>
        <v>0</v>
      </c>
      <c r="AN146" s="26">
        <f>생산실적!AF54</f>
        <v>0</v>
      </c>
      <c r="AO146" s="26">
        <f>생산실적!AG54</f>
        <v>0</v>
      </c>
      <c r="AP146" s="26">
        <f>생산실적!AH54</f>
        <v>0</v>
      </c>
      <c r="AQ146" s="26">
        <f>생산실적!AI54</f>
        <v>0</v>
      </c>
      <c r="AR146" s="26">
        <f>생산실적!AJ54</f>
        <v>0</v>
      </c>
      <c r="AS146" s="26">
        <f>생산실적!AK54</f>
        <v>0</v>
      </c>
      <c r="AT146" s="26">
        <f>생산실적!AL54</f>
        <v>0</v>
      </c>
      <c r="AU146" s="26">
        <f>생산실적!AM54</f>
        <v>0</v>
      </c>
      <c r="AV146" s="26">
        <f>생산실적!AN54</f>
        <v>0</v>
      </c>
      <c r="AW146" s="26">
        <f>생산실적!AO54</f>
        <v>0</v>
      </c>
      <c r="AX146" s="26">
        <f>생산실적!AP54</f>
        <v>0</v>
      </c>
      <c r="AY146" s="26">
        <f>생산실적!AQ54</f>
        <v>0</v>
      </c>
      <c r="AZ146" s="26">
        <f>생산실적!AR54</f>
        <v>0</v>
      </c>
      <c r="BA146" s="26">
        <f>생산실적!AS54</f>
        <v>0</v>
      </c>
      <c r="BB146" s="74">
        <f>SUM(T146:BA146)</f>
        <v>2528</v>
      </c>
    </row>
    <row r="147" spans="1:54" ht="27.95" customHeight="1" thickTop="1" thickBot="1">
      <c r="A147" s="169"/>
      <c r="B147" s="175"/>
      <c r="C147" s="175"/>
      <c r="D147" s="175"/>
      <c r="E147" s="175"/>
      <c r="F147" s="186"/>
      <c r="G147" s="192"/>
      <c r="H147" s="192"/>
      <c r="I147" s="192"/>
      <c r="J147" s="182"/>
      <c r="K147" s="172"/>
      <c r="L147" s="175"/>
      <c r="M147" s="277"/>
      <c r="N147" s="260"/>
      <c r="O147" s="137"/>
      <c r="P147" s="264"/>
      <c r="Q147" s="267"/>
      <c r="R147" s="273"/>
      <c r="S147" s="36" t="s">
        <v>181</v>
      </c>
      <c r="T147" s="37"/>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9"/>
      <c r="AY147" s="39"/>
      <c r="AZ147" s="39"/>
      <c r="BA147" s="39"/>
      <c r="BB147" s="75">
        <f>SUM(T147:BA147)</f>
        <v>0</v>
      </c>
    </row>
    <row r="148" spans="1:54" ht="27.95" customHeight="1" thickTop="1" thickBot="1">
      <c r="A148" s="169"/>
      <c r="B148" s="176"/>
      <c r="C148" s="176"/>
      <c r="D148" s="176"/>
      <c r="E148" s="176"/>
      <c r="F148" s="187"/>
      <c r="G148" s="193"/>
      <c r="H148" s="193"/>
      <c r="I148" s="193"/>
      <c r="J148" s="183"/>
      <c r="K148" s="173"/>
      <c r="L148" s="176"/>
      <c r="M148" s="278"/>
      <c r="N148" s="271"/>
      <c r="O148" s="138"/>
      <c r="P148" s="269"/>
      <c r="Q148" s="270"/>
      <c r="R148" s="275"/>
      <c r="S148" s="28" t="s">
        <v>65</v>
      </c>
      <c r="T148" s="34">
        <f>SUM(R145+T145-T146-T147)</f>
        <v>0</v>
      </c>
      <c r="U148" s="35">
        <f>SUM(T148+U145-U146-U147)</f>
        <v>0</v>
      </c>
      <c r="V148" s="35">
        <f>SUM(U148+V145-V146-V147)</f>
        <v>0</v>
      </c>
      <c r="W148" s="35">
        <f t="shared" ref="W148" si="1173">SUM(V148+W145-W146-W147)</f>
        <v>0</v>
      </c>
      <c r="X148" s="35">
        <f t="shared" ref="X148" si="1174">SUM(W148+X145-X146-X147)</f>
        <v>1190</v>
      </c>
      <c r="Y148" s="35">
        <f t="shared" ref="Y148" si="1175">SUM(X148+Y145-Y146-Y147)</f>
        <v>1190</v>
      </c>
      <c r="Z148" s="35">
        <f t="shared" ref="Z148" si="1176">SUM(Y148+Z145-Z146-Z147)</f>
        <v>1190</v>
      </c>
      <c r="AA148" s="35">
        <f t="shared" ref="AA148" si="1177">SUM(Z148+AA145-AA146-AA147)</f>
        <v>822</v>
      </c>
      <c r="AB148" s="35">
        <f t="shared" ref="AB148" si="1178">SUM(AA148+AB145-AB146-AB147)</f>
        <v>822</v>
      </c>
      <c r="AC148" s="35">
        <f t="shared" ref="AC148" si="1179">SUM(AB148+AC145-AC146-AC147)</f>
        <v>822</v>
      </c>
      <c r="AD148" s="35">
        <f t="shared" ref="AD148" si="1180">SUM(AC148+AD145-AD146-AD147)</f>
        <v>822</v>
      </c>
      <c r="AE148" s="35">
        <f t="shared" ref="AE148" si="1181">SUM(AD148+AE145-AE146-AE147)</f>
        <v>-38</v>
      </c>
      <c r="AF148" s="35">
        <f t="shared" ref="AF148" si="1182">SUM(AE148+AF145-AF146-AF147)</f>
        <v>-38</v>
      </c>
      <c r="AG148" s="35">
        <f t="shared" ref="AG148" si="1183">SUM(AF148+AG145-AG146-AG147)</f>
        <v>-38</v>
      </c>
      <c r="AH148" s="35">
        <f t="shared" ref="AH148" si="1184">SUM(AG148+AH145-AH146-AH147)</f>
        <v>-38</v>
      </c>
      <c r="AI148" s="35">
        <f t="shared" ref="AI148" si="1185">SUM(AH148+AI145-AI146-AI147)</f>
        <v>-38</v>
      </c>
      <c r="AJ148" s="35">
        <f t="shared" ref="AJ148" si="1186">SUM(AI148+AJ145-AJ146-AJ147)</f>
        <v>-38</v>
      </c>
      <c r="AK148" s="35">
        <f t="shared" ref="AK148" si="1187">SUM(AJ148+AK145-AK146-AK147)</f>
        <v>-38</v>
      </c>
      <c r="AL148" s="35">
        <f t="shared" ref="AL148" si="1188">SUM(AK148+AL145-AL146-AL147)</f>
        <v>-38</v>
      </c>
      <c r="AM148" s="35">
        <f t="shared" ref="AM148" si="1189">SUM(AL148+AM145-AM146-AM147)</f>
        <v>-38</v>
      </c>
      <c r="AN148" s="35">
        <f t="shared" ref="AN148" si="1190">SUM(AM148+AN145-AN146-AN147)</f>
        <v>-38</v>
      </c>
      <c r="AO148" s="35">
        <f t="shared" ref="AO148" si="1191">SUM(AN148+AO145-AO146-AO147)</f>
        <v>-38</v>
      </c>
      <c r="AP148" s="35">
        <f t="shared" ref="AP148" si="1192">SUM(AO148+AP145-AP146-AP147)</f>
        <v>-38</v>
      </c>
      <c r="AQ148" s="35">
        <f t="shared" ref="AQ148" si="1193">SUM(AP148+AQ145-AQ146-AQ147)</f>
        <v>-38</v>
      </c>
      <c r="AR148" s="35">
        <f t="shared" ref="AR148" si="1194">SUM(AQ148+AR145-AR146-AR147)</f>
        <v>-38</v>
      </c>
      <c r="AS148" s="35">
        <f t="shared" ref="AS148" si="1195">SUM(AR148+AS145-AS146-AS147)</f>
        <v>-38</v>
      </c>
      <c r="AT148" s="35">
        <f t="shared" ref="AT148" si="1196">SUM(AS148+AT145-AT146-AT147)</f>
        <v>-38</v>
      </c>
      <c r="AU148" s="35">
        <f t="shared" ref="AU148" si="1197">SUM(AT148+AU145-AU146-AU147)</f>
        <v>-38</v>
      </c>
      <c r="AV148" s="35">
        <f t="shared" ref="AV148" si="1198">SUM(AU148+AV145-AV146-AV147)</f>
        <v>-38</v>
      </c>
      <c r="AW148" s="35">
        <f t="shared" ref="AW148" si="1199">SUM(AV148+AW145-AW146-AW147)</f>
        <v>-38</v>
      </c>
      <c r="AX148" s="35">
        <f t="shared" ref="AX148" si="1200">SUM(AW148+AX145-AX146-AX147)</f>
        <v>-38</v>
      </c>
      <c r="AY148" s="35">
        <f t="shared" ref="AY148" si="1201">SUM(AX148+AY145-AY146-AY147)</f>
        <v>-38</v>
      </c>
      <c r="AZ148" s="35">
        <f t="shared" ref="AZ148" si="1202">SUM(AY148+AZ145-AZ146-AZ147)</f>
        <v>-38</v>
      </c>
      <c r="BA148" s="35">
        <f t="shared" ref="BA148" si="1203">SUM(AZ148+BA145-BA146-BA147)</f>
        <v>-38</v>
      </c>
      <c r="BB148" s="76">
        <f>BA148</f>
        <v>-38</v>
      </c>
    </row>
    <row r="149" spans="1:54" ht="27.95" customHeight="1" thickTop="1" thickBot="1">
      <c r="A149" s="169"/>
      <c r="B149" s="174" t="s">
        <v>40</v>
      </c>
      <c r="C149" s="174">
        <v>50007300</v>
      </c>
      <c r="D149" s="174">
        <v>50007300</v>
      </c>
      <c r="E149" s="174" t="s">
        <v>159</v>
      </c>
      <c r="F149" s="185" t="s">
        <v>158</v>
      </c>
      <c r="G149" s="191">
        <v>1.2</v>
      </c>
      <c r="H149" s="191">
        <v>680</v>
      </c>
      <c r="I149" s="191">
        <v>1010</v>
      </c>
      <c r="J149" s="181">
        <v>7.85</v>
      </c>
      <c r="K149" s="171">
        <f t="shared" si="1168"/>
        <v>6.4696559999999996</v>
      </c>
      <c r="L149" s="174" t="s">
        <v>149</v>
      </c>
      <c r="M149" s="276">
        <f>848.6+120</f>
        <v>968.6</v>
      </c>
      <c r="N149" s="259">
        <v>173</v>
      </c>
      <c r="O149" s="136">
        <f t="shared" ref="O149" si="1204">BB152</f>
        <v>0</v>
      </c>
      <c r="P149" s="263">
        <f t="shared" ref="P149" si="1205">BB149</f>
        <v>2490</v>
      </c>
      <c r="Q149" s="266">
        <f t="shared" ref="Q149" si="1206">BB150</f>
        <v>2663</v>
      </c>
      <c r="R149" s="272">
        <f t="shared" ref="R149" si="1207">N149</f>
        <v>173</v>
      </c>
      <c r="S149" s="22" t="s">
        <v>174</v>
      </c>
      <c r="T149" s="23">
        <f>'COIL 입고현황'!T150</f>
        <v>0</v>
      </c>
      <c r="U149" s="24">
        <f>'COIL 입고현황'!U150</f>
        <v>0</v>
      </c>
      <c r="V149" s="24">
        <f>'COIL 입고현황'!V150</f>
        <v>0</v>
      </c>
      <c r="W149" s="24">
        <f>'COIL 입고현황'!W150</f>
        <v>0</v>
      </c>
      <c r="X149" s="24">
        <f>'COIL 입고현황'!X150</f>
        <v>0</v>
      </c>
      <c r="Y149" s="24">
        <f>'COIL 입고현황'!Y150</f>
        <v>0</v>
      </c>
      <c r="Z149" s="24">
        <f>'COIL 입고현황'!Z150</f>
        <v>0</v>
      </c>
      <c r="AA149" s="24">
        <f>'COIL 입고현황'!AA150</f>
        <v>2490</v>
      </c>
      <c r="AB149" s="24">
        <f>'COIL 입고현황'!AB150</f>
        <v>0</v>
      </c>
      <c r="AC149" s="24">
        <f>'COIL 입고현황'!AC150</f>
        <v>0</v>
      </c>
      <c r="AD149" s="24">
        <f>'COIL 입고현황'!AD150</f>
        <v>0</v>
      </c>
      <c r="AE149" s="24">
        <f>'COIL 입고현황'!AE150</f>
        <v>0</v>
      </c>
      <c r="AF149" s="24">
        <f>'COIL 입고현황'!AF150</f>
        <v>0</v>
      </c>
      <c r="AG149" s="24">
        <f>'COIL 입고현황'!AG150</f>
        <v>0</v>
      </c>
      <c r="AH149" s="24">
        <f>'COIL 입고현황'!AH150</f>
        <v>0</v>
      </c>
      <c r="AI149" s="24">
        <f>'COIL 입고현황'!AI150</f>
        <v>0</v>
      </c>
      <c r="AJ149" s="24">
        <f>'COIL 입고현황'!AJ150</f>
        <v>0</v>
      </c>
      <c r="AK149" s="24">
        <f>'COIL 입고현황'!AK150</f>
        <v>0</v>
      </c>
      <c r="AL149" s="24">
        <f>'COIL 입고현황'!AL150</f>
        <v>0</v>
      </c>
      <c r="AM149" s="24">
        <f>'COIL 입고현황'!AM150</f>
        <v>0</v>
      </c>
      <c r="AN149" s="24">
        <f>'COIL 입고현황'!AN150</f>
        <v>0</v>
      </c>
      <c r="AO149" s="24">
        <f>'COIL 입고현황'!AO150</f>
        <v>0</v>
      </c>
      <c r="AP149" s="24">
        <f>'COIL 입고현황'!AP150</f>
        <v>0</v>
      </c>
      <c r="AQ149" s="24">
        <f>'COIL 입고현황'!AQ150</f>
        <v>0</v>
      </c>
      <c r="AR149" s="24">
        <f>'COIL 입고현황'!AR150</f>
        <v>0</v>
      </c>
      <c r="AS149" s="24">
        <f>'COIL 입고현황'!AS150</f>
        <v>0</v>
      </c>
      <c r="AT149" s="24">
        <f>'COIL 입고현황'!AT150</f>
        <v>0</v>
      </c>
      <c r="AU149" s="24">
        <f>'COIL 입고현황'!AU150</f>
        <v>0</v>
      </c>
      <c r="AV149" s="24">
        <f>'COIL 입고현황'!AV150</f>
        <v>0</v>
      </c>
      <c r="AW149" s="24">
        <f>'COIL 입고현황'!AW150</f>
        <v>0</v>
      </c>
      <c r="AX149" s="31">
        <f>'COIL 입고현황'!AX150</f>
        <v>0</v>
      </c>
      <c r="AY149" s="31">
        <f>'COIL 입고현황'!AY150</f>
        <v>0</v>
      </c>
      <c r="AZ149" s="31">
        <f>'COIL 입고현황'!AZ150</f>
        <v>0</v>
      </c>
      <c r="BA149" s="31">
        <f>'COIL 입고현황'!BA150</f>
        <v>0</v>
      </c>
      <c r="BB149" s="73">
        <f>SUM(T149:BA149)</f>
        <v>2490</v>
      </c>
    </row>
    <row r="150" spans="1:54" ht="27.95" customHeight="1" thickTop="1" thickBot="1">
      <c r="A150" s="169"/>
      <c r="B150" s="175"/>
      <c r="C150" s="175"/>
      <c r="D150" s="175"/>
      <c r="E150" s="175"/>
      <c r="F150" s="186"/>
      <c r="G150" s="192"/>
      <c r="H150" s="192"/>
      <c r="I150" s="192"/>
      <c r="J150" s="182"/>
      <c r="K150" s="172"/>
      <c r="L150" s="175"/>
      <c r="M150" s="277"/>
      <c r="N150" s="260"/>
      <c r="O150" s="137"/>
      <c r="P150" s="264"/>
      <c r="Q150" s="267"/>
      <c r="R150" s="273"/>
      <c r="S150" s="25" t="s">
        <v>64</v>
      </c>
      <c r="T150" s="26">
        <f>생산실적!L55</f>
        <v>0</v>
      </c>
      <c r="U150" s="26">
        <f>생산실적!M55</f>
        <v>0</v>
      </c>
      <c r="V150" s="26">
        <f>생산실적!N55</f>
        <v>0</v>
      </c>
      <c r="W150" s="26">
        <f>생산실적!O55</f>
        <v>0</v>
      </c>
      <c r="X150" s="26">
        <f>생산실적!P55</f>
        <v>0</v>
      </c>
      <c r="Y150" s="26">
        <f>생산실적!Q55</f>
        <v>0</v>
      </c>
      <c r="Z150" s="26">
        <f>생산실적!R55</f>
        <v>0</v>
      </c>
      <c r="AA150" s="26">
        <f>생산실적!S55</f>
        <v>2663</v>
      </c>
      <c r="AB150" s="26">
        <f>생산실적!T55</f>
        <v>0</v>
      </c>
      <c r="AC150" s="26">
        <f>생산실적!U55</f>
        <v>0</v>
      </c>
      <c r="AD150" s="26">
        <f>생산실적!V55</f>
        <v>0</v>
      </c>
      <c r="AE150" s="26">
        <f>생산실적!W55</f>
        <v>0</v>
      </c>
      <c r="AF150" s="26">
        <f>생산실적!X55</f>
        <v>0</v>
      </c>
      <c r="AG150" s="26">
        <f>생산실적!Y55</f>
        <v>0</v>
      </c>
      <c r="AH150" s="26">
        <f>생산실적!Z55</f>
        <v>0</v>
      </c>
      <c r="AI150" s="26">
        <f>생산실적!AA55</f>
        <v>0</v>
      </c>
      <c r="AJ150" s="26">
        <f>생산실적!AB55</f>
        <v>0</v>
      </c>
      <c r="AK150" s="26">
        <f>생산실적!AC55</f>
        <v>0</v>
      </c>
      <c r="AL150" s="26">
        <f>생산실적!AD55</f>
        <v>0</v>
      </c>
      <c r="AM150" s="26">
        <f>생산실적!AE55</f>
        <v>0</v>
      </c>
      <c r="AN150" s="26">
        <f>생산실적!AF55</f>
        <v>0</v>
      </c>
      <c r="AO150" s="26">
        <f>생산실적!AG55</f>
        <v>0</v>
      </c>
      <c r="AP150" s="26">
        <f>생산실적!AH55</f>
        <v>0</v>
      </c>
      <c r="AQ150" s="26">
        <f>생산실적!AI55</f>
        <v>0</v>
      </c>
      <c r="AR150" s="26">
        <f>생산실적!AJ55</f>
        <v>0</v>
      </c>
      <c r="AS150" s="26">
        <f>생산실적!AK55</f>
        <v>0</v>
      </c>
      <c r="AT150" s="26">
        <f>생산실적!AL55</f>
        <v>0</v>
      </c>
      <c r="AU150" s="26">
        <f>생산실적!AM55</f>
        <v>0</v>
      </c>
      <c r="AV150" s="26">
        <f>생산실적!AN55</f>
        <v>0</v>
      </c>
      <c r="AW150" s="26">
        <f>생산실적!AO55</f>
        <v>0</v>
      </c>
      <c r="AX150" s="26">
        <f>생산실적!AP55</f>
        <v>0</v>
      </c>
      <c r="AY150" s="26">
        <f>생산실적!AQ55</f>
        <v>0</v>
      </c>
      <c r="AZ150" s="26">
        <f>생산실적!AR55</f>
        <v>0</v>
      </c>
      <c r="BA150" s="26">
        <f>생산실적!AS55</f>
        <v>0</v>
      </c>
      <c r="BB150" s="74">
        <f>SUM(T150:BA150)</f>
        <v>2663</v>
      </c>
    </row>
    <row r="151" spans="1:54" ht="27.95" customHeight="1" thickTop="1" thickBot="1">
      <c r="A151" s="169"/>
      <c r="B151" s="175"/>
      <c r="C151" s="175"/>
      <c r="D151" s="175"/>
      <c r="E151" s="175"/>
      <c r="F151" s="186"/>
      <c r="G151" s="192"/>
      <c r="H151" s="192"/>
      <c r="I151" s="192"/>
      <c r="J151" s="182"/>
      <c r="K151" s="172"/>
      <c r="L151" s="175"/>
      <c r="M151" s="277"/>
      <c r="N151" s="260"/>
      <c r="O151" s="137"/>
      <c r="P151" s="264"/>
      <c r="Q151" s="267"/>
      <c r="R151" s="273"/>
      <c r="S151" s="36" t="s">
        <v>181</v>
      </c>
      <c r="T151" s="37"/>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9"/>
      <c r="AY151" s="39"/>
      <c r="AZ151" s="39"/>
      <c r="BA151" s="39"/>
      <c r="BB151" s="75">
        <f>SUM(T151:BA151)</f>
        <v>0</v>
      </c>
    </row>
    <row r="152" spans="1:54" ht="27.95" customHeight="1" thickTop="1" thickBot="1">
      <c r="A152" s="169"/>
      <c r="B152" s="176"/>
      <c r="C152" s="176"/>
      <c r="D152" s="176"/>
      <c r="E152" s="176"/>
      <c r="F152" s="187"/>
      <c r="G152" s="193"/>
      <c r="H152" s="193"/>
      <c r="I152" s="193"/>
      <c r="J152" s="183"/>
      <c r="K152" s="173"/>
      <c r="L152" s="176"/>
      <c r="M152" s="278"/>
      <c r="N152" s="271"/>
      <c r="O152" s="138"/>
      <c r="P152" s="269"/>
      <c r="Q152" s="270"/>
      <c r="R152" s="275"/>
      <c r="S152" s="28" t="s">
        <v>65</v>
      </c>
      <c r="T152" s="34">
        <f>SUM(R149+T149-T150-T151)</f>
        <v>173</v>
      </c>
      <c r="U152" s="35">
        <f>SUM(T152+U149-U150-U151)</f>
        <v>173</v>
      </c>
      <c r="V152" s="35">
        <f>SUM(U152+V149-V150-V151)</f>
        <v>173</v>
      </c>
      <c r="W152" s="35">
        <f t="shared" ref="W152" si="1208">SUM(V152+W149-W150-W151)</f>
        <v>173</v>
      </c>
      <c r="X152" s="35">
        <f t="shared" ref="X152" si="1209">SUM(W152+X149-X150-X151)</f>
        <v>173</v>
      </c>
      <c r="Y152" s="35">
        <f t="shared" ref="Y152" si="1210">SUM(X152+Y149-Y150-Y151)</f>
        <v>173</v>
      </c>
      <c r="Z152" s="35">
        <f t="shared" ref="Z152" si="1211">SUM(Y152+Z149-Z150-Z151)</f>
        <v>173</v>
      </c>
      <c r="AA152" s="35">
        <f t="shared" ref="AA152" si="1212">SUM(Z152+AA149-AA150-AA151)</f>
        <v>0</v>
      </c>
      <c r="AB152" s="35">
        <f t="shared" ref="AB152" si="1213">SUM(AA152+AB149-AB150-AB151)</f>
        <v>0</v>
      </c>
      <c r="AC152" s="35">
        <f t="shared" ref="AC152" si="1214">SUM(AB152+AC149-AC150-AC151)</f>
        <v>0</v>
      </c>
      <c r="AD152" s="35">
        <f t="shared" ref="AD152" si="1215">SUM(AC152+AD149-AD150-AD151)</f>
        <v>0</v>
      </c>
      <c r="AE152" s="35">
        <f t="shared" ref="AE152" si="1216">SUM(AD152+AE149-AE150-AE151)</f>
        <v>0</v>
      </c>
      <c r="AF152" s="35">
        <f t="shared" ref="AF152" si="1217">SUM(AE152+AF149-AF150-AF151)</f>
        <v>0</v>
      </c>
      <c r="AG152" s="35">
        <f t="shared" ref="AG152" si="1218">SUM(AF152+AG149-AG150-AG151)</f>
        <v>0</v>
      </c>
      <c r="AH152" s="35">
        <f t="shared" ref="AH152" si="1219">SUM(AG152+AH149-AH150-AH151)</f>
        <v>0</v>
      </c>
      <c r="AI152" s="35">
        <f t="shared" ref="AI152" si="1220">SUM(AH152+AI149-AI150-AI151)</f>
        <v>0</v>
      </c>
      <c r="AJ152" s="35">
        <f t="shared" ref="AJ152" si="1221">SUM(AI152+AJ149-AJ150-AJ151)</f>
        <v>0</v>
      </c>
      <c r="AK152" s="35">
        <f t="shared" ref="AK152" si="1222">SUM(AJ152+AK149-AK150-AK151)</f>
        <v>0</v>
      </c>
      <c r="AL152" s="35">
        <f t="shared" ref="AL152" si="1223">SUM(AK152+AL149-AL150-AL151)</f>
        <v>0</v>
      </c>
      <c r="AM152" s="35">
        <f t="shared" ref="AM152" si="1224">SUM(AL152+AM149-AM150-AM151)</f>
        <v>0</v>
      </c>
      <c r="AN152" s="35">
        <f t="shared" ref="AN152" si="1225">SUM(AM152+AN149-AN150-AN151)</f>
        <v>0</v>
      </c>
      <c r="AO152" s="35">
        <f t="shared" ref="AO152" si="1226">SUM(AN152+AO149-AO150-AO151)</f>
        <v>0</v>
      </c>
      <c r="AP152" s="35">
        <f t="shared" ref="AP152" si="1227">SUM(AO152+AP149-AP150-AP151)</f>
        <v>0</v>
      </c>
      <c r="AQ152" s="35">
        <f t="shared" ref="AQ152" si="1228">SUM(AP152+AQ149-AQ150-AQ151)</f>
        <v>0</v>
      </c>
      <c r="AR152" s="35">
        <f t="shared" ref="AR152" si="1229">SUM(AQ152+AR149-AR150-AR151)</f>
        <v>0</v>
      </c>
      <c r="AS152" s="35">
        <f t="shared" ref="AS152" si="1230">SUM(AR152+AS149-AS150-AS151)</f>
        <v>0</v>
      </c>
      <c r="AT152" s="35">
        <f t="shared" ref="AT152" si="1231">SUM(AS152+AT149-AT150-AT151)</f>
        <v>0</v>
      </c>
      <c r="AU152" s="35">
        <f t="shared" ref="AU152" si="1232">SUM(AT152+AU149-AU150-AU151)</f>
        <v>0</v>
      </c>
      <c r="AV152" s="35">
        <f t="shared" ref="AV152" si="1233">SUM(AU152+AV149-AV150-AV151)</f>
        <v>0</v>
      </c>
      <c r="AW152" s="35">
        <f t="shared" ref="AW152" si="1234">SUM(AV152+AW149-AW150-AW151)</f>
        <v>0</v>
      </c>
      <c r="AX152" s="35">
        <f t="shared" ref="AX152" si="1235">SUM(AW152+AX149-AX150-AX151)</f>
        <v>0</v>
      </c>
      <c r="AY152" s="35">
        <f t="shared" ref="AY152" si="1236">SUM(AX152+AY149-AY150-AY151)</f>
        <v>0</v>
      </c>
      <c r="AZ152" s="35">
        <f t="shared" ref="AZ152" si="1237">SUM(AY152+AZ149-AZ150-AZ151)</f>
        <v>0</v>
      </c>
      <c r="BA152" s="35">
        <f t="shared" ref="BA152" si="1238">SUM(AZ152+BA149-BA150-BA151)</f>
        <v>0</v>
      </c>
      <c r="BB152" s="76">
        <f>BA152</f>
        <v>0</v>
      </c>
    </row>
    <row r="153" spans="1:54" ht="27.95" customHeight="1" thickTop="1" thickBot="1">
      <c r="A153" s="169"/>
      <c r="B153" s="185" t="s">
        <v>160</v>
      </c>
      <c r="C153" s="185" t="s">
        <v>41</v>
      </c>
      <c r="D153" s="185" t="s">
        <v>41</v>
      </c>
      <c r="E153" s="185" t="s">
        <v>67</v>
      </c>
      <c r="F153" s="185" t="s">
        <v>158</v>
      </c>
      <c r="G153" s="191">
        <v>1.2</v>
      </c>
      <c r="H153" s="191">
        <v>650</v>
      </c>
      <c r="I153" s="191">
        <v>980</v>
      </c>
      <c r="J153" s="181">
        <v>7.85</v>
      </c>
      <c r="K153" s="171">
        <f t="shared" si="1168"/>
        <v>6.00054</v>
      </c>
      <c r="L153" s="174" t="s">
        <v>149</v>
      </c>
      <c r="M153" s="276">
        <f>848.6+120</f>
        <v>968.6</v>
      </c>
      <c r="N153" s="259"/>
      <c r="O153" s="136">
        <f t="shared" ref="O153" si="1239">BB156</f>
        <v>0</v>
      </c>
      <c r="P153" s="263">
        <f t="shared" ref="P153" si="1240">BB153</f>
        <v>0</v>
      </c>
      <c r="Q153" s="266">
        <f t="shared" ref="Q153" si="1241">BB154</f>
        <v>0</v>
      </c>
      <c r="R153" s="272">
        <f t="shared" ref="R153" si="1242">N153</f>
        <v>0</v>
      </c>
      <c r="S153" s="22" t="s">
        <v>174</v>
      </c>
      <c r="T153" s="23">
        <f>'COIL 입고현황'!T154</f>
        <v>0</v>
      </c>
      <c r="U153" s="23">
        <f>'COIL 입고현황'!U154</f>
        <v>0</v>
      </c>
      <c r="V153" s="23">
        <f>'COIL 입고현황'!V154</f>
        <v>0</v>
      </c>
      <c r="W153" s="23">
        <f>'COIL 입고현황'!W154</f>
        <v>0</v>
      </c>
      <c r="X153" s="23">
        <f>'COIL 입고현황'!X154</f>
        <v>0</v>
      </c>
      <c r="Y153" s="23">
        <f>'COIL 입고현황'!Y154</f>
        <v>0</v>
      </c>
      <c r="Z153" s="23">
        <f>'COIL 입고현황'!Z154</f>
        <v>0</v>
      </c>
      <c r="AA153" s="23">
        <f>'COIL 입고현황'!AA154</f>
        <v>0</v>
      </c>
      <c r="AB153" s="23">
        <f>'COIL 입고현황'!AB154</f>
        <v>0</v>
      </c>
      <c r="AC153" s="23">
        <f>'COIL 입고현황'!AC154</f>
        <v>0</v>
      </c>
      <c r="AD153" s="23">
        <f>'COIL 입고현황'!AD154</f>
        <v>0</v>
      </c>
      <c r="AE153" s="23">
        <f>'COIL 입고현황'!AE154</f>
        <v>0</v>
      </c>
      <c r="AF153" s="23">
        <f>'COIL 입고현황'!AF154</f>
        <v>0</v>
      </c>
      <c r="AG153" s="23">
        <f>'COIL 입고현황'!AG154</f>
        <v>0</v>
      </c>
      <c r="AH153" s="23">
        <f>'COIL 입고현황'!AH154</f>
        <v>0</v>
      </c>
      <c r="AI153" s="23">
        <f>'COIL 입고현황'!AI154</f>
        <v>0</v>
      </c>
      <c r="AJ153" s="23">
        <f>'COIL 입고현황'!AJ154</f>
        <v>0</v>
      </c>
      <c r="AK153" s="23">
        <f>'COIL 입고현황'!AK154</f>
        <v>0</v>
      </c>
      <c r="AL153" s="23">
        <f>'COIL 입고현황'!AL154</f>
        <v>0</v>
      </c>
      <c r="AM153" s="23">
        <f>'COIL 입고현황'!AM154</f>
        <v>0</v>
      </c>
      <c r="AN153" s="23">
        <f>'COIL 입고현황'!AN154</f>
        <v>0</v>
      </c>
      <c r="AO153" s="23">
        <f>'COIL 입고현황'!AO154</f>
        <v>0</v>
      </c>
      <c r="AP153" s="23">
        <f>'COIL 입고현황'!AP154</f>
        <v>0</v>
      </c>
      <c r="AQ153" s="23">
        <f>'COIL 입고현황'!AQ154</f>
        <v>0</v>
      </c>
      <c r="AR153" s="23">
        <f>'COIL 입고현황'!AR154</f>
        <v>0</v>
      </c>
      <c r="AS153" s="23">
        <f>'COIL 입고현황'!AS154</f>
        <v>0</v>
      </c>
      <c r="AT153" s="23">
        <f>'COIL 입고현황'!AT154</f>
        <v>0</v>
      </c>
      <c r="AU153" s="23">
        <f>'COIL 입고현황'!AU154</f>
        <v>0</v>
      </c>
      <c r="AV153" s="23">
        <f>'COIL 입고현황'!AV154</f>
        <v>0</v>
      </c>
      <c r="AW153" s="23">
        <f>'COIL 입고현황'!AW154</f>
        <v>0</v>
      </c>
      <c r="AX153" s="23">
        <f>'COIL 입고현황'!AX154</f>
        <v>0</v>
      </c>
      <c r="AY153" s="23">
        <f>'COIL 입고현황'!AY154</f>
        <v>0</v>
      </c>
      <c r="AZ153" s="23">
        <f>'COIL 입고현황'!AZ154</f>
        <v>0</v>
      </c>
      <c r="BA153" s="23">
        <f>'COIL 입고현황'!BA154</f>
        <v>0</v>
      </c>
      <c r="BB153" s="73">
        <f>SUM(T153:BA153)</f>
        <v>0</v>
      </c>
    </row>
    <row r="154" spans="1:54" ht="27.95" customHeight="1" thickTop="1" thickBot="1">
      <c r="A154" s="169"/>
      <c r="B154" s="186"/>
      <c r="C154" s="186"/>
      <c r="D154" s="186"/>
      <c r="E154" s="186"/>
      <c r="F154" s="186"/>
      <c r="G154" s="192"/>
      <c r="H154" s="192"/>
      <c r="I154" s="192"/>
      <c r="J154" s="182"/>
      <c r="K154" s="172"/>
      <c r="L154" s="175"/>
      <c r="M154" s="277"/>
      <c r="N154" s="260"/>
      <c r="O154" s="137"/>
      <c r="P154" s="264"/>
      <c r="Q154" s="267"/>
      <c r="R154" s="273"/>
      <c r="S154" s="25" t="s">
        <v>64</v>
      </c>
      <c r="T154" s="26">
        <f>생산실적!L56</f>
        <v>0</v>
      </c>
      <c r="U154" s="26">
        <f>생산실적!M56</f>
        <v>0</v>
      </c>
      <c r="V154" s="26">
        <f>생산실적!N56</f>
        <v>0</v>
      </c>
      <c r="W154" s="26">
        <f>생산실적!O56</f>
        <v>0</v>
      </c>
      <c r="X154" s="26">
        <f>생산실적!P56</f>
        <v>0</v>
      </c>
      <c r="Y154" s="26">
        <f>생산실적!Q56</f>
        <v>0</v>
      </c>
      <c r="Z154" s="26">
        <f>생산실적!R56</f>
        <v>0</v>
      </c>
      <c r="AA154" s="26">
        <f>생산실적!S56</f>
        <v>0</v>
      </c>
      <c r="AB154" s="26">
        <f>생산실적!T56</f>
        <v>0</v>
      </c>
      <c r="AC154" s="26">
        <f>생산실적!U56</f>
        <v>0</v>
      </c>
      <c r="AD154" s="26">
        <f>생산실적!V56</f>
        <v>0</v>
      </c>
      <c r="AE154" s="26">
        <f>생산실적!W56</f>
        <v>0</v>
      </c>
      <c r="AF154" s="26">
        <f>생산실적!X56</f>
        <v>0</v>
      </c>
      <c r="AG154" s="26">
        <f>생산실적!Y56</f>
        <v>0</v>
      </c>
      <c r="AH154" s="26">
        <f>생산실적!Z56</f>
        <v>0</v>
      </c>
      <c r="AI154" s="26">
        <f>생산실적!AA56</f>
        <v>0</v>
      </c>
      <c r="AJ154" s="26">
        <f>생산실적!AB56</f>
        <v>0</v>
      </c>
      <c r="AK154" s="26">
        <f>생산실적!AC56</f>
        <v>0</v>
      </c>
      <c r="AL154" s="26">
        <f>생산실적!AD56</f>
        <v>0</v>
      </c>
      <c r="AM154" s="26">
        <f>생산실적!AE56</f>
        <v>0</v>
      </c>
      <c r="AN154" s="26">
        <f>생산실적!AF56</f>
        <v>0</v>
      </c>
      <c r="AO154" s="26">
        <f>생산실적!AG56</f>
        <v>0</v>
      </c>
      <c r="AP154" s="26">
        <f>생산실적!AH56</f>
        <v>0</v>
      </c>
      <c r="AQ154" s="26">
        <f>생산실적!AI56</f>
        <v>0</v>
      </c>
      <c r="AR154" s="26">
        <f>생산실적!AJ56</f>
        <v>0</v>
      </c>
      <c r="AS154" s="26">
        <f>생산실적!AK56</f>
        <v>0</v>
      </c>
      <c r="AT154" s="26">
        <f>생산실적!AL56</f>
        <v>0</v>
      </c>
      <c r="AU154" s="26">
        <f>생산실적!AM56</f>
        <v>0</v>
      </c>
      <c r="AV154" s="26">
        <f>생산실적!AN56</f>
        <v>0</v>
      </c>
      <c r="AW154" s="26">
        <f>생산실적!AO56</f>
        <v>0</v>
      </c>
      <c r="AX154" s="26">
        <f>생산실적!AP56</f>
        <v>0</v>
      </c>
      <c r="AY154" s="26">
        <f>생산실적!AQ56</f>
        <v>0</v>
      </c>
      <c r="AZ154" s="26">
        <f>생산실적!AR56</f>
        <v>0</v>
      </c>
      <c r="BA154" s="26">
        <f>생산실적!AS56</f>
        <v>0</v>
      </c>
      <c r="BB154" s="74">
        <f>SUM(T154:BA154)</f>
        <v>0</v>
      </c>
    </row>
    <row r="155" spans="1:54" ht="27.95" customHeight="1" thickTop="1" thickBot="1">
      <c r="A155" s="169"/>
      <c r="B155" s="186"/>
      <c r="C155" s="186"/>
      <c r="D155" s="186"/>
      <c r="E155" s="186"/>
      <c r="F155" s="186"/>
      <c r="G155" s="192"/>
      <c r="H155" s="192"/>
      <c r="I155" s="192"/>
      <c r="J155" s="182"/>
      <c r="K155" s="172"/>
      <c r="L155" s="175"/>
      <c r="M155" s="277"/>
      <c r="N155" s="260"/>
      <c r="O155" s="137"/>
      <c r="P155" s="264"/>
      <c r="Q155" s="267"/>
      <c r="R155" s="273"/>
      <c r="S155" s="36" t="s">
        <v>181</v>
      </c>
      <c r="T155" s="37"/>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9"/>
      <c r="AY155" s="39"/>
      <c r="AZ155" s="39"/>
      <c r="BA155" s="39"/>
      <c r="BB155" s="75">
        <f>SUM(T155:BA155)</f>
        <v>0</v>
      </c>
    </row>
    <row r="156" spans="1:54" ht="27.95" customHeight="1" thickTop="1" thickBot="1">
      <c r="A156" s="169"/>
      <c r="B156" s="187"/>
      <c r="C156" s="187"/>
      <c r="D156" s="187"/>
      <c r="E156" s="187"/>
      <c r="F156" s="187"/>
      <c r="G156" s="193"/>
      <c r="H156" s="193"/>
      <c r="I156" s="193"/>
      <c r="J156" s="183"/>
      <c r="K156" s="173"/>
      <c r="L156" s="176"/>
      <c r="M156" s="278"/>
      <c r="N156" s="271"/>
      <c r="O156" s="138"/>
      <c r="P156" s="269"/>
      <c r="Q156" s="270"/>
      <c r="R156" s="275"/>
      <c r="S156" s="28" t="s">
        <v>65</v>
      </c>
      <c r="T156" s="34">
        <f>SUM(R153+T153-T154-T155)</f>
        <v>0</v>
      </c>
      <c r="U156" s="35">
        <f>SUM(T156+U153-U154-U155)</f>
        <v>0</v>
      </c>
      <c r="V156" s="35">
        <f>SUM(U156+V153-V154-V155)</f>
        <v>0</v>
      </c>
      <c r="W156" s="35">
        <f t="shared" ref="W156" si="1243">SUM(V156+W153-W154-W155)</f>
        <v>0</v>
      </c>
      <c r="X156" s="35">
        <f t="shared" ref="X156" si="1244">SUM(W156+X153-X154-X155)</f>
        <v>0</v>
      </c>
      <c r="Y156" s="35">
        <f t="shared" ref="Y156" si="1245">SUM(X156+Y153-Y154-Y155)</f>
        <v>0</v>
      </c>
      <c r="Z156" s="35">
        <f t="shared" ref="Z156" si="1246">SUM(Y156+Z153-Z154-Z155)</f>
        <v>0</v>
      </c>
      <c r="AA156" s="35">
        <f t="shared" ref="AA156" si="1247">SUM(Z156+AA153-AA154-AA155)</f>
        <v>0</v>
      </c>
      <c r="AB156" s="35">
        <f t="shared" ref="AB156" si="1248">SUM(AA156+AB153-AB154-AB155)</f>
        <v>0</v>
      </c>
      <c r="AC156" s="35">
        <f t="shared" ref="AC156" si="1249">SUM(AB156+AC153-AC154-AC155)</f>
        <v>0</v>
      </c>
      <c r="AD156" s="35">
        <f t="shared" ref="AD156" si="1250">SUM(AC156+AD153-AD154-AD155)</f>
        <v>0</v>
      </c>
      <c r="AE156" s="35">
        <f t="shared" ref="AE156" si="1251">SUM(AD156+AE153-AE154-AE155)</f>
        <v>0</v>
      </c>
      <c r="AF156" s="35">
        <f t="shared" ref="AF156" si="1252">SUM(AE156+AF153-AF154-AF155)</f>
        <v>0</v>
      </c>
      <c r="AG156" s="35">
        <f t="shared" ref="AG156" si="1253">SUM(AF156+AG153-AG154-AG155)</f>
        <v>0</v>
      </c>
      <c r="AH156" s="35">
        <f t="shared" ref="AH156" si="1254">SUM(AG156+AH153-AH154-AH155)</f>
        <v>0</v>
      </c>
      <c r="AI156" s="35">
        <f t="shared" ref="AI156" si="1255">SUM(AH156+AI153-AI154-AI155)</f>
        <v>0</v>
      </c>
      <c r="AJ156" s="35">
        <f t="shared" ref="AJ156" si="1256">SUM(AI156+AJ153-AJ154-AJ155)</f>
        <v>0</v>
      </c>
      <c r="AK156" s="35">
        <f t="shared" ref="AK156" si="1257">SUM(AJ156+AK153-AK154-AK155)</f>
        <v>0</v>
      </c>
      <c r="AL156" s="35">
        <f t="shared" ref="AL156" si="1258">SUM(AK156+AL153-AL154-AL155)</f>
        <v>0</v>
      </c>
      <c r="AM156" s="35">
        <f t="shared" ref="AM156" si="1259">SUM(AL156+AM153-AM154-AM155)</f>
        <v>0</v>
      </c>
      <c r="AN156" s="35">
        <f t="shared" ref="AN156" si="1260">SUM(AM156+AN153-AN154-AN155)</f>
        <v>0</v>
      </c>
      <c r="AO156" s="35">
        <f t="shared" ref="AO156" si="1261">SUM(AN156+AO153-AO154-AO155)</f>
        <v>0</v>
      </c>
      <c r="AP156" s="35">
        <f t="shared" ref="AP156" si="1262">SUM(AO156+AP153-AP154-AP155)</f>
        <v>0</v>
      </c>
      <c r="AQ156" s="35">
        <f t="shared" ref="AQ156" si="1263">SUM(AP156+AQ153-AQ154-AQ155)</f>
        <v>0</v>
      </c>
      <c r="AR156" s="35">
        <f t="shared" ref="AR156" si="1264">SUM(AQ156+AR153-AR154-AR155)</f>
        <v>0</v>
      </c>
      <c r="AS156" s="35">
        <f t="shared" ref="AS156" si="1265">SUM(AR156+AS153-AS154-AS155)</f>
        <v>0</v>
      </c>
      <c r="AT156" s="35">
        <f t="shared" ref="AT156" si="1266">SUM(AS156+AT153-AT154-AT155)</f>
        <v>0</v>
      </c>
      <c r="AU156" s="35">
        <f t="shared" ref="AU156" si="1267">SUM(AT156+AU153-AU154-AU155)</f>
        <v>0</v>
      </c>
      <c r="AV156" s="35">
        <f t="shared" ref="AV156" si="1268">SUM(AU156+AV153-AV154-AV155)</f>
        <v>0</v>
      </c>
      <c r="AW156" s="35">
        <f t="shared" ref="AW156" si="1269">SUM(AV156+AW153-AW154-AW155)</f>
        <v>0</v>
      </c>
      <c r="AX156" s="35">
        <f t="shared" ref="AX156" si="1270">SUM(AW156+AX153-AX154-AX155)</f>
        <v>0</v>
      </c>
      <c r="AY156" s="35">
        <f t="shared" ref="AY156" si="1271">SUM(AX156+AY153-AY154-AY155)</f>
        <v>0</v>
      </c>
      <c r="AZ156" s="35">
        <f t="shared" ref="AZ156" si="1272">SUM(AY156+AZ153-AZ154-AZ155)</f>
        <v>0</v>
      </c>
      <c r="BA156" s="35">
        <f t="shared" ref="BA156" si="1273">SUM(AZ156+BA153-BA154-BA155)</f>
        <v>0</v>
      </c>
      <c r="BB156" s="76">
        <f>BA156</f>
        <v>0</v>
      </c>
    </row>
    <row r="157" spans="1:54" ht="27.95" customHeight="1" thickTop="1" thickBot="1">
      <c r="A157" s="169"/>
      <c r="B157" s="174" t="s">
        <v>161</v>
      </c>
      <c r="C157" s="174">
        <v>50013138</v>
      </c>
      <c r="D157" s="174">
        <v>50013138</v>
      </c>
      <c r="E157" s="174" t="s">
        <v>162</v>
      </c>
      <c r="F157" s="197" t="s">
        <v>158</v>
      </c>
      <c r="G157" s="191">
        <v>1.2</v>
      </c>
      <c r="H157" s="191">
        <v>1100</v>
      </c>
      <c r="I157" s="191">
        <v>370</v>
      </c>
      <c r="J157" s="181">
        <v>7.85</v>
      </c>
      <c r="K157" s="171">
        <f t="shared" si="1168"/>
        <v>3.8339400000000001</v>
      </c>
      <c r="L157" s="174" t="s">
        <v>149</v>
      </c>
      <c r="M157" s="276">
        <f>848.6+120</f>
        <v>968.6</v>
      </c>
      <c r="N157" s="259">
        <v>2900</v>
      </c>
      <c r="O157" s="136">
        <f t="shared" ref="O157" si="1274">BB160</f>
        <v>963</v>
      </c>
      <c r="P157" s="263">
        <f t="shared" ref="P157" si="1275">BB157</f>
        <v>2700</v>
      </c>
      <c r="Q157" s="266">
        <f t="shared" ref="Q157" si="1276">BB158</f>
        <v>4637</v>
      </c>
      <c r="R157" s="272">
        <f t="shared" ref="R157" si="1277">N157</f>
        <v>2900</v>
      </c>
      <c r="S157" s="22" t="s">
        <v>174</v>
      </c>
      <c r="T157" s="23">
        <f>'COIL 입고현황'!T158</f>
        <v>0</v>
      </c>
      <c r="U157" s="24">
        <f>'COIL 입고현황'!U158</f>
        <v>0</v>
      </c>
      <c r="V157" s="24">
        <f>'COIL 입고현황'!V158</f>
        <v>0</v>
      </c>
      <c r="W157" s="24">
        <f>'COIL 입고현황'!W158</f>
        <v>0</v>
      </c>
      <c r="X157" s="24">
        <f>'COIL 입고현황'!X158</f>
        <v>0</v>
      </c>
      <c r="Y157" s="24">
        <f>'COIL 입고현황'!Y158</f>
        <v>0</v>
      </c>
      <c r="Z157" s="24">
        <f>'COIL 입고현황'!Z158</f>
        <v>0</v>
      </c>
      <c r="AA157" s="24">
        <f>'COIL 입고현황'!AA158</f>
        <v>0</v>
      </c>
      <c r="AB157" s="24">
        <f>'COIL 입고현황'!AB158</f>
        <v>0</v>
      </c>
      <c r="AC157" s="24">
        <f>'COIL 입고현황'!AC158</f>
        <v>0</v>
      </c>
      <c r="AD157" s="24">
        <f>'COIL 입고현황'!AD158</f>
        <v>0</v>
      </c>
      <c r="AE157" s="24">
        <f>'COIL 입고현황'!AE158</f>
        <v>2700</v>
      </c>
      <c r="AF157" s="24">
        <f>'COIL 입고현황'!AF158</f>
        <v>0</v>
      </c>
      <c r="AG157" s="24">
        <f>'COIL 입고현황'!AG158</f>
        <v>0</v>
      </c>
      <c r="AH157" s="24">
        <f>'COIL 입고현황'!AH158</f>
        <v>0</v>
      </c>
      <c r="AI157" s="24">
        <f>'COIL 입고현황'!AI158</f>
        <v>0</v>
      </c>
      <c r="AJ157" s="24">
        <f>'COIL 입고현황'!AJ158</f>
        <v>0</v>
      </c>
      <c r="AK157" s="24">
        <f>'COIL 입고현황'!AK158</f>
        <v>0</v>
      </c>
      <c r="AL157" s="24">
        <f>'COIL 입고현황'!AL158</f>
        <v>0</v>
      </c>
      <c r="AM157" s="24">
        <f>'COIL 입고현황'!AM158</f>
        <v>0</v>
      </c>
      <c r="AN157" s="24">
        <f>'COIL 입고현황'!AN158</f>
        <v>0</v>
      </c>
      <c r="AO157" s="24">
        <f>'COIL 입고현황'!AO158</f>
        <v>0</v>
      </c>
      <c r="AP157" s="24">
        <f>'COIL 입고현황'!AP158</f>
        <v>0</v>
      </c>
      <c r="AQ157" s="24">
        <f>'COIL 입고현황'!AQ158</f>
        <v>0</v>
      </c>
      <c r="AR157" s="24">
        <f>'COIL 입고현황'!AR158</f>
        <v>0</v>
      </c>
      <c r="AS157" s="24">
        <f>'COIL 입고현황'!AS158</f>
        <v>0</v>
      </c>
      <c r="AT157" s="24">
        <f>'COIL 입고현황'!AT158</f>
        <v>0</v>
      </c>
      <c r="AU157" s="24">
        <f>'COIL 입고현황'!AU158</f>
        <v>0</v>
      </c>
      <c r="AV157" s="24">
        <f>'COIL 입고현황'!AV158</f>
        <v>0</v>
      </c>
      <c r="AW157" s="24">
        <f>'COIL 입고현황'!AW158</f>
        <v>0</v>
      </c>
      <c r="AX157" s="31">
        <f>'COIL 입고현황'!AX158</f>
        <v>0</v>
      </c>
      <c r="AY157" s="31">
        <f>'COIL 입고현황'!AY158</f>
        <v>0</v>
      </c>
      <c r="AZ157" s="31">
        <f>'COIL 입고현황'!AZ158</f>
        <v>0</v>
      </c>
      <c r="BA157" s="31">
        <f>'COIL 입고현황'!BA158</f>
        <v>0</v>
      </c>
      <c r="BB157" s="73">
        <f>SUM(T157:BA157)</f>
        <v>2700</v>
      </c>
    </row>
    <row r="158" spans="1:54" ht="27.95" customHeight="1" thickTop="1" thickBot="1">
      <c r="A158" s="169"/>
      <c r="B158" s="175"/>
      <c r="C158" s="175"/>
      <c r="D158" s="175"/>
      <c r="E158" s="175"/>
      <c r="F158" s="198"/>
      <c r="G158" s="192"/>
      <c r="H158" s="192"/>
      <c r="I158" s="192"/>
      <c r="J158" s="182"/>
      <c r="K158" s="172"/>
      <c r="L158" s="175"/>
      <c r="M158" s="277"/>
      <c r="N158" s="260"/>
      <c r="O158" s="137"/>
      <c r="P158" s="264"/>
      <c r="Q158" s="267"/>
      <c r="R158" s="273"/>
      <c r="S158" s="25" t="s">
        <v>64</v>
      </c>
      <c r="T158" s="26">
        <f>생산실적!L57</f>
        <v>0</v>
      </c>
      <c r="U158" s="26">
        <f>생산실적!M57</f>
        <v>0</v>
      </c>
      <c r="V158" s="26">
        <f>생산실적!N57</f>
        <v>1958</v>
      </c>
      <c r="W158" s="26">
        <f>생산실적!O57</f>
        <v>0</v>
      </c>
      <c r="X158" s="26">
        <f>생산실적!P57</f>
        <v>0</v>
      </c>
      <c r="Y158" s="26">
        <f>생산실적!Q57</f>
        <v>0</v>
      </c>
      <c r="Z158" s="26">
        <f>생산실적!R57</f>
        <v>0</v>
      </c>
      <c r="AA158" s="26">
        <f>생산실적!S57</f>
        <v>0</v>
      </c>
      <c r="AB158" s="26">
        <f>생산실적!T57</f>
        <v>670</v>
      </c>
      <c r="AC158" s="26">
        <f>생산실적!U57</f>
        <v>0</v>
      </c>
      <c r="AD158" s="26">
        <f>생산실적!V57</f>
        <v>0</v>
      </c>
      <c r="AE158" s="26">
        <f>생산실적!W57</f>
        <v>660</v>
      </c>
      <c r="AF158" s="26">
        <f>생산실적!X57</f>
        <v>0</v>
      </c>
      <c r="AG158" s="26">
        <f>생산실적!Y57</f>
        <v>0</v>
      </c>
      <c r="AH158" s="26">
        <f>생산실적!Z57</f>
        <v>0</v>
      </c>
      <c r="AI158" s="26">
        <f>생산실적!AA57</f>
        <v>0</v>
      </c>
      <c r="AJ158" s="26">
        <f>생산실적!AB57</f>
        <v>0</v>
      </c>
      <c r="AK158" s="26">
        <f>생산실적!AC57</f>
        <v>1349</v>
      </c>
      <c r="AL158" s="26">
        <f>생산실적!AD57</f>
        <v>0</v>
      </c>
      <c r="AM158" s="26">
        <f>생산실적!AE57</f>
        <v>0</v>
      </c>
      <c r="AN158" s="26">
        <f>생산실적!AF57</f>
        <v>0</v>
      </c>
      <c r="AO158" s="26">
        <f>생산실적!AG57</f>
        <v>0</v>
      </c>
      <c r="AP158" s="26">
        <f>생산실적!AH57</f>
        <v>0</v>
      </c>
      <c r="AQ158" s="26">
        <f>생산실적!AI57</f>
        <v>0</v>
      </c>
      <c r="AR158" s="26">
        <f>생산실적!AJ57</f>
        <v>0</v>
      </c>
      <c r="AS158" s="26">
        <f>생산실적!AK57</f>
        <v>0</v>
      </c>
      <c r="AT158" s="26">
        <f>생산실적!AL57</f>
        <v>0</v>
      </c>
      <c r="AU158" s="26">
        <f>생산실적!AM57</f>
        <v>0</v>
      </c>
      <c r="AV158" s="26">
        <f>생산실적!AN57</f>
        <v>0</v>
      </c>
      <c r="AW158" s="26">
        <f>생산실적!AO57</f>
        <v>0</v>
      </c>
      <c r="AX158" s="26">
        <f>생산실적!AP57</f>
        <v>0</v>
      </c>
      <c r="AY158" s="26">
        <f>생산실적!AQ57</f>
        <v>0</v>
      </c>
      <c r="AZ158" s="26">
        <f>생산실적!AR57</f>
        <v>0</v>
      </c>
      <c r="BA158" s="26">
        <f>생산실적!AS57</f>
        <v>0</v>
      </c>
      <c r="BB158" s="74">
        <f>SUM(T158:BA158)</f>
        <v>4637</v>
      </c>
    </row>
    <row r="159" spans="1:54" ht="27.95" customHeight="1" thickTop="1" thickBot="1">
      <c r="A159" s="169"/>
      <c r="B159" s="175"/>
      <c r="C159" s="175"/>
      <c r="D159" s="175"/>
      <c r="E159" s="175"/>
      <c r="F159" s="198"/>
      <c r="G159" s="192"/>
      <c r="H159" s="192"/>
      <c r="I159" s="192"/>
      <c r="J159" s="182"/>
      <c r="K159" s="172"/>
      <c r="L159" s="175"/>
      <c r="M159" s="277"/>
      <c r="N159" s="260"/>
      <c r="O159" s="137"/>
      <c r="P159" s="264"/>
      <c r="Q159" s="267"/>
      <c r="R159" s="273"/>
      <c r="S159" s="36" t="s">
        <v>181</v>
      </c>
      <c r="T159" s="37"/>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9"/>
      <c r="AY159" s="39"/>
      <c r="AZ159" s="39"/>
      <c r="BA159" s="39"/>
      <c r="BB159" s="75">
        <f>SUM(T159:BA159)</f>
        <v>0</v>
      </c>
    </row>
    <row r="160" spans="1:54" ht="27.95" customHeight="1" thickTop="1" thickBot="1">
      <c r="A160" s="169"/>
      <c r="B160" s="176"/>
      <c r="C160" s="176"/>
      <c r="D160" s="176"/>
      <c r="E160" s="176"/>
      <c r="F160" s="199"/>
      <c r="G160" s="193"/>
      <c r="H160" s="193"/>
      <c r="I160" s="193"/>
      <c r="J160" s="183"/>
      <c r="K160" s="173"/>
      <c r="L160" s="176"/>
      <c r="M160" s="278"/>
      <c r="N160" s="271"/>
      <c r="O160" s="138"/>
      <c r="P160" s="269"/>
      <c r="Q160" s="270"/>
      <c r="R160" s="275"/>
      <c r="S160" s="28" t="s">
        <v>65</v>
      </c>
      <c r="T160" s="34">
        <f>SUM(R157+T157-T158-T159)</f>
        <v>2900</v>
      </c>
      <c r="U160" s="35">
        <f>SUM(T160+U157-U158-U159)</f>
        <v>2900</v>
      </c>
      <c r="V160" s="35">
        <f>SUM(U160+V157-V158-V159)</f>
        <v>942</v>
      </c>
      <c r="W160" s="35">
        <f t="shared" ref="W160" si="1278">SUM(V160+W157-W158-W159)</f>
        <v>942</v>
      </c>
      <c r="X160" s="35">
        <f t="shared" ref="X160" si="1279">SUM(W160+X157-X158-X159)</f>
        <v>942</v>
      </c>
      <c r="Y160" s="35">
        <f t="shared" ref="Y160" si="1280">SUM(X160+Y157-Y158-Y159)</f>
        <v>942</v>
      </c>
      <c r="Z160" s="35">
        <f t="shared" ref="Z160" si="1281">SUM(Y160+Z157-Z158-Z159)</f>
        <v>942</v>
      </c>
      <c r="AA160" s="35">
        <f t="shared" ref="AA160" si="1282">SUM(Z160+AA157-AA158-AA159)</f>
        <v>942</v>
      </c>
      <c r="AB160" s="35">
        <f t="shared" ref="AB160" si="1283">SUM(AA160+AB157-AB158-AB159)</f>
        <v>272</v>
      </c>
      <c r="AC160" s="35">
        <f t="shared" ref="AC160" si="1284">SUM(AB160+AC157-AC158-AC159)</f>
        <v>272</v>
      </c>
      <c r="AD160" s="35">
        <f t="shared" ref="AD160" si="1285">SUM(AC160+AD157-AD158-AD159)</f>
        <v>272</v>
      </c>
      <c r="AE160" s="35">
        <f t="shared" ref="AE160" si="1286">SUM(AD160+AE157-AE158-AE159)</f>
        <v>2312</v>
      </c>
      <c r="AF160" s="35">
        <f t="shared" ref="AF160" si="1287">SUM(AE160+AF157-AF158-AF159)</f>
        <v>2312</v>
      </c>
      <c r="AG160" s="35">
        <f t="shared" ref="AG160" si="1288">SUM(AF160+AG157-AG158-AG159)</f>
        <v>2312</v>
      </c>
      <c r="AH160" s="35">
        <f t="shared" ref="AH160" si="1289">SUM(AG160+AH157-AH158-AH159)</f>
        <v>2312</v>
      </c>
      <c r="AI160" s="35">
        <f t="shared" ref="AI160" si="1290">SUM(AH160+AI157-AI158-AI159)</f>
        <v>2312</v>
      </c>
      <c r="AJ160" s="35">
        <f t="shared" ref="AJ160" si="1291">SUM(AI160+AJ157-AJ158-AJ159)</f>
        <v>2312</v>
      </c>
      <c r="AK160" s="35">
        <f t="shared" ref="AK160" si="1292">SUM(AJ160+AK157-AK158-AK159)</f>
        <v>963</v>
      </c>
      <c r="AL160" s="35">
        <f t="shared" ref="AL160" si="1293">SUM(AK160+AL157-AL158-AL159)</f>
        <v>963</v>
      </c>
      <c r="AM160" s="35">
        <f t="shared" ref="AM160" si="1294">SUM(AL160+AM157-AM158-AM159)</f>
        <v>963</v>
      </c>
      <c r="AN160" s="35">
        <f t="shared" ref="AN160" si="1295">SUM(AM160+AN157-AN158-AN159)</f>
        <v>963</v>
      </c>
      <c r="AO160" s="35">
        <f t="shared" ref="AO160" si="1296">SUM(AN160+AO157-AO158-AO159)</f>
        <v>963</v>
      </c>
      <c r="AP160" s="35">
        <f t="shared" ref="AP160" si="1297">SUM(AO160+AP157-AP158-AP159)</f>
        <v>963</v>
      </c>
      <c r="AQ160" s="35">
        <f t="shared" ref="AQ160" si="1298">SUM(AP160+AQ157-AQ158-AQ159)</f>
        <v>963</v>
      </c>
      <c r="AR160" s="35">
        <f t="shared" ref="AR160" si="1299">SUM(AQ160+AR157-AR158-AR159)</f>
        <v>963</v>
      </c>
      <c r="AS160" s="35">
        <f t="shared" ref="AS160" si="1300">SUM(AR160+AS157-AS158-AS159)</f>
        <v>963</v>
      </c>
      <c r="AT160" s="35">
        <f t="shared" ref="AT160" si="1301">SUM(AS160+AT157-AT158-AT159)</f>
        <v>963</v>
      </c>
      <c r="AU160" s="35">
        <f t="shared" ref="AU160" si="1302">SUM(AT160+AU157-AU158-AU159)</f>
        <v>963</v>
      </c>
      <c r="AV160" s="35">
        <f t="shared" ref="AV160" si="1303">SUM(AU160+AV157-AV158-AV159)</f>
        <v>963</v>
      </c>
      <c r="AW160" s="35">
        <f t="shared" ref="AW160" si="1304">SUM(AV160+AW157-AW158-AW159)</f>
        <v>963</v>
      </c>
      <c r="AX160" s="35">
        <f t="shared" ref="AX160" si="1305">SUM(AW160+AX157-AX158-AX159)</f>
        <v>963</v>
      </c>
      <c r="AY160" s="35">
        <f t="shared" ref="AY160" si="1306">SUM(AX160+AY157-AY158-AY159)</f>
        <v>963</v>
      </c>
      <c r="AZ160" s="35">
        <f t="shared" ref="AZ160" si="1307">SUM(AY160+AZ157-AZ158-AZ159)</f>
        <v>963</v>
      </c>
      <c r="BA160" s="35">
        <f t="shared" ref="BA160" si="1308">SUM(AZ160+BA157-BA158-BA159)</f>
        <v>963</v>
      </c>
      <c r="BB160" s="76">
        <f>BA160</f>
        <v>963</v>
      </c>
    </row>
    <row r="161" spans="1:54" ht="27.95" customHeight="1" thickTop="1" thickBot="1">
      <c r="A161" s="169"/>
      <c r="B161" s="174" t="s">
        <v>43</v>
      </c>
      <c r="C161" s="174" t="s">
        <v>44</v>
      </c>
      <c r="D161" s="174" t="s">
        <v>44</v>
      </c>
      <c r="E161" s="174" t="s">
        <v>67</v>
      </c>
      <c r="F161" s="185" t="s">
        <v>118</v>
      </c>
      <c r="G161" s="191">
        <v>1</v>
      </c>
      <c r="H161" s="191">
        <v>520</v>
      </c>
      <c r="I161" s="191">
        <v>840</v>
      </c>
      <c r="J161" s="181">
        <v>7.85</v>
      </c>
      <c r="K161" s="171">
        <f t="shared" si="1168"/>
        <v>3.4288799999999999</v>
      </c>
      <c r="L161" s="174" t="s">
        <v>149</v>
      </c>
      <c r="M161" s="276">
        <f>931.6+120</f>
        <v>1051.5999999999999</v>
      </c>
      <c r="N161" s="259">
        <v>1170</v>
      </c>
      <c r="O161" s="136">
        <f t="shared" ref="O161" si="1309">BB164</f>
        <v>6</v>
      </c>
      <c r="P161" s="263">
        <f t="shared" ref="P161" si="1310">BB161</f>
        <v>0</v>
      </c>
      <c r="Q161" s="266">
        <f t="shared" ref="Q161" si="1311">BB162</f>
        <v>1164</v>
      </c>
      <c r="R161" s="272">
        <f t="shared" ref="R161" si="1312">N161</f>
        <v>1170</v>
      </c>
      <c r="S161" s="22" t="s">
        <v>174</v>
      </c>
      <c r="T161" s="23">
        <f>'COIL 입고현황'!T162</f>
        <v>0</v>
      </c>
      <c r="U161" s="24">
        <f>'COIL 입고현황'!U162</f>
        <v>0</v>
      </c>
      <c r="V161" s="24">
        <f>'COIL 입고현황'!V162</f>
        <v>0</v>
      </c>
      <c r="W161" s="24">
        <f>'COIL 입고현황'!W162</f>
        <v>0</v>
      </c>
      <c r="X161" s="24">
        <f>'COIL 입고현황'!X162</f>
        <v>0</v>
      </c>
      <c r="Y161" s="24">
        <f>'COIL 입고현황'!Y162</f>
        <v>0</v>
      </c>
      <c r="Z161" s="24">
        <f>'COIL 입고현황'!Z162</f>
        <v>0</v>
      </c>
      <c r="AA161" s="24">
        <f>'COIL 입고현황'!AA162</f>
        <v>0</v>
      </c>
      <c r="AB161" s="24">
        <f>'COIL 입고현황'!AB162</f>
        <v>0</v>
      </c>
      <c r="AC161" s="24">
        <f>'COIL 입고현황'!AC162</f>
        <v>0</v>
      </c>
      <c r="AD161" s="24">
        <f>'COIL 입고현황'!AD162</f>
        <v>0</v>
      </c>
      <c r="AE161" s="24">
        <f>'COIL 입고현황'!AE162</f>
        <v>0</v>
      </c>
      <c r="AF161" s="24">
        <f>'COIL 입고현황'!AF162</f>
        <v>0</v>
      </c>
      <c r="AG161" s="24">
        <f>'COIL 입고현황'!AG162</f>
        <v>0</v>
      </c>
      <c r="AH161" s="24">
        <f>'COIL 입고현황'!AH162</f>
        <v>0</v>
      </c>
      <c r="AI161" s="24">
        <f>'COIL 입고현황'!AI162</f>
        <v>0</v>
      </c>
      <c r="AJ161" s="24">
        <f>'COIL 입고현황'!AJ162</f>
        <v>0</v>
      </c>
      <c r="AK161" s="24">
        <f>'COIL 입고현황'!AK162</f>
        <v>0</v>
      </c>
      <c r="AL161" s="24">
        <f>'COIL 입고현황'!AL162</f>
        <v>0</v>
      </c>
      <c r="AM161" s="24">
        <f>'COIL 입고현황'!AM162</f>
        <v>0</v>
      </c>
      <c r="AN161" s="24">
        <f>'COIL 입고현황'!AN162</f>
        <v>0</v>
      </c>
      <c r="AO161" s="24">
        <f>'COIL 입고현황'!AO162</f>
        <v>0</v>
      </c>
      <c r="AP161" s="24">
        <f>'COIL 입고현황'!AP162</f>
        <v>0</v>
      </c>
      <c r="AQ161" s="24">
        <f>'COIL 입고현황'!AQ162</f>
        <v>0</v>
      </c>
      <c r="AR161" s="24">
        <f>'COIL 입고현황'!AR162</f>
        <v>0</v>
      </c>
      <c r="AS161" s="24">
        <f>'COIL 입고현황'!AS162</f>
        <v>0</v>
      </c>
      <c r="AT161" s="24">
        <f>'COIL 입고현황'!AT162</f>
        <v>0</v>
      </c>
      <c r="AU161" s="24">
        <f>'COIL 입고현황'!AU162</f>
        <v>0</v>
      </c>
      <c r="AV161" s="24">
        <f>'COIL 입고현황'!AV162</f>
        <v>0</v>
      </c>
      <c r="AW161" s="24">
        <f>'COIL 입고현황'!AW162</f>
        <v>0</v>
      </c>
      <c r="AX161" s="31">
        <f>'COIL 입고현황'!AX162</f>
        <v>0</v>
      </c>
      <c r="AY161" s="31">
        <f>'COIL 입고현황'!AY162</f>
        <v>0</v>
      </c>
      <c r="AZ161" s="31">
        <f>'COIL 입고현황'!AZ162</f>
        <v>0</v>
      </c>
      <c r="BA161" s="31">
        <f>'COIL 입고현황'!BA162</f>
        <v>0</v>
      </c>
      <c r="BB161" s="73">
        <f>SUM(T161:BA161)</f>
        <v>0</v>
      </c>
    </row>
    <row r="162" spans="1:54" ht="27.95" customHeight="1" thickTop="1" thickBot="1">
      <c r="A162" s="169"/>
      <c r="B162" s="175"/>
      <c r="C162" s="175"/>
      <c r="D162" s="175"/>
      <c r="E162" s="175"/>
      <c r="F162" s="186"/>
      <c r="G162" s="192"/>
      <c r="H162" s="192"/>
      <c r="I162" s="192"/>
      <c r="J162" s="182"/>
      <c r="K162" s="172"/>
      <c r="L162" s="175"/>
      <c r="M162" s="277"/>
      <c r="N162" s="260"/>
      <c r="O162" s="137"/>
      <c r="P162" s="264"/>
      <c r="Q162" s="267"/>
      <c r="R162" s="273"/>
      <c r="S162" s="25" t="s">
        <v>64</v>
      </c>
      <c r="T162" s="26">
        <f>생산실적!L58</f>
        <v>350</v>
      </c>
      <c r="U162" s="26">
        <f>생산실적!M58</f>
        <v>814</v>
      </c>
      <c r="V162" s="26">
        <f>생산실적!N58</f>
        <v>0</v>
      </c>
      <c r="W162" s="26">
        <f>생산실적!O58</f>
        <v>0</v>
      </c>
      <c r="X162" s="26">
        <f>생산실적!P58</f>
        <v>0</v>
      </c>
      <c r="Y162" s="26">
        <f>생산실적!Q58</f>
        <v>0</v>
      </c>
      <c r="Z162" s="26">
        <f>생산실적!R58</f>
        <v>0</v>
      </c>
      <c r="AA162" s="26">
        <f>생산실적!S58</f>
        <v>0</v>
      </c>
      <c r="AB162" s="26">
        <f>생산실적!T58</f>
        <v>0</v>
      </c>
      <c r="AC162" s="26">
        <f>생산실적!U58</f>
        <v>0</v>
      </c>
      <c r="AD162" s="26">
        <f>생산실적!V58</f>
        <v>0</v>
      </c>
      <c r="AE162" s="26">
        <f>생산실적!W58</f>
        <v>0</v>
      </c>
      <c r="AF162" s="26">
        <f>생산실적!X58</f>
        <v>0</v>
      </c>
      <c r="AG162" s="26">
        <f>생산실적!Y58</f>
        <v>0</v>
      </c>
      <c r="AH162" s="26">
        <f>생산실적!Z58</f>
        <v>0</v>
      </c>
      <c r="AI162" s="26">
        <f>생산실적!AA58</f>
        <v>0</v>
      </c>
      <c r="AJ162" s="26">
        <f>생산실적!AB58</f>
        <v>0</v>
      </c>
      <c r="AK162" s="26">
        <f>생산실적!AC58</f>
        <v>0</v>
      </c>
      <c r="AL162" s="26">
        <f>생산실적!AD58</f>
        <v>0</v>
      </c>
      <c r="AM162" s="26">
        <f>생산실적!AE58</f>
        <v>0</v>
      </c>
      <c r="AN162" s="26">
        <f>생산실적!AF58</f>
        <v>0</v>
      </c>
      <c r="AO162" s="26">
        <f>생산실적!AG58</f>
        <v>0</v>
      </c>
      <c r="AP162" s="26">
        <f>생산실적!AH58</f>
        <v>0</v>
      </c>
      <c r="AQ162" s="26">
        <f>생산실적!AI58</f>
        <v>0</v>
      </c>
      <c r="AR162" s="26">
        <f>생산실적!AJ58</f>
        <v>0</v>
      </c>
      <c r="AS162" s="26">
        <f>생산실적!AK58</f>
        <v>0</v>
      </c>
      <c r="AT162" s="26">
        <f>생산실적!AL58</f>
        <v>0</v>
      </c>
      <c r="AU162" s="26">
        <f>생산실적!AM58</f>
        <v>0</v>
      </c>
      <c r="AV162" s="26">
        <f>생산실적!AN58</f>
        <v>0</v>
      </c>
      <c r="AW162" s="26">
        <f>생산실적!AO58</f>
        <v>0</v>
      </c>
      <c r="AX162" s="26">
        <f>생산실적!AP58</f>
        <v>0</v>
      </c>
      <c r="AY162" s="26">
        <f>생산실적!AQ58</f>
        <v>0</v>
      </c>
      <c r="AZ162" s="26">
        <f>생산실적!AR58</f>
        <v>0</v>
      </c>
      <c r="BA162" s="26">
        <f>생산실적!AS58</f>
        <v>0</v>
      </c>
      <c r="BB162" s="74">
        <f>SUM(T162:BA162)</f>
        <v>1164</v>
      </c>
    </row>
    <row r="163" spans="1:54" ht="27.95" customHeight="1" thickTop="1" thickBot="1">
      <c r="A163" s="169"/>
      <c r="B163" s="175"/>
      <c r="C163" s="175"/>
      <c r="D163" s="175"/>
      <c r="E163" s="175"/>
      <c r="F163" s="186"/>
      <c r="G163" s="192"/>
      <c r="H163" s="192"/>
      <c r="I163" s="192"/>
      <c r="J163" s="182"/>
      <c r="K163" s="172"/>
      <c r="L163" s="175"/>
      <c r="M163" s="277"/>
      <c r="N163" s="260"/>
      <c r="O163" s="137"/>
      <c r="P163" s="264"/>
      <c r="Q163" s="267"/>
      <c r="R163" s="273"/>
      <c r="S163" s="36" t="s">
        <v>181</v>
      </c>
      <c r="T163" s="37"/>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9"/>
      <c r="AY163" s="39"/>
      <c r="AZ163" s="39"/>
      <c r="BA163" s="39"/>
      <c r="BB163" s="75">
        <f>SUM(T163:BA163)</f>
        <v>0</v>
      </c>
    </row>
    <row r="164" spans="1:54" ht="27.95" customHeight="1" thickTop="1" thickBot="1">
      <c r="A164" s="169"/>
      <c r="B164" s="176"/>
      <c r="C164" s="176"/>
      <c r="D164" s="176"/>
      <c r="E164" s="176"/>
      <c r="F164" s="187"/>
      <c r="G164" s="193"/>
      <c r="H164" s="193"/>
      <c r="I164" s="193"/>
      <c r="J164" s="183"/>
      <c r="K164" s="173"/>
      <c r="L164" s="176"/>
      <c r="M164" s="278"/>
      <c r="N164" s="271"/>
      <c r="O164" s="138"/>
      <c r="P164" s="269"/>
      <c r="Q164" s="270"/>
      <c r="R164" s="275"/>
      <c r="S164" s="28" t="s">
        <v>65</v>
      </c>
      <c r="T164" s="34">
        <f>SUM(R161+T161-T162-T163)</f>
        <v>820</v>
      </c>
      <c r="U164" s="35">
        <f>SUM(T164+U161-U162-U163)</f>
        <v>6</v>
      </c>
      <c r="V164" s="35">
        <f>SUM(U164+V161-V162-V163)</f>
        <v>6</v>
      </c>
      <c r="W164" s="35">
        <f t="shared" ref="W164" si="1313">SUM(V164+W161-W162-W163)</f>
        <v>6</v>
      </c>
      <c r="X164" s="35">
        <f t="shared" ref="X164" si="1314">SUM(W164+X161-X162-X163)</f>
        <v>6</v>
      </c>
      <c r="Y164" s="35">
        <f t="shared" ref="Y164" si="1315">SUM(X164+Y161-Y162-Y163)</f>
        <v>6</v>
      </c>
      <c r="Z164" s="35">
        <f t="shared" ref="Z164" si="1316">SUM(Y164+Z161-Z162-Z163)</f>
        <v>6</v>
      </c>
      <c r="AA164" s="35">
        <f t="shared" ref="AA164" si="1317">SUM(Z164+AA161-AA162-AA163)</f>
        <v>6</v>
      </c>
      <c r="AB164" s="35">
        <f t="shared" ref="AB164" si="1318">SUM(AA164+AB161-AB162-AB163)</f>
        <v>6</v>
      </c>
      <c r="AC164" s="35">
        <f t="shared" ref="AC164" si="1319">SUM(AB164+AC161-AC162-AC163)</f>
        <v>6</v>
      </c>
      <c r="AD164" s="35">
        <f t="shared" ref="AD164" si="1320">SUM(AC164+AD161-AD162-AD163)</f>
        <v>6</v>
      </c>
      <c r="AE164" s="35">
        <f t="shared" ref="AE164" si="1321">SUM(AD164+AE161-AE162-AE163)</f>
        <v>6</v>
      </c>
      <c r="AF164" s="35">
        <f t="shared" ref="AF164" si="1322">SUM(AE164+AF161-AF162-AF163)</f>
        <v>6</v>
      </c>
      <c r="AG164" s="35">
        <f t="shared" ref="AG164" si="1323">SUM(AF164+AG161-AG162-AG163)</f>
        <v>6</v>
      </c>
      <c r="AH164" s="35">
        <f t="shared" ref="AH164" si="1324">SUM(AG164+AH161-AH162-AH163)</f>
        <v>6</v>
      </c>
      <c r="AI164" s="35">
        <f t="shared" ref="AI164" si="1325">SUM(AH164+AI161-AI162-AI163)</f>
        <v>6</v>
      </c>
      <c r="AJ164" s="35">
        <f t="shared" ref="AJ164" si="1326">SUM(AI164+AJ161-AJ162-AJ163)</f>
        <v>6</v>
      </c>
      <c r="AK164" s="35">
        <f t="shared" ref="AK164" si="1327">SUM(AJ164+AK161-AK162-AK163)</f>
        <v>6</v>
      </c>
      <c r="AL164" s="35">
        <f t="shared" ref="AL164" si="1328">SUM(AK164+AL161-AL162-AL163)</f>
        <v>6</v>
      </c>
      <c r="AM164" s="35">
        <f t="shared" ref="AM164" si="1329">SUM(AL164+AM161-AM162-AM163)</f>
        <v>6</v>
      </c>
      <c r="AN164" s="35">
        <f t="shared" ref="AN164" si="1330">SUM(AM164+AN161-AN162-AN163)</f>
        <v>6</v>
      </c>
      <c r="AO164" s="35">
        <f t="shared" ref="AO164" si="1331">SUM(AN164+AO161-AO162-AO163)</f>
        <v>6</v>
      </c>
      <c r="AP164" s="35">
        <f t="shared" ref="AP164" si="1332">SUM(AO164+AP161-AP162-AP163)</f>
        <v>6</v>
      </c>
      <c r="AQ164" s="35">
        <f t="shared" ref="AQ164" si="1333">SUM(AP164+AQ161-AQ162-AQ163)</f>
        <v>6</v>
      </c>
      <c r="AR164" s="35">
        <f t="shared" ref="AR164" si="1334">SUM(AQ164+AR161-AR162-AR163)</f>
        <v>6</v>
      </c>
      <c r="AS164" s="35">
        <f t="shared" ref="AS164" si="1335">SUM(AR164+AS161-AS162-AS163)</f>
        <v>6</v>
      </c>
      <c r="AT164" s="35">
        <f t="shared" ref="AT164" si="1336">SUM(AS164+AT161-AT162-AT163)</f>
        <v>6</v>
      </c>
      <c r="AU164" s="35">
        <f t="shared" ref="AU164" si="1337">SUM(AT164+AU161-AU162-AU163)</f>
        <v>6</v>
      </c>
      <c r="AV164" s="35">
        <f t="shared" ref="AV164" si="1338">SUM(AU164+AV161-AV162-AV163)</f>
        <v>6</v>
      </c>
      <c r="AW164" s="35">
        <f t="shared" ref="AW164" si="1339">SUM(AV164+AW161-AW162-AW163)</f>
        <v>6</v>
      </c>
      <c r="AX164" s="35">
        <f t="shared" ref="AX164" si="1340">SUM(AW164+AX161-AX162-AX163)</f>
        <v>6</v>
      </c>
      <c r="AY164" s="35">
        <f t="shared" ref="AY164" si="1341">SUM(AX164+AY161-AY162-AY163)</f>
        <v>6</v>
      </c>
      <c r="AZ164" s="35">
        <f t="shared" ref="AZ164" si="1342">SUM(AY164+AZ161-AZ162-AZ163)</f>
        <v>6</v>
      </c>
      <c r="BA164" s="35">
        <f t="shared" ref="BA164" si="1343">SUM(AZ164+BA161-BA162-BA163)</f>
        <v>6</v>
      </c>
      <c r="BB164" s="76">
        <f>BA164</f>
        <v>6</v>
      </c>
    </row>
    <row r="165" spans="1:54" ht="27.95" customHeight="1" thickTop="1" thickBot="1">
      <c r="A165" s="169"/>
      <c r="B165" s="185" t="s">
        <v>163</v>
      </c>
      <c r="C165" s="185" t="s">
        <v>164</v>
      </c>
      <c r="D165" s="185" t="s">
        <v>164</v>
      </c>
      <c r="E165" s="185" t="s">
        <v>67</v>
      </c>
      <c r="F165" s="185" t="s">
        <v>136</v>
      </c>
      <c r="G165" s="191">
        <v>1.2</v>
      </c>
      <c r="H165" s="191">
        <v>850</v>
      </c>
      <c r="I165" s="191">
        <v>1050</v>
      </c>
      <c r="J165" s="181">
        <v>7.85</v>
      </c>
      <c r="K165" s="171">
        <f t="shared" si="1168"/>
        <v>8.4073499999999992</v>
      </c>
      <c r="L165" s="174" t="s">
        <v>149</v>
      </c>
      <c r="M165" s="276">
        <f>1004.6+120</f>
        <v>1124.5999999999999</v>
      </c>
      <c r="N165" s="259"/>
      <c r="O165" s="136">
        <f t="shared" ref="O165" si="1344">BB168</f>
        <v>0</v>
      </c>
      <c r="P165" s="263">
        <f t="shared" ref="P165" si="1345">BB165</f>
        <v>0</v>
      </c>
      <c r="Q165" s="266">
        <f t="shared" ref="Q165" si="1346">BB166</f>
        <v>0</v>
      </c>
      <c r="R165" s="272">
        <f t="shared" ref="R165" si="1347">N165</f>
        <v>0</v>
      </c>
      <c r="S165" s="22" t="s">
        <v>174</v>
      </c>
      <c r="T165" s="23">
        <f>'COIL 입고현황'!T166</f>
        <v>0</v>
      </c>
      <c r="U165" s="24">
        <f>'COIL 입고현황'!U166</f>
        <v>0</v>
      </c>
      <c r="V165" s="24">
        <f>'COIL 입고현황'!V166</f>
        <v>0</v>
      </c>
      <c r="W165" s="24">
        <f>'COIL 입고현황'!W166</f>
        <v>0</v>
      </c>
      <c r="X165" s="24">
        <f>'COIL 입고현황'!X166</f>
        <v>0</v>
      </c>
      <c r="Y165" s="24">
        <f>'COIL 입고현황'!Y166</f>
        <v>0</v>
      </c>
      <c r="Z165" s="24">
        <f>'COIL 입고현황'!Z166</f>
        <v>0</v>
      </c>
      <c r="AA165" s="24">
        <f>'COIL 입고현황'!AA166</f>
        <v>0</v>
      </c>
      <c r="AB165" s="24">
        <f>'COIL 입고현황'!AB166</f>
        <v>0</v>
      </c>
      <c r="AC165" s="24">
        <f>'COIL 입고현황'!AC166</f>
        <v>0</v>
      </c>
      <c r="AD165" s="24">
        <f>'COIL 입고현황'!AD166</f>
        <v>0</v>
      </c>
      <c r="AE165" s="24">
        <f>'COIL 입고현황'!AE166</f>
        <v>0</v>
      </c>
      <c r="AF165" s="24">
        <f>'COIL 입고현황'!AF166</f>
        <v>0</v>
      </c>
      <c r="AG165" s="24">
        <f>'COIL 입고현황'!AG166</f>
        <v>0</v>
      </c>
      <c r="AH165" s="24">
        <f>'COIL 입고현황'!AH166</f>
        <v>0</v>
      </c>
      <c r="AI165" s="24">
        <f>'COIL 입고현황'!AI166</f>
        <v>0</v>
      </c>
      <c r="AJ165" s="24">
        <f>'COIL 입고현황'!AJ166</f>
        <v>0</v>
      </c>
      <c r="AK165" s="24">
        <f>'COIL 입고현황'!AK166</f>
        <v>0</v>
      </c>
      <c r="AL165" s="24">
        <f>'COIL 입고현황'!AL166</f>
        <v>0</v>
      </c>
      <c r="AM165" s="24">
        <f>'COIL 입고현황'!AM166</f>
        <v>0</v>
      </c>
      <c r="AN165" s="24">
        <f>'COIL 입고현황'!AN166</f>
        <v>0</v>
      </c>
      <c r="AO165" s="24">
        <f>'COIL 입고현황'!AO166</f>
        <v>0</v>
      </c>
      <c r="AP165" s="24">
        <f>'COIL 입고현황'!AP166</f>
        <v>0</v>
      </c>
      <c r="AQ165" s="24">
        <f>'COIL 입고현황'!AQ166</f>
        <v>0</v>
      </c>
      <c r="AR165" s="24">
        <f>'COIL 입고현황'!AR166</f>
        <v>0</v>
      </c>
      <c r="AS165" s="24">
        <f>'COIL 입고현황'!AS166</f>
        <v>0</v>
      </c>
      <c r="AT165" s="24">
        <f>'COIL 입고현황'!AT166</f>
        <v>0</v>
      </c>
      <c r="AU165" s="24">
        <f>'COIL 입고현황'!AU166</f>
        <v>0</v>
      </c>
      <c r="AV165" s="24">
        <f>'COIL 입고현황'!AV166</f>
        <v>0</v>
      </c>
      <c r="AW165" s="24">
        <f>'COIL 입고현황'!AW166</f>
        <v>0</v>
      </c>
      <c r="AX165" s="31">
        <f>'COIL 입고현황'!AX166</f>
        <v>0</v>
      </c>
      <c r="AY165" s="31">
        <f>'COIL 입고현황'!AY166</f>
        <v>0</v>
      </c>
      <c r="AZ165" s="31">
        <f>'COIL 입고현황'!AZ166</f>
        <v>0</v>
      </c>
      <c r="BA165" s="31">
        <f>'COIL 입고현황'!BA166</f>
        <v>0</v>
      </c>
      <c r="BB165" s="73">
        <f>SUM(T165:BA165)</f>
        <v>0</v>
      </c>
    </row>
    <row r="166" spans="1:54" ht="27.95" customHeight="1" thickTop="1" thickBot="1">
      <c r="A166" s="169"/>
      <c r="B166" s="186"/>
      <c r="C166" s="186"/>
      <c r="D166" s="186"/>
      <c r="E166" s="186"/>
      <c r="F166" s="186"/>
      <c r="G166" s="192"/>
      <c r="H166" s="192"/>
      <c r="I166" s="192"/>
      <c r="J166" s="182"/>
      <c r="K166" s="172"/>
      <c r="L166" s="175"/>
      <c r="M166" s="277"/>
      <c r="N166" s="260"/>
      <c r="O166" s="137"/>
      <c r="P166" s="264"/>
      <c r="Q166" s="267"/>
      <c r="R166" s="273"/>
      <c r="S166" s="25" t="s">
        <v>64</v>
      </c>
      <c r="T166" s="26">
        <f>생산실적!L59</f>
        <v>0</v>
      </c>
      <c r="U166" s="26">
        <f>생산실적!M59</f>
        <v>0</v>
      </c>
      <c r="V166" s="26">
        <f>생산실적!N59</f>
        <v>0</v>
      </c>
      <c r="W166" s="26">
        <f>생산실적!O59</f>
        <v>0</v>
      </c>
      <c r="X166" s="26">
        <f>생산실적!P59</f>
        <v>0</v>
      </c>
      <c r="Y166" s="26">
        <f>생산실적!Q59</f>
        <v>0</v>
      </c>
      <c r="Z166" s="26">
        <f>생산실적!R59</f>
        <v>0</v>
      </c>
      <c r="AA166" s="26">
        <f>생산실적!S59</f>
        <v>0</v>
      </c>
      <c r="AB166" s="26">
        <f>생산실적!T59</f>
        <v>0</v>
      </c>
      <c r="AC166" s="26">
        <f>생산실적!U59</f>
        <v>0</v>
      </c>
      <c r="AD166" s="26">
        <f>생산실적!V59</f>
        <v>0</v>
      </c>
      <c r="AE166" s="26">
        <f>생산실적!W59</f>
        <v>0</v>
      </c>
      <c r="AF166" s="26">
        <f>생산실적!X59</f>
        <v>0</v>
      </c>
      <c r="AG166" s="26">
        <f>생산실적!Y59</f>
        <v>0</v>
      </c>
      <c r="AH166" s="26">
        <f>생산실적!Z59</f>
        <v>0</v>
      </c>
      <c r="AI166" s="26">
        <f>생산실적!AA59</f>
        <v>0</v>
      </c>
      <c r="AJ166" s="26">
        <f>생산실적!AB59</f>
        <v>0</v>
      </c>
      <c r="AK166" s="26">
        <f>생산실적!AC59</f>
        <v>0</v>
      </c>
      <c r="AL166" s="26">
        <f>생산실적!AD59</f>
        <v>0</v>
      </c>
      <c r="AM166" s="26">
        <f>생산실적!AE59</f>
        <v>0</v>
      </c>
      <c r="AN166" s="26">
        <f>생산실적!AF59</f>
        <v>0</v>
      </c>
      <c r="AO166" s="26">
        <f>생산실적!AG59</f>
        <v>0</v>
      </c>
      <c r="AP166" s="26">
        <f>생산실적!AH59</f>
        <v>0</v>
      </c>
      <c r="AQ166" s="26">
        <f>생산실적!AI59</f>
        <v>0</v>
      </c>
      <c r="AR166" s="26">
        <f>생산실적!AJ59</f>
        <v>0</v>
      </c>
      <c r="AS166" s="26">
        <f>생산실적!AK59</f>
        <v>0</v>
      </c>
      <c r="AT166" s="26">
        <f>생산실적!AL59</f>
        <v>0</v>
      </c>
      <c r="AU166" s="26">
        <f>생산실적!AM59</f>
        <v>0</v>
      </c>
      <c r="AV166" s="26">
        <f>생산실적!AN59</f>
        <v>0</v>
      </c>
      <c r="AW166" s="26">
        <f>생산실적!AO59</f>
        <v>0</v>
      </c>
      <c r="AX166" s="26">
        <f>생산실적!AP59</f>
        <v>0</v>
      </c>
      <c r="AY166" s="26">
        <f>생산실적!AQ59</f>
        <v>0</v>
      </c>
      <c r="AZ166" s="26">
        <f>생산실적!AR59</f>
        <v>0</v>
      </c>
      <c r="BA166" s="26">
        <f>생산실적!AS59</f>
        <v>0</v>
      </c>
      <c r="BB166" s="74">
        <f>SUM(T166:BA166)</f>
        <v>0</v>
      </c>
    </row>
    <row r="167" spans="1:54" ht="27.95" customHeight="1" thickTop="1" thickBot="1">
      <c r="A167" s="169"/>
      <c r="B167" s="186"/>
      <c r="C167" s="186"/>
      <c r="D167" s="186"/>
      <c r="E167" s="186"/>
      <c r="F167" s="186"/>
      <c r="G167" s="192"/>
      <c r="H167" s="192"/>
      <c r="I167" s="192"/>
      <c r="J167" s="182"/>
      <c r="K167" s="172"/>
      <c r="L167" s="175"/>
      <c r="M167" s="277"/>
      <c r="N167" s="260"/>
      <c r="O167" s="137"/>
      <c r="P167" s="264"/>
      <c r="Q167" s="267"/>
      <c r="R167" s="273"/>
      <c r="S167" s="36" t="s">
        <v>181</v>
      </c>
      <c r="T167" s="37"/>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9"/>
      <c r="AY167" s="39"/>
      <c r="AZ167" s="39"/>
      <c r="BA167" s="39"/>
      <c r="BB167" s="75">
        <f>SUM(T167:BA167)</f>
        <v>0</v>
      </c>
    </row>
    <row r="168" spans="1:54" ht="27.95" customHeight="1" thickTop="1" thickBot="1">
      <c r="A168" s="169"/>
      <c r="B168" s="187"/>
      <c r="C168" s="187"/>
      <c r="D168" s="187"/>
      <c r="E168" s="187"/>
      <c r="F168" s="187"/>
      <c r="G168" s="193"/>
      <c r="H168" s="193"/>
      <c r="I168" s="193"/>
      <c r="J168" s="183"/>
      <c r="K168" s="173"/>
      <c r="L168" s="176"/>
      <c r="M168" s="278"/>
      <c r="N168" s="271"/>
      <c r="O168" s="138"/>
      <c r="P168" s="269"/>
      <c r="Q168" s="270"/>
      <c r="R168" s="275"/>
      <c r="S168" s="28" t="s">
        <v>65</v>
      </c>
      <c r="T168" s="34">
        <f>SUM(R165+T165-T166-T167)</f>
        <v>0</v>
      </c>
      <c r="U168" s="35">
        <f>SUM(T168+U165-U166-U167)</f>
        <v>0</v>
      </c>
      <c r="V168" s="35">
        <f>SUM(U168+V165-V166-V167)</f>
        <v>0</v>
      </c>
      <c r="W168" s="35">
        <f t="shared" ref="W168" si="1348">SUM(V168+W165-W166-W167)</f>
        <v>0</v>
      </c>
      <c r="X168" s="35">
        <f t="shared" ref="X168" si="1349">SUM(W168+X165-X166-X167)</f>
        <v>0</v>
      </c>
      <c r="Y168" s="35">
        <f t="shared" ref="Y168" si="1350">SUM(X168+Y165-Y166-Y167)</f>
        <v>0</v>
      </c>
      <c r="Z168" s="35">
        <f t="shared" ref="Z168" si="1351">SUM(Y168+Z165-Z166-Z167)</f>
        <v>0</v>
      </c>
      <c r="AA168" s="35">
        <f t="shared" ref="AA168" si="1352">SUM(Z168+AA165-AA166-AA167)</f>
        <v>0</v>
      </c>
      <c r="AB168" s="35">
        <f t="shared" ref="AB168" si="1353">SUM(AA168+AB165-AB166-AB167)</f>
        <v>0</v>
      </c>
      <c r="AC168" s="35">
        <f t="shared" ref="AC168" si="1354">SUM(AB168+AC165-AC166-AC167)</f>
        <v>0</v>
      </c>
      <c r="AD168" s="35">
        <f t="shared" ref="AD168" si="1355">SUM(AC168+AD165-AD166-AD167)</f>
        <v>0</v>
      </c>
      <c r="AE168" s="35">
        <f t="shared" ref="AE168" si="1356">SUM(AD168+AE165-AE166-AE167)</f>
        <v>0</v>
      </c>
      <c r="AF168" s="35">
        <f t="shared" ref="AF168" si="1357">SUM(AE168+AF165-AF166-AF167)</f>
        <v>0</v>
      </c>
      <c r="AG168" s="35">
        <f t="shared" ref="AG168" si="1358">SUM(AF168+AG165-AG166-AG167)</f>
        <v>0</v>
      </c>
      <c r="AH168" s="35">
        <f t="shared" ref="AH168" si="1359">SUM(AG168+AH165-AH166-AH167)</f>
        <v>0</v>
      </c>
      <c r="AI168" s="35">
        <f t="shared" ref="AI168" si="1360">SUM(AH168+AI165-AI166-AI167)</f>
        <v>0</v>
      </c>
      <c r="AJ168" s="35">
        <f t="shared" ref="AJ168" si="1361">SUM(AI168+AJ165-AJ166-AJ167)</f>
        <v>0</v>
      </c>
      <c r="AK168" s="35">
        <f t="shared" ref="AK168" si="1362">SUM(AJ168+AK165-AK166-AK167)</f>
        <v>0</v>
      </c>
      <c r="AL168" s="35">
        <f t="shared" ref="AL168" si="1363">SUM(AK168+AL165-AL166-AL167)</f>
        <v>0</v>
      </c>
      <c r="AM168" s="35">
        <f t="shared" ref="AM168" si="1364">SUM(AL168+AM165-AM166-AM167)</f>
        <v>0</v>
      </c>
      <c r="AN168" s="35">
        <f t="shared" ref="AN168" si="1365">SUM(AM168+AN165-AN166-AN167)</f>
        <v>0</v>
      </c>
      <c r="AO168" s="35">
        <f t="shared" ref="AO168" si="1366">SUM(AN168+AO165-AO166-AO167)</f>
        <v>0</v>
      </c>
      <c r="AP168" s="35">
        <f t="shared" ref="AP168" si="1367">SUM(AO168+AP165-AP166-AP167)</f>
        <v>0</v>
      </c>
      <c r="AQ168" s="35">
        <f t="shared" ref="AQ168" si="1368">SUM(AP168+AQ165-AQ166-AQ167)</f>
        <v>0</v>
      </c>
      <c r="AR168" s="35">
        <f t="shared" ref="AR168" si="1369">SUM(AQ168+AR165-AR166-AR167)</f>
        <v>0</v>
      </c>
      <c r="AS168" s="35">
        <f t="shared" ref="AS168" si="1370">SUM(AR168+AS165-AS166-AS167)</f>
        <v>0</v>
      </c>
      <c r="AT168" s="35">
        <f t="shared" ref="AT168" si="1371">SUM(AS168+AT165-AT166-AT167)</f>
        <v>0</v>
      </c>
      <c r="AU168" s="35">
        <f t="shared" ref="AU168" si="1372">SUM(AT168+AU165-AU166-AU167)</f>
        <v>0</v>
      </c>
      <c r="AV168" s="35">
        <f t="shared" ref="AV168" si="1373">SUM(AU168+AV165-AV166-AV167)</f>
        <v>0</v>
      </c>
      <c r="AW168" s="35">
        <f t="shared" ref="AW168" si="1374">SUM(AV168+AW165-AW166-AW167)</f>
        <v>0</v>
      </c>
      <c r="AX168" s="35">
        <f t="shared" ref="AX168" si="1375">SUM(AW168+AX165-AX166-AX167)</f>
        <v>0</v>
      </c>
      <c r="AY168" s="35">
        <f t="shared" ref="AY168" si="1376">SUM(AX168+AY165-AY166-AY167)</f>
        <v>0</v>
      </c>
      <c r="AZ168" s="35">
        <f t="shared" ref="AZ168" si="1377">SUM(AY168+AZ165-AZ166-AZ167)</f>
        <v>0</v>
      </c>
      <c r="BA168" s="35">
        <f t="shared" ref="BA168" si="1378">SUM(AZ168+BA165-BA166-BA167)</f>
        <v>0</v>
      </c>
      <c r="BB168" s="76">
        <f>BA168</f>
        <v>0</v>
      </c>
    </row>
    <row r="169" spans="1:54" ht="27.95" customHeight="1" thickTop="1" thickBot="1">
      <c r="A169" s="169"/>
      <c r="B169" s="185" t="s">
        <v>163</v>
      </c>
      <c r="C169" s="185" t="s">
        <v>165</v>
      </c>
      <c r="D169" s="185" t="s">
        <v>165</v>
      </c>
      <c r="E169" s="185" t="s">
        <v>166</v>
      </c>
      <c r="F169" s="185" t="s">
        <v>140</v>
      </c>
      <c r="G169" s="191">
        <v>1.2</v>
      </c>
      <c r="H169" s="191">
        <v>1040</v>
      </c>
      <c r="I169" s="191">
        <v>357</v>
      </c>
      <c r="J169" s="181">
        <v>7.85</v>
      </c>
      <c r="K169" s="171">
        <f t="shared" si="1168"/>
        <v>3.4974575999999997</v>
      </c>
      <c r="L169" s="174" t="s">
        <v>149</v>
      </c>
      <c r="M169" s="276"/>
      <c r="N169" s="259">
        <v>1050</v>
      </c>
      <c r="O169" s="136">
        <f t="shared" ref="O169" si="1379">BB172</f>
        <v>1050</v>
      </c>
      <c r="P169" s="263">
        <f t="shared" ref="P169" si="1380">BB169</f>
        <v>0</v>
      </c>
      <c r="Q169" s="266">
        <f t="shared" ref="Q169" si="1381">BB170</f>
        <v>0</v>
      </c>
      <c r="R169" s="272">
        <f t="shared" ref="R169" si="1382">N169</f>
        <v>1050</v>
      </c>
      <c r="S169" s="22" t="s">
        <v>174</v>
      </c>
      <c r="T169" s="23">
        <f>'COIL 입고현황'!T170</f>
        <v>0</v>
      </c>
      <c r="U169" s="24">
        <f>'COIL 입고현황'!U170</f>
        <v>0</v>
      </c>
      <c r="V169" s="24">
        <f>'COIL 입고현황'!V170</f>
        <v>0</v>
      </c>
      <c r="W169" s="24">
        <f>'COIL 입고현황'!W170</f>
        <v>0</v>
      </c>
      <c r="X169" s="24">
        <f>'COIL 입고현황'!X170</f>
        <v>0</v>
      </c>
      <c r="Y169" s="24">
        <f>'COIL 입고현황'!Y170</f>
        <v>0</v>
      </c>
      <c r="Z169" s="24">
        <f>'COIL 입고현황'!Z170</f>
        <v>0</v>
      </c>
      <c r="AA169" s="24">
        <f>'COIL 입고현황'!AA170</f>
        <v>0</v>
      </c>
      <c r="AB169" s="24">
        <f>'COIL 입고현황'!AB170</f>
        <v>0</v>
      </c>
      <c r="AC169" s="24">
        <f>'COIL 입고현황'!AC170</f>
        <v>0</v>
      </c>
      <c r="AD169" s="24">
        <f>'COIL 입고현황'!AD170</f>
        <v>0</v>
      </c>
      <c r="AE169" s="24">
        <f>'COIL 입고현황'!AE170</f>
        <v>0</v>
      </c>
      <c r="AF169" s="24">
        <f>'COIL 입고현황'!AF170</f>
        <v>0</v>
      </c>
      <c r="AG169" s="24">
        <f>'COIL 입고현황'!AG170</f>
        <v>0</v>
      </c>
      <c r="AH169" s="24">
        <f>'COIL 입고현황'!AH170</f>
        <v>0</v>
      </c>
      <c r="AI169" s="24">
        <f>'COIL 입고현황'!AI170</f>
        <v>0</v>
      </c>
      <c r="AJ169" s="24">
        <f>'COIL 입고현황'!AJ170</f>
        <v>0</v>
      </c>
      <c r="AK169" s="24">
        <f>'COIL 입고현황'!AK170</f>
        <v>0</v>
      </c>
      <c r="AL169" s="24">
        <f>'COIL 입고현황'!AL170</f>
        <v>0</v>
      </c>
      <c r="AM169" s="24">
        <f>'COIL 입고현황'!AM170</f>
        <v>0</v>
      </c>
      <c r="AN169" s="24">
        <f>'COIL 입고현황'!AN170</f>
        <v>0</v>
      </c>
      <c r="AO169" s="24">
        <f>'COIL 입고현황'!AO170</f>
        <v>0</v>
      </c>
      <c r="AP169" s="24">
        <f>'COIL 입고현황'!AP170</f>
        <v>0</v>
      </c>
      <c r="AQ169" s="24">
        <f>'COIL 입고현황'!AQ170</f>
        <v>0</v>
      </c>
      <c r="AR169" s="24">
        <f>'COIL 입고현황'!AR170</f>
        <v>0</v>
      </c>
      <c r="AS169" s="24">
        <f>'COIL 입고현황'!AS170</f>
        <v>0</v>
      </c>
      <c r="AT169" s="24">
        <f>'COIL 입고현황'!AT170</f>
        <v>0</v>
      </c>
      <c r="AU169" s="24">
        <f>'COIL 입고현황'!AU170</f>
        <v>0</v>
      </c>
      <c r="AV169" s="24">
        <f>'COIL 입고현황'!AV170</f>
        <v>0</v>
      </c>
      <c r="AW169" s="24">
        <f>'COIL 입고현황'!AW170</f>
        <v>0</v>
      </c>
      <c r="AX169" s="31">
        <f>'COIL 입고현황'!AX170</f>
        <v>0</v>
      </c>
      <c r="AY169" s="31">
        <f>'COIL 입고현황'!AY170</f>
        <v>0</v>
      </c>
      <c r="AZ169" s="31">
        <f>'COIL 입고현황'!AZ170</f>
        <v>0</v>
      </c>
      <c r="BA169" s="31">
        <f>'COIL 입고현황'!BA170</f>
        <v>0</v>
      </c>
      <c r="BB169" s="73">
        <f>SUM(T169:BA169)</f>
        <v>0</v>
      </c>
    </row>
    <row r="170" spans="1:54" ht="27.95" customHeight="1" thickTop="1" thickBot="1">
      <c r="A170" s="169"/>
      <c r="B170" s="186"/>
      <c r="C170" s="186"/>
      <c r="D170" s="186"/>
      <c r="E170" s="186"/>
      <c r="F170" s="186"/>
      <c r="G170" s="192"/>
      <c r="H170" s="192"/>
      <c r="I170" s="192"/>
      <c r="J170" s="182"/>
      <c r="K170" s="172"/>
      <c r="L170" s="175"/>
      <c r="M170" s="277"/>
      <c r="N170" s="260"/>
      <c r="O170" s="137"/>
      <c r="P170" s="264"/>
      <c r="Q170" s="267"/>
      <c r="R170" s="273"/>
      <c r="S170" s="25" t="s">
        <v>64</v>
      </c>
      <c r="T170" s="26">
        <f>생산실적!L60</f>
        <v>0</v>
      </c>
      <c r="U170" s="26">
        <f>생산실적!M60</f>
        <v>0</v>
      </c>
      <c r="V170" s="26">
        <f>생산실적!N60</f>
        <v>0</v>
      </c>
      <c r="W170" s="26">
        <f>생산실적!O60</f>
        <v>0</v>
      </c>
      <c r="X170" s="26">
        <f>생산실적!P60</f>
        <v>0</v>
      </c>
      <c r="Y170" s="26">
        <f>생산실적!Q60</f>
        <v>0</v>
      </c>
      <c r="Z170" s="26">
        <f>생산실적!R60</f>
        <v>0</v>
      </c>
      <c r="AA170" s="26">
        <f>생산실적!S60</f>
        <v>0</v>
      </c>
      <c r="AB170" s="26">
        <f>생산실적!T60</f>
        <v>0</v>
      </c>
      <c r="AC170" s="26">
        <f>생산실적!U60</f>
        <v>0</v>
      </c>
      <c r="AD170" s="26">
        <f>생산실적!V60</f>
        <v>0</v>
      </c>
      <c r="AE170" s="26">
        <f>생산실적!W60</f>
        <v>0</v>
      </c>
      <c r="AF170" s="26">
        <f>생산실적!X60</f>
        <v>0</v>
      </c>
      <c r="AG170" s="26">
        <f>생산실적!Y60</f>
        <v>0</v>
      </c>
      <c r="AH170" s="26">
        <f>생산실적!Z60</f>
        <v>0</v>
      </c>
      <c r="AI170" s="26">
        <f>생산실적!AA60</f>
        <v>0</v>
      </c>
      <c r="AJ170" s="26">
        <f>생산실적!AB60</f>
        <v>0</v>
      </c>
      <c r="AK170" s="26">
        <f>생산실적!AC60</f>
        <v>0</v>
      </c>
      <c r="AL170" s="26">
        <f>생산실적!AD60</f>
        <v>0</v>
      </c>
      <c r="AM170" s="26">
        <f>생산실적!AE60</f>
        <v>0</v>
      </c>
      <c r="AN170" s="26">
        <f>생산실적!AF60</f>
        <v>0</v>
      </c>
      <c r="AO170" s="26">
        <f>생산실적!AG60</f>
        <v>0</v>
      </c>
      <c r="AP170" s="26">
        <f>생산실적!AH60</f>
        <v>0</v>
      </c>
      <c r="AQ170" s="26">
        <f>생산실적!AI60</f>
        <v>0</v>
      </c>
      <c r="AR170" s="26">
        <f>생산실적!AJ60</f>
        <v>0</v>
      </c>
      <c r="AS170" s="26">
        <f>생산실적!AK60</f>
        <v>0</v>
      </c>
      <c r="AT170" s="26">
        <f>생산실적!AL60</f>
        <v>0</v>
      </c>
      <c r="AU170" s="26">
        <f>생산실적!AM60</f>
        <v>0</v>
      </c>
      <c r="AV170" s="26">
        <f>생산실적!AN60</f>
        <v>0</v>
      </c>
      <c r="AW170" s="26">
        <f>생산실적!AO60</f>
        <v>0</v>
      </c>
      <c r="AX170" s="26">
        <f>생산실적!AP60</f>
        <v>0</v>
      </c>
      <c r="AY170" s="26">
        <f>생산실적!AQ60</f>
        <v>0</v>
      </c>
      <c r="AZ170" s="26">
        <f>생산실적!AR60</f>
        <v>0</v>
      </c>
      <c r="BA170" s="26">
        <f>생산실적!AS60</f>
        <v>0</v>
      </c>
      <c r="BB170" s="74">
        <f>SUM(T170:BA170)</f>
        <v>0</v>
      </c>
    </row>
    <row r="171" spans="1:54" ht="27.95" customHeight="1" thickTop="1" thickBot="1">
      <c r="A171" s="169"/>
      <c r="B171" s="186"/>
      <c r="C171" s="186"/>
      <c r="D171" s="186"/>
      <c r="E171" s="186"/>
      <c r="F171" s="186"/>
      <c r="G171" s="192"/>
      <c r="H171" s="192"/>
      <c r="I171" s="192"/>
      <c r="J171" s="182"/>
      <c r="K171" s="172"/>
      <c r="L171" s="175"/>
      <c r="M171" s="277"/>
      <c r="N171" s="260"/>
      <c r="O171" s="137"/>
      <c r="P171" s="264"/>
      <c r="Q171" s="267"/>
      <c r="R171" s="273"/>
      <c r="S171" s="36" t="s">
        <v>181</v>
      </c>
      <c r="T171" s="37"/>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9"/>
      <c r="AY171" s="39"/>
      <c r="AZ171" s="39"/>
      <c r="BA171" s="39"/>
      <c r="BB171" s="75">
        <f>SUM(T171:BA171)</f>
        <v>0</v>
      </c>
    </row>
    <row r="172" spans="1:54" ht="27.95" customHeight="1" thickTop="1" thickBot="1">
      <c r="A172" s="169"/>
      <c r="B172" s="187"/>
      <c r="C172" s="187"/>
      <c r="D172" s="187"/>
      <c r="E172" s="187"/>
      <c r="F172" s="187"/>
      <c r="G172" s="193"/>
      <c r="H172" s="193"/>
      <c r="I172" s="193"/>
      <c r="J172" s="183"/>
      <c r="K172" s="173"/>
      <c r="L172" s="176"/>
      <c r="M172" s="278"/>
      <c r="N172" s="271"/>
      <c r="O172" s="138"/>
      <c r="P172" s="269"/>
      <c r="Q172" s="270"/>
      <c r="R172" s="275"/>
      <c r="S172" s="28" t="s">
        <v>65</v>
      </c>
      <c r="T172" s="34">
        <f>SUM(R169+T169-T170-T171)</f>
        <v>1050</v>
      </c>
      <c r="U172" s="35">
        <f>SUM(T172+U169-U170-U171)</f>
        <v>1050</v>
      </c>
      <c r="V172" s="35">
        <f>SUM(U172+V169-V170-V171)</f>
        <v>1050</v>
      </c>
      <c r="W172" s="35">
        <f t="shared" ref="W172" si="1383">SUM(V172+W169-W170-W171)</f>
        <v>1050</v>
      </c>
      <c r="X172" s="35">
        <f t="shared" ref="X172" si="1384">SUM(W172+X169-X170-X171)</f>
        <v>1050</v>
      </c>
      <c r="Y172" s="35">
        <f t="shared" ref="Y172" si="1385">SUM(X172+Y169-Y170-Y171)</f>
        <v>1050</v>
      </c>
      <c r="Z172" s="35">
        <f t="shared" ref="Z172" si="1386">SUM(Y172+Z169-Z170-Z171)</f>
        <v>1050</v>
      </c>
      <c r="AA172" s="35">
        <f t="shared" ref="AA172" si="1387">SUM(Z172+AA169-AA170-AA171)</f>
        <v>1050</v>
      </c>
      <c r="AB172" s="35">
        <f t="shared" ref="AB172" si="1388">SUM(AA172+AB169-AB170-AB171)</f>
        <v>1050</v>
      </c>
      <c r="AC172" s="35">
        <f t="shared" ref="AC172" si="1389">SUM(AB172+AC169-AC170-AC171)</f>
        <v>1050</v>
      </c>
      <c r="AD172" s="35">
        <f t="shared" ref="AD172" si="1390">SUM(AC172+AD169-AD170-AD171)</f>
        <v>1050</v>
      </c>
      <c r="AE172" s="35">
        <f t="shared" ref="AE172" si="1391">SUM(AD172+AE169-AE170-AE171)</f>
        <v>1050</v>
      </c>
      <c r="AF172" s="35">
        <f t="shared" ref="AF172" si="1392">SUM(AE172+AF169-AF170-AF171)</f>
        <v>1050</v>
      </c>
      <c r="AG172" s="35">
        <f t="shared" ref="AG172" si="1393">SUM(AF172+AG169-AG170-AG171)</f>
        <v>1050</v>
      </c>
      <c r="AH172" s="35">
        <f t="shared" ref="AH172" si="1394">SUM(AG172+AH169-AH170-AH171)</f>
        <v>1050</v>
      </c>
      <c r="AI172" s="35">
        <f t="shared" ref="AI172" si="1395">SUM(AH172+AI169-AI170-AI171)</f>
        <v>1050</v>
      </c>
      <c r="AJ172" s="35">
        <f t="shared" ref="AJ172" si="1396">SUM(AI172+AJ169-AJ170-AJ171)</f>
        <v>1050</v>
      </c>
      <c r="AK172" s="35">
        <f t="shared" ref="AK172" si="1397">SUM(AJ172+AK169-AK170-AK171)</f>
        <v>1050</v>
      </c>
      <c r="AL172" s="35">
        <f t="shared" ref="AL172" si="1398">SUM(AK172+AL169-AL170-AL171)</f>
        <v>1050</v>
      </c>
      <c r="AM172" s="35">
        <f t="shared" ref="AM172" si="1399">SUM(AL172+AM169-AM170-AM171)</f>
        <v>1050</v>
      </c>
      <c r="AN172" s="35">
        <f t="shared" ref="AN172" si="1400">SUM(AM172+AN169-AN170-AN171)</f>
        <v>1050</v>
      </c>
      <c r="AO172" s="35">
        <f t="shared" ref="AO172" si="1401">SUM(AN172+AO169-AO170-AO171)</f>
        <v>1050</v>
      </c>
      <c r="AP172" s="35">
        <f t="shared" ref="AP172" si="1402">SUM(AO172+AP169-AP170-AP171)</f>
        <v>1050</v>
      </c>
      <c r="AQ172" s="35">
        <f t="shared" ref="AQ172" si="1403">SUM(AP172+AQ169-AQ170-AQ171)</f>
        <v>1050</v>
      </c>
      <c r="AR172" s="35">
        <f t="shared" ref="AR172" si="1404">SUM(AQ172+AR169-AR170-AR171)</f>
        <v>1050</v>
      </c>
      <c r="AS172" s="35">
        <f t="shared" ref="AS172" si="1405">SUM(AR172+AS169-AS170-AS171)</f>
        <v>1050</v>
      </c>
      <c r="AT172" s="35">
        <f t="shared" ref="AT172" si="1406">SUM(AS172+AT169-AT170-AT171)</f>
        <v>1050</v>
      </c>
      <c r="AU172" s="35">
        <f t="shared" ref="AU172" si="1407">SUM(AT172+AU169-AU170-AU171)</f>
        <v>1050</v>
      </c>
      <c r="AV172" s="35">
        <f t="shared" ref="AV172" si="1408">SUM(AU172+AV169-AV170-AV171)</f>
        <v>1050</v>
      </c>
      <c r="AW172" s="35">
        <f t="shared" ref="AW172" si="1409">SUM(AV172+AW169-AW170-AW171)</f>
        <v>1050</v>
      </c>
      <c r="AX172" s="35">
        <f t="shared" ref="AX172" si="1410">SUM(AW172+AX169-AX170-AX171)</f>
        <v>1050</v>
      </c>
      <c r="AY172" s="35">
        <f t="shared" ref="AY172" si="1411">SUM(AX172+AY169-AY170-AY171)</f>
        <v>1050</v>
      </c>
      <c r="AZ172" s="35">
        <f t="shared" ref="AZ172" si="1412">SUM(AY172+AZ169-AZ170-AZ171)</f>
        <v>1050</v>
      </c>
      <c r="BA172" s="35">
        <f t="shared" ref="BA172" si="1413">SUM(AZ172+BA169-BA170-BA171)</f>
        <v>1050</v>
      </c>
      <c r="BB172" s="76">
        <f>BA172</f>
        <v>1050</v>
      </c>
    </row>
    <row r="173" spans="1:54" ht="27.95" customHeight="1" thickTop="1" thickBot="1">
      <c r="A173" s="169"/>
      <c r="B173" s="185" t="s">
        <v>45</v>
      </c>
      <c r="C173" s="185" t="s">
        <v>177</v>
      </c>
      <c r="D173" s="185" t="s">
        <v>177</v>
      </c>
      <c r="E173" s="185" t="s">
        <v>167</v>
      </c>
      <c r="F173" s="185" t="s">
        <v>168</v>
      </c>
      <c r="G173" s="191">
        <v>1.6</v>
      </c>
      <c r="H173" s="191">
        <v>700</v>
      </c>
      <c r="I173" s="191">
        <v>910</v>
      </c>
      <c r="J173" s="181">
        <v>7.85</v>
      </c>
      <c r="K173" s="171">
        <f t="shared" si="1168"/>
        <v>8.0007199999999994</v>
      </c>
      <c r="L173" s="174" t="s">
        <v>149</v>
      </c>
      <c r="M173" s="276">
        <f>964.6+120</f>
        <v>1084.5999999999999</v>
      </c>
      <c r="N173" s="259"/>
      <c r="O173" s="136">
        <f t="shared" ref="O173" si="1414">BB176</f>
        <v>0</v>
      </c>
      <c r="P173" s="263">
        <f t="shared" ref="P173" si="1415">BB173</f>
        <v>0</v>
      </c>
      <c r="Q173" s="266">
        <f t="shared" ref="Q173" si="1416">BB174</f>
        <v>0</v>
      </c>
      <c r="R173" s="272">
        <f t="shared" ref="R173" si="1417">N173</f>
        <v>0</v>
      </c>
      <c r="S173" s="22" t="s">
        <v>174</v>
      </c>
      <c r="T173" s="23">
        <f>'COIL 입고현황'!T174</f>
        <v>0</v>
      </c>
      <c r="U173" s="24">
        <f>'COIL 입고현황'!U174</f>
        <v>0</v>
      </c>
      <c r="V173" s="24">
        <f>'COIL 입고현황'!V174</f>
        <v>0</v>
      </c>
      <c r="W173" s="24">
        <f>'COIL 입고현황'!W174</f>
        <v>0</v>
      </c>
      <c r="X173" s="24">
        <f>'COIL 입고현황'!X174</f>
        <v>0</v>
      </c>
      <c r="Y173" s="24">
        <f>'COIL 입고현황'!Y174</f>
        <v>0</v>
      </c>
      <c r="Z173" s="24">
        <f>'COIL 입고현황'!Z174</f>
        <v>0</v>
      </c>
      <c r="AA173" s="24">
        <f>'COIL 입고현황'!AA174</f>
        <v>0</v>
      </c>
      <c r="AB173" s="24">
        <f>'COIL 입고현황'!AB174</f>
        <v>0</v>
      </c>
      <c r="AC173" s="24">
        <f>'COIL 입고현황'!AC174</f>
        <v>0</v>
      </c>
      <c r="AD173" s="24">
        <f>'COIL 입고현황'!AD174</f>
        <v>0</v>
      </c>
      <c r="AE173" s="24">
        <f>'COIL 입고현황'!AE174</f>
        <v>0</v>
      </c>
      <c r="AF173" s="24">
        <f>'COIL 입고현황'!AF174</f>
        <v>0</v>
      </c>
      <c r="AG173" s="24">
        <f>'COIL 입고현황'!AG174</f>
        <v>0</v>
      </c>
      <c r="AH173" s="24">
        <f>'COIL 입고현황'!AH174</f>
        <v>0</v>
      </c>
      <c r="AI173" s="24">
        <f>'COIL 입고현황'!AI174</f>
        <v>0</v>
      </c>
      <c r="AJ173" s="24">
        <f>'COIL 입고현황'!AJ174</f>
        <v>0</v>
      </c>
      <c r="AK173" s="24">
        <f>'COIL 입고현황'!AK174</f>
        <v>0</v>
      </c>
      <c r="AL173" s="24">
        <f>'COIL 입고현황'!AL174</f>
        <v>0</v>
      </c>
      <c r="AM173" s="24">
        <f>'COIL 입고현황'!AM174</f>
        <v>0</v>
      </c>
      <c r="AN173" s="24">
        <f>'COIL 입고현황'!AN174</f>
        <v>0</v>
      </c>
      <c r="AO173" s="24">
        <f>'COIL 입고현황'!AO174</f>
        <v>0</v>
      </c>
      <c r="AP173" s="24">
        <f>'COIL 입고현황'!AP174</f>
        <v>0</v>
      </c>
      <c r="AQ173" s="24">
        <f>'COIL 입고현황'!AQ174</f>
        <v>0</v>
      </c>
      <c r="AR173" s="24">
        <f>'COIL 입고현황'!AR174</f>
        <v>0</v>
      </c>
      <c r="AS173" s="24">
        <f>'COIL 입고현황'!AS174</f>
        <v>0</v>
      </c>
      <c r="AT173" s="24">
        <f>'COIL 입고현황'!AT174</f>
        <v>0</v>
      </c>
      <c r="AU173" s="24">
        <f>'COIL 입고현황'!AU174</f>
        <v>0</v>
      </c>
      <c r="AV173" s="24">
        <f>'COIL 입고현황'!AV174</f>
        <v>0</v>
      </c>
      <c r="AW173" s="24">
        <f>'COIL 입고현황'!AW174</f>
        <v>0</v>
      </c>
      <c r="AX173" s="31">
        <f>'COIL 입고현황'!AX174</f>
        <v>0</v>
      </c>
      <c r="AY173" s="31">
        <f>'COIL 입고현황'!AY174</f>
        <v>0</v>
      </c>
      <c r="AZ173" s="31">
        <f>'COIL 입고현황'!AZ174</f>
        <v>0</v>
      </c>
      <c r="BA173" s="31">
        <f>'COIL 입고현황'!BA174</f>
        <v>0</v>
      </c>
      <c r="BB173" s="73">
        <f>SUM(T173:BA173)</f>
        <v>0</v>
      </c>
    </row>
    <row r="174" spans="1:54" ht="27.95" customHeight="1" thickTop="1" thickBot="1">
      <c r="A174" s="169"/>
      <c r="B174" s="186"/>
      <c r="C174" s="186"/>
      <c r="D174" s="186"/>
      <c r="E174" s="186"/>
      <c r="F174" s="186"/>
      <c r="G174" s="192"/>
      <c r="H174" s="192"/>
      <c r="I174" s="192"/>
      <c r="J174" s="182"/>
      <c r="K174" s="172"/>
      <c r="L174" s="175"/>
      <c r="M174" s="277"/>
      <c r="N174" s="260"/>
      <c r="O174" s="137"/>
      <c r="P174" s="264"/>
      <c r="Q174" s="267"/>
      <c r="R174" s="273"/>
      <c r="S174" s="25" t="s">
        <v>64</v>
      </c>
      <c r="T174" s="26">
        <f>생산실적!L61</f>
        <v>0</v>
      </c>
      <c r="U174" s="26">
        <f>생산실적!M61</f>
        <v>0</v>
      </c>
      <c r="V174" s="26">
        <f>생산실적!N61</f>
        <v>0</v>
      </c>
      <c r="W174" s="26">
        <f>생산실적!O61</f>
        <v>0</v>
      </c>
      <c r="X174" s="26">
        <f>생산실적!P61</f>
        <v>0</v>
      </c>
      <c r="Y174" s="26">
        <f>생산실적!Q61</f>
        <v>0</v>
      </c>
      <c r="Z174" s="26">
        <f>생산실적!R61</f>
        <v>0</v>
      </c>
      <c r="AA174" s="26">
        <f>생산실적!S61</f>
        <v>0</v>
      </c>
      <c r="AB174" s="26">
        <f>생산실적!T61</f>
        <v>0</v>
      </c>
      <c r="AC174" s="26">
        <f>생산실적!U61</f>
        <v>0</v>
      </c>
      <c r="AD174" s="26">
        <f>생산실적!V61</f>
        <v>0</v>
      </c>
      <c r="AE174" s="26">
        <f>생산실적!W61</f>
        <v>0</v>
      </c>
      <c r="AF174" s="26">
        <f>생산실적!X61</f>
        <v>0</v>
      </c>
      <c r="AG174" s="26">
        <f>생산실적!Y61</f>
        <v>0</v>
      </c>
      <c r="AH174" s="26">
        <f>생산실적!Z61</f>
        <v>0</v>
      </c>
      <c r="AI174" s="26">
        <f>생산실적!AA61</f>
        <v>0</v>
      </c>
      <c r="AJ174" s="26">
        <f>생산실적!AB61</f>
        <v>0</v>
      </c>
      <c r="AK174" s="26">
        <f>생산실적!AC61</f>
        <v>0</v>
      </c>
      <c r="AL174" s="26">
        <f>생산실적!AD61</f>
        <v>0</v>
      </c>
      <c r="AM174" s="26">
        <f>생산실적!AE61</f>
        <v>0</v>
      </c>
      <c r="AN174" s="26">
        <f>생산실적!AF61</f>
        <v>0</v>
      </c>
      <c r="AO174" s="26">
        <f>생산실적!AG61</f>
        <v>0</v>
      </c>
      <c r="AP174" s="26">
        <f>생산실적!AH61</f>
        <v>0</v>
      </c>
      <c r="AQ174" s="26">
        <f>생산실적!AI61</f>
        <v>0</v>
      </c>
      <c r="AR174" s="26">
        <f>생산실적!AJ61</f>
        <v>0</v>
      </c>
      <c r="AS174" s="26">
        <f>생산실적!AK61</f>
        <v>0</v>
      </c>
      <c r="AT174" s="26">
        <f>생산실적!AL61</f>
        <v>0</v>
      </c>
      <c r="AU174" s="26">
        <f>생산실적!AM61</f>
        <v>0</v>
      </c>
      <c r="AV174" s="26">
        <f>생산실적!AN61</f>
        <v>0</v>
      </c>
      <c r="AW174" s="26">
        <f>생산실적!AO61</f>
        <v>0</v>
      </c>
      <c r="AX174" s="26">
        <f>생산실적!AP61</f>
        <v>0</v>
      </c>
      <c r="AY174" s="26">
        <f>생산실적!AQ61</f>
        <v>0</v>
      </c>
      <c r="AZ174" s="26">
        <f>생산실적!AR61</f>
        <v>0</v>
      </c>
      <c r="BA174" s="26">
        <f>생산실적!AS61</f>
        <v>0</v>
      </c>
      <c r="BB174" s="74">
        <f>SUM(T174:BA174)</f>
        <v>0</v>
      </c>
    </row>
    <row r="175" spans="1:54" ht="27.95" customHeight="1" thickTop="1" thickBot="1">
      <c r="A175" s="169"/>
      <c r="B175" s="186"/>
      <c r="C175" s="186"/>
      <c r="D175" s="186"/>
      <c r="E175" s="186"/>
      <c r="F175" s="186"/>
      <c r="G175" s="192"/>
      <c r="H175" s="192"/>
      <c r="I175" s="192"/>
      <c r="J175" s="182"/>
      <c r="K175" s="172"/>
      <c r="L175" s="175"/>
      <c r="M175" s="277"/>
      <c r="N175" s="260"/>
      <c r="O175" s="137"/>
      <c r="P175" s="264"/>
      <c r="Q175" s="267"/>
      <c r="R175" s="273"/>
      <c r="S175" s="36" t="s">
        <v>181</v>
      </c>
      <c r="T175" s="37"/>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9"/>
      <c r="AY175" s="39"/>
      <c r="AZ175" s="39"/>
      <c r="BA175" s="39"/>
      <c r="BB175" s="75">
        <f>SUM(T175:BA175)</f>
        <v>0</v>
      </c>
    </row>
    <row r="176" spans="1:54" ht="27.95" customHeight="1" thickTop="1" thickBot="1">
      <c r="A176" s="169"/>
      <c r="B176" s="187"/>
      <c r="C176" s="187"/>
      <c r="D176" s="187"/>
      <c r="E176" s="187"/>
      <c r="F176" s="187"/>
      <c r="G176" s="193"/>
      <c r="H176" s="193"/>
      <c r="I176" s="193"/>
      <c r="J176" s="183"/>
      <c r="K176" s="173"/>
      <c r="L176" s="176"/>
      <c r="M176" s="278"/>
      <c r="N176" s="271"/>
      <c r="O176" s="138"/>
      <c r="P176" s="269"/>
      <c r="Q176" s="270"/>
      <c r="R176" s="275"/>
      <c r="S176" s="28" t="s">
        <v>65</v>
      </c>
      <c r="T176" s="34">
        <f>SUM(R173+T173-T174-T175)</f>
        <v>0</v>
      </c>
      <c r="U176" s="35">
        <f>SUM(T176+U173-U174-U175)</f>
        <v>0</v>
      </c>
      <c r="V176" s="35">
        <f>SUM(U176+V173-V174-V175)</f>
        <v>0</v>
      </c>
      <c r="W176" s="35">
        <f t="shared" ref="W176" si="1418">SUM(V176+W173-W174-W175)</f>
        <v>0</v>
      </c>
      <c r="X176" s="35">
        <f t="shared" ref="X176" si="1419">SUM(W176+X173-X174-X175)</f>
        <v>0</v>
      </c>
      <c r="Y176" s="35">
        <f t="shared" ref="Y176" si="1420">SUM(X176+Y173-Y174-Y175)</f>
        <v>0</v>
      </c>
      <c r="Z176" s="35">
        <f t="shared" ref="Z176" si="1421">SUM(Y176+Z173-Z174-Z175)</f>
        <v>0</v>
      </c>
      <c r="AA176" s="35">
        <f t="shared" ref="AA176" si="1422">SUM(Z176+AA173-AA174-AA175)</f>
        <v>0</v>
      </c>
      <c r="AB176" s="35">
        <f t="shared" ref="AB176" si="1423">SUM(AA176+AB173-AB174-AB175)</f>
        <v>0</v>
      </c>
      <c r="AC176" s="35">
        <f t="shared" ref="AC176" si="1424">SUM(AB176+AC173-AC174-AC175)</f>
        <v>0</v>
      </c>
      <c r="AD176" s="35">
        <f t="shared" ref="AD176" si="1425">SUM(AC176+AD173-AD174-AD175)</f>
        <v>0</v>
      </c>
      <c r="AE176" s="35">
        <f t="shared" ref="AE176" si="1426">SUM(AD176+AE173-AE174-AE175)</f>
        <v>0</v>
      </c>
      <c r="AF176" s="35">
        <f t="shared" ref="AF176" si="1427">SUM(AE176+AF173-AF174-AF175)</f>
        <v>0</v>
      </c>
      <c r="AG176" s="35">
        <f t="shared" ref="AG176" si="1428">SUM(AF176+AG173-AG174-AG175)</f>
        <v>0</v>
      </c>
      <c r="AH176" s="35">
        <f t="shared" ref="AH176" si="1429">SUM(AG176+AH173-AH174-AH175)</f>
        <v>0</v>
      </c>
      <c r="AI176" s="35">
        <f t="shared" ref="AI176" si="1430">SUM(AH176+AI173-AI174-AI175)</f>
        <v>0</v>
      </c>
      <c r="AJ176" s="35">
        <f t="shared" ref="AJ176" si="1431">SUM(AI176+AJ173-AJ174-AJ175)</f>
        <v>0</v>
      </c>
      <c r="AK176" s="35">
        <f t="shared" ref="AK176" si="1432">SUM(AJ176+AK173-AK174-AK175)</f>
        <v>0</v>
      </c>
      <c r="AL176" s="35">
        <f t="shared" ref="AL176" si="1433">SUM(AK176+AL173-AL174-AL175)</f>
        <v>0</v>
      </c>
      <c r="AM176" s="35">
        <f t="shared" ref="AM176" si="1434">SUM(AL176+AM173-AM174-AM175)</f>
        <v>0</v>
      </c>
      <c r="AN176" s="35">
        <f t="shared" ref="AN176" si="1435">SUM(AM176+AN173-AN174-AN175)</f>
        <v>0</v>
      </c>
      <c r="AO176" s="35">
        <f t="shared" ref="AO176" si="1436">SUM(AN176+AO173-AO174-AO175)</f>
        <v>0</v>
      </c>
      <c r="AP176" s="35">
        <f t="shared" ref="AP176" si="1437">SUM(AO176+AP173-AP174-AP175)</f>
        <v>0</v>
      </c>
      <c r="AQ176" s="35">
        <f t="shared" ref="AQ176" si="1438">SUM(AP176+AQ173-AQ174-AQ175)</f>
        <v>0</v>
      </c>
      <c r="AR176" s="35">
        <f t="shared" ref="AR176" si="1439">SUM(AQ176+AR173-AR174-AR175)</f>
        <v>0</v>
      </c>
      <c r="AS176" s="35">
        <f t="shared" ref="AS176" si="1440">SUM(AR176+AS173-AS174-AS175)</f>
        <v>0</v>
      </c>
      <c r="AT176" s="35">
        <f t="shared" ref="AT176" si="1441">SUM(AS176+AT173-AT174-AT175)</f>
        <v>0</v>
      </c>
      <c r="AU176" s="35">
        <f t="shared" ref="AU176" si="1442">SUM(AT176+AU173-AU174-AU175)</f>
        <v>0</v>
      </c>
      <c r="AV176" s="35">
        <f t="shared" ref="AV176" si="1443">SUM(AU176+AV173-AV174-AV175)</f>
        <v>0</v>
      </c>
      <c r="AW176" s="35">
        <f t="shared" ref="AW176" si="1444">SUM(AV176+AW173-AW174-AW175)</f>
        <v>0</v>
      </c>
      <c r="AX176" s="35">
        <f t="shared" ref="AX176" si="1445">SUM(AW176+AX173-AX174-AX175)</f>
        <v>0</v>
      </c>
      <c r="AY176" s="35">
        <f t="shared" ref="AY176" si="1446">SUM(AX176+AY173-AY174-AY175)</f>
        <v>0</v>
      </c>
      <c r="AZ176" s="35">
        <f t="shared" ref="AZ176" si="1447">SUM(AY176+AZ173-AZ174-AZ175)</f>
        <v>0</v>
      </c>
      <c r="BA176" s="35">
        <f t="shared" ref="BA176" si="1448">SUM(AZ176+BA173-BA174-BA175)</f>
        <v>0</v>
      </c>
      <c r="BB176" s="76">
        <f>BA176</f>
        <v>0</v>
      </c>
    </row>
    <row r="177" spans="1:54" ht="27.75" customHeight="1" thickTop="1" thickBot="1">
      <c r="A177" s="169"/>
      <c r="B177" s="185" t="s">
        <v>45</v>
      </c>
      <c r="C177" s="185" t="s">
        <v>172</v>
      </c>
      <c r="D177" s="185" t="s">
        <v>172</v>
      </c>
      <c r="E177" s="185" t="s">
        <v>169</v>
      </c>
      <c r="F177" s="185" t="s">
        <v>168</v>
      </c>
      <c r="G177" s="191">
        <v>1.2</v>
      </c>
      <c r="H177" s="191">
        <v>815</v>
      </c>
      <c r="I177" s="191">
        <v>950</v>
      </c>
      <c r="J177" s="181">
        <v>7.85</v>
      </c>
      <c r="K177" s="171">
        <f t="shared" ref="K177" si="1449">G177*H177*I177*J177/1000000</f>
        <v>7.2934349999999997</v>
      </c>
      <c r="L177" s="174" t="s">
        <v>149</v>
      </c>
      <c r="M177" s="276">
        <f>964.6+120</f>
        <v>1084.5999999999999</v>
      </c>
      <c r="N177" s="259">
        <f>3190+370</f>
        <v>3560</v>
      </c>
      <c r="O177" s="136">
        <f t="shared" ref="O177" si="1450">BB180</f>
        <v>23</v>
      </c>
      <c r="P177" s="263">
        <f t="shared" ref="P177" si="1451">BB177</f>
        <v>0</v>
      </c>
      <c r="Q177" s="266">
        <f t="shared" ref="Q177" si="1452">BB178</f>
        <v>3537</v>
      </c>
      <c r="R177" s="272">
        <f t="shared" ref="R177" si="1453">N177</f>
        <v>3560</v>
      </c>
      <c r="S177" s="22" t="s">
        <v>174</v>
      </c>
      <c r="T177" s="23">
        <f>'COIL 입고현황'!T178</f>
        <v>0</v>
      </c>
      <c r="U177" s="24">
        <f>'COIL 입고현황'!U178</f>
        <v>0</v>
      </c>
      <c r="V177" s="24">
        <f>'COIL 입고현황'!V178</f>
        <v>0</v>
      </c>
      <c r="W177" s="24">
        <f>'COIL 입고현황'!W178</f>
        <v>0</v>
      </c>
      <c r="X177" s="24">
        <f>'COIL 입고현황'!X178</f>
        <v>0</v>
      </c>
      <c r="Y177" s="24">
        <f>'COIL 입고현황'!Y178</f>
        <v>0</v>
      </c>
      <c r="Z177" s="24">
        <f>'COIL 입고현황'!Z178</f>
        <v>0</v>
      </c>
      <c r="AA177" s="24">
        <f>'COIL 입고현황'!AA178</f>
        <v>0</v>
      </c>
      <c r="AB177" s="24">
        <f>'COIL 입고현황'!AB178</f>
        <v>0</v>
      </c>
      <c r="AC177" s="24">
        <f>'COIL 입고현황'!AC178</f>
        <v>0</v>
      </c>
      <c r="AD177" s="24">
        <f>'COIL 입고현황'!AD178</f>
        <v>0</v>
      </c>
      <c r="AE177" s="24">
        <f>'COIL 입고현황'!AE178</f>
        <v>0</v>
      </c>
      <c r="AF177" s="24">
        <f>'COIL 입고현황'!AF178</f>
        <v>0</v>
      </c>
      <c r="AG177" s="24">
        <f>'COIL 입고현황'!AG178</f>
        <v>0</v>
      </c>
      <c r="AH177" s="24">
        <f>'COIL 입고현황'!AH178</f>
        <v>0</v>
      </c>
      <c r="AI177" s="24">
        <f>'COIL 입고현황'!AI178</f>
        <v>0</v>
      </c>
      <c r="AJ177" s="24">
        <f>'COIL 입고현황'!AJ178</f>
        <v>0</v>
      </c>
      <c r="AK177" s="24">
        <f>'COIL 입고현황'!AK178</f>
        <v>0</v>
      </c>
      <c r="AL177" s="24">
        <f>'COIL 입고현황'!AL178</f>
        <v>0</v>
      </c>
      <c r="AM177" s="24">
        <f>'COIL 입고현황'!AM178</f>
        <v>0</v>
      </c>
      <c r="AN177" s="24">
        <f>'COIL 입고현황'!AN178</f>
        <v>0</v>
      </c>
      <c r="AO177" s="24">
        <f>'COIL 입고현황'!AO178</f>
        <v>0</v>
      </c>
      <c r="AP177" s="24">
        <f>'COIL 입고현황'!AP178</f>
        <v>0</v>
      </c>
      <c r="AQ177" s="24">
        <f>'COIL 입고현황'!AQ178</f>
        <v>0</v>
      </c>
      <c r="AR177" s="24">
        <f>'COIL 입고현황'!AR178</f>
        <v>0</v>
      </c>
      <c r="AS177" s="24">
        <f>'COIL 입고현황'!AS178</f>
        <v>0</v>
      </c>
      <c r="AT177" s="24">
        <f>'COIL 입고현황'!AT178</f>
        <v>0</v>
      </c>
      <c r="AU177" s="24">
        <f>'COIL 입고현황'!AU178</f>
        <v>0</v>
      </c>
      <c r="AV177" s="24">
        <f>'COIL 입고현황'!AV178</f>
        <v>0</v>
      </c>
      <c r="AW177" s="24">
        <f>'COIL 입고현황'!AW178</f>
        <v>0</v>
      </c>
      <c r="AX177" s="31">
        <f>'COIL 입고현황'!AX178</f>
        <v>0</v>
      </c>
      <c r="AY177" s="31">
        <f>'COIL 입고현황'!AY178</f>
        <v>0</v>
      </c>
      <c r="AZ177" s="31">
        <f>'COIL 입고현황'!AZ178</f>
        <v>0</v>
      </c>
      <c r="BA177" s="31">
        <f>'COIL 입고현황'!BA178</f>
        <v>0</v>
      </c>
      <c r="BB177" s="73">
        <f>SUM(T177:BA177)</f>
        <v>0</v>
      </c>
    </row>
    <row r="178" spans="1:54" ht="27.75" customHeight="1" thickTop="1" thickBot="1">
      <c r="A178" s="169"/>
      <c r="B178" s="186"/>
      <c r="C178" s="186"/>
      <c r="D178" s="186"/>
      <c r="E178" s="186"/>
      <c r="F178" s="186"/>
      <c r="G178" s="192"/>
      <c r="H178" s="192"/>
      <c r="I178" s="192"/>
      <c r="J178" s="182"/>
      <c r="K178" s="172"/>
      <c r="L178" s="175"/>
      <c r="M178" s="277"/>
      <c r="N178" s="260"/>
      <c r="O178" s="137"/>
      <c r="P178" s="264"/>
      <c r="Q178" s="267"/>
      <c r="R178" s="273"/>
      <c r="S178" s="25" t="s">
        <v>64</v>
      </c>
      <c r="T178" s="26">
        <f>생산실적!L62</f>
        <v>1501</v>
      </c>
      <c r="U178" s="26">
        <f>생산실적!M62</f>
        <v>930</v>
      </c>
      <c r="V178" s="26">
        <f>생산실적!N62</f>
        <v>0</v>
      </c>
      <c r="W178" s="26">
        <f>생산실적!O62</f>
        <v>0</v>
      </c>
      <c r="X178" s="26">
        <f>생산실적!P62</f>
        <v>1106</v>
      </c>
      <c r="Y178" s="26">
        <f>생산실적!Q62</f>
        <v>0</v>
      </c>
      <c r="Z178" s="26">
        <f>생산실적!R62</f>
        <v>0</v>
      </c>
      <c r="AA178" s="26">
        <f>생산실적!S62</f>
        <v>0</v>
      </c>
      <c r="AB178" s="26">
        <f>생산실적!T62</f>
        <v>0</v>
      </c>
      <c r="AC178" s="26">
        <f>생산실적!U62</f>
        <v>0</v>
      </c>
      <c r="AD178" s="26">
        <f>생산실적!V62</f>
        <v>0</v>
      </c>
      <c r="AE178" s="26">
        <f>생산실적!W62</f>
        <v>0</v>
      </c>
      <c r="AF178" s="26">
        <f>생산실적!X62</f>
        <v>0</v>
      </c>
      <c r="AG178" s="26">
        <f>생산실적!Y62</f>
        <v>0</v>
      </c>
      <c r="AH178" s="26">
        <f>생산실적!Z62</f>
        <v>0</v>
      </c>
      <c r="AI178" s="26">
        <f>생산실적!AA62</f>
        <v>0</v>
      </c>
      <c r="AJ178" s="26">
        <f>생산실적!AB62</f>
        <v>0</v>
      </c>
      <c r="AK178" s="26">
        <f>생산실적!AC62</f>
        <v>0</v>
      </c>
      <c r="AL178" s="26">
        <f>생산실적!AD62</f>
        <v>0</v>
      </c>
      <c r="AM178" s="26">
        <f>생산실적!AE62</f>
        <v>0</v>
      </c>
      <c r="AN178" s="26">
        <f>생산실적!AF62</f>
        <v>0</v>
      </c>
      <c r="AO178" s="26">
        <f>생산실적!AG62</f>
        <v>0</v>
      </c>
      <c r="AP178" s="26">
        <f>생산실적!AH62</f>
        <v>0</v>
      </c>
      <c r="AQ178" s="26">
        <f>생산실적!AI62</f>
        <v>0</v>
      </c>
      <c r="AR178" s="26">
        <f>생산실적!AJ62</f>
        <v>0</v>
      </c>
      <c r="AS178" s="26">
        <f>생산실적!AK62</f>
        <v>0</v>
      </c>
      <c r="AT178" s="26">
        <f>생산실적!AL62</f>
        <v>0</v>
      </c>
      <c r="AU178" s="26">
        <f>생산실적!AM62</f>
        <v>0</v>
      </c>
      <c r="AV178" s="26">
        <f>생산실적!AN62</f>
        <v>0</v>
      </c>
      <c r="AW178" s="26">
        <f>생산실적!AO62</f>
        <v>0</v>
      </c>
      <c r="AX178" s="26">
        <f>생산실적!AP62</f>
        <v>0</v>
      </c>
      <c r="AY178" s="26">
        <f>생산실적!AQ62</f>
        <v>0</v>
      </c>
      <c r="AZ178" s="26">
        <f>생산실적!AR62</f>
        <v>0</v>
      </c>
      <c r="BA178" s="26">
        <f>생산실적!AS62</f>
        <v>0</v>
      </c>
      <c r="BB178" s="74">
        <f>SUM(T178:BA178)</f>
        <v>3537</v>
      </c>
    </row>
    <row r="179" spans="1:54" ht="27.75" customHeight="1" thickTop="1" thickBot="1">
      <c r="A179" s="169"/>
      <c r="B179" s="186"/>
      <c r="C179" s="186"/>
      <c r="D179" s="186"/>
      <c r="E179" s="186"/>
      <c r="F179" s="186"/>
      <c r="G179" s="192"/>
      <c r="H179" s="192"/>
      <c r="I179" s="192"/>
      <c r="J179" s="182"/>
      <c r="K179" s="172"/>
      <c r="L179" s="175"/>
      <c r="M179" s="277"/>
      <c r="N179" s="260"/>
      <c r="O179" s="137"/>
      <c r="P179" s="264"/>
      <c r="Q179" s="267"/>
      <c r="R179" s="273"/>
      <c r="S179" s="36" t="s">
        <v>181</v>
      </c>
      <c r="T179" s="37"/>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9"/>
      <c r="AY179" s="39"/>
      <c r="AZ179" s="39"/>
      <c r="BA179" s="39"/>
      <c r="BB179" s="75">
        <f>SUM(T179:BA179)</f>
        <v>0</v>
      </c>
    </row>
    <row r="180" spans="1:54" ht="27.75" customHeight="1" thickTop="1" thickBot="1">
      <c r="A180" s="169"/>
      <c r="B180" s="187"/>
      <c r="C180" s="187"/>
      <c r="D180" s="187"/>
      <c r="E180" s="187"/>
      <c r="F180" s="187"/>
      <c r="G180" s="193"/>
      <c r="H180" s="193"/>
      <c r="I180" s="193"/>
      <c r="J180" s="183"/>
      <c r="K180" s="173"/>
      <c r="L180" s="176"/>
      <c r="M180" s="278"/>
      <c r="N180" s="271"/>
      <c r="O180" s="138"/>
      <c r="P180" s="269"/>
      <c r="Q180" s="270"/>
      <c r="R180" s="275"/>
      <c r="S180" s="28" t="s">
        <v>65</v>
      </c>
      <c r="T180" s="34">
        <f>SUM(R177+T177-T178-T179)</f>
        <v>2059</v>
      </c>
      <c r="U180" s="35">
        <f>SUM(T180+U177-U178-U179)</f>
        <v>1129</v>
      </c>
      <c r="V180" s="35">
        <f>SUM(U180+V177-V178-V179)</f>
        <v>1129</v>
      </c>
      <c r="W180" s="35">
        <f t="shared" ref="W180" si="1454">SUM(V180+W177-W178-W179)</f>
        <v>1129</v>
      </c>
      <c r="X180" s="35">
        <f t="shared" ref="X180" si="1455">SUM(W180+X177-X178-X179)</f>
        <v>23</v>
      </c>
      <c r="Y180" s="35">
        <f t="shared" ref="Y180" si="1456">SUM(X180+Y177-Y178-Y179)</f>
        <v>23</v>
      </c>
      <c r="Z180" s="35">
        <f t="shared" ref="Z180" si="1457">SUM(Y180+Z177-Z178-Z179)</f>
        <v>23</v>
      </c>
      <c r="AA180" s="35">
        <f t="shared" ref="AA180" si="1458">SUM(Z180+AA177-AA178-AA179)</f>
        <v>23</v>
      </c>
      <c r="AB180" s="35">
        <f t="shared" ref="AB180" si="1459">SUM(AA180+AB177-AB178-AB179)</f>
        <v>23</v>
      </c>
      <c r="AC180" s="35">
        <f t="shared" ref="AC180" si="1460">SUM(AB180+AC177-AC178-AC179)</f>
        <v>23</v>
      </c>
      <c r="AD180" s="35">
        <f t="shared" ref="AD180" si="1461">SUM(AC180+AD177-AD178-AD179)</f>
        <v>23</v>
      </c>
      <c r="AE180" s="35">
        <f t="shared" ref="AE180" si="1462">SUM(AD180+AE177-AE178-AE179)</f>
        <v>23</v>
      </c>
      <c r="AF180" s="35">
        <f t="shared" ref="AF180" si="1463">SUM(AE180+AF177-AF178-AF179)</f>
        <v>23</v>
      </c>
      <c r="AG180" s="35">
        <f t="shared" ref="AG180" si="1464">SUM(AF180+AG177-AG178-AG179)</f>
        <v>23</v>
      </c>
      <c r="AH180" s="35">
        <f t="shared" ref="AH180" si="1465">SUM(AG180+AH177-AH178-AH179)</f>
        <v>23</v>
      </c>
      <c r="AI180" s="35">
        <f t="shared" ref="AI180" si="1466">SUM(AH180+AI177-AI178-AI179)</f>
        <v>23</v>
      </c>
      <c r="AJ180" s="35">
        <f t="shared" ref="AJ180" si="1467">SUM(AI180+AJ177-AJ178-AJ179)</f>
        <v>23</v>
      </c>
      <c r="AK180" s="35">
        <f t="shared" ref="AK180" si="1468">SUM(AJ180+AK177-AK178-AK179)</f>
        <v>23</v>
      </c>
      <c r="AL180" s="35">
        <f t="shared" ref="AL180" si="1469">SUM(AK180+AL177-AL178-AL179)</f>
        <v>23</v>
      </c>
      <c r="AM180" s="35">
        <f t="shared" ref="AM180" si="1470">SUM(AL180+AM177-AM178-AM179)</f>
        <v>23</v>
      </c>
      <c r="AN180" s="35">
        <f t="shared" ref="AN180" si="1471">SUM(AM180+AN177-AN178-AN179)</f>
        <v>23</v>
      </c>
      <c r="AO180" s="35">
        <f t="shared" ref="AO180" si="1472">SUM(AN180+AO177-AO178-AO179)</f>
        <v>23</v>
      </c>
      <c r="AP180" s="35">
        <f t="shared" ref="AP180" si="1473">SUM(AO180+AP177-AP178-AP179)</f>
        <v>23</v>
      </c>
      <c r="AQ180" s="35">
        <f t="shared" ref="AQ180" si="1474">SUM(AP180+AQ177-AQ178-AQ179)</f>
        <v>23</v>
      </c>
      <c r="AR180" s="35">
        <f t="shared" ref="AR180" si="1475">SUM(AQ180+AR177-AR178-AR179)</f>
        <v>23</v>
      </c>
      <c r="AS180" s="35">
        <f t="shared" ref="AS180" si="1476">SUM(AR180+AS177-AS178-AS179)</f>
        <v>23</v>
      </c>
      <c r="AT180" s="35">
        <f t="shared" ref="AT180" si="1477">SUM(AS180+AT177-AT178-AT179)</f>
        <v>23</v>
      </c>
      <c r="AU180" s="35">
        <f t="shared" ref="AU180" si="1478">SUM(AT180+AU177-AU178-AU179)</f>
        <v>23</v>
      </c>
      <c r="AV180" s="35">
        <f t="shared" ref="AV180" si="1479">SUM(AU180+AV177-AV178-AV179)</f>
        <v>23</v>
      </c>
      <c r="AW180" s="35">
        <f t="shared" ref="AW180" si="1480">SUM(AV180+AW177-AW178-AW179)</f>
        <v>23</v>
      </c>
      <c r="AX180" s="35">
        <f t="shared" ref="AX180" si="1481">SUM(AW180+AX177-AX178-AX179)</f>
        <v>23</v>
      </c>
      <c r="AY180" s="35">
        <f t="shared" ref="AY180" si="1482">SUM(AX180+AY177-AY178-AY179)</f>
        <v>23</v>
      </c>
      <c r="AZ180" s="35">
        <f t="shared" ref="AZ180" si="1483">SUM(AY180+AZ177-AZ178-AZ179)</f>
        <v>23</v>
      </c>
      <c r="BA180" s="35">
        <f t="shared" ref="BA180" si="1484">SUM(AZ180+BA177-BA178-BA179)</f>
        <v>23</v>
      </c>
      <c r="BB180" s="76">
        <f>BA180</f>
        <v>23</v>
      </c>
    </row>
    <row r="181" spans="1:54" ht="27.95" customHeight="1" thickTop="1" thickBot="1">
      <c r="A181" s="169"/>
      <c r="B181" s="185" t="s">
        <v>176</v>
      </c>
      <c r="C181" s="185" t="s">
        <v>46</v>
      </c>
      <c r="D181" s="185" t="s">
        <v>46</v>
      </c>
      <c r="E181" s="185" t="s">
        <v>167</v>
      </c>
      <c r="F181" s="185" t="s">
        <v>158</v>
      </c>
      <c r="G181" s="191">
        <v>1.6</v>
      </c>
      <c r="H181" s="191">
        <v>700</v>
      </c>
      <c r="I181" s="191">
        <v>950</v>
      </c>
      <c r="J181" s="181">
        <v>7.85</v>
      </c>
      <c r="K181" s="171">
        <f t="shared" ref="K181" si="1485">G181*H181*I181*J181/1000000</f>
        <v>8.3523999999999994</v>
      </c>
      <c r="L181" s="174" t="s">
        <v>149</v>
      </c>
      <c r="M181" s="276">
        <f>964.6+120</f>
        <v>1084.5999999999999</v>
      </c>
      <c r="N181" s="259">
        <v>95</v>
      </c>
      <c r="O181" s="136">
        <f t="shared" ref="O181" si="1486">BB184</f>
        <v>95</v>
      </c>
      <c r="P181" s="263">
        <f t="shared" ref="P181" si="1487">BB181</f>
        <v>0</v>
      </c>
      <c r="Q181" s="266">
        <f t="shared" ref="Q181" si="1488">BB182</f>
        <v>0</v>
      </c>
      <c r="R181" s="272">
        <f t="shared" ref="R181" si="1489">N181</f>
        <v>95</v>
      </c>
      <c r="S181" s="22" t="s">
        <v>174</v>
      </c>
      <c r="T181" s="23">
        <f>'COIL 입고현황'!T182</f>
        <v>0</v>
      </c>
      <c r="U181" s="24">
        <f>'COIL 입고현황'!U182</f>
        <v>0</v>
      </c>
      <c r="V181" s="24">
        <f>'COIL 입고현황'!V182</f>
        <v>0</v>
      </c>
      <c r="W181" s="24">
        <f>'COIL 입고현황'!W182</f>
        <v>0</v>
      </c>
      <c r="X181" s="24">
        <f>'COIL 입고현황'!X182</f>
        <v>0</v>
      </c>
      <c r="Y181" s="24">
        <f>'COIL 입고현황'!Y182</f>
        <v>0</v>
      </c>
      <c r="Z181" s="24">
        <f>'COIL 입고현황'!Z182</f>
        <v>0</v>
      </c>
      <c r="AA181" s="24">
        <f>'COIL 입고현황'!AA182</f>
        <v>0</v>
      </c>
      <c r="AB181" s="24">
        <f>'COIL 입고현황'!AB182</f>
        <v>0</v>
      </c>
      <c r="AC181" s="24">
        <f>'COIL 입고현황'!AC182</f>
        <v>0</v>
      </c>
      <c r="AD181" s="24">
        <f>'COIL 입고현황'!AD182</f>
        <v>0</v>
      </c>
      <c r="AE181" s="24">
        <f>'COIL 입고현황'!AE182</f>
        <v>0</v>
      </c>
      <c r="AF181" s="24">
        <f>'COIL 입고현황'!AF182</f>
        <v>0</v>
      </c>
      <c r="AG181" s="24">
        <f>'COIL 입고현황'!AG182</f>
        <v>0</v>
      </c>
      <c r="AH181" s="24">
        <f>'COIL 입고현황'!AH182</f>
        <v>0</v>
      </c>
      <c r="AI181" s="24">
        <f>'COIL 입고현황'!AI182</f>
        <v>0</v>
      </c>
      <c r="AJ181" s="24">
        <f>'COIL 입고현황'!AJ182</f>
        <v>0</v>
      </c>
      <c r="AK181" s="24">
        <f>'COIL 입고현황'!AK182</f>
        <v>0</v>
      </c>
      <c r="AL181" s="24">
        <f>'COIL 입고현황'!AL182</f>
        <v>0</v>
      </c>
      <c r="AM181" s="24">
        <f>'COIL 입고현황'!AM182</f>
        <v>0</v>
      </c>
      <c r="AN181" s="24">
        <f>'COIL 입고현황'!AN182</f>
        <v>0</v>
      </c>
      <c r="AO181" s="24">
        <f>'COIL 입고현황'!AO182</f>
        <v>0</v>
      </c>
      <c r="AP181" s="24">
        <f>'COIL 입고현황'!AP182</f>
        <v>0</v>
      </c>
      <c r="AQ181" s="24">
        <f>'COIL 입고현황'!AQ182</f>
        <v>0</v>
      </c>
      <c r="AR181" s="24">
        <f>'COIL 입고현황'!AR182</f>
        <v>0</v>
      </c>
      <c r="AS181" s="24">
        <f>'COIL 입고현황'!AS182</f>
        <v>0</v>
      </c>
      <c r="AT181" s="24">
        <f>'COIL 입고현황'!AT182</f>
        <v>0</v>
      </c>
      <c r="AU181" s="24">
        <f>'COIL 입고현황'!AU182</f>
        <v>0</v>
      </c>
      <c r="AV181" s="24">
        <f>'COIL 입고현황'!AV182</f>
        <v>0</v>
      </c>
      <c r="AW181" s="24">
        <f>'COIL 입고현황'!AW182</f>
        <v>0</v>
      </c>
      <c r="AX181" s="31">
        <f>'COIL 입고현황'!AX182</f>
        <v>0</v>
      </c>
      <c r="AY181" s="31">
        <f>'COIL 입고현황'!AY182</f>
        <v>0</v>
      </c>
      <c r="AZ181" s="31">
        <f>'COIL 입고현황'!AZ182</f>
        <v>0</v>
      </c>
      <c r="BA181" s="31">
        <f>'COIL 입고현황'!BA182</f>
        <v>0</v>
      </c>
      <c r="BB181" s="73">
        <f>SUM(T181:BA181)</f>
        <v>0</v>
      </c>
    </row>
    <row r="182" spans="1:54" ht="27.95" customHeight="1" thickTop="1" thickBot="1">
      <c r="A182" s="169"/>
      <c r="B182" s="186"/>
      <c r="C182" s="186"/>
      <c r="D182" s="186"/>
      <c r="E182" s="186"/>
      <c r="F182" s="186"/>
      <c r="G182" s="192"/>
      <c r="H182" s="192"/>
      <c r="I182" s="192"/>
      <c r="J182" s="182"/>
      <c r="K182" s="172"/>
      <c r="L182" s="175"/>
      <c r="M182" s="277"/>
      <c r="N182" s="260"/>
      <c r="O182" s="137"/>
      <c r="P182" s="264"/>
      <c r="Q182" s="267"/>
      <c r="R182" s="273"/>
      <c r="S182" s="25" t="s">
        <v>64</v>
      </c>
      <c r="T182" s="26">
        <f>생산실적!L63</f>
        <v>0</v>
      </c>
      <c r="U182" s="26">
        <f>생산실적!M63</f>
        <v>0</v>
      </c>
      <c r="V182" s="26">
        <f>생산실적!N63</f>
        <v>0</v>
      </c>
      <c r="W182" s="26">
        <f>생산실적!O63</f>
        <v>0</v>
      </c>
      <c r="X182" s="26">
        <f>생산실적!P63</f>
        <v>0</v>
      </c>
      <c r="Y182" s="26">
        <f>생산실적!Q63</f>
        <v>0</v>
      </c>
      <c r="Z182" s="26">
        <f>생산실적!R63</f>
        <v>0</v>
      </c>
      <c r="AA182" s="26">
        <f>생산실적!S63</f>
        <v>0</v>
      </c>
      <c r="AB182" s="26">
        <f>생산실적!T63</f>
        <v>0</v>
      </c>
      <c r="AC182" s="26">
        <f>생산실적!U63</f>
        <v>0</v>
      </c>
      <c r="AD182" s="26">
        <f>생산실적!V63</f>
        <v>0</v>
      </c>
      <c r="AE182" s="26">
        <f>생산실적!W63</f>
        <v>0</v>
      </c>
      <c r="AF182" s="26">
        <f>생산실적!X63</f>
        <v>0</v>
      </c>
      <c r="AG182" s="26">
        <f>생산실적!Y63</f>
        <v>0</v>
      </c>
      <c r="AH182" s="26">
        <f>생산실적!Z63</f>
        <v>0</v>
      </c>
      <c r="AI182" s="26">
        <f>생산실적!AA63</f>
        <v>0</v>
      </c>
      <c r="AJ182" s="26">
        <f>생산실적!AB63</f>
        <v>0</v>
      </c>
      <c r="AK182" s="26">
        <f>생산실적!AC63</f>
        <v>0</v>
      </c>
      <c r="AL182" s="26">
        <f>생산실적!AD63</f>
        <v>0</v>
      </c>
      <c r="AM182" s="26">
        <f>생산실적!AE63</f>
        <v>0</v>
      </c>
      <c r="AN182" s="26">
        <f>생산실적!AF63</f>
        <v>0</v>
      </c>
      <c r="AO182" s="26">
        <f>생산실적!AG63</f>
        <v>0</v>
      </c>
      <c r="AP182" s="26">
        <f>생산실적!AH63</f>
        <v>0</v>
      </c>
      <c r="AQ182" s="26">
        <f>생산실적!AI63</f>
        <v>0</v>
      </c>
      <c r="AR182" s="26">
        <f>생산실적!AJ63</f>
        <v>0</v>
      </c>
      <c r="AS182" s="26">
        <f>생산실적!AK63</f>
        <v>0</v>
      </c>
      <c r="AT182" s="26">
        <f>생산실적!AL63</f>
        <v>0</v>
      </c>
      <c r="AU182" s="26">
        <f>생산실적!AM63</f>
        <v>0</v>
      </c>
      <c r="AV182" s="26">
        <f>생산실적!AN63</f>
        <v>0</v>
      </c>
      <c r="AW182" s="26">
        <f>생산실적!AO63</f>
        <v>0</v>
      </c>
      <c r="AX182" s="26">
        <f>생산실적!AP63</f>
        <v>0</v>
      </c>
      <c r="AY182" s="26">
        <f>생산실적!AQ63</f>
        <v>0</v>
      </c>
      <c r="AZ182" s="26">
        <f>생산실적!AR63</f>
        <v>0</v>
      </c>
      <c r="BA182" s="26">
        <f>생산실적!AS63</f>
        <v>0</v>
      </c>
      <c r="BB182" s="74">
        <f>SUM(T182:BA182)</f>
        <v>0</v>
      </c>
    </row>
    <row r="183" spans="1:54" ht="27.95" customHeight="1" thickTop="1" thickBot="1">
      <c r="A183" s="169"/>
      <c r="B183" s="186"/>
      <c r="C183" s="186"/>
      <c r="D183" s="186"/>
      <c r="E183" s="186"/>
      <c r="F183" s="186"/>
      <c r="G183" s="192"/>
      <c r="H183" s="192"/>
      <c r="I183" s="192"/>
      <c r="J183" s="182"/>
      <c r="K183" s="172"/>
      <c r="L183" s="175"/>
      <c r="M183" s="277"/>
      <c r="N183" s="260"/>
      <c r="O183" s="137"/>
      <c r="P183" s="264"/>
      <c r="Q183" s="267"/>
      <c r="R183" s="273"/>
      <c r="S183" s="36" t="s">
        <v>181</v>
      </c>
      <c r="T183" s="37"/>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9"/>
      <c r="AY183" s="39"/>
      <c r="AZ183" s="39"/>
      <c r="BA183" s="39"/>
      <c r="BB183" s="75">
        <f>SUM(T183:BA183)</f>
        <v>0</v>
      </c>
    </row>
    <row r="184" spans="1:54" ht="27.95" customHeight="1" thickTop="1" thickBot="1">
      <c r="A184" s="169"/>
      <c r="B184" s="187"/>
      <c r="C184" s="187"/>
      <c r="D184" s="187"/>
      <c r="E184" s="187"/>
      <c r="F184" s="187"/>
      <c r="G184" s="193"/>
      <c r="H184" s="193"/>
      <c r="I184" s="193"/>
      <c r="J184" s="183"/>
      <c r="K184" s="173"/>
      <c r="L184" s="176"/>
      <c r="M184" s="278"/>
      <c r="N184" s="271"/>
      <c r="O184" s="138"/>
      <c r="P184" s="269"/>
      <c r="Q184" s="270"/>
      <c r="R184" s="275"/>
      <c r="S184" s="28" t="s">
        <v>65</v>
      </c>
      <c r="T184" s="34">
        <f>SUM(R181+T181-T182-T183)</f>
        <v>95</v>
      </c>
      <c r="U184" s="35">
        <f>SUM(T184+U181-U182-U183)</f>
        <v>95</v>
      </c>
      <c r="V184" s="35">
        <f>SUM(U184+V181-V182-V183)</f>
        <v>95</v>
      </c>
      <c r="W184" s="35">
        <f t="shared" ref="W184" si="1490">SUM(V184+W181-W182-W183)</f>
        <v>95</v>
      </c>
      <c r="X184" s="35">
        <f t="shared" ref="X184" si="1491">SUM(W184+X181-X182-X183)</f>
        <v>95</v>
      </c>
      <c r="Y184" s="35">
        <f t="shared" ref="Y184" si="1492">SUM(X184+Y181-Y182-Y183)</f>
        <v>95</v>
      </c>
      <c r="Z184" s="35">
        <f t="shared" ref="Z184" si="1493">SUM(Y184+Z181-Z182-Z183)</f>
        <v>95</v>
      </c>
      <c r="AA184" s="35">
        <f t="shared" ref="AA184" si="1494">SUM(Z184+AA181-AA182-AA183)</f>
        <v>95</v>
      </c>
      <c r="AB184" s="35">
        <f t="shared" ref="AB184" si="1495">SUM(AA184+AB181-AB182-AB183)</f>
        <v>95</v>
      </c>
      <c r="AC184" s="35">
        <f t="shared" ref="AC184" si="1496">SUM(AB184+AC181-AC182-AC183)</f>
        <v>95</v>
      </c>
      <c r="AD184" s="35">
        <f t="shared" ref="AD184" si="1497">SUM(AC184+AD181-AD182-AD183)</f>
        <v>95</v>
      </c>
      <c r="AE184" s="35">
        <f t="shared" ref="AE184" si="1498">SUM(AD184+AE181-AE182-AE183)</f>
        <v>95</v>
      </c>
      <c r="AF184" s="35">
        <f t="shared" ref="AF184" si="1499">SUM(AE184+AF181-AF182-AF183)</f>
        <v>95</v>
      </c>
      <c r="AG184" s="35">
        <f t="shared" ref="AG184" si="1500">SUM(AF184+AG181-AG182-AG183)</f>
        <v>95</v>
      </c>
      <c r="AH184" s="35">
        <f t="shared" ref="AH184" si="1501">SUM(AG184+AH181-AH182-AH183)</f>
        <v>95</v>
      </c>
      <c r="AI184" s="35">
        <f t="shared" ref="AI184" si="1502">SUM(AH184+AI181-AI182-AI183)</f>
        <v>95</v>
      </c>
      <c r="AJ184" s="35">
        <f t="shared" ref="AJ184" si="1503">SUM(AI184+AJ181-AJ182-AJ183)</f>
        <v>95</v>
      </c>
      <c r="AK184" s="35">
        <f t="shared" ref="AK184" si="1504">SUM(AJ184+AK181-AK182-AK183)</f>
        <v>95</v>
      </c>
      <c r="AL184" s="35">
        <f t="shared" ref="AL184" si="1505">SUM(AK184+AL181-AL182-AL183)</f>
        <v>95</v>
      </c>
      <c r="AM184" s="35">
        <f t="shared" ref="AM184" si="1506">SUM(AL184+AM181-AM182-AM183)</f>
        <v>95</v>
      </c>
      <c r="AN184" s="35">
        <f t="shared" ref="AN184" si="1507">SUM(AM184+AN181-AN182-AN183)</f>
        <v>95</v>
      </c>
      <c r="AO184" s="35">
        <f t="shared" ref="AO184" si="1508">SUM(AN184+AO181-AO182-AO183)</f>
        <v>95</v>
      </c>
      <c r="AP184" s="35">
        <f t="shared" ref="AP184" si="1509">SUM(AO184+AP181-AP182-AP183)</f>
        <v>95</v>
      </c>
      <c r="AQ184" s="35">
        <f t="shared" ref="AQ184" si="1510">SUM(AP184+AQ181-AQ182-AQ183)</f>
        <v>95</v>
      </c>
      <c r="AR184" s="35">
        <f t="shared" ref="AR184" si="1511">SUM(AQ184+AR181-AR182-AR183)</f>
        <v>95</v>
      </c>
      <c r="AS184" s="35">
        <f t="shared" ref="AS184" si="1512">SUM(AR184+AS181-AS182-AS183)</f>
        <v>95</v>
      </c>
      <c r="AT184" s="35">
        <f t="shared" ref="AT184" si="1513">SUM(AS184+AT181-AT182-AT183)</f>
        <v>95</v>
      </c>
      <c r="AU184" s="35">
        <f t="shared" ref="AU184" si="1514">SUM(AT184+AU181-AU182-AU183)</f>
        <v>95</v>
      </c>
      <c r="AV184" s="35">
        <f t="shared" ref="AV184" si="1515">SUM(AU184+AV181-AV182-AV183)</f>
        <v>95</v>
      </c>
      <c r="AW184" s="35">
        <f t="shared" ref="AW184" si="1516">SUM(AV184+AW181-AW182-AW183)</f>
        <v>95</v>
      </c>
      <c r="AX184" s="35">
        <f t="shared" ref="AX184" si="1517">SUM(AW184+AX181-AX182-AX183)</f>
        <v>95</v>
      </c>
      <c r="AY184" s="35">
        <f t="shared" ref="AY184" si="1518">SUM(AX184+AY181-AY182-AY183)</f>
        <v>95</v>
      </c>
      <c r="AZ184" s="35">
        <f t="shared" ref="AZ184" si="1519">SUM(AY184+AZ181-AZ182-AZ183)</f>
        <v>95</v>
      </c>
      <c r="BA184" s="35">
        <f t="shared" ref="BA184" si="1520">SUM(AZ184+BA181-BA182-BA183)</f>
        <v>95</v>
      </c>
      <c r="BB184" s="76">
        <f>BA184</f>
        <v>95</v>
      </c>
    </row>
    <row r="185" spans="1:54" ht="27.75" customHeight="1" thickTop="1" thickBot="1">
      <c r="A185" s="169"/>
      <c r="B185" s="185" t="s">
        <v>176</v>
      </c>
      <c r="C185" s="185" t="s">
        <v>180</v>
      </c>
      <c r="D185" s="185" t="s">
        <v>180</v>
      </c>
      <c r="E185" s="185" t="s">
        <v>169</v>
      </c>
      <c r="F185" s="185" t="s">
        <v>158</v>
      </c>
      <c r="G185" s="191">
        <v>1.2</v>
      </c>
      <c r="H185" s="191">
        <v>815</v>
      </c>
      <c r="I185" s="191">
        <v>950</v>
      </c>
      <c r="J185" s="181">
        <v>7.85</v>
      </c>
      <c r="K185" s="171">
        <f t="shared" si="1168"/>
        <v>7.2934349999999997</v>
      </c>
      <c r="L185" s="174" t="s">
        <v>149</v>
      </c>
      <c r="M185" s="276">
        <f>964.6+120</f>
        <v>1084.5999999999999</v>
      </c>
      <c r="N185" s="259"/>
      <c r="O185" s="136">
        <f t="shared" ref="O185" si="1521">BB188</f>
        <v>0</v>
      </c>
      <c r="P185" s="263">
        <f t="shared" ref="P185" si="1522">BB185</f>
        <v>0</v>
      </c>
      <c r="Q185" s="266">
        <f t="shared" ref="Q185" si="1523">BB186</f>
        <v>0</v>
      </c>
      <c r="R185" s="272">
        <f t="shared" ref="R185" si="1524">N185</f>
        <v>0</v>
      </c>
      <c r="S185" s="22" t="s">
        <v>174</v>
      </c>
      <c r="T185" s="23">
        <f>'COIL 입고현황'!T186</f>
        <v>0</v>
      </c>
      <c r="U185" s="24">
        <f>'COIL 입고현황'!U186</f>
        <v>0</v>
      </c>
      <c r="V185" s="24">
        <f>'COIL 입고현황'!V186</f>
        <v>0</v>
      </c>
      <c r="W185" s="24">
        <f>'COIL 입고현황'!W186</f>
        <v>0</v>
      </c>
      <c r="X185" s="24">
        <f>'COIL 입고현황'!X186</f>
        <v>0</v>
      </c>
      <c r="Y185" s="24">
        <f>'COIL 입고현황'!Y186</f>
        <v>0</v>
      </c>
      <c r="Z185" s="24">
        <f>'COIL 입고현황'!Z186</f>
        <v>0</v>
      </c>
      <c r="AA185" s="24">
        <f>'COIL 입고현황'!AA186</f>
        <v>0</v>
      </c>
      <c r="AB185" s="24">
        <f>'COIL 입고현황'!AB186</f>
        <v>0</v>
      </c>
      <c r="AC185" s="24">
        <f>'COIL 입고현황'!AC186</f>
        <v>0</v>
      </c>
      <c r="AD185" s="24">
        <f>'COIL 입고현황'!AD186</f>
        <v>0</v>
      </c>
      <c r="AE185" s="24">
        <f>'COIL 입고현황'!AE186</f>
        <v>0</v>
      </c>
      <c r="AF185" s="24">
        <f>'COIL 입고현황'!AF186</f>
        <v>0</v>
      </c>
      <c r="AG185" s="24">
        <f>'COIL 입고현황'!AG186</f>
        <v>0</v>
      </c>
      <c r="AH185" s="24">
        <f>'COIL 입고현황'!AH186</f>
        <v>0</v>
      </c>
      <c r="AI185" s="24">
        <f>'COIL 입고현황'!AI186</f>
        <v>0</v>
      </c>
      <c r="AJ185" s="24">
        <f>'COIL 입고현황'!AJ186</f>
        <v>0</v>
      </c>
      <c r="AK185" s="24">
        <f>'COIL 입고현황'!AK186</f>
        <v>0</v>
      </c>
      <c r="AL185" s="24">
        <f>'COIL 입고현황'!AL186</f>
        <v>0</v>
      </c>
      <c r="AM185" s="24">
        <f>'COIL 입고현황'!AM186</f>
        <v>0</v>
      </c>
      <c r="AN185" s="24">
        <f>'COIL 입고현황'!AN186</f>
        <v>0</v>
      </c>
      <c r="AO185" s="24">
        <f>'COIL 입고현황'!AO186</f>
        <v>0</v>
      </c>
      <c r="AP185" s="24">
        <f>'COIL 입고현황'!AP186</f>
        <v>0</v>
      </c>
      <c r="AQ185" s="24">
        <f>'COIL 입고현황'!AQ186</f>
        <v>0</v>
      </c>
      <c r="AR185" s="24">
        <f>'COIL 입고현황'!AR186</f>
        <v>0</v>
      </c>
      <c r="AS185" s="24">
        <f>'COIL 입고현황'!AS186</f>
        <v>0</v>
      </c>
      <c r="AT185" s="24">
        <f>'COIL 입고현황'!AT186</f>
        <v>0</v>
      </c>
      <c r="AU185" s="24">
        <f>'COIL 입고현황'!AU186</f>
        <v>0</v>
      </c>
      <c r="AV185" s="24">
        <f>'COIL 입고현황'!AV186</f>
        <v>0</v>
      </c>
      <c r="AW185" s="24">
        <f>'COIL 입고현황'!AW186</f>
        <v>0</v>
      </c>
      <c r="AX185" s="31">
        <f>'COIL 입고현황'!AX186</f>
        <v>0</v>
      </c>
      <c r="AY185" s="31">
        <f>'COIL 입고현황'!AY186</f>
        <v>0</v>
      </c>
      <c r="AZ185" s="31">
        <f>'COIL 입고현황'!AZ186</f>
        <v>0</v>
      </c>
      <c r="BA185" s="31">
        <f>'COIL 입고현황'!BA186</f>
        <v>0</v>
      </c>
      <c r="BB185" s="73">
        <f>SUM(T185:BA185)</f>
        <v>0</v>
      </c>
    </row>
    <row r="186" spans="1:54" ht="27.75" customHeight="1" thickTop="1" thickBot="1">
      <c r="A186" s="169"/>
      <c r="B186" s="186"/>
      <c r="C186" s="186"/>
      <c r="D186" s="186"/>
      <c r="E186" s="186"/>
      <c r="F186" s="186"/>
      <c r="G186" s="192"/>
      <c r="H186" s="192"/>
      <c r="I186" s="192"/>
      <c r="J186" s="182"/>
      <c r="K186" s="172"/>
      <c r="L186" s="175"/>
      <c r="M186" s="277"/>
      <c r="N186" s="260"/>
      <c r="O186" s="137"/>
      <c r="P186" s="264"/>
      <c r="Q186" s="267"/>
      <c r="R186" s="273"/>
      <c r="S186" s="25" t="s">
        <v>64</v>
      </c>
      <c r="T186" s="26">
        <f>생산실적!L64</f>
        <v>0</v>
      </c>
      <c r="U186" s="26">
        <f>생산실적!M64</f>
        <v>0</v>
      </c>
      <c r="V186" s="26">
        <f>생산실적!N64</f>
        <v>0</v>
      </c>
      <c r="W186" s="26">
        <f>생산실적!O64</f>
        <v>0</v>
      </c>
      <c r="X186" s="26">
        <f>생산실적!P64</f>
        <v>0</v>
      </c>
      <c r="Y186" s="26">
        <f>생산실적!Q64</f>
        <v>0</v>
      </c>
      <c r="Z186" s="26">
        <f>생산실적!R64</f>
        <v>0</v>
      </c>
      <c r="AA186" s="26">
        <f>생산실적!S64</f>
        <v>0</v>
      </c>
      <c r="AB186" s="26">
        <f>생산실적!T64</f>
        <v>0</v>
      </c>
      <c r="AC186" s="26">
        <f>생산실적!U64</f>
        <v>0</v>
      </c>
      <c r="AD186" s="26">
        <f>생산실적!V64</f>
        <v>0</v>
      </c>
      <c r="AE186" s="26">
        <f>생산실적!W64</f>
        <v>0</v>
      </c>
      <c r="AF186" s="26">
        <f>생산실적!X64</f>
        <v>0</v>
      </c>
      <c r="AG186" s="26">
        <f>생산실적!Y64</f>
        <v>0</v>
      </c>
      <c r="AH186" s="26">
        <f>생산실적!Z64</f>
        <v>0</v>
      </c>
      <c r="AI186" s="26">
        <f>생산실적!AA64</f>
        <v>0</v>
      </c>
      <c r="AJ186" s="26">
        <f>생산실적!AB64</f>
        <v>0</v>
      </c>
      <c r="AK186" s="26">
        <f>생산실적!AC64</f>
        <v>0</v>
      </c>
      <c r="AL186" s="26">
        <f>생산실적!AD64</f>
        <v>0</v>
      </c>
      <c r="AM186" s="26">
        <f>생산실적!AE64</f>
        <v>0</v>
      </c>
      <c r="AN186" s="26">
        <f>생산실적!AF64</f>
        <v>0</v>
      </c>
      <c r="AO186" s="26">
        <f>생산실적!AG64</f>
        <v>0</v>
      </c>
      <c r="AP186" s="26">
        <f>생산실적!AH64</f>
        <v>0</v>
      </c>
      <c r="AQ186" s="26">
        <f>생산실적!AI64</f>
        <v>0</v>
      </c>
      <c r="AR186" s="26">
        <f>생산실적!AJ64</f>
        <v>0</v>
      </c>
      <c r="AS186" s="26">
        <f>생산실적!AK64</f>
        <v>0</v>
      </c>
      <c r="AT186" s="26">
        <f>생산실적!AL64</f>
        <v>0</v>
      </c>
      <c r="AU186" s="26">
        <f>생산실적!AM64</f>
        <v>0</v>
      </c>
      <c r="AV186" s="26">
        <f>생산실적!AN64</f>
        <v>0</v>
      </c>
      <c r="AW186" s="26">
        <f>생산실적!AO64</f>
        <v>0</v>
      </c>
      <c r="AX186" s="26">
        <f>생산실적!AP64</f>
        <v>0</v>
      </c>
      <c r="AY186" s="26">
        <f>생산실적!AQ64</f>
        <v>0</v>
      </c>
      <c r="AZ186" s="26">
        <f>생산실적!AR64</f>
        <v>0</v>
      </c>
      <c r="BA186" s="26">
        <f>생산실적!AS64</f>
        <v>0</v>
      </c>
      <c r="BB186" s="74">
        <f>SUM(T186:BA186)</f>
        <v>0</v>
      </c>
    </row>
    <row r="187" spans="1:54" ht="27.75" customHeight="1" thickTop="1" thickBot="1">
      <c r="A187" s="169"/>
      <c r="B187" s="186"/>
      <c r="C187" s="186"/>
      <c r="D187" s="186"/>
      <c r="E187" s="186"/>
      <c r="F187" s="186"/>
      <c r="G187" s="192"/>
      <c r="H187" s="192"/>
      <c r="I187" s="192"/>
      <c r="J187" s="182"/>
      <c r="K187" s="172"/>
      <c r="L187" s="175"/>
      <c r="M187" s="277"/>
      <c r="N187" s="260"/>
      <c r="O187" s="137"/>
      <c r="P187" s="264"/>
      <c r="Q187" s="267"/>
      <c r="R187" s="273"/>
      <c r="S187" s="36" t="s">
        <v>181</v>
      </c>
      <c r="T187" s="37"/>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9"/>
      <c r="AY187" s="39"/>
      <c r="AZ187" s="39"/>
      <c r="BA187" s="39"/>
      <c r="BB187" s="75">
        <f>SUM(T187:BA187)</f>
        <v>0</v>
      </c>
    </row>
    <row r="188" spans="1:54" ht="27.75" customHeight="1" thickTop="1" thickBot="1">
      <c r="A188" s="169"/>
      <c r="B188" s="187"/>
      <c r="C188" s="187"/>
      <c r="D188" s="187"/>
      <c r="E188" s="187"/>
      <c r="F188" s="187"/>
      <c r="G188" s="193"/>
      <c r="H188" s="193"/>
      <c r="I188" s="193"/>
      <c r="J188" s="183"/>
      <c r="K188" s="173"/>
      <c r="L188" s="176"/>
      <c r="M188" s="278"/>
      <c r="N188" s="271"/>
      <c r="O188" s="138"/>
      <c r="P188" s="269"/>
      <c r="Q188" s="270"/>
      <c r="R188" s="275"/>
      <c r="S188" s="28" t="s">
        <v>65</v>
      </c>
      <c r="T188" s="34">
        <f>SUM(R185+T185-T186-T187)</f>
        <v>0</v>
      </c>
      <c r="U188" s="35">
        <f>SUM(T188+U185-U186-U187)</f>
        <v>0</v>
      </c>
      <c r="V188" s="35">
        <f>SUM(U188+V185-V186-V187)</f>
        <v>0</v>
      </c>
      <c r="W188" s="35">
        <f t="shared" ref="W188" si="1525">SUM(V188+W185-W186-W187)</f>
        <v>0</v>
      </c>
      <c r="X188" s="35">
        <f t="shared" ref="X188" si="1526">SUM(W188+X185-X186-X187)</f>
        <v>0</v>
      </c>
      <c r="Y188" s="35">
        <f t="shared" ref="Y188" si="1527">SUM(X188+Y185-Y186-Y187)</f>
        <v>0</v>
      </c>
      <c r="Z188" s="35">
        <f t="shared" ref="Z188" si="1528">SUM(Y188+Z185-Z186-Z187)</f>
        <v>0</v>
      </c>
      <c r="AA188" s="35">
        <f t="shared" ref="AA188" si="1529">SUM(Z188+AA185-AA186-AA187)</f>
        <v>0</v>
      </c>
      <c r="AB188" s="35">
        <f t="shared" ref="AB188" si="1530">SUM(AA188+AB185-AB186-AB187)</f>
        <v>0</v>
      </c>
      <c r="AC188" s="35">
        <f t="shared" ref="AC188" si="1531">SUM(AB188+AC185-AC186-AC187)</f>
        <v>0</v>
      </c>
      <c r="AD188" s="35">
        <f t="shared" ref="AD188" si="1532">SUM(AC188+AD185-AD186-AD187)</f>
        <v>0</v>
      </c>
      <c r="AE188" s="35">
        <f t="shared" ref="AE188" si="1533">SUM(AD188+AE185-AE186-AE187)</f>
        <v>0</v>
      </c>
      <c r="AF188" s="35">
        <f t="shared" ref="AF188" si="1534">SUM(AE188+AF185-AF186-AF187)</f>
        <v>0</v>
      </c>
      <c r="AG188" s="35">
        <f t="shared" ref="AG188" si="1535">SUM(AF188+AG185-AG186-AG187)</f>
        <v>0</v>
      </c>
      <c r="AH188" s="35">
        <f t="shared" ref="AH188" si="1536">SUM(AG188+AH185-AH186-AH187)</f>
        <v>0</v>
      </c>
      <c r="AI188" s="35">
        <f t="shared" ref="AI188" si="1537">SUM(AH188+AI185-AI186-AI187)</f>
        <v>0</v>
      </c>
      <c r="AJ188" s="35">
        <f t="shared" ref="AJ188" si="1538">SUM(AI188+AJ185-AJ186-AJ187)</f>
        <v>0</v>
      </c>
      <c r="AK188" s="35">
        <f t="shared" ref="AK188" si="1539">SUM(AJ188+AK185-AK186-AK187)</f>
        <v>0</v>
      </c>
      <c r="AL188" s="35">
        <f t="shared" ref="AL188" si="1540">SUM(AK188+AL185-AL186-AL187)</f>
        <v>0</v>
      </c>
      <c r="AM188" s="35">
        <f t="shared" ref="AM188" si="1541">SUM(AL188+AM185-AM186-AM187)</f>
        <v>0</v>
      </c>
      <c r="AN188" s="35">
        <f t="shared" ref="AN188" si="1542">SUM(AM188+AN185-AN186-AN187)</f>
        <v>0</v>
      </c>
      <c r="AO188" s="35">
        <f t="shared" ref="AO188" si="1543">SUM(AN188+AO185-AO186-AO187)</f>
        <v>0</v>
      </c>
      <c r="AP188" s="35">
        <f t="shared" ref="AP188" si="1544">SUM(AO188+AP185-AP186-AP187)</f>
        <v>0</v>
      </c>
      <c r="AQ188" s="35">
        <f t="shared" ref="AQ188" si="1545">SUM(AP188+AQ185-AQ186-AQ187)</f>
        <v>0</v>
      </c>
      <c r="AR188" s="35">
        <f t="shared" ref="AR188" si="1546">SUM(AQ188+AR185-AR186-AR187)</f>
        <v>0</v>
      </c>
      <c r="AS188" s="35">
        <f t="shared" ref="AS188" si="1547">SUM(AR188+AS185-AS186-AS187)</f>
        <v>0</v>
      </c>
      <c r="AT188" s="35">
        <f t="shared" ref="AT188" si="1548">SUM(AS188+AT185-AT186-AT187)</f>
        <v>0</v>
      </c>
      <c r="AU188" s="35">
        <f t="shared" ref="AU188" si="1549">SUM(AT188+AU185-AU186-AU187)</f>
        <v>0</v>
      </c>
      <c r="AV188" s="35">
        <f t="shared" ref="AV188" si="1550">SUM(AU188+AV185-AV186-AV187)</f>
        <v>0</v>
      </c>
      <c r="AW188" s="35">
        <f t="shared" ref="AW188" si="1551">SUM(AV188+AW185-AW186-AW187)</f>
        <v>0</v>
      </c>
      <c r="AX188" s="35">
        <f t="shared" ref="AX188" si="1552">SUM(AW188+AX185-AX186-AX187)</f>
        <v>0</v>
      </c>
      <c r="AY188" s="35">
        <f t="shared" ref="AY188" si="1553">SUM(AX188+AY185-AY186-AY187)</f>
        <v>0</v>
      </c>
      <c r="AZ188" s="35">
        <f t="shared" ref="AZ188" si="1554">SUM(AY188+AZ185-AZ186-AZ187)</f>
        <v>0</v>
      </c>
      <c r="BA188" s="35">
        <f t="shared" ref="BA188" si="1555">SUM(AZ188+BA185-BA186-BA187)</f>
        <v>0</v>
      </c>
      <c r="BB188" s="76">
        <f>BA188</f>
        <v>0</v>
      </c>
    </row>
    <row r="189" spans="1:54" ht="27.95" customHeight="1" thickTop="1" thickBot="1">
      <c r="A189" s="169"/>
      <c r="B189" s="174" t="s">
        <v>20</v>
      </c>
      <c r="C189" s="174" t="s">
        <v>48</v>
      </c>
      <c r="D189" s="174" t="s">
        <v>48</v>
      </c>
      <c r="E189" s="174" t="s">
        <v>67</v>
      </c>
      <c r="F189" s="185" t="s">
        <v>170</v>
      </c>
      <c r="G189" s="191">
        <v>1.6</v>
      </c>
      <c r="H189" s="191">
        <v>900</v>
      </c>
      <c r="I189" s="191">
        <v>1150</v>
      </c>
      <c r="J189" s="181">
        <v>7.85</v>
      </c>
      <c r="K189" s="171">
        <f t="shared" ref="K189" si="1556">G189*H189*I189*J189/1000000</f>
        <v>12.999599999999999</v>
      </c>
      <c r="L189" s="174" t="s">
        <v>149</v>
      </c>
      <c r="M189" s="276">
        <f>978.6+120</f>
        <v>1098.5999999999999</v>
      </c>
      <c r="N189" s="259"/>
      <c r="O189" s="136">
        <f t="shared" ref="O189" si="1557">BB192</f>
        <v>0</v>
      </c>
      <c r="P189" s="263">
        <f t="shared" ref="P189" si="1558">BB189</f>
        <v>0</v>
      </c>
      <c r="Q189" s="266">
        <f t="shared" ref="Q189" si="1559">BB190</f>
        <v>0</v>
      </c>
      <c r="R189" s="272">
        <f t="shared" ref="R189" si="1560">N189</f>
        <v>0</v>
      </c>
      <c r="S189" s="22" t="s">
        <v>174</v>
      </c>
      <c r="T189" s="23">
        <f>'COIL 입고현황'!T190</f>
        <v>0</v>
      </c>
      <c r="U189" s="24">
        <f>'COIL 입고현황'!U190</f>
        <v>0</v>
      </c>
      <c r="V189" s="24">
        <f>'COIL 입고현황'!V190</f>
        <v>0</v>
      </c>
      <c r="W189" s="24">
        <f>'COIL 입고현황'!W190</f>
        <v>0</v>
      </c>
      <c r="X189" s="24">
        <f>'COIL 입고현황'!X190</f>
        <v>0</v>
      </c>
      <c r="Y189" s="24">
        <f>'COIL 입고현황'!Y190</f>
        <v>0</v>
      </c>
      <c r="Z189" s="24">
        <f>'COIL 입고현황'!Z190</f>
        <v>0</v>
      </c>
      <c r="AA189" s="24">
        <f>'COIL 입고현황'!AA190</f>
        <v>0</v>
      </c>
      <c r="AB189" s="24">
        <f>'COIL 입고현황'!AB190</f>
        <v>0</v>
      </c>
      <c r="AC189" s="24">
        <f>'COIL 입고현황'!AC190</f>
        <v>0</v>
      </c>
      <c r="AD189" s="24">
        <f>'COIL 입고현황'!AD190</f>
        <v>0</v>
      </c>
      <c r="AE189" s="24">
        <f>'COIL 입고현황'!AE190</f>
        <v>0</v>
      </c>
      <c r="AF189" s="24">
        <f>'COIL 입고현황'!AF190</f>
        <v>0</v>
      </c>
      <c r="AG189" s="24">
        <f>'COIL 입고현황'!AG190</f>
        <v>0</v>
      </c>
      <c r="AH189" s="24">
        <f>'COIL 입고현황'!AH190</f>
        <v>0</v>
      </c>
      <c r="AI189" s="24">
        <f>'COIL 입고현황'!AI190</f>
        <v>0</v>
      </c>
      <c r="AJ189" s="24">
        <f>'COIL 입고현황'!AJ190</f>
        <v>0</v>
      </c>
      <c r="AK189" s="24">
        <f>'COIL 입고현황'!AK190</f>
        <v>0</v>
      </c>
      <c r="AL189" s="24">
        <f>'COIL 입고현황'!AL190</f>
        <v>0</v>
      </c>
      <c r="AM189" s="24">
        <f>'COIL 입고현황'!AM190</f>
        <v>0</v>
      </c>
      <c r="AN189" s="24">
        <f>'COIL 입고현황'!AN190</f>
        <v>0</v>
      </c>
      <c r="AO189" s="24">
        <f>'COIL 입고현황'!AO190</f>
        <v>0</v>
      </c>
      <c r="AP189" s="24">
        <f>'COIL 입고현황'!AP190</f>
        <v>0</v>
      </c>
      <c r="AQ189" s="24">
        <f>'COIL 입고현황'!AQ190</f>
        <v>0</v>
      </c>
      <c r="AR189" s="24">
        <f>'COIL 입고현황'!AR190</f>
        <v>0</v>
      </c>
      <c r="AS189" s="24">
        <f>'COIL 입고현황'!AS190</f>
        <v>0</v>
      </c>
      <c r="AT189" s="24">
        <f>'COIL 입고현황'!AT190</f>
        <v>0</v>
      </c>
      <c r="AU189" s="24">
        <f>'COIL 입고현황'!AU190</f>
        <v>0</v>
      </c>
      <c r="AV189" s="24">
        <f>'COIL 입고현황'!AV190</f>
        <v>0</v>
      </c>
      <c r="AW189" s="24">
        <f>'COIL 입고현황'!AW190</f>
        <v>0</v>
      </c>
      <c r="AX189" s="31">
        <f>'COIL 입고현황'!AX190</f>
        <v>0</v>
      </c>
      <c r="AY189" s="31">
        <f>'COIL 입고현황'!AY190</f>
        <v>0</v>
      </c>
      <c r="AZ189" s="31">
        <f>'COIL 입고현황'!AZ190</f>
        <v>0</v>
      </c>
      <c r="BA189" s="31">
        <f>'COIL 입고현황'!BA190</f>
        <v>0</v>
      </c>
      <c r="BB189" s="73">
        <f>SUM(T189:BA189)</f>
        <v>0</v>
      </c>
    </row>
    <row r="190" spans="1:54" ht="27.95" customHeight="1" thickTop="1" thickBot="1">
      <c r="A190" s="169"/>
      <c r="B190" s="175"/>
      <c r="C190" s="175"/>
      <c r="D190" s="175"/>
      <c r="E190" s="175"/>
      <c r="F190" s="186"/>
      <c r="G190" s="192"/>
      <c r="H190" s="192"/>
      <c r="I190" s="192"/>
      <c r="J190" s="182"/>
      <c r="K190" s="172"/>
      <c r="L190" s="175"/>
      <c r="M190" s="277"/>
      <c r="N190" s="260"/>
      <c r="O190" s="137"/>
      <c r="P190" s="264"/>
      <c r="Q190" s="267"/>
      <c r="R190" s="273"/>
      <c r="S190" s="25" t="s">
        <v>64</v>
      </c>
      <c r="T190" s="26">
        <f>생산실적!L65</f>
        <v>0</v>
      </c>
      <c r="U190" s="26">
        <f>생산실적!M65</f>
        <v>0</v>
      </c>
      <c r="V190" s="26">
        <f>생산실적!N65</f>
        <v>0</v>
      </c>
      <c r="W190" s="26">
        <f>생산실적!O65</f>
        <v>0</v>
      </c>
      <c r="X190" s="26">
        <f>생산실적!P65</f>
        <v>0</v>
      </c>
      <c r="Y190" s="26">
        <f>생산실적!Q65</f>
        <v>0</v>
      </c>
      <c r="Z190" s="26">
        <f>생산실적!R65</f>
        <v>0</v>
      </c>
      <c r="AA190" s="26">
        <f>생산실적!S65</f>
        <v>0</v>
      </c>
      <c r="AB190" s="26">
        <f>생산실적!T65</f>
        <v>0</v>
      </c>
      <c r="AC190" s="26">
        <f>생산실적!U65</f>
        <v>0</v>
      </c>
      <c r="AD190" s="26">
        <f>생산실적!V65</f>
        <v>0</v>
      </c>
      <c r="AE190" s="26">
        <f>생산실적!W65</f>
        <v>0</v>
      </c>
      <c r="AF190" s="26">
        <f>생산실적!X65</f>
        <v>0</v>
      </c>
      <c r="AG190" s="26">
        <f>생산실적!Y65</f>
        <v>0</v>
      </c>
      <c r="AH190" s="26">
        <f>생산실적!Z65</f>
        <v>0</v>
      </c>
      <c r="AI190" s="26">
        <f>생산실적!AA65</f>
        <v>0</v>
      </c>
      <c r="AJ190" s="26">
        <f>생산실적!AB65</f>
        <v>0</v>
      </c>
      <c r="AK190" s="26">
        <f>생산실적!AC65</f>
        <v>0</v>
      </c>
      <c r="AL190" s="26">
        <f>생산실적!AD65</f>
        <v>0</v>
      </c>
      <c r="AM190" s="26">
        <f>생산실적!AE65</f>
        <v>0</v>
      </c>
      <c r="AN190" s="26">
        <f>생산실적!AF65</f>
        <v>0</v>
      </c>
      <c r="AO190" s="26">
        <f>생산실적!AG65</f>
        <v>0</v>
      </c>
      <c r="AP190" s="26">
        <f>생산실적!AH65</f>
        <v>0</v>
      </c>
      <c r="AQ190" s="26">
        <f>생산실적!AI65</f>
        <v>0</v>
      </c>
      <c r="AR190" s="26">
        <f>생산실적!AJ65</f>
        <v>0</v>
      </c>
      <c r="AS190" s="26">
        <f>생산실적!AK65</f>
        <v>0</v>
      </c>
      <c r="AT190" s="26">
        <f>생산실적!AL65</f>
        <v>0</v>
      </c>
      <c r="AU190" s="26">
        <f>생산실적!AM65</f>
        <v>0</v>
      </c>
      <c r="AV190" s="26">
        <f>생산실적!AN65</f>
        <v>0</v>
      </c>
      <c r="AW190" s="26">
        <f>생산실적!AO65</f>
        <v>0</v>
      </c>
      <c r="AX190" s="26">
        <f>생산실적!AP65</f>
        <v>0</v>
      </c>
      <c r="AY190" s="26">
        <f>생산실적!AQ65</f>
        <v>0</v>
      </c>
      <c r="AZ190" s="26">
        <f>생산실적!AR65</f>
        <v>0</v>
      </c>
      <c r="BA190" s="26">
        <f>생산실적!AS65</f>
        <v>0</v>
      </c>
      <c r="BB190" s="74">
        <f>SUM(T190:BA190)</f>
        <v>0</v>
      </c>
    </row>
    <row r="191" spans="1:54" ht="27.95" customHeight="1" thickTop="1" thickBot="1">
      <c r="A191" s="169"/>
      <c r="B191" s="175"/>
      <c r="C191" s="175"/>
      <c r="D191" s="175"/>
      <c r="E191" s="175"/>
      <c r="F191" s="186"/>
      <c r="G191" s="192"/>
      <c r="H191" s="192"/>
      <c r="I191" s="192"/>
      <c r="J191" s="182"/>
      <c r="K191" s="172"/>
      <c r="L191" s="175"/>
      <c r="M191" s="277"/>
      <c r="N191" s="260"/>
      <c r="O191" s="137"/>
      <c r="P191" s="264"/>
      <c r="Q191" s="267"/>
      <c r="R191" s="273"/>
      <c r="S191" s="36" t="s">
        <v>181</v>
      </c>
      <c r="T191" s="37"/>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9"/>
      <c r="AY191" s="39"/>
      <c r="AZ191" s="39"/>
      <c r="BA191" s="39"/>
      <c r="BB191" s="75">
        <f>SUM(T191:BA191)</f>
        <v>0</v>
      </c>
    </row>
    <row r="192" spans="1:54" ht="27.95" customHeight="1" thickTop="1" thickBot="1">
      <c r="A192" s="169"/>
      <c r="B192" s="176"/>
      <c r="C192" s="176"/>
      <c r="D192" s="176"/>
      <c r="E192" s="176"/>
      <c r="F192" s="187"/>
      <c r="G192" s="193"/>
      <c r="H192" s="193"/>
      <c r="I192" s="193"/>
      <c r="J192" s="183"/>
      <c r="K192" s="173"/>
      <c r="L192" s="176"/>
      <c r="M192" s="278"/>
      <c r="N192" s="271"/>
      <c r="O192" s="138"/>
      <c r="P192" s="269"/>
      <c r="Q192" s="270"/>
      <c r="R192" s="275"/>
      <c r="S192" s="28" t="s">
        <v>65</v>
      </c>
      <c r="T192" s="34">
        <f>SUM(R189+T189-T190-T191)</f>
        <v>0</v>
      </c>
      <c r="U192" s="35">
        <f>SUM(T192+U189-U190-U191)</f>
        <v>0</v>
      </c>
      <c r="V192" s="35">
        <f>SUM(U192+V189-V190-V191)</f>
        <v>0</v>
      </c>
      <c r="W192" s="35">
        <f t="shared" ref="W192" si="1561">SUM(V192+W189-W190-W191)</f>
        <v>0</v>
      </c>
      <c r="X192" s="35">
        <f t="shared" ref="X192" si="1562">SUM(W192+X189-X190-X191)</f>
        <v>0</v>
      </c>
      <c r="Y192" s="35">
        <f t="shared" ref="Y192" si="1563">SUM(X192+Y189-Y190-Y191)</f>
        <v>0</v>
      </c>
      <c r="Z192" s="35">
        <f t="shared" ref="Z192" si="1564">SUM(Y192+Z189-Z190-Z191)</f>
        <v>0</v>
      </c>
      <c r="AA192" s="35">
        <f t="shared" ref="AA192" si="1565">SUM(Z192+AA189-AA190-AA191)</f>
        <v>0</v>
      </c>
      <c r="AB192" s="35">
        <f t="shared" ref="AB192" si="1566">SUM(AA192+AB189-AB190-AB191)</f>
        <v>0</v>
      </c>
      <c r="AC192" s="35">
        <f t="shared" ref="AC192" si="1567">SUM(AB192+AC189-AC190-AC191)</f>
        <v>0</v>
      </c>
      <c r="AD192" s="35">
        <f t="shared" ref="AD192" si="1568">SUM(AC192+AD189-AD190-AD191)</f>
        <v>0</v>
      </c>
      <c r="AE192" s="35">
        <f t="shared" ref="AE192" si="1569">SUM(AD192+AE189-AE190-AE191)</f>
        <v>0</v>
      </c>
      <c r="AF192" s="35">
        <f t="shared" ref="AF192" si="1570">SUM(AE192+AF189-AF190-AF191)</f>
        <v>0</v>
      </c>
      <c r="AG192" s="35">
        <f t="shared" ref="AG192" si="1571">SUM(AF192+AG189-AG190-AG191)</f>
        <v>0</v>
      </c>
      <c r="AH192" s="35">
        <f t="shared" ref="AH192" si="1572">SUM(AG192+AH189-AH190-AH191)</f>
        <v>0</v>
      </c>
      <c r="AI192" s="35">
        <f t="shared" ref="AI192" si="1573">SUM(AH192+AI189-AI190-AI191)</f>
        <v>0</v>
      </c>
      <c r="AJ192" s="35">
        <f t="shared" ref="AJ192" si="1574">SUM(AI192+AJ189-AJ190-AJ191)</f>
        <v>0</v>
      </c>
      <c r="AK192" s="35">
        <f t="shared" ref="AK192" si="1575">SUM(AJ192+AK189-AK190-AK191)</f>
        <v>0</v>
      </c>
      <c r="AL192" s="35">
        <f t="shared" ref="AL192" si="1576">SUM(AK192+AL189-AL190-AL191)</f>
        <v>0</v>
      </c>
      <c r="AM192" s="35">
        <f t="shared" ref="AM192" si="1577">SUM(AL192+AM189-AM190-AM191)</f>
        <v>0</v>
      </c>
      <c r="AN192" s="35">
        <f t="shared" ref="AN192" si="1578">SUM(AM192+AN189-AN190-AN191)</f>
        <v>0</v>
      </c>
      <c r="AO192" s="35">
        <f t="shared" ref="AO192" si="1579">SUM(AN192+AO189-AO190-AO191)</f>
        <v>0</v>
      </c>
      <c r="AP192" s="35">
        <f t="shared" ref="AP192" si="1580">SUM(AO192+AP189-AP190-AP191)</f>
        <v>0</v>
      </c>
      <c r="AQ192" s="35">
        <f t="shared" ref="AQ192" si="1581">SUM(AP192+AQ189-AQ190-AQ191)</f>
        <v>0</v>
      </c>
      <c r="AR192" s="35">
        <f t="shared" ref="AR192" si="1582">SUM(AQ192+AR189-AR190-AR191)</f>
        <v>0</v>
      </c>
      <c r="AS192" s="35">
        <f t="shared" ref="AS192" si="1583">SUM(AR192+AS189-AS190-AS191)</f>
        <v>0</v>
      </c>
      <c r="AT192" s="35">
        <f t="shared" ref="AT192" si="1584">SUM(AS192+AT189-AT190-AT191)</f>
        <v>0</v>
      </c>
      <c r="AU192" s="35">
        <f t="shared" ref="AU192" si="1585">SUM(AT192+AU189-AU190-AU191)</f>
        <v>0</v>
      </c>
      <c r="AV192" s="35">
        <f t="shared" ref="AV192" si="1586">SUM(AU192+AV189-AV190-AV191)</f>
        <v>0</v>
      </c>
      <c r="AW192" s="35">
        <f t="shared" ref="AW192" si="1587">SUM(AV192+AW189-AW190-AW191)</f>
        <v>0</v>
      </c>
      <c r="AX192" s="35">
        <f t="shared" ref="AX192" si="1588">SUM(AW192+AX189-AX190-AX191)</f>
        <v>0</v>
      </c>
      <c r="AY192" s="35">
        <f t="shared" ref="AY192" si="1589">SUM(AX192+AY189-AY190-AY191)</f>
        <v>0</v>
      </c>
      <c r="AZ192" s="35">
        <f t="shared" ref="AZ192" si="1590">SUM(AY192+AZ189-AZ190-AZ191)</f>
        <v>0</v>
      </c>
      <c r="BA192" s="35">
        <f t="shared" ref="BA192" si="1591">SUM(AZ192+BA189-BA190-BA191)</f>
        <v>0</v>
      </c>
      <c r="BB192" s="76">
        <f>BA192</f>
        <v>0</v>
      </c>
    </row>
    <row r="193" spans="1:54" ht="27.95" customHeight="1" thickTop="1" thickBot="1">
      <c r="A193" s="169"/>
      <c r="B193" s="174" t="s">
        <v>7</v>
      </c>
      <c r="C193" s="174" t="s">
        <v>48</v>
      </c>
      <c r="D193" s="174" t="s">
        <v>48</v>
      </c>
      <c r="E193" s="174" t="s">
        <v>67</v>
      </c>
      <c r="F193" s="185" t="s">
        <v>170</v>
      </c>
      <c r="G193" s="191">
        <v>1.6</v>
      </c>
      <c r="H193" s="191">
        <v>901</v>
      </c>
      <c r="I193" s="191">
        <v>1150</v>
      </c>
      <c r="J193" s="181">
        <v>7.85</v>
      </c>
      <c r="K193" s="171">
        <f t="shared" ref="K193" si="1592">G193*H193*I193*J193/1000000</f>
        <v>13.014044000000002</v>
      </c>
      <c r="L193" s="174" t="s">
        <v>149</v>
      </c>
      <c r="M193" s="276">
        <f>978.6+120</f>
        <v>1098.5999999999999</v>
      </c>
      <c r="N193" s="259"/>
      <c r="O193" s="136">
        <f t="shared" ref="O193" si="1593">BB196</f>
        <v>244</v>
      </c>
      <c r="P193" s="263">
        <f t="shared" ref="P193" si="1594">BB193</f>
        <v>8170</v>
      </c>
      <c r="Q193" s="266">
        <f t="shared" ref="Q193" si="1595">BB194</f>
        <v>7926</v>
      </c>
      <c r="R193" s="272">
        <f t="shared" ref="R193" si="1596">N193</f>
        <v>0</v>
      </c>
      <c r="S193" s="22" t="s">
        <v>174</v>
      </c>
      <c r="T193" s="23">
        <f>'COIL 입고현황'!T194</f>
        <v>860</v>
      </c>
      <c r="U193" s="24">
        <f>'COIL 입고현황'!U194</f>
        <v>2370</v>
      </c>
      <c r="V193" s="24">
        <f>'COIL 입고현황'!V194</f>
        <v>0</v>
      </c>
      <c r="W193" s="24">
        <f>'COIL 입고현황'!W194</f>
        <v>890</v>
      </c>
      <c r="X193" s="24">
        <f>'COIL 입고현황'!X194</f>
        <v>870</v>
      </c>
      <c r="Y193" s="24">
        <f>'COIL 입고현황'!Y194</f>
        <v>0</v>
      </c>
      <c r="Z193" s="24">
        <f>'COIL 입고현황'!Z194</f>
        <v>0</v>
      </c>
      <c r="AA193" s="24">
        <f>'COIL 입고현황'!AA194</f>
        <v>0</v>
      </c>
      <c r="AB193" s="24">
        <f>'COIL 입고현황'!AB194</f>
        <v>0</v>
      </c>
      <c r="AC193" s="24">
        <f>'COIL 입고현황'!AC194</f>
        <v>2570</v>
      </c>
      <c r="AD193" s="24">
        <f>'COIL 입고현황'!AD194</f>
        <v>0</v>
      </c>
      <c r="AE193" s="24">
        <f>'COIL 입고현황'!AE194</f>
        <v>610</v>
      </c>
      <c r="AF193" s="24">
        <f>'COIL 입고현황'!AF194</f>
        <v>0</v>
      </c>
      <c r="AG193" s="24">
        <f>'COIL 입고현황'!AG194</f>
        <v>0</v>
      </c>
      <c r="AH193" s="24">
        <f>'COIL 입고현황'!AH194</f>
        <v>0</v>
      </c>
      <c r="AI193" s="24">
        <f>'COIL 입고현황'!AI194</f>
        <v>0</v>
      </c>
      <c r="AJ193" s="24">
        <f>'COIL 입고현황'!AJ194</f>
        <v>0</v>
      </c>
      <c r="AK193" s="24">
        <f>'COIL 입고현황'!AK194</f>
        <v>0</v>
      </c>
      <c r="AL193" s="24">
        <f>'COIL 입고현황'!AL194</f>
        <v>0</v>
      </c>
      <c r="AM193" s="24">
        <f>'COIL 입고현황'!AM194</f>
        <v>0</v>
      </c>
      <c r="AN193" s="24">
        <f>'COIL 입고현황'!AN194</f>
        <v>0</v>
      </c>
      <c r="AO193" s="24">
        <f>'COIL 입고현황'!AO194</f>
        <v>0</v>
      </c>
      <c r="AP193" s="24">
        <f>'COIL 입고현황'!AP194</f>
        <v>0</v>
      </c>
      <c r="AQ193" s="24">
        <f>'COIL 입고현황'!AQ194</f>
        <v>0</v>
      </c>
      <c r="AR193" s="24">
        <f>'COIL 입고현황'!AR194</f>
        <v>0</v>
      </c>
      <c r="AS193" s="24">
        <f>'COIL 입고현황'!AS194</f>
        <v>0</v>
      </c>
      <c r="AT193" s="24">
        <f>'COIL 입고현황'!AT194</f>
        <v>0</v>
      </c>
      <c r="AU193" s="24">
        <f>'COIL 입고현황'!AU194</f>
        <v>0</v>
      </c>
      <c r="AV193" s="24">
        <f>'COIL 입고현황'!AV194</f>
        <v>0</v>
      </c>
      <c r="AW193" s="24">
        <f>'COIL 입고현황'!AW194</f>
        <v>0</v>
      </c>
      <c r="AX193" s="31">
        <f>'COIL 입고현황'!AX194</f>
        <v>0</v>
      </c>
      <c r="AY193" s="31">
        <f>'COIL 입고현황'!AY194</f>
        <v>0</v>
      </c>
      <c r="AZ193" s="31">
        <f>'COIL 입고현황'!AZ194</f>
        <v>0</v>
      </c>
      <c r="BA193" s="31">
        <f>'COIL 입고현황'!BA194</f>
        <v>0</v>
      </c>
      <c r="BB193" s="73">
        <f>SUM(T193:BA193)</f>
        <v>8170</v>
      </c>
    </row>
    <row r="194" spans="1:54" ht="27.95" customHeight="1" thickTop="1" thickBot="1">
      <c r="A194" s="169"/>
      <c r="B194" s="175"/>
      <c r="C194" s="175"/>
      <c r="D194" s="175"/>
      <c r="E194" s="175"/>
      <c r="F194" s="186"/>
      <c r="G194" s="192"/>
      <c r="H194" s="192"/>
      <c r="I194" s="192"/>
      <c r="J194" s="182"/>
      <c r="K194" s="172"/>
      <c r="L194" s="175"/>
      <c r="M194" s="277"/>
      <c r="N194" s="260"/>
      <c r="O194" s="137"/>
      <c r="P194" s="264"/>
      <c r="Q194" s="267"/>
      <c r="R194" s="273"/>
      <c r="S194" s="25" t="s">
        <v>64</v>
      </c>
      <c r="T194" s="26">
        <f>생산실적!L66</f>
        <v>0</v>
      </c>
      <c r="U194" s="26">
        <f>생산실적!M66</f>
        <v>850</v>
      </c>
      <c r="V194" s="26">
        <f>생산실적!N66</f>
        <v>1400</v>
      </c>
      <c r="W194" s="26">
        <f>생산실적!O66</f>
        <v>0</v>
      </c>
      <c r="X194" s="26">
        <f>생산실적!P66</f>
        <v>0</v>
      </c>
      <c r="Y194" s="26">
        <f>생산실적!Q66</f>
        <v>0</v>
      </c>
      <c r="Z194" s="26">
        <f>생산실적!R66</f>
        <v>0</v>
      </c>
      <c r="AA194" s="26">
        <f>생산실적!S66</f>
        <v>1880</v>
      </c>
      <c r="AB194" s="26">
        <f>생산실적!T66</f>
        <v>859</v>
      </c>
      <c r="AC194" s="26">
        <f>생산실적!U66</f>
        <v>0</v>
      </c>
      <c r="AD194" s="26">
        <f>생산실적!V66</f>
        <v>0</v>
      </c>
      <c r="AE194" s="26">
        <f>생산실적!W66</f>
        <v>0</v>
      </c>
      <c r="AF194" s="26">
        <f>생산실적!X66</f>
        <v>0</v>
      </c>
      <c r="AG194" s="26">
        <f>생산실적!Y66</f>
        <v>0</v>
      </c>
      <c r="AH194" s="26">
        <f>생산실적!Z66</f>
        <v>0</v>
      </c>
      <c r="AI194" s="26">
        <f>생산실적!AA66</f>
        <v>2937</v>
      </c>
      <c r="AJ194" s="26">
        <f>생산실적!AB66</f>
        <v>0</v>
      </c>
      <c r="AK194" s="26">
        <f>생산실적!AC66</f>
        <v>0</v>
      </c>
      <c r="AL194" s="26">
        <f>생산실적!AD66</f>
        <v>0</v>
      </c>
      <c r="AM194" s="26">
        <f>생산실적!AE66</f>
        <v>0</v>
      </c>
      <c r="AN194" s="26">
        <f>생산실적!AF66</f>
        <v>0</v>
      </c>
      <c r="AO194" s="26">
        <f>생산실적!AG66</f>
        <v>0</v>
      </c>
      <c r="AP194" s="26">
        <f>생산실적!AH66</f>
        <v>0</v>
      </c>
      <c r="AQ194" s="26">
        <f>생산실적!AI66</f>
        <v>0</v>
      </c>
      <c r="AR194" s="26">
        <f>생산실적!AJ66</f>
        <v>0</v>
      </c>
      <c r="AS194" s="26">
        <f>생산실적!AK66</f>
        <v>0</v>
      </c>
      <c r="AT194" s="26">
        <f>생산실적!AL66</f>
        <v>0</v>
      </c>
      <c r="AU194" s="26">
        <f>생산실적!AM66</f>
        <v>0</v>
      </c>
      <c r="AV194" s="26">
        <f>생산실적!AN66</f>
        <v>0</v>
      </c>
      <c r="AW194" s="26">
        <f>생산실적!AO66</f>
        <v>0</v>
      </c>
      <c r="AX194" s="26">
        <f>생산실적!AP66</f>
        <v>0</v>
      </c>
      <c r="AY194" s="26">
        <f>생산실적!AQ66</f>
        <v>0</v>
      </c>
      <c r="AZ194" s="26">
        <f>생산실적!AR66</f>
        <v>0</v>
      </c>
      <c r="BA194" s="26">
        <f>생산실적!AS66</f>
        <v>0</v>
      </c>
      <c r="BB194" s="74">
        <f>SUM(T194:BA194)</f>
        <v>7926</v>
      </c>
    </row>
    <row r="195" spans="1:54" ht="27.95" customHeight="1" thickTop="1" thickBot="1">
      <c r="A195" s="169"/>
      <c r="B195" s="175"/>
      <c r="C195" s="175"/>
      <c r="D195" s="175"/>
      <c r="E195" s="175"/>
      <c r="F195" s="186"/>
      <c r="G195" s="192"/>
      <c r="H195" s="192"/>
      <c r="I195" s="192"/>
      <c r="J195" s="182"/>
      <c r="K195" s="172"/>
      <c r="L195" s="175"/>
      <c r="M195" s="277"/>
      <c r="N195" s="260"/>
      <c r="O195" s="137"/>
      <c r="P195" s="264"/>
      <c r="Q195" s="267"/>
      <c r="R195" s="273"/>
      <c r="S195" s="36" t="s">
        <v>181</v>
      </c>
      <c r="T195" s="37"/>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9"/>
      <c r="AY195" s="39"/>
      <c r="AZ195" s="39"/>
      <c r="BA195" s="39"/>
      <c r="BB195" s="75">
        <f>SUM(T195:BA195)</f>
        <v>0</v>
      </c>
    </row>
    <row r="196" spans="1:54" ht="27.95" customHeight="1" thickTop="1" thickBot="1">
      <c r="A196" s="169"/>
      <c r="B196" s="176"/>
      <c r="C196" s="176"/>
      <c r="D196" s="176"/>
      <c r="E196" s="176"/>
      <c r="F196" s="187"/>
      <c r="G196" s="193"/>
      <c r="H196" s="193"/>
      <c r="I196" s="193"/>
      <c r="J196" s="183"/>
      <c r="K196" s="173"/>
      <c r="L196" s="176"/>
      <c r="M196" s="278"/>
      <c r="N196" s="271"/>
      <c r="O196" s="138"/>
      <c r="P196" s="269"/>
      <c r="Q196" s="270"/>
      <c r="R196" s="275"/>
      <c r="S196" s="28" t="s">
        <v>65</v>
      </c>
      <c r="T196" s="34">
        <f>SUM(R193+T193-T194-T195)</f>
        <v>860</v>
      </c>
      <c r="U196" s="35">
        <f>SUM(T196+U193-U194-U195)</f>
        <v>2380</v>
      </c>
      <c r="V196" s="35">
        <f>SUM(U196+V193-V194-V195)</f>
        <v>980</v>
      </c>
      <c r="W196" s="35">
        <f t="shared" ref="W196" si="1597">SUM(V196+W193-W194-W195)</f>
        <v>1870</v>
      </c>
      <c r="X196" s="35">
        <f t="shared" ref="X196" si="1598">SUM(W196+X193-X194-X195)</f>
        <v>2740</v>
      </c>
      <c r="Y196" s="35">
        <f t="shared" ref="Y196" si="1599">SUM(X196+Y193-Y194-Y195)</f>
        <v>2740</v>
      </c>
      <c r="Z196" s="35">
        <f t="shared" ref="Z196" si="1600">SUM(Y196+Z193-Z194-Z195)</f>
        <v>2740</v>
      </c>
      <c r="AA196" s="35">
        <f t="shared" ref="AA196" si="1601">SUM(Z196+AA193-AA194-AA195)</f>
        <v>860</v>
      </c>
      <c r="AB196" s="35">
        <f t="shared" ref="AB196" si="1602">SUM(AA196+AB193-AB194-AB195)</f>
        <v>1</v>
      </c>
      <c r="AC196" s="35">
        <f t="shared" ref="AC196" si="1603">SUM(AB196+AC193-AC194-AC195)</f>
        <v>2571</v>
      </c>
      <c r="AD196" s="35">
        <f t="shared" ref="AD196" si="1604">SUM(AC196+AD193-AD194-AD195)</f>
        <v>2571</v>
      </c>
      <c r="AE196" s="35">
        <f t="shared" ref="AE196" si="1605">SUM(AD196+AE193-AE194-AE195)</f>
        <v>3181</v>
      </c>
      <c r="AF196" s="35">
        <f t="shared" ref="AF196" si="1606">SUM(AE196+AF193-AF194-AF195)</f>
        <v>3181</v>
      </c>
      <c r="AG196" s="35">
        <f t="shared" ref="AG196" si="1607">SUM(AF196+AG193-AG194-AG195)</f>
        <v>3181</v>
      </c>
      <c r="AH196" s="35">
        <f t="shared" ref="AH196" si="1608">SUM(AG196+AH193-AH194-AH195)</f>
        <v>3181</v>
      </c>
      <c r="AI196" s="35">
        <f t="shared" ref="AI196" si="1609">SUM(AH196+AI193-AI194-AI195)</f>
        <v>244</v>
      </c>
      <c r="AJ196" s="35">
        <f t="shared" ref="AJ196" si="1610">SUM(AI196+AJ193-AJ194-AJ195)</f>
        <v>244</v>
      </c>
      <c r="AK196" s="35">
        <f t="shared" ref="AK196" si="1611">SUM(AJ196+AK193-AK194-AK195)</f>
        <v>244</v>
      </c>
      <c r="AL196" s="35">
        <f t="shared" ref="AL196" si="1612">SUM(AK196+AL193-AL194-AL195)</f>
        <v>244</v>
      </c>
      <c r="AM196" s="35">
        <f t="shared" ref="AM196" si="1613">SUM(AL196+AM193-AM194-AM195)</f>
        <v>244</v>
      </c>
      <c r="AN196" s="35">
        <f t="shared" ref="AN196" si="1614">SUM(AM196+AN193-AN194-AN195)</f>
        <v>244</v>
      </c>
      <c r="AO196" s="35">
        <f t="shared" ref="AO196" si="1615">SUM(AN196+AO193-AO194-AO195)</f>
        <v>244</v>
      </c>
      <c r="AP196" s="35">
        <f t="shared" ref="AP196" si="1616">SUM(AO196+AP193-AP194-AP195)</f>
        <v>244</v>
      </c>
      <c r="AQ196" s="35">
        <f t="shared" ref="AQ196" si="1617">SUM(AP196+AQ193-AQ194-AQ195)</f>
        <v>244</v>
      </c>
      <c r="AR196" s="35">
        <f t="shared" ref="AR196" si="1618">SUM(AQ196+AR193-AR194-AR195)</f>
        <v>244</v>
      </c>
      <c r="AS196" s="35">
        <f t="shared" ref="AS196" si="1619">SUM(AR196+AS193-AS194-AS195)</f>
        <v>244</v>
      </c>
      <c r="AT196" s="35">
        <f t="shared" ref="AT196" si="1620">SUM(AS196+AT193-AT194-AT195)</f>
        <v>244</v>
      </c>
      <c r="AU196" s="35">
        <f t="shared" ref="AU196" si="1621">SUM(AT196+AU193-AU194-AU195)</f>
        <v>244</v>
      </c>
      <c r="AV196" s="35">
        <f t="shared" ref="AV196" si="1622">SUM(AU196+AV193-AV194-AV195)</f>
        <v>244</v>
      </c>
      <c r="AW196" s="35">
        <f t="shared" ref="AW196" si="1623">SUM(AV196+AW193-AW194-AW195)</f>
        <v>244</v>
      </c>
      <c r="AX196" s="35">
        <f t="shared" ref="AX196" si="1624">SUM(AW196+AX193-AX194-AX195)</f>
        <v>244</v>
      </c>
      <c r="AY196" s="35">
        <f t="shared" ref="AY196" si="1625">SUM(AX196+AY193-AY194-AY195)</f>
        <v>244</v>
      </c>
      <c r="AZ196" s="35">
        <f t="shared" ref="AZ196" si="1626">SUM(AY196+AZ193-AZ194-AZ195)</f>
        <v>244</v>
      </c>
      <c r="BA196" s="35">
        <f t="shared" ref="BA196" si="1627">SUM(AZ196+BA193-BA194-BA195)</f>
        <v>244</v>
      </c>
      <c r="BB196" s="76">
        <f>BA196</f>
        <v>244</v>
      </c>
    </row>
    <row r="197" spans="1:54" ht="27.95" customHeight="1" thickTop="1" thickBot="1">
      <c r="A197" s="169"/>
      <c r="B197" s="174" t="s">
        <v>160</v>
      </c>
      <c r="C197" s="174" t="s">
        <v>282</v>
      </c>
      <c r="D197" s="174" t="s">
        <v>282</v>
      </c>
      <c r="E197" s="174" t="s">
        <v>283</v>
      </c>
      <c r="F197" s="185" t="s">
        <v>158</v>
      </c>
      <c r="G197" s="191">
        <v>1</v>
      </c>
      <c r="H197" s="191">
        <v>880</v>
      </c>
      <c r="I197" s="191">
        <v>84</v>
      </c>
      <c r="J197" s="181">
        <v>7.85</v>
      </c>
      <c r="K197" s="171">
        <f t="shared" ref="K197" si="1628">G197*H197*I197*J197/1000000</f>
        <v>0.58027200000000001</v>
      </c>
      <c r="L197" s="174" t="s">
        <v>149</v>
      </c>
      <c r="M197" s="276">
        <f>978.6+120</f>
        <v>1098.5999999999999</v>
      </c>
      <c r="N197" s="259"/>
      <c r="O197" s="136">
        <f t="shared" ref="O197" si="1629">BB200</f>
        <v>0</v>
      </c>
      <c r="P197" s="263">
        <f t="shared" ref="P197" si="1630">BB197</f>
        <v>0</v>
      </c>
      <c r="Q197" s="266">
        <f t="shared" ref="Q197" si="1631">BB198</f>
        <v>0</v>
      </c>
      <c r="R197" s="272">
        <f t="shared" ref="R197" si="1632">N197</f>
        <v>0</v>
      </c>
      <c r="S197" s="22" t="s">
        <v>174</v>
      </c>
      <c r="T197" s="23">
        <f>'COIL 입고현황'!T198</f>
        <v>0</v>
      </c>
      <c r="U197" s="24">
        <f>'COIL 입고현황'!U198</f>
        <v>0</v>
      </c>
      <c r="V197" s="24">
        <f>'COIL 입고현황'!V198</f>
        <v>0</v>
      </c>
      <c r="W197" s="24">
        <f>'COIL 입고현황'!W198</f>
        <v>0</v>
      </c>
      <c r="X197" s="24">
        <f>'COIL 입고현황'!X198</f>
        <v>0</v>
      </c>
      <c r="Y197" s="24">
        <f>'COIL 입고현황'!Y198</f>
        <v>0</v>
      </c>
      <c r="Z197" s="24">
        <f>'COIL 입고현황'!Z198</f>
        <v>0</v>
      </c>
      <c r="AA197" s="24">
        <f>'COIL 입고현황'!AA198</f>
        <v>0</v>
      </c>
      <c r="AB197" s="24">
        <f>'COIL 입고현황'!AB198</f>
        <v>0</v>
      </c>
      <c r="AC197" s="24">
        <f>'COIL 입고현황'!AC198</f>
        <v>0</v>
      </c>
      <c r="AD197" s="24">
        <f>'COIL 입고현황'!AD198</f>
        <v>0</v>
      </c>
      <c r="AE197" s="24">
        <f>'COIL 입고현황'!AE198</f>
        <v>0</v>
      </c>
      <c r="AF197" s="24">
        <f>'COIL 입고현황'!AF198</f>
        <v>0</v>
      </c>
      <c r="AG197" s="24">
        <f>'COIL 입고현황'!AG198</f>
        <v>0</v>
      </c>
      <c r="AH197" s="24">
        <f>'COIL 입고현황'!AH198</f>
        <v>0</v>
      </c>
      <c r="AI197" s="24">
        <f>'COIL 입고현황'!AI198</f>
        <v>0</v>
      </c>
      <c r="AJ197" s="24">
        <f>'COIL 입고현황'!AJ198</f>
        <v>0</v>
      </c>
      <c r="AK197" s="24">
        <f>'COIL 입고현황'!AK198</f>
        <v>0</v>
      </c>
      <c r="AL197" s="24">
        <f>'COIL 입고현황'!AL198</f>
        <v>0</v>
      </c>
      <c r="AM197" s="24">
        <f>'COIL 입고현황'!AM198</f>
        <v>0</v>
      </c>
      <c r="AN197" s="24">
        <f>'COIL 입고현황'!AN198</f>
        <v>0</v>
      </c>
      <c r="AO197" s="24">
        <f>'COIL 입고현황'!AO198</f>
        <v>0</v>
      </c>
      <c r="AP197" s="24">
        <f>'COIL 입고현황'!AP198</f>
        <v>0</v>
      </c>
      <c r="AQ197" s="24">
        <f>'COIL 입고현황'!AQ198</f>
        <v>0</v>
      </c>
      <c r="AR197" s="24">
        <f>'COIL 입고현황'!AR198</f>
        <v>0</v>
      </c>
      <c r="AS197" s="24">
        <f>'COIL 입고현황'!AS198</f>
        <v>0</v>
      </c>
      <c r="AT197" s="24">
        <f>'COIL 입고현황'!AT198</f>
        <v>0</v>
      </c>
      <c r="AU197" s="24">
        <f>'COIL 입고현황'!AU198</f>
        <v>0</v>
      </c>
      <c r="AV197" s="24">
        <f>'COIL 입고현황'!AV198</f>
        <v>0</v>
      </c>
      <c r="AW197" s="24">
        <f>'COIL 입고현황'!AW198</f>
        <v>0</v>
      </c>
      <c r="AX197" s="31">
        <f>'COIL 입고현황'!AX198</f>
        <v>0</v>
      </c>
      <c r="AY197" s="31">
        <f>'COIL 입고현황'!AY198</f>
        <v>0</v>
      </c>
      <c r="AZ197" s="31">
        <f>'COIL 입고현황'!AZ198</f>
        <v>0</v>
      </c>
      <c r="BA197" s="31">
        <f>'COIL 입고현황'!BA198</f>
        <v>0</v>
      </c>
      <c r="BB197" s="73">
        <f>SUM(T197:BA197)</f>
        <v>0</v>
      </c>
    </row>
    <row r="198" spans="1:54" ht="27.95" customHeight="1" thickTop="1" thickBot="1">
      <c r="A198" s="169"/>
      <c r="B198" s="175"/>
      <c r="C198" s="175"/>
      <c r="D198" s="175"/>
      <c r="E198" s="175"/>
      <c r="F198" s="186"/>
      <c r="G198" s="192"/>
      <c r="H198" s="192"/>
      <c r="I198" s="192"/>
      <c r="J198" s="182"/>
      <c r="K198" s="172"/>
      <c r="L198" s="175"/>
      <c r="M198" s="277"/>
      <c r="N198" s="260"/>
      <c r="O198" s="137"/>
      <c r="P198" s="264"/>
      <c r="Q198" s="267"/>
      <c r="R198" s="273"/>
      <c r="S198" s="25" t="s">
        <v>64</v>
      </c>
      <c r="T198" s="26">
        <f>생산실적!L67</f>
        <v>0</v>
      </c>
      <c r="U198" s="26">
        <f>생산실적!M67</f>
        <v>0</v>
      </c>
      <c r="V198" s="26">
        <f>생산실적!N67</f>
        <v>0</v>
      </c>
      <c r="W198" s="26">
        <f>생산실적!O67</f>
        <v>0</v>
      </c>
      <c r="X198" s="26">
        <f>생산실적!P67</f>
        <v>0</v>
      </c>
      <c r="Y198" s="26">
        <f>생산실적!Q67</f>
        <v>0</v>
      </c>
      <c r="Z198" s="26">
        <f>생산실적!R67</f>
        <v>0</v>
      </c>
      <c r="AA198" s="26">
        <f>생산실적!S67</f>
        <v>0</v>
      </c>
      <c r="AB198" s="26">
        <f>생산실적!T67</f>
        <v>0</v>
      </c>
      <c r="AC198" s="26">
        <f>생산실적!U67</f>
        <v>0</v>
      </c>
      <c r="AD198" s="26">
        <f>생산실적!V67</f>
        <v>0</v>
      </c>
      <c r="AE198" s="26">
        <f>생산실적!W67</f>
        <v>0</v>
      </c>
      <c r="AF198" s="26">
        <f>생산실적!X67</f>
        <v>0</v>
      </c>
      <c r="AG198" s="26">
        <f>생산실적!Y67</f>
        <v>0</v>
      </c>
      <c r="AH198" s="26">
        <f>생산실적!Z67</f>
        <v>0</v>
      </c>
      <c r="AI198" s="26">
        <f>생산실적!AA67</f>
        <v>0</v>
      </c>
      <c r="AJ198" s="26">
        <f>생산실적!AB67</f>
        <v>0</v>
      </c>
      <c r="AK198" s="26">
        <f>생산실적!AC67</f>
        <v>0</v>
      </c>
      <c r="AL198" s="26">
        <f>생산실적!AD67</f>
        <v>0</v>
      </c>
      <c r="AM198" s="26">
        <f>생산실적!AE67</f>
        <v>0</v>
      </c>
      <c r="AN198" s="26">
        <f>생산실적!AF67</f>
        <v>0</v>
      </c>
      <c r="AO198" s="26">
        <f>생산실적!AG67</f>
        <v>0</v>
      </c>
      <c r="AP198" s="26">
        <f>생산실적!AH67</f>
        <v>0</v>
      </c>
      <c r="AQ198" s="26">
        <f>생산실적!AI67</f>
        <v>0</v>
      </c>
      <c r="AR198" s="26">
        <f>생산실적!AJ67</f>
        <v>0</v>
      </c>
      <c r="AS198" s="26">
        <f>생산실적!AK67</f>
        <v>0</v>
      </c>
      <c r="AT198" s="26">
        <f>생산실적!AL67</f>
        <v>0</v>
      </c>
      <c r="AU198" s="26">
        <f>생산실적!AM67</f>
        <v>0</v>
      </c>
      <c r="AV198" s="26">
        <f>생산실적!AN67</f>
        <v>0</v>
      </c>
      <c r="AW198" s="26">
        <f>생산실적!AO67</f>
        <v>0</v>
      </c>
      <c r="AX198" s="26">
        <f>생산실적!AP67</f>
        <v>0</v>
      </c>
      <c r="AY198" s="26">
        <f>생산실적!AQ67</f>
        <v>0</v>
      </c>
      <c r="AZ198" s="26">
        <f>생산실적!AR67</f>
        <v>0</v>
      </c>
      <c r="BA198" s="26">
        <f>생산실적!AS67</f>
        <v>0</v>
      </c>
      <c r="BB198" s="74">
        <f>SUM(T198:BA198)</f>
        <v>0</v>
      </c>
    </row>
    <row r="199" spans="1:54" ht="27.95" customHeight="1" thickTop="1" thickBot="1">
      <c r="A199" s="169"/>
      <c r="B199" s="175"/>
      <c r="C199" s="175"/>
      <c r="D199" s="175"/>
      <c r="E199" s="175"/>
      <c r="F199" s="186"/>
      <c r="G199" s="192"/>
      <c r="H199" s="192"/>
      <c r="I199" s="192"/>
      <c r="J199" s="182"/>
      <c r="K199" s="172"/>
      <c r="L199" s="175"/>
      <c r="M199" s="277"/>
      <c r="N199" s="260"/>
      <c r="O199" s="137"/>
      <c r="P199" s="264"/>
      <c r="Q199" s="267"/>
      <c r="R199" s="273"/>
      <c r="S199" s="36" t="s">
        <v>181</v>
      </c>
      <c r="T199" s="37"/>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9"/>
      <c r="AY199" s="39"/>
      <c r="AZ199" s="39"/>
      <c r="BA199" s="39"/>
      <c r="BB199" s="75">
        <f>SUM(T199:BA199)</f>
        <v>0</v>
      </c>
    </row>
    <row r="200" spans="1:54" ht="27.95" customHeight="1" thickTop="1" thickBot="1">
      <c r="A200" s="169"/>
      <c r="B200" s="176"/>
      <c r="C200" s="176"/>
      <c r="D200" s="176"/>
      <c r="E200" s="176"/>
      <c r="F200" s="187"/>
      <c r="G200" s="193"/>
      <c r="H200" s="193"/>
      <c r="I200" s="193"/>
      <c r="J200" s="183"/>
      <c r="K200" s="173"/>
      <c r="L200" s="176"/>
      <c r="M200" s="278"/>
      <c r="N200" s="271"/>
      <c r="O200" s="138"/>
      <c r="P200" s="269"/>
      <c r="Q200" s="270"/>
      <c r="R200" s="275"/>
      <c r="S200" s="28" t="s">
        <v>65</v>
      </c>
      <c r="T200" s="34">
        <f>SUM(R197+T197-T198-T199)</f>
        <v>0</v>
      </c>
      <c r="U200" s="35">
        <f>SUM(T200+U197-U198-U199)</f>
        <v>0</v>
      </c>
      <c r="V200" s="35">
        <f>SUM(U200+V197-V198-V199)</f>
        <v>0</v>
      </c>
      <c r="W200" s="35">
        <f t="shared" ref="W200" si="1633">SUM(V200+W197-W198-W199)</f>
        <v>0</v>
      </c>
      <c r="X200" s="35">
        <f t="shared" ref="X200" si="1634">SUM(W200+X197-X198-X199)</f>
        <v>0</v>
      </c>
      <c r="Y200" s="35">
        <f t="shared" ref="Y200" si="1635">SUM(X200+Y197-Y198-Y199)</f>
        <v>0</v>
      </c>
      <c r="Z200" s="35">
        <f t="shared" ref="Z200" si="1636">SUM(Y200+Z197-Z198-Z199)</f>
        <v>0</v>
      </c>
      <c r="AA200" s="35">
        <f t="shared" ref="AA200" si="1637">SUM(Z200+AA197-AA198-AA199)</f>
        <v>0</v>
      </c>
      <c r="AB200" s="35">
        <f t="shared" ref="AB200" si="1638">SUM(AA200+AB197-AB198-AB199)</f>
        <v>0</v>
      </c>
      <c r="AC200" s="35">
        <f t="shared" ref="AC200" si="1639">SUM(AB200+AC197-AC198-AC199)</f>
        <v>0</v>
      </c>
      <c r="AD200" s="35">
        <f t="shared" ref="AD200" si="1640">SUM(AC200+AD197-AD198-AD199)</f>
        <v>0</v>
      </c>
      <c r="AE200" s="35">
        <f t="shared" ref="AE200" si="1641">SUM(AD200+AE197-AE198-AE199)</f>
        <v>0</v>
      </c>
      <c r="AF200" s="35">
        <f t="shared" ref="AF200" si="1642">SUM(AE200+AF197-AF198-AF199)</f>
        <v>0</v>
      </c>
      <c r="AG200" s="35">
        <f t="shared" ref="AG200" si="1643">SUM(AF200+AG197-AG198-AG199)</f>
        <v>0</v>
      </c>
      <c r="AH200" s="35">
        <f t="shared" ref="AH200" si="1644">SUM(AG200+AH197-AH198-AH199)</f>
        <v>0</v>
      </c>
      <c r="AI200" s="35">
        <f t="shared" ref="AI200" si="1645">SUM(AH200+AI197-AI198-AI199)</f>
        <v>0</v>
      </c>
      <c r="AJ200" s="35">
        <f t="shared" ref="AJ200" si="1646">SUM(AI200+AJ197-AJ198-AJ199)</f>
        <v>0</v>
      </c>
      <c r="AK200" s="35">
        <f t="shared" ref="AK200" si="1647">SUM(AJ200+AK197-AK198-AK199)</f>
        <v>0</v>
      </c>
      <c r="AL200" s="35">
        <f t="shared" ref="AL200" si="1648">SUM(AK200+AL197-AL198-AL199)</f>
        <v>0</v>
      </c>
      <c r="AM200" s="35">
        <f t="shared" ref="AM200" si="1649">SUM(AL200+AM197-AM198-AM199)</f>
        <v>0</v>
      </c>
      <c r="AN200" s="35">
        <f t="shared" ref="AN200" si="1650">SUM(AM200+AN197-AN198-AN199)</f>
        <v>0</v>
      </c>
      <c r="AO200" s="35">
        <f t="shared" ref="AO200" si="1651">SUM(AN200+AO197-AO198-AO199)</f>
        <v>0</v>
      </c>
      <c r="AP200" s="35">
        <f t="shared" ref="AP200" si="1652">SUM(AO200+AP197-AP198-AP199)</f>
        <v>0</v>
      </c>
      <c r="AQ200" s="35">
        <f t="shared" ref="AQ200" si="1653">SUM(AP200+AQ197-AQ198-AQ199)</f>
        <v>0</v>
      </c>
      <c r="AR200" s="35">
        <f t="shared" ref="AR200" si="1654">SUM(AQ200+AR197-AR198-AR199)</f>
        <v>0</v>
      </c>
      <c r="AS200" s="35">
        <f t="shared" ref="AS200" si="1655">SUM(AR200+AS197-AS198-AS199)</f>
        <v>0</v>
      </c>
      <c r="AT200" s="35">
        <f t="shared" ref="AT200" si="1656">SUM(AS200+AT197-AT198-AT199)</f>
        <v>0</v>
      </c>
      <c r="AU200" s="35">
        <f t="shared" ref="AU200" si="1657">SUM(AT200+AU197-AU198-AU199)</f>
        <v>0</v>
      </c>
      <c r="AV200" s="35">
        <f t="shared" ref="AV200" si="1658">SUM(AU200+AV197-AV198-AV199)</f>
        <v>0</v>
      </c>
      <c r="AW200" s="35">
        <f t="shared" ref="AW200" si="1659">SUM(AV200+AW197-AW198-AW199)</f>
        <v>0</v>
      </c>
      <c r="AX200" s="35">
        <f t="shared" ref="AX200" si="1660">SUM(AW200+AX197-AX198-AX199)</f>
        <v>0</v>
      </c>
      <c r="AY200" s="35">
        <f t="shared" ref="AY200" si="1661">SUM(AX200+AY197-AY198-AY199)</f>
        <v>0</v>
      </c>
      <c r="AZ200" s="35">
        <f t="shared" ref="AZ200" si="1662">SUM(AY200+AZ197-AZ198-AZ199)</f>
        <v>0</v>
      </c>
      <c r="BA200" s="35">
        <f t="shared" ref="BA200" si="1663">SUM(AZ200+BA197-BA198-BA199)</f>
        <v>0</v>
      </c>
      <c r="BB200" s="76">
        <f>BA200</f>
        <v>0</v>
      </c>
    </row>
    <row r="201" spans="1:54" ht="27.95" customHeight="1" thickTop="1" thickBot="1">
      <c r="A201" s="169"/>
      <c r="B201" s="174" t="s">
        <v>276</v>
      </c>
      <c r="C201" s="174" t="s">
        <v>279</v>
      </c>
      <c r="D201" s="174" t="s">
        <v>279</v>
      </c>
      <c r="E201" s="174" t="s">
        <v>284</v>
      </c>
      <c r="F201" s="185" t="s">
        <v>158</v>
      </c>
      <c r="G201" s="191">
        <v>1.4</v>
      </c>
      <c r="H201" s="191">
        <v>950</v>
      </c>
      <c r="I201" s="191">
        <v>130</v>
      </c>
      <c r="J201" s="181">
        <v>7.85</v>
      </c>
      <c r="K201" s="171">
        <f t="shared" ref="K201" si="1664">G201*H201*I201*J201/1000000</f>
        <v>1.3572649999999999</v>
      </c>
      <c r="L201" s="174" t="s">
        <v>149</v>
      </c>
      <c r="M201" s="276">
        <f>978.6+120</f>
        <v>1098.5999999999999</v>
      </c>
      <c r="N201" s="259"/>
      <c r="O201" s="136">
        <f t="shared" ref="O201" si="1665">BB204</f>
        <v>0</v>
      </c>
      <c r="P201" s="263">
        <f t="shared" ref="P201" si="1666">BB201</f>
        <v>0</v>
      </c>
      <c r="Q201" s="266">
        <f t="shared" ref="Q201" si="1667">BB202</f>
        <v>0</v>
      </c>
      <c r="R201" s="272">
        <f t="shared" ref="R201" si="1668">N201</f>
        <v>0</v>
      </c>
      <c r="S201" s="22" t="s">
        <v>174</v>
      </c>
      <c r="T201" s="23">
        <f>'COIL 입고현황'!T202</f>
        <v>0</v>
      </c>
      <c r="U201" s="24">
        <f>'COIL 입고현황'!U202</f>
        <v>0</v>
      </c>
      <c r="V201" s="24">
        <f>'COIL 입고현황'!V202</f>
        <v>0</v>
      </c>
      <c r="W201" s="24">
        <f>'COIL 입고현황'!W202</f>
        <v>0</v>
      </c>
      <c r="X201" s="24">
        <f>'COIL 입고현황'!X202</f>
        <v>0</v>
      </c>
      <c r="Y201" s="24">
        <f>'COIL 입고현황'!Y202</f>
        <v>0</v>
      </c>
      <c r="Z201" s="24">
        <f>'COIL 입고현황'!Z202</f>
        <v>0</v>
      </c>
      <c r="AA201" s="24">
        <f>'COIL 입고현황'!AA202</f>
        <v>0</v>
      </c>
      <c r="AB201" s="24">
        <f>'COIL 입고현황'!AB202</f>
        <v>0</v>
      </c>
      <c r="AC201" s="24">
        <f>'COIL 입고현황'!AC202</f>
        <v>0</v>
      </c>
      <c r="AD201" s="24">
        <f>'COIL 입고현황'!AD202</f>
        <v>0</v>
      </c>
      <c r="AE201" s="24">
        <f>'COIL 입고현황'!AE202</f>
        <v>0</v>
      </c>
      <c r="AF201" s="24">
        <f>'COIL 입고현황'!AF202</f>
        <v>0</v>
      </c>
      <c r="AG201" s="24">
        <f>'COIL 입고현황'!AG202</f>
        <v>0</v>
      </c>
      <c r="AH201" s="24">
        <f>'COIL 입고현황'!AH202</f>
        <v>0</v>
      </c>
      <c r="AI201" s="24">
        <f>'COIL 입고현황'!AI202</f>
        <v>0</v>
      </c>
      <c r="AJ201" s="24">
        <f>'COIL 입고현황'!AJ202</f>
        <v>0</v>
      </c>
      <c r="AK201" s="24">
        <f>'COIL 입고현황'!AK202</f>
        <v>0</v>
      </c>
      <c r="AL201" s="24">
        <f>'COIL 입고현황'!AL202</f>
        <v>0</v>
      </c>
      <c r="AM201" s="24">
        <f>'COIL 입고현황'!AM202</f>
        <v>0</v>
      </c>
      <c r="AN201" s="24">
        <f>'COIL 입고현황'!AN202</f>
        <v>0</v>
      </c>
      <c r="AO201" s="24">
        <f>'COIL 입고현황'!AO202</f>
        <v>0</v>
      </c>
      <c r="AP201" s="24">
        <f>'COIL 입고현황'!AP202</f>
        <v>0</v>
      </c>
      <c r="AQ201" s="24">
        <f>'COIL 입고현황'!AQ202</f>
        <v>0</v>
      </c>
      <c r="AR201" s="24">
        <f>'COIL 입고현황'!AR202</f>
        <v>0</v>
      </c>
      <c r="AS201" s="24">
        <f>'COIL 입고현황'!AS202</f>
        <v>0</v>
      </c>
      <c r="AT201" s="24">
        <f>'COIL 입고현황'!AT202</f>
        <v>0</v>
      </c>
      <c r="AU201" s="24">
        <f>'COIL 입고현황'!AU202</f>
        <v>0</v>
      </c>
      <c r="AV201" s="24">
        <f>'COIL 입고현황'!AV202</f>
        <v>0</v>
      </c>
      <c r="AW201" s="24">
        <f>'COIL 입고현황'!AW202</f>
        <v>0</v>
      </c>
      <c r="AX201" s="31">
        <f>'COIL 입고현황'!AX202</f>
        <v>0</v>
      </c>
      <c r="AY201" s="31">
        <f>'COIL 입고현황'!AY202</f>
        <v>0</v>
      </c>
      <c r="AZ201" s="31">
        <f>'COIL 입고현황'!AZ202</f>
        <v>0</v>
      </c>
      <c r="BA201" s="31">
        <f>'COIL 입고현황'!BA202</f>
        <v>0</v>
      </c>
      <c r="BB201" s="73">
        <f>SUM(T201:BA201)</f>
        <v>0</v>
      </c>
    </row>
    <row r="202" spans="1:54" ht="27.95" customHeight="1" thickTop="1" thickBot="1">
      <c r="A202" s="169"/>
      <c r="B202" s="175"/>
      <c r="C202" s="175"/>
      <c r="D202" s="175"/>
      <c r="E202" s="175"/>
      <c r="F202" s="186"/>
      <c r="G202" s="192"/>
      <c r="H202" s="192"/>
      <c r="I202" s="192"/>
      <c r="J202" s="182"/>
      <c r="K202" s="172"/>
      <c r="L202" s="175"/>
      <c r="M202" s="277"/>
      <c r="N202" s="260"/>
      <c r="O202" s="137"/>
      <c r="P202" s="264"/>
      <c r="Q202" s="267"/>
      <c r="R202" s="273"/>
      <c r="S202" s="25" t="s">
        <v>64</v>
      </c>
      <c r="T202" s="26">
        <f>생산실적!L68</f>
        <v>0</v>
      </c>
      <c r="U202" s="26">
        <f>생산실적!M68</f>
        <v>0</v>
      </c>
      <c r="V202" s="26">
        <f>생산실적!N68</f>
        <v>0</v>
      </c>
      <c r="W202" s="26">
        <f>생산실적!O68</f>
        <v>0</v>
      </c>
      <c r="X202" s="26">
        <f>생산실적!P68</f>
        <v>0</v>
      </c>
      <c r="Y202" s="26">
        <f>생산실적!Q68</f>
        <v>0</v>
      </c>
      <c r="Z202" s="26">
        <f>생산실적!R68</f>
        <v>0</v>
      </c>
      <c r="AA202" s="26">
        <f>생산실적!S68</f>
        <v>0</v>
      </c>
      <c r="AB202" s="26">
        <f>생산실적!T68</f>
        <v>0</v>
      </c>
      <c r="AC202" s="26">
        <f>생산실적!U68</f>
        <v>0</v>
      </c>
      <c r="AD202" s="26">
        <f>생산실적!V68</f>
        <v>0</v>
      </c>
      <c r="AE202" s="26">
        <f>생산실적!W68</f>
        <v>0</v>
      </c>
      <c r="AF202" s="26">
        <f>생산실적!X68</f>
        <v>0</v>
      </c>
      <c r="AG202" s="26">
        <f>생산실적!Y68</f>
        <v>0</v>
      </c>
      <c r="AH202" s="26">
        <f>생산실적!Z68</f>
        <v>0</v>
      </c>
      <c r="AI202" s="26">
        <f>생산실적!AA68</f>
        <v>0</v>
      </c>
      <c r="AJ202" s="26">
        <f>생산실적!AB68</f>
        <v>0</v>
      </c>
      <c r="AK202" s="26">
        <f>생산실적!AC68</f>
        <v>0</v>
      </c>
      <c r="AL202" s="26">
        <f>생산실적!AD68</f>
        <v>0</v>
      </c>
      <c r="AM202" s="26">
        <f>생산실적!AE68</f>
        <v>0</v>
      </c>
      <c r="AN202" s="26">
        <f>생산실적!AF68</f>
        <v>0</v>
      </c>
      <c r="AO202" s="26">
        <f>생산실적!AG68</f>
        <v>0</v>
      </c>
      <c r="AP202" s="26">
        <f>생산실적!AH68</f>
        <v>0</v>
      </c>
      <c r="AQ202" s="26">
        <f>생산실적!AI68</f>
        <v>0</v>
      </c>
      <c r="AR202" s="26">
        <f>생산실적!AJ68</f>
        <v>0</v>
      </c>
      <c r="AS202" s="26">
        <f>생산실적!AK68</f>
        <v>0</v>
      </c>
      <c r="AT202" s="26">
        <f>생산실적!AL68</f>
        <v>0</v>
      </c>
      <c r="AU202" s="26">
        <f>생산실적!AM68</f>
        <v>0</v>
      </c>
      <c r="AV202" s="26">
        <f>생산실적!AN68</f>
        <v>0</v>
      </c>
      <c r="AW202" s="26">
        <f>생산실적!AO68</f>
        <v>0</v>
      </c>
      <c r="AX202" s="26">
        <f>생산실적!AP68</f>
        <v>0</v>
      </c>
      <c r="AY202" s="26">
        <f>생산실적!AQ68</f>
        <v>0</v>
      </c>
      <c r="AZ202" s="26">
        <f>생산실적!AR68</f>
        <v>0</v>
      </c>
      <c r="BA202" s="26">
        <f>생산실적!AS68</f>
        <v>0</v>
      </c>
      <c r="BB202" s="74">
        <f>SUM(T202:BA202)</f>
        <v>0</v>
      </c>
    </row>
    <row r="203" spans="1:54" ht="27.95" customHeight="1" thickTop="1" thickBot="1">
      <c r="A203" s="169"/>
      <c r="B203" s="175"/>
      <c r="C203" s="175"/>
      <c r="D203" s="175"/>
      <c r="E203" s="175"/>
      <c r="F203" s="186"/>
      <c r="G203" s="192"/>
      <c r="H203" s="192"/>
      <c r="I203" s="192"/>
      <c r="J203" s="182"/>
      <c r="K203" s="172"/>
      <c r="L203" s="175"/>
      <c r="M203" s="277"/>
      <c r="N203" s="260"/>
      <c r="O203" s="137"/>
      <c r="P203" s="264"/>
      <c r="Q203" s="267"/>
      <c r="R203" s="273"/>
      <c r="S203" s="36" t="s">
        <v>181</v>
      </c>
      <c r="T203" s="37"/>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9"/>
      <c r="AY203" s="39"/>
      <c r="AZ203" s="39"/>
      <c r="BA203" s="39"/>
      <c r="BB203" s="75">
        <f>SUM(T203:BA203)</f>
        <v>0</v>
      </c>
    </row>
    <row r="204" spans="1:54" ht="27.95" customHeight="1" thickTop="1" thickBot="1">
      <c r="A204" s="169"/>
      <c r="B204" s="176"/>
      <c r="C204" s="176"/>
      <c r="D204" s="176"/>
      <c r="E204" s="176"/>
      <c r="F204" s="187"/>
      <c r="G204" s="193"/>
      <c r="H204" s="193"/>
      <c r="I204" s="193"/>
      <c r="J204" s="183"/>
      <c r="K204" s="173"/>
      <c r="L204" s="176"/>
      <c r="M204" s="278"/>
      <c r="N204" s="271"/>
      <c r="O204" s="138"/>
      <c r="P204" s="269"/>
      <c r="Q204" s="270"/>
      <c r="R204" s="275"/>
      <c r="S204" s="28" t="s">
        <v>65</v>
      </c>
      <c r="T204" s="34">
        <f>SUM(R201+T201-T202-T203)</f>
        <v>0</v>
      </c>
      <c r="U204" s="35">
        <f>SUM(T204+U201-U202-U203)</f>
        <v>0</v>
      </c>
      <c r="V204" s="35">
        <f>SUM(U204+V201-V202-V203)</f>
        <v>0</v>
      </c>
      <c r="W204" s="35">
        <f t="shared" ref="W204" si="1669">SUM(V204+W201-W202-W203)</f>
        <v>0</v>
      </c>
      <c r="X204" s="35">
        <f t="shared" ref="X204" si="1670">SUM(W204+X201-X202-X203)</f>
        <v>0</v>
      </c>
      <c r="Y204" s="35">
        <f t="shared" ref="Y204" si="1671">SUM(X204+Y201-Y202-Y203)</f>
        <v>0</v>
      </c>
      <c r="Z204" s="35">
        <f t="shared" ref="Z204" si="1672">SUM(Y204+Z201-Z202-Z203)</f>
        <v>0</v>
      </c>
      <c r="AA204" s="35">
        <f t="shared" ref="AA204" si="1673">SUM(Z204+AA201-AA202-AA203)</f>
        <v>0</v>
      </c>
      <c r="AB204" s="35">
        <f t="shared" ref="AB204" si="1674">SUM(AA204+AB201-AB202-AB203)</f>
        <v>0</v>
      </c>
      <c r="AC204" s="35">
        <f t="shared" ref="AC204" si="1675">SUM(AB204+AC201-AC202-AC203)</f>
        <v>0</v>
      </c>
      <c r="AD204" s="35">
        <f t="shared" ref="AD204" si="1676">SUM(AC204+AD201-AD202-AD203)</f>
        <v>0</v>
      </c>
      <c r="AE204" s="35">
        <f t="shared" ref="AE204" si="1677">SUM(AD204+AE201-AE202-AE203)</f>
        <v>0</v>
      </c>
      <c r="AF204" s="35">
        <f t="shared" ref="AF204" si="1678">SUM(AE204+AF201-AF202-AF203)</f>
        <v>0</v>
      </c>
      <c r="AG204" s="35">
        <f t="shared" ref="AG204" si="1679">SUM(AF204+AG201-AG202-AG203)</f>
        <v>0</v>
      </c>
      <c r="AH204" s="35">
        <f t="shared" ref="AH204" si="1680">SUM(AG204+AH201-AH202-AH203)</f>
        <v>0</v>
      </c>
      <c r="AI204" s="35">
        <f t="shared" ref="AI204" si="1681">SUM(AH204+AI201-AI202-AI203)</f>
        <v>0</v>
      </c>
      <c r="AJ204" s="35">
        <f t="shared" ref="AJ204" si="1682">SUM(AI204+AJ201-AJ202-AJ203)</f>
        <v>0</v>
      </c>
      <c r="AK204" s="35">
        <f t="shared" ref="AK204" si="1683">SUM(AJ204+AK201-AK202-AK203)</f>
        <v>0</v>
      </c>
      <c r="AL204" s="35">
        <f t="shared" ref="AL204" si="1684">SUM(AK204+AL201-AL202-AL203)</f>
        <v>0</v>
      </c>
      <c r="AM204" s="35">
        <f t="shared" ref="AM204" si="1685">SUM(AL204+AM201-AM202-AM203)</f>
        <v>0</v>
      </c>
      <c r="AN204" s="35">
        <f t="shared" ref="AN204" si="1686">SUM(AM204+AN201-AN202-AN203)</f>
        <v>0</v>
      </c>
      <c r="AO204" s="35">
        <f t="shared" ref="AO204" si="1687">SUM(AN204+AO201-AO202-AO203)</f>
        <v>0</v>
      </c>
      <c r="AP204" s="35">
        <f t="shared" ref="AP204" si="1688">SUM(AO204+AP201-AP202-AP203)</f>
        <v>0</v>
      </c>
      <c r="AQ204" s="35">
        <f t="shared" ref="AQ204" si="1689">SUM(AP204+AQ201-AQ202-AQ203)</f>
        <v>0</v>
      </c>
      <c r="AR204" s="35">
        <f t="shared" ref="AR204" si="1690">SUM(AQ204+AR201-AR202-AR203)</f>
        <v>0</v>
      </c>
      <c r="AS204" s="35">
        <f t="shared" ref="AS204" si="1691">SUM(AR204+AS201-AS202-AS203)</f>
        <v>0</v>
      </c>
      <c r="AT204" s="35">
        <f t="shared" ref="AT204" si="1692">SUM(AS204+AT201-AT202-AT203)</f>
        <v>0</v>
      </c>
      <c r="AU204" s="35">
        <f t="shared" ref="AU204" si="1693">SUM(AT204+AU201-AU202-AU203)</f>
        <v>0</v>
      </c>
      <c r="AV204" s="35">
        <f t="shared" ref="AV204" si="1694">SUM(AU204+AV201-AV202-AV203)</f>
        <v>0</v>
      </c>
      <c r="AW204" s="35">
        <f t="shared" ref="AW204" si="1695">SUM(AV204+AW201-AW202-AW203)</f>
        <v>0</v>
      </c>
      <c r="AX204" s="35">
        <f t="shared" ref="AX204" si="1696">SUM(AW204+AX201-AX202-AX203)</f>
        <v>0</v>
      </c>
      <c r="AY204" s="35">
        <f t="shared" ref="AY204" si="1697">SUM(AX204+AY201-AY202-AY203)</f>
        <v>0</v>
      </c>
      <c r="AZ204" s="35">
        <f t="shared" ref="AZ204" si="1698">SUM(AY204+AZ201-AZ202-AZ203)</f>
        <v>0</v>
      </c>
      <c r="BA204" s="35">
        <f t="shared" ref="BA204" si="1699">SUM(AZ204+BA201-BA202-BA203)</f>
        <v>0</v>
      </c>
      <c r="BB204" s="76">
        <f>BA204</f>
        <v>0</v>
      </c>
    </row>
    <row r="205" spans="1:54" ht="27.95" customHeight="1" thickTop="1" thickBot="1">
      <c r="A205" s="169"/>
      <c r="B205" s="174" t="s">
        <v>277</v>
      </c>
      <c r="C205" s="174" t="s">
        <v>280</v>
      </c>
      <c r="D205" s="174" t="s">
        <v>280</v>
      </c>
      <c r="E205" s="174" t="s">
        <v>284</v>
      </c>
      <c r="F205" s="185" t="s">
        <v>170</v>
      </c>
      <c r="G205" s="191">
        <v>1.4</v>
      </c>
      <c r="H205" s="191">
        <v>950</v>
      </c>
      <c r="I205" s="191">
        <v>145</v>
      </c>
      <c r="J205" s="181">
        <v>7.85</v>
      </c>
      <c r="K205" s="171">
        <f t="shared" ref="K205" si="1700">G205*H205*I205*J205/1000000</f>
        <v>1.5138725</v>
      </c>
      <c r="L205" s="174" t="s">
        <v>149</v>
      </c>
      <c r="M205" s="276">
        <f>978.6+120</f>
        <v>1098.5999999999999</v>
      </c>
      <c r="N205" s="259">
        <v>3580</v>
      </c>
      <c r="O205" s="136">
        <f t="shared" ref="O205" si="1701">BB208</f>
        <v>2423</v>
      </c>
      <c r="P205" s="263">
        <f t="shared" ref="P205" si="1702">BB205</f>
        <v>0</v>
      </c>
      <c r="Q205" s="266">
        <f t="shared" ref="Q205" si="1703">BB206</f>
        <v>1157</v>
      </c>
      <c r="R205" s="272">
        <f t="shared" ref="R205" si="1704">N205</f>
        <v>3580</v>
      </c>
      <c r="S205" s="22" t="s">
        <v>174</v>
      </c>
      <c r="T205" s="23">
        <f>'COIL 입고현황'!T206</f>
        <v>0</v>
      </c>
      <c r="U205" s="24">
        <f>'COIL 입고현황'!U206</f>
        <v>0</v>
      </c>
      <c r="V205" s="24">
        <f>'COIL 입고현황'!V206</f>
        <v>0</v>
      </c>
      <c r="W205" s="24">
        <f>'COIL 입고현황'!W206</f>
        <v>0</v>
      </c>
      <c r="X205" s="24">
        <f>'COIL 입고현황'!X206</f>
        <v>0</v>
      </c>
      <c r="Y205" s="24">
        <f>'COIL 입고현황'!Y206</f>
        <v>0</v>
      </c>
      <c r="Z205" s="24">
        <f>'COIL 입고현황'!Z206</f>
        <v>0</v>
      </c>
      <c r="AA205" s="24">
        <f>'COIL 입고현황'!AA206</f>
        <v>0</v>
      </c>
      <c r="AB205" s="24">
        <f>'COIL 입고현황'!AB206</f>
        <v>0</v>
      </c>
      <c r="AC205" s="24">
        <f>'COIL 입고현황'!AC206</f>
        <v>0</v>
      </c>
      <c r="AD205" s="24">
        <f>'COIL 입고현황'!AD206</f>
        <v>0</v>
      </c>
      <c r="AE205" s="24">
        <f>'COIL 입고현황'!AE206</f>
        <v>0</v>
      </c>
      <c r="AF205" s="24">
        <f>'COIL 입고현황'!AF206</f>
        <v>0</v>
      </c>
      <c r="AG205" s="24">
        <f>'COIL 입고현황'!AG206</f>
        <v>0</v>
      </c>
      <c r="AH205" s="24">
        <f>'COIL 입고현황'!AH206</f>
        <v>0</v>
      </c>
      <c r="AI205" s="24">
        <f>'COIL 입고현황'!AI206</f>
        <v>0</v>
      </c>
      <c r="AJ205" s="24">
        <f>'COIL 입고현황'!AJ206</f>
        <v>0</v>
      </c>
      <c r="AK205" s="24">
        <f>'COIL 입고현황'!AK206</f>
        <v>0</v>
      </c>
      <c r="AL205" s="24">
        <f>'COIL 입고현황'!AL206</f>
        <v>0</v>
      </c>
      <c r="AM205" s="24">
        <f>'COIL 입고현황'!AM206</f>
        <v>0</v>
      </c>
      <c r="AN205" s="24">
        <f>'COIL 입고현황'!AN206</f>
        <v>0</v>
      </c>
      <c r="AO205" s="24">
        <f>'COIL 입고현황'!AO206</f>
        <v>0</v>
      </c>
      <c r="AP205" s="24">
        <f>'COIL 입고현황'!AP206</f>
        <v>0</v>
      </c>
      <c r="AQ205" s="24">
        <f>'COIL 입고현황'!AQ206</f>
        <v>0</v>
      </c>
      <c r="AR205" s="24">
        <f>'COIL 입고현황'!AR206</f>
        <v>0</v>
      </c>
      <c r="AS205" s="24">
        <f>'COIL 입고현황'!AS206</f>
        <v>0</v>
      </c>
      <c r="AT205" s="24">
        <f>'COIL 입고현황'!AT206</f>
        <v>0</v>
      </c>
      <c r="AU205" s="24">
        <f>'COIL 입고현황'!AU206</f>
        <v>0</v>
      </c>
      <c r="AV205" s="24">
        <f>'COIL 입고현황'!AV206</f>
        <v>0</v>
      </c>
      <c r="AW205" s="24">
        <f>'COIL 입고현황'!AW206</f>
        <v>0</v>
      </c>
      <c r="AX205" s="31">
        <f>'COIL 입고현황'!AX206</f>
        <v>0</v>
      </c>
      <c r="AY205" s="31">
        <f>'COIL 입고현황'!AY206</f>
        <v>0</v>
      </c>
      <c r="AZ205" s="31">
        <f>'COIL 입고현황'!AZ206</f>
        <v>0</v>
      </c>
      <c r="BA205" s="31">
        <f>'COIL 입고현황'!BA206</f>
        <v>0</v>
      </c>
      <c r="BB205" s="73">
        <f>SUM(T205:BA205)</f>
        <v>0</v>
      </c>
    </row>
    <row r="206" spans="1:54" ht="27.95" customHeight="1" thickTop="1" thickBot="1">
      <c r="A206" s="169"/>
      <c r="B206" s="175"/>
      <c r="C206" s="175"/>
      <c r="D206" s="175"/>
      <c r="E206" s="175"/>
      <c r="F206" s="186"/>
      <c r="G206" s="192"/>
      <c r="H206" s="192"/>
      <c r="I206" s="192"/>
      <c r="J206" s="182"/>
      <c r="K206" s="172"/>
      <c r="L206" s="175"/>
      <c r="M206" s="277"/>
      <c r="N206" s="260"/>
      <c r="O206" s="137"/>
      <c r="P206" s="264"/>
      <c r="Q206" s="267"/>
      <c r="R206" s="273"/>
      <c r="S206" s="25" t="s">
        <v>64</v>
      </c>
      <c r="T206" s="26">
        <f>생산실적!L69</f>
        <v>1157</v>
      </c>
      <c r="U206" s="26">
        <f>생산실적!M69</f>
        <v>0</v>
      </c>
      <c r="V206" s="26">
        <f>생산실적!N69</f>
        <v>0</v>
      </c>
      <c r="W206" s="26">
        <f>생산실적!O69</f>
        <v>0</v>
      </c>
      <c r="X206" s="26">
        <f>생산실적!P69</f>
        <v>0</v>
      </c>
      <c r="Y206" s="26">
        <f>생산실적!Q69</f>
        <v>0</v>
      </c>
      <c r="Z206" s="26">
        <f>생산실적!R69</f>
        <v>0</v>
      </c>
      <c r="AA206" s="26">
        <f>생산실적!S69</f>
        <v>0</v>
      </c>
      <c r="AB206" s="26">
        <f>생산실적!T69</f>
        <v>0</v>
      </c>
      <c r="AC206" s="26">
        <f>생산실적!U69</f>
        <v>0</v>
      </c>
      <c r="AD206" s="26">
        <f>생산실적!V69</f>
        <v>0</v>
      </c>
      <c r="AE206" s="26">
        <f>생산실적!W69</f>
        <v>0</v>
      </c>
      <c r="AF206" s="26">
        <f>생산실적!X69</f>
        <v>0</v>
      </c>
      <c r="AG206" s="26">
        <f>생산실적!Y69</f>
        <v>0</v>
      </c>
      <c r="AH206" s="26">
        <f>생산실적!Z69</f>
        <v>0</v>
      </c>
      <c r="AI206" s="26">
        <f>생산실적!AA69</f>
        <v>0</v>
      </c>
      <c r="AJ206" s="26">
        <f>생산실적!AB69</f>
        <v>0</v>
      </c>
      <c r="AK206" s="26">
        <f>생산실적!AC69</f>
        <v>0</v>
      </c>
      <c r="AL206" s="26">
        <f>생산실적!AD69</f>
        <v>0</v>
      </c>
      <c r="AM206" s="26">
        <f>생산실적!AE69</f>
        <v>0</v>
      </c>
      <c r="AN206" s="26">
        <f>생산실적!AF69</f>
        <v>0</v>
      </c>
      <c r="AO206" s="26">
        <f>생산실적!AG69</f>
        <v>0</v>
      </c>
      <c r="AP206" s="26">
        <f>생산실적!AH69</f>
        <v>0</v>
      </c>
      <c r="AQ206" s="26">
        <f>생산실적!AI69</f>
        <v>0</v>
      </c>
      <c r="AR206" s="26">
        <f>생산실적!AJ69</f>
        <v>0</v>
      </c>
      <c r="AS206" s="26">
        <f>생산실적!AK69</f>
        <v>0</v>
      </c>
      <c r="AT206" s="26">
        <f>생산실적!AL69</f>
        <v>0</v>
      </c>
      <c r="AU206" s="26">
        <f>생산실적!AM69</f>
        <v>0</v>
      </c>
      <c r="AV206" s="26">
        <f>생산실적!AN69</f>
        <v>0</v>
      </c>
      <c r="AW206" s="26">
        <f>생산실적!AO69</f>
        <v>0</v>
      </c>
      <c r="AX206" s="26">
        <f>생산실적!AP69</f>
        <v>0</v>
      </c>
      <c r="AY206" s="26">
        <f>생산실적!AQ69</f>
        <v>0</v>
      </c>
      <c r="AZ206" s="26">
        <f>생산실적!AR69</f>
        <v>0</v>
      </c>
      <c r="BA206" s="26">
        <f>생산실적!AS69</f>
        <v>0</v>
      </c>
      <c r="BB206" s="74">
        <f>SUM(T206:BA206)</f>
        <v>1157</v>
      </c>
    </row>
    <row r="207" spans="1:54" ht="27.95" customHeight="1" thickTop="1" thickBot="1">
      <c r="A207" s="169"/>
      <c r="B207" s="175"/>
      <c r="C207" s="175"/>
      <c r="D207" s="175"/>
      <c r="E207" s="175"/>
      <c r="F207" s="186"/>
      <c r="G207" s="192"/>
      <c r="H207" s="192"/>
      <c r="I207" s="192"/>
      <c r="J207" s="182"/>
      <c r="K207" s="172"/>
      <c r="L207" s="175"/>
      <c r="M207" s="277"/>
      <c r="N207" s="260"/>
      <c r="O207" s="137"/>
      <c r="P207" s="264"/>
      <c r="Q207" s="267"/>
      <c r="R207" s="273"/>
      <c r="S207" s="36" t="s">
        <v>181</v>
      </c>
      <c r="T207" s="37"/>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9"/>
      <c r="AY207" s="39"/>
      <c r="AZ207" s="39"/>
      <c r="BA207" s="39"/>
      <c r="BB207" s="75">
        <f>SUM(T207:BA207)</f>
        <v>0</v>
      </c>
    </row>
    <row r="208" spans="1:54" ht="27.95" customHeight="1" thickTop="1" thickBot="1">
      <c r="A208" s="169"/>
      <c r="B208" s="176"/>
      <c r="C208" s="176"/>
      <c r="D208" s="176"/>
      <c r="E208" s="176"/>
      <c r="F208" s="187"/>
      <c r="G208" s="193"/>
      <c r="H208" s="193"/>
      <c r="I208" s="193"/>
      <c r="J208" s="183"/>
      <c r="K208" s="173"/>
      <c r="L208" s="176"/>
      <c r="M208" s="278"/>
      <c r="N208" s="271"/>
      <c r="O208" s="138"/>
      <c r="P208" s="269"/>
      <c r="Q208" s="270"/>
      <c r="R208" s="275"/>
      <c r="S208" s="28" t="s">
        <v>65</v>
      </c>
      <c r="T208" s="34">
        <f>SUM(R205+T205-T206-T207)</f>
        <v>2423</v>
      </c>
      <c r="U208" s="35">
        <f>SUM(T208+U205-U206-U207)</f>
        <v>2423</v>
      </c>
      <c r="V208" s="35">
        <f>SUM(U208+V205-V206-V207)</f>
        <v>2423</v>
      </c>
      <c r="W208" s="35">
        <f t="shared" ref="W208" si="1705">SUM(V208+W205-W206-W207)</f>
        <v>2423</v>
      </c>
      <c r="X208" s="35">
        <f t="shared" ref="X208" si="1706">SUM(W208+X205-X206-X207)</f>
        <v>2423</v>
      </c>
      <c r="Y208" s="35">
        <f t="shared" ref="Y208" si="1707">SUM(X208+Y205-Y206-Y207)</f>
        <v>2423</v>
      </c>
      <c r="Z208" s="35">
        <f t="shared" ref="Z208" si="1708">SUM(Y208+Z205-Z206-Z207)</f>
        <v>2423</v>
      </c>
      <c r="AA208" s="35">
        <f t="shared" ref="AA208" si="1709">SUM(Z208+AA205-AA206-AA207)</f>
        <v>2423</v>
      </c>
      <c r="AB208" s="35">
        <f t="shared" ref="AB208" si="1710">SUM(AA208+AB205-AB206-AB207)</f>
        <v>2423</v>
      </c>
      <c r="AC208" s="35">
        <f t="shared" ref="AC208" si="1711">SUM(AB208+AC205-AC206-AC207)</f>
        <v>2423</v>
      </c>
      <c r="AD208" s="35">
        <f t="shared" ref="AD208" si="1712">SUM(AC208+AD205-AD206-AD207)</f>
        <v>2423</v>
      </c>
      <c r="AE208" s="35">
        <f t="shared" ref="AE208" si="1713">SUM(AD208+AE205-AE206-AE207)</f>
        <v>2423</v>
      </c>
      <c r="AF208" s="35">
        <f t="shared" ref="AF208" si="1714">SUM(AE208+AF205-AF206-AF207)</f>
        <v>2423</v>
      </c>
      <c r="AG208" s="35">
        <f t="shared" ref="AG208" si="1715">SUM(AF208+AG205-AG206-AG207)</f>
        <v>2423</v>
      </c>
      <c r="AH208" s="35">
        <f t="shared" ref="AH208" si="1716">SUM(AG208+AH205-AH206-AH207)</f>
        <v>2423</v>
      </c>
      <c r="AI208" s="35">
        <f t="shared" ref="AI208" si="1717">SUM(AH208+AI205-AI206-AI207)</f>
        <v>2423</v>
      </c>
      <c r="AJ208" s="35">
        <f t="shared" ref="AJ208" si="1718">SUM(AI208+AJ205-AJ206-AJ207)</f>
        <v>2423</v>
      </c>
      <c r="AK208" s="35">
        <f t="shared" ref="AK208" si="1719">SUM(AJ208+AK205-AK206-AK207)</f>
        <v>2423</v>
      </c>
      <c r="AL208" s="35">
        <f t="shared" ref="AL208" si="1720">SUM(AK208+AL205-AL206-AL207)</f>
        <v>2423</v>
      </c>
      <c r="AM208" s="35">
        <f t="shared" ref="AM208" si="1721">SUM(AL208+AM205-AM206-AM207)</f>
        <v>2423</v>
      </c>
      <c r="AN208" s="35">
        <f t="shared" ref="AN208" si="1722">SUM(AM208+AN205-AN206-AN207)</f>
        <v>2423</v>
      </c>
      <c r="AO208" s="35">
        <f t="shared" ref="AO208" si="1723">SUM(AN208+AO205-AO206-AO207)</f>
        <v>2423</v>
      </c>
      <c r="AP208" s="35">
        <f t="shared" ref="AP208" si="1724">SUM(AO208+AP205-AP206-AP207)</f>
        <v>2423</v>
      </c>
      <c r="AQ208" s="35">
        <f t="shared" ref="AQ208" si="1725">SUM(AP208+AQ205-AQ206-AQ207)</f>
        <v>2423</v>
      </c>
      <c r="AR208" s="35">
        <f t="shared" ref="AR208" si="1726">SUM(AQ208+AR205-AR206-AR207)</f>
        <v>2423</v>
      </c>
      <c r="AS208" s="35">
        <f t="shared" ref="AS208" si="1727">SUM(AR208+AS205-AS206-AS207)</f>
        <v>2423</v>
      </c>
      <c r="AT208" s="35">
        <f t="shared" ref="AT208" si="1728">SUM(AS208+AT205-AT206-AT207)</f>
        <v>2423</v>
      </c>
      <c r="AU208" s="35">
        <f t="shared" ref="AU208" si="1729">SUM(AT208+AU205-AU206-AU207)</f>
        <v>2423</v>
      </c>
      <c r="AV208" s="35">
        <f t="shared" ref="AV208" si="1730">SUM(AU208+AV205-AV206-AV207)</f>
        <v>2423</v>
      </c>
      <c r="AW208" s="35">
        <f t="shared" ref="AW208" si="1731">SUM(AV208+AW205-AW206-AW207)</f>
        <v>2423</v>
      </c>
      <c r="AX208" s="35">
        <f t="shared" ref="AX208" si="1732">SUM(AW208+AX205-AX206-AX207)</f>
        <v>2423</v>
      </c>
      <c r="AY208" s="35">
        <f t="shared" ref="AY208" si="1733">SUM(AX208+AY205-AY206-AY207)</f>
        <v>2423</v>
      </c>
      <c r="AZ208" s="35">
        <f t="shared" ref="AZ208" si="1734">SUM(AY208+AZ205-AZ206-AZ207)</f>
        <v>2423</v>
      </c>
      <c r="BA208" s="35">
        <f t="shared" ref="BA208" si="1735">SUM(AZ208+BA205-BA206-BA207)</f>
        <v>2423</v>
      </c>
      <c r="BB208" s="76">
        <f>BA208</f>
        <v>2423</v>
      </c>
    </row>
    <row r="209" spans="1:54" ht="27.95" customHeight="1" thickTop="1" thickBot="1">
      <c r="A209" s="169"/>
      <c r="B209" s="174" t="s">
        <v>278</v>
      </c>
      <c r="C209" s="174">
        <v>50011644</v>
      </c>
      <c r="D209" s="174">
        <v>50011644</v>
      </c>
      <c r="E209" s="174" t="s">
        <v>283</v>
      </c>
      <c r="F209" s="185" t="s">
        <v>158</v>
      </c>
      <c r="G209" s="191">
        <v>1</v>
      </c>
      <c r="H209" s="191">
        <v>1000</v>
      </c>
      <c r="I209" s="191">
        <v>310</v>
      </c>
      <c r="J209" s="181">
        <v>7.85</v>
      </c>
      <c r="K209" s="171">
        <f t="shared" ref="K209" si="1736">G209*H209*I209*J209/1000000</f>
        <v>2.4335</v>
      </c>
      <c r="L209" s="174" t="s">
        <v>149</v>
      </c>
      <c r="M209" s="276">
        <f>978.6+120</f>
        <v>1098.5999999999999</v>
      </c>
      <c r="N209" s="259">
        <v>1500</v>
      </c>
      <c r="O209" s="136">
        <f t="shared" ref="O209" si="1737">BB212</f>
        <v>1500</v>
      </c>
      <c r="P209" s="263">
        <f t="shared" ref="P209" si="1738">BB209</f>
        <v>0</v>
      </c>
      <c r="Q209" s="266">
        <f t="shared" ref="Q209" si="1739">BB210</f>
        <v>0</v>
      </c>
      <c r="R209" s="272">
        <f t="shared" ref="R209" si="1740">N209</f>
        <v>1500</v>
      </c>
      <c r="S209" s="22" t="s">
        <v>174</v>
      </c>
      <c r="T209" s="23">
        <f>'COIL 입고현황'!T210</f>
        <v>0</v>
      </c>
      <c r="U209" s="24">
        <f>'COIL 입고현황'!U210</f>
        <v>0</v>
      </c>
      <c r="V209" s="24">
        <f>'COIL 입고현황'!V210</f>
        <v>0</v>
      </c>
      <c r="W209" s="24">
        <f>'COIL 입고현황'!W210</f>
        <v>0</v>
      </c>
      <c r="X209" s="24">
        <f>'COIL 입고현황'!X210</f>
        <v>0</v>
      </c>
      <c r="Y209" s="24">
        <f>'COIL 입고현황'!Y210</f>
        <v>0</v>
      </c>
      <c r="Z209" s="24">
        <f>'COIL 입고현황'!Z210</f>
        <v>0</v>
      </c>
      <c r="AA209" s="24">
        <f>'COIL 입고현황'!AA210</f>
        <v>0</v>
      </c>
      <c r="AB209" s="24">
        <f>'COIL 입고현황'!AB210</f>
        <v>0</v>
      </c>
      <c r="AC209" s="24">
        <f>'COIL 입고현황'!AC210</f>
        <v>0</v>
      </c>
      <c r="AD209" s="24">
        <f>'COIL 입고현황'!AD210</f>
        <v>0</v>
      </c>
      <c r="AE209" s="24">
        <f>'COIL 입고현황'!AE210</f>
        <v>0</v>
      </c>
      <c r="AF209" s="24">
        <f>'COIL 입고현황'!AF210</f>
        <v>0</v>
      </c>
      <c r="AG209" s="24">
        <f>'COIL 입고현황'!AG210</f>
        <v>0</v>
      </c>
      <c r="AH209" s="24">
        <f>'COIL 입고현황'!AH210</f>
        <v>0</v>
      </c>
      <c r="AI209" s="24">
        <f>'COIL 입고현황'!AI210</f>
        <v>0</v>
      </c>
      <c r="AJ209" s="24">
        <f>'COIL 입고현황'!AJ210</f>
        <v>0</v>
      </c>
      <c r="AK209" s="24">
        <f>'COIL 입고현황'!AK210</f>
        <v>0</v>
      </c>
      <c r="AL209" s="24">
        <f>'COIL 입고현황'!AL210</f>
        <v>0</v>
      </c>
      <c r="AM209" s="24">
        <f>'COIL 입고현황'!AM210</f>
        <v>0</v>
      </c>
      <c r="AN209" s="24">
        <f>'COIL 입고현황'!AN210</f>
        <v>0</v>
      </c>
      <c r="AO209" s="24">
        <f>'COIL 입고현황'!AO210</f>
        <v>0</v>
      </c>
      <c r="AP209" s="24">
        <f>'COIL 입고현황'!AP210</f>
        <v>0</v>
      </c>
      <c r="AQ209" s="24">
        <f>'COIL 입고현황'!AQ210</f>
        <v>0</v>
      </c>
      <c r="AR209" s="24">
        <f>'COIL 입고현황'!AR210</f>
        <v>0</v>
      </c>
      <c r="AS209" s="24">
        <f>'COIL 입고현황'!AS210</f>
        <v>0</v>
      </c>
      <c r="AT209" s="24">
        <f>'COIL 입고현황'!AT210</f>
        <v>0</v>
      </c>
      <c r="AU209" s="24">
        <f>'COIL 입고현황'!AU210</f>
        <v>0</v>
      </c>
      <c r="AV209" s="24">
        <f>'COIL 입고현황'!AV210</f>
        <v>0</v>
      </c>
      <c r="AW209" s="24">
        <f>'COIL 입고현황'!AW210</f>
        <v>0</v>
      </c>
      <c r="AX209" s="31">
        <f>'COIL 입고현황'!AX210</f>
        <v>0</v>
      </c>
      <c r="AY209" s="31">
        <f>'COIL 입고현황'!AY210</f>
        <v>0</v>
      </c>
      <c r="AZ209" s="31">
        <f>'COIL 입고현황'!AZ210</f>
        <v>0</v>
      </c>
      <c r="BA209" s="31">
        <f>'COIL 입고현황'!BA210</f>
        <v>0</v>
      </c>
      <c r="BB209" s="73">
        <f>SUM(T209:BA209)</f>
        <v>0</v>
      </c>
    </row>
    <row r="210" spans="1:54" ht="27.95" customHeight="1" thickTop="1" thickBot="1">
      <c r="A210" s="169"/>
      <c r="B210" s="175"/>
      <c r="C210" s="175"/>
      <c r="D210" s="175"/>
      <c r="E210" s="175"/>
      <c r="F210" s="186"/>
      <c r="G210" s="192"/>
      <c r="H210" s="192"/>
      <c r="I210" s="192"/>
      <c r="J210" s="182"/>
      <c r="K210" s="172"/>
      <c r="L210" s="175"/>
      <c r="M210" s="277"/>
      <c r="N210" s="260"/>
      <c r="O210" s="137"/>
      <c r="P210" s="264"/>
      <c r="Q210" s="267"/>
      <c r="R210" s="273"/>
      <c r="S210" s="25" t="s">
        <v>64</v>
      </c>
      <c r="T210" s="26">
        <f>생산실적!L70</f>
        <v>0</v>
      </c>
      <c r="U210" s="26">
        <f>생산실적!M70</f>
        <v>0</v>
      </c>
      <c r="V210" s="26">
        <f>생산실적!N70</f>
        <v>0</v>
      </c>
      <c r="W210" s="26">
        <f>생산실적!O70</f>
        <v>0</v>
      </c>
      <c r="X210" s="26">
        <f>생산실적!P70</f>
        <v>0</v>
      </c>
      <c r="Y210" s="26">
        <f>생산실적!Q70</f>
        <v>0</v>
      </c>
      <c r="Z210" s="26">
        <f>생산실적!R70</f>
        <v>0</v>
      </c>
      <c r="AA210" s="26">
        <f>생산실적!S70</f>
        <v>0</v>
      </c>
      <c r="AB210" s="26">
        <f>생산실적!T70</f>
        <v>0</v>
      </c>
      <c r="AC210" s="26">
        <f>생산실적!U70</f>
        <v>0</v>
      </c>
      <c r="AD210" s="26">
        <f>생산실적!V70</f>
        <v>0</v>
      </c>
      <c r="AE210" s="26">
        <f>생산실적!W70</f>
        <v>0</v>
      </c>
      <c r="AF210" s="26">
        <f>생산실적!X70</f>
        <v>0</v>
      </c>
      <c r="AG210" s="26">
        <f>생산실적!Y70</f>
        <v>0</v>
      </c>
      <c r="AH210" s="26">
        <f>생산실적!Z70</f>
        <v>0</v>
      </c>
      <c r="AI210" s="26">
        <f>생산실적!AA70</f>
        <v>0</v>
      </c>
      <c r="AJ210" s="26">
        <f>생산실적!AB70</f>
        <v>0</v>
      </c>
      <c r="AK210" s="26">
        <f>생산실적!AC70</f>
        <v>0</v>
      </c>
      <c r="AL210" s="26">
        <f>생산실적!AD70</f>
        <v>0</v>
      </c>
      <c r="AM210" s="26">
        <f>생산실적!AE70</f>
        <v>0</v>
      </c>
      <c r="AN210" s="26">
        <f>생산실적!AF70</f>
        <v>0</v>
      </c>
      <c r="AO210" s="26">
        <f>생산실적!AG70</f>
        <v>0</v>
      </c>
      <c r="AP210" s="26">
        <f>생산실적!AH70</f>
        <v>0</v>
      </c>
      <c r="AQ210" s="26">
        <f>생산실적!AI70</f>
        <v>0</v>
      </c>
      <c r="AR210" s="26">
        <f>생산실적!AJ70</f>
        <v>0</v>
      </c>
      <c r="AS210" s="26">
        <f>생산실적!AK70</f>
        <v>0</v>
      </c>
      <c r="AT210" s="26">
        <f>생산실적!AL70</f>
        <v>0</v>
      </c>
      <c r="AU210" s="26">
        <f>생산실적!AM70</f>
        <v>0</v>
      </c>
      <c r="AV210" s="26">
        <f>생산실적!AN70</f>
        <v>0</v>
      </c>
      <c r="AW210" s="26">
        <f>생산실적!AO70</f>
        <v>0</v>
      </c>
      <c r="AX210" s="26">
        <f>생산실적!AP70</f>
        <v>0</v>
      </c>
      <c r="AY210" s="26">
        <f>생산실적!AQ70</f>
        <v>0</v>
      </c>
      <c r="AZ210" s="26">
        <f>생산실적!AR70</f>
        <v>0</v>
      </c>
      <c r="BA210" s="26">
        <f>생산실적!AS70</f>
        <v>0</v>
      </c>
      <c r="BB210" s="74">
        <f>SUM(T210:BA210)</f>
        <v>0</v>
      </c>
    </row>
    <row r="211" spans="1:54" ht="27.95" customHeight="1" thickTop="1" thickBot="1">
      <c r="A211" s="169"/>
      <c r="B211" s="175"/>
      <c r="C211" s="175"/>
      <c r="D211" s="175"/>
      <c r="E211" s="175"/>
      <c r="F211" s="186"/>
      <c r="G211" s="192"/>
      <c r="H211" s="192"/>
      <c r="I211" s="192"/>
      <c r="J211" s="182"/>
      <c r="K211" s="172"/>
      <c r="L211" s="175"/>
      <c r="M211" s="277"/>
      <c r="N211" s="260"/>
      <c r="O211" s="137"/>
      <c r="P211" s="264"/>
      <c r="Q211" s="267"/>
      <c r="R211" s="273"/>
      <c r="S211" s="36" t="s">
        <v>181</v>
      </c>
      <c r="T211" s="37"/>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9"/>
      <c r="AY211" s="39"/>
      <c r="AZ211" s="39"/>
      <c r="BA211" s="39"/>
      <c r="BB211" s="75">
        <f>SUM(T211:BA211)</f>
        <v>0</v>
      </c>
    </row>
    <row r="212" spans="1:54" ht="27.95" customHeight="1" thickTop="1" thickBot="1">
      <c r="A212" s="169"/>
      <c r="B212" s="176"/>
      <c r="C212" s="176"/>
      <c r="D212" s="176"/>
      <c r="E212" s="176"/>
      <c r="F212" s="187"/>
      <c r="G212" s="193"/>
      <c r="H212" s="193"/>
      <c r="I212" s="193"/>
      <c r="J212" s="183"/>
      <c r="K212" s="173"/>
      <c r="L212" s="176"/>
      <c r="M212" s="278"/>
      <c r="N212" s="271"/>
      <c r="O212" s="138"/>
      <c r="P212" s="269"/>
      <c r="Q212" s="270"/>
      <c r="R212" s="275"/>
      <c r="S212" s="28" t="s">
        <v>65</v>
      </c>
      <c r="T212" s="34">
        <f>SUM(R209+T209-T210-T211)</f>
        <v>1500</v>
      </c>
      <c r="U212" s="35">
        <f>SUM(T212+U209-U210-U211)</f>
        <v>1500</v>
      </c>
      <c r="V212" s="35">
        <f>SUM(U212+V209-V210-V211)</f>
        <v>1500</v>
      </c>
      <c r="W212" s="35">
        <f t="shared" ref="W212" si="1741">SUM(V212+W209-W210-W211)</f>
        <v>1500</v>
      </c>
      <c r="X212" s="35">
        <f t="shared" ref="X212" si="1742">SUM(W212+X209-X210-X211)</f>
        <v>1500</v>
      </c>
      <c r="Y212" s="35">
        <f t="shared" ref="Y212" si="1743">SUM(X212+Y209-Y210-Y211)</f>
        <v>1500</v>
      </c>
      <c r="Z212" s="35">
        <f t="shared" ref="Z212" si="1744">SUM(Y212+Z209-Z210-Z211)</f>
        <v>1500</v>
      </c>
      <c r="AA212" s="35">
        <f t="shared" ref="AA212" si="1745">SUM(Z212+AA209-AA210-AA211)</f>
        <v>1500</v>
      </c>
      <c r="AB212" s="35">
        <f t="shared" ref="AB212" si="1746">SUM(AA212+AB209-AB210-AB211)</f>
        <v>1500</v>
      </c>
      <c r="AC212" s="35">
        <f t="shared" ref="AC212" si="1747">SUM(AB212+AC209-AC210-AC211)</f>
        <v>1500</v>
      </c>
      <c r="AD212" s="35">
        <f t="shared" ref="AD212" si="1748">SUM(AC212+AD209-AD210-AD211)</f>
        <v>1500</v>
      </c>
      <c r="AE212" s="35">
        <f t="shared" ref="AE212" si="1749">SUM(AD212+AE209-AE210-AE211)</f>
        <v>1500</v>
      </c>
      <c r="AF212" s="35">
        <f t="shared" ref="AF212" si="1750">SUM(AE212+AF209-AF210-AF211)</f>
        <v>1500</v>
      </c>
      <c r="AG212" s="35">
        <f t="shared" ref="AG212" si="1751">SUM(AF212+AG209-AG210-AG211)</f>
        <v>1500</v>
      </c>
      <c r="AH212" s="35">
        <f t="shared" ref="AH212" si="1752">SUM(AG212+AH209-AH210-AH211)</f>
        <v>1500</v>
      </c>
      <c r="AI212" s="35">
        <f t="shared" ref="AI212" si="1753">SUM(AH212+AI209-AI210-AI211)</f>
        <v>1500</v>
      </c>
      <c r="AJ212" s="35">
        <f t="shared" ref="AJ212" si="1754">SUM(AI212+AJ209-AJ210-AJ211)</f>
        <v>1500</v>
      </c>
      <c r="AK212" s="35">
        <f t="shared" ref="AK212" si="1755">SUM(AJ212+AK209-AK210-AK211)</f>
        <v>1500</v>
      </c>
      <c r="AL212" s="35">
        <f t="shared" ref="AL212" si="1756">SUM(AK212+AL209-AL210-AL211)</f>
        <v>1500</v>
      </c>
      <c r="AM212" s="35">
        <f t="shared" ref="AM212" si="1757">SUM(AL212+AM209-AM210-AM211)</f>
        <v>1500</v>
      </c>
      <c r="AN212" s="35">
        <f t="shared" ref="AN212" si="1758">SUM(AM212+AN209-AN210-AN211)</f>
        <v>1500</v>
      </c>
      <c r="AO212" s="35">
        <f t="shared" ref="AO212" si="1759">SUM(AN212+AO209-AO210-AO211)</f>
        <v>1500</v>
      </c>
      <c r="AP212" s="35">
        <f t="shared" ref="AP212" si="1760">SUM(AO212+AP209-AP210-AP211)</f>
        <v>1500</v>
      </c>
      <c r="AQ212" s="35">
        <f t="shared" ref="AQ212" si="1761">SUM(AP212+AQ209-AQ210-AQ211)</f>
        <v>1500</v>
      </c>
      <c r="AR212" s="35">
        <f t="shared" ref="AR212" si="1762">SUM(AQ212+AR209-AR210-AR211)</f>
        <v>1500</v>
      </c>
      <c r="AS212" s="35">
        <f t="shared" ref="AS212" si="1763">SUM(AR212+AS209-AS210-AS211)</f>
        <v>1500</v>
      </c>
      <c r="AT212" s="35">
        <f t="shared" ref="AT212" si="1764">SUM(AS212+AT209-AT210-AT211)</f>
        <v>1500</v>
      </c>
      <c r="AU212" s="35">
        <f t="shared" ref="AU212" si="1765">SUM(AT212+AU209-AU210-AU211)</f>
        <v>1500</v>
      </c>
      <c r="AV212" s="35">
        <f t="shared" ref="AV212" si="1766">SUM(AU212+AV209-AV210-AV211)</f>
        <v>1500</v>
      </c>
      <c r="AW212" s="35">
        <f t="shared" ref="AW212" si="1767">SUM(AV212+AW209-AW210-AW211)</f>
        <v>1500</v>
      </c>
      <c r="AX212" s="35">
        <f t="shared" ref="AX212" si="1768">SUM(AW212+AX209-AX210-AX211)</f>
        <v>1500</v>
      </c>
      <c r="AY212" s="35">
        <f t="shared" ref="AY212" si="1769">SUM(AX212+AY209-AY210-AY211)</f>
        <v>1500</v>
      </c>
      <c r="AZ212" s="35">
        <f t="shared" ref="AZ212" si="1770">SUM(AY212+AZ209-AZ210-AZ211)</f>
        <v>1500</v>
      </c>
      <c r="BA212" s="35">
        <f t="shared" ref="BA212" si="1771">SUM(AZ212+BA209-BA210-BA211)</f>
        <v>1500</v>
      </c>
      <c r="BB212" s="76">
        <f>BA212</f>
        <v>1500</v>
      </c>
    </row>
    <row r="213" spans="1:54" ht="27.95" customHeight="1" thickTop="1" thickBot="1">
      <c r="A213" s="169"/>
      <c r="B213" s="174" t="s">
        <v>160</v>
      </c>
      <c r="C213" s="174" t="s">
        <v>285</v>
      </c>
      <c r="D213" s="174" t="s">
        <v>285</v>
      </c>
      <c r="E213" s="174" t="s">
        <v>286</v>
      </c>
      <c r="F213" s="185" t="s">
        <v>158</v>
      </c>
      <c r="G213" s="191">
        <v>1</v>
      </c>
      <c r="H213" s="191">
        <v>1050</v>
      </c>
      <c r="I213" s="191">
        <v>138</v>
      </c>
      <c r="J213" s="181">
        <v>7.85</v>
      </c>
      <c r="K213" s="171">
        <f t="shared" ref="K213" si="1772">G213*H213*I213*J213/1000000</f>
        <v>1.1374649999999999</v>
      </c>
      <c r="L213" s="174" t="s">
        <v>149</v>
      </c>
      <c r="M213" s="276">
        <f>978.6+120</f>
        <v>1098.5999999999999</v>
      </c>
      <c r="N213" s="259">
        <v>2400</v>
      </c>
      <c r="O213" s="136">
        <f t="shared" ref="O213" si="1773">BB216</f>
        <v>2400</v>
      </c>
      <c r="P213" s="263">
        <f t="shared" ref="P213" si="1774">BB213</f>
        <v>0</v>
      </c>
      <c r="Q213" s="266">
        <f t="shared" ref="Q213" si="1775">BB214</f>
        <v>0</v>
      </c>
      <c r="R213" s="272">
        <f t="shared" ref="R213" si="1776">N213</f>
        <v>2400</v>
      </c>
      <c r="S213" s="22" t="s">
        <v>174</v>
      </c>
      <c r="T213" s="23">
        <f>'COIL 입고현황'!T214</f>
        <v>0</v>
      </c>
      <c r="U213" s="24">
        <f>'COIL 입고현황'!U214</f>
        <v>0</v>
      </c>
      <c r="V213" s="24">
        <f>'COIL 입고현황'!V214</f>
        <v>0</v>
      </c>
      <c r="W213" s="24">
        <f>'COIL 입고현황'!W214</f>
        <v>0</v>
      </c>
      <c r="X213" s="24">
        <f>'COIL 입고현황'!X214</f>
        <v>0</v>
      </c>
      <c r="Y213" s="24">
        <f>'COIL 입고현황'!Y214</f>
        <v>0</v>
      </c>
      <c r="Z213" s="24">
        <f>'COIL 입고현황'!Z214</f>
        <v>0</v>
      </c>
      <c r="AA213" s="24">
        <f>'COIL 입고현황'!AA214</f>
        <v>0</v>
      </c>
      <c r="AB213" s="24">
        <f>'COIL 입고현황'!AB214</f>
        <v>0</v>
      </c>
      <c r="AC213" s="24">
        <f>'COIL 입고현황'!AC214</f>
        <v>0</v>
      </c>
      <c r="AD213" s="24">
        <f>'COIL 입고현황'!AD214</f>
        <v>0</v>
      </c>
      <c r="AE213" s="24">
        <f>'COIL 입고현황'!AE214</f>
        <v>0</v>
      </c>
      <c r="AF213" s="24">
        <f>'COIL 입고현황'!AF214</f>
        <v>0</v>
      </c>
      <c r="AG213" s="24">
        <f>'COIL 입고현황'!AG214</f>
        <v>0</v>
      </c>
      <c r="AH213" s="24">
        <f>'COIL 입고현황'!AH214</f>
        <v>0</v>
      </c>
      <c r="AI213" s="24">
        <f>'COIL 입고현황'!AI214</f>
        <v>0</v>
      </c>
      <c r="AJ213" s="24">
        <f>'COIL 입고현황'!AJ214</f>
        <v>0</v>
      </c>
      <c r="AK213" s="24">
        <f>'COIL 입고현황'!AK214</f>
        <v>0</v>
      </c>
      <c r="AL213" s="24">
        <f>'COIL 입고현황'!AL214</f>
        <v>0</v>
      </c>
      <c r="AM213" s="24">
        <f>'COIL 입고현황'!AM214</f>
        <v>0</v>
      </c>
      <c r="AN213" s="24">
        <f>'COIL 입고현황'!AN214</f>
        <v>0</v>
      </c>
      <c r="AO213" s="24">
        <f>'COIL 입고현황'!AO214</f>
        <v>0</v>
      </c>
      <c r="AP213" s="24">
        <f>'COIL 입고현황'!AP214</f>
        <v>0</v>
      </c>
      <c r="AQ213" s="24">
        <f>'COIL 입고현황'!AQ214</f>
        <v>0</v>
      </c>
      <c r="AR213" s="24">
        <f>'COIL 입고현황'!AR214</f>
        <v>0</v>
      </c>
      <c r="AS213" s="24">
        <f>'COIL 입고현황'!AS214</f>
        <v>0</v>
      </c>
      <c r="AT213" s="24">
        <f>'COIL 입고현황'!AT214</f>
        <v>0</v>
      </c>
      <c r="AU213" s="24">
        <f>'COIL 입고현황'!AU214</f>
        <v>0</v>
      </c>
      <c r="AV213" s="24">
        <f>'COIL 입고현황'!AV214</f>
        <v>0</v>
      </c>
      <c r="AW213" s="24">
        <f>'COIL 입고현황'!AW214</f>
        <v>0</v>
      </c>
      <c r="AX213" s="31">
        <f>'COIL 입고현황'!AX214</f>
        <v>0</v>
      </c>
      <c r="AY213" s="31">
        <f>'COIL 입고현황'!AY214</f>
        <v>0</v>
      </c>
      <c r="AZ213" s="31">
        <f>'COIL 입고현황'!AZ214</f>
        <v>0</v>
      </c>
      <c r="BA213" s="31">
        <f>'COIL 입고현황'!BA214</f>
        <v>0</v>
      </c>
      <c r="BB213" s="73">
        <f>SUM(T213:BA213)</f>
        <v>0</v>
      </c>
    </row>
    <row r="214" spans="1:54" ht="27.95" customHeight="1" thickTop="1" thickBot="1">
      <c r="A214" s="169"/>
      <c r="B214" s="175"/>
      <c r="C214" s="175"/>
      <c r="D214" s="175"/>
      <c r="E214" s="175"/>
      <c r="F214" s="186"/>
      <c r="G214" s="192"/>
      <c r="H214" s="192"/>
      <c r="I214" s="192"/>
      <c r="J214" s="182"/>
      <c r="K214" s="172"/>
      <c r="L214" s="175"/>
      <c r="M214" s="277"/>
      <c r="N214" s="260"/>
      <c r="O214" s="137"/>
      <c r="P214" s="264"/>
      <c r="Q214" s="267"/>
      <c r="R214" s="273"/>
      <c r="S214" s="25" t="s">
        <v>64</v>
      </c>
      <c r="T214" s="26">
        <f>생산실적!L71</f>
        <v>0</v>
      </c>
      <c r="U214" s="26">
        <f>생산실적!M71</f>
        <v>0</v>
      </c>
      <c r="V214" s="26">
        <f>생산실적!N71</f>
        <v>0</v>
      </c>
      <c r="W214" s="26">
        <f>생산실적!O71</f>
        <v>0</v>
      </c>
      <c r="X214" s="26">
        <f>생산실적!P71</f>
        <v>0</v>
      </c>
      <c r="Y214" s="26">
        <f>생산실적!Q71</f>
        <v>0</v>
      </c>
      <c r="Z214" s="26">
        <f>생산실적!R71</f>
        <v>0</v>
      </c>
      <c r="AA214" s="26">
        <f>생산실적!S71</f>
        <v>0</v>
      </c>
      <c r="AB214" s="26">
        <f>생산실적!T71</f>
        <v>0</v>
      </c>
      <c r="AC214" s="26">
        <f>생산실적!U71</f>
        <v>0</v>
      </c>
      <c r="AD214" s="26">
        <f>생산실적!V71</f>
        <v>0</v>
      </c>
      <c r="AE214" s="26">
        <f>생산실적!W71</f>
        <v>0</v>
      </c>
      <c r="AF214" s="26">
        <f>생산실적!X71</f>
        <v>0</v>
      </c>
      <c r="AG214" s="26">
        <f>생산실적!Y71</f>
        <v>0</v>
      </c>
      <c r="AH214" s="26">
        <f>생산실적!Z71</f>
        <v>0</v>
      </c>
      <c r="AI214" s="26">
        <f>생산실적!AA71</f>
        <v>0</v>
      </c>
      <c r="AJ214" s="26">
        <f>생산실적!AB71</f>
        <v>0</v>
      </c>
      <c r="AK214" s="26">
        <f>생산실적!AC71</f>
        <v>0</v>
      </c>
      <c r="AL214" s="26">
        <f>생산실적!AD71</f>
        <v>0</v>
      </c>
      <c r="AM214" s="26">
        <f>생산실적!AE71</f>
        <v>0</v>
      </c>
      <c r="AN214" s="26">
        <f>생산실적!AF71</f>
        <v>0</v>
      </c>
      <c r="AO214" s="26">
        <f>생산실적!AG71</f>
        <v>0</v>
      </c>
      <c r="AP214" s="26">
        <f>생산실적!AH71</f>
        <v>0</v>
      </c>
      <c r="AQ214" s="26">
        <f>생산실적!AI71</f>
        <v>0</v>
      </c>
      <c r="AR214" s="26">
        <f>생산실적!AJ71</f>
        <v>0</v>
      </c>
      <c r="AS214" s="26">
        <f>생산실적!AK71</f>
        <v>0</v>
      </c>
      <c r="AT214" s="26">
        <f>생산실적!AL71</f>
        <v>0</v>
      </c>
      <c r="AU214" s="26">
        <f>생산실적!AM71</f>
        <v>0</v>
      </c>
      <c r="AV214" s="26">
        <f>생산실적!AN71</f>
        <v>0</v>
      </c>
      <c r="AW214" s="26">
        <f>생산실적!AO71</f>
        <v>0</v>
      </c>
      <c r="AX214" s="26">
        <f>생산실적!AP71</f>
        <v>0</v>
      </c>
      <c r="AY214" s="26">
        <f>생산실적!AQ71</f>
        <v>0</v>
      </c>
      <c r="AZ214" s="26">
        <f>생산실적!AR71</f>
        <v>0</v>
      </c>
      <c r="BA214" s="26">
        <f>생산실적!AS71</f>
        <v>0</v>
      </c>
      <c r="BB214" s="74">
        <f>SUM(T214:BA214)</f>
        <v>0</v>
      </c>
    </row>
    <row r="215" spans="1:54" ht="27.95" customHeight="1" thickTop="1" thickBot="1">
      <c r="A215" s="169"/>
      <c r="B215" s="175"/>
      <c r="C215" s="175"/>
      <c r="D215" s="175"/>
      <c r="E215" s="175"/>
      <c r="F215" s="186"/>
      <c r="G215" s="192"/>
      <c r="H215" s="192"/>
      <c r="I215" s="192"/>
      <c r="J215" s="182"/>
      <c r="K215" s="172"/>
      <c r="L215" s="175"/>
      <c r="M215" s="277"/>
      <c r="N215" s="260"/>
      <c r="O215" s="137"/>
      <c r="P215" s="264"/>
      <c r="Q215" s="267"/>
      <c r="R215" s="273"/>
      <c r="S215" s="36" t="s">
        <v>181</v>
      </c>
      <c r="T215" s="37"/>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9"/>
      <c r="AY215" s="39"/>
      <c r="AZ215" s="39"/>
      <c r="BA215" s="39"/>
      <c r="BB215" s="75">
        <f>SUM(T215:BA215)</f>
        <v>0</v>
      </c>
    </row>
    <row r="216" spans="1:54" ht="27.95" customHeight="1" thickTop="1" thickBot="1">
      <c r="A216" s="169"/>
      <c r="B216" s="176"/>
      <c r="C216" s="176"/>
      <c r="D216" s="176"/>
      <c r="E216" s="176"/>
      <c r="F216" s="187"/>
      <c r="G216" s="193"/>
      <c r="H216" s="193"/>
      <c r="I216" s="193"/>
      <c r="J216" s="183"/>
      <c r="K216" s="173"/>
      <c r="L216" s="176"/>
      <c r="M216" s="278"/>
      <c r="N216" s="271"/>
      <c r="O216" s="138"/>
      <c r="P216" s="269"/>
      <c r="Q216" s="270"/>
      <c r="R216" s="275"/>
      <c r="S216" s="28" t="s">
        <v>65</v>
      </c>
      <c r="T216" s="34">
        <f>SUM(R213+T213-T214-T215)</f>
        <v>2400</v>
      </c>
      <c r="U216" s="35">
        <f>SUM(T216+U213-U214-U215)</f>
        <v>2400</v>
      </c>
      <c r="V216" s="35">
        <f>SUM(U216+V213-V214-V215)</f>
        <v>2400</v>
      </c>
      <c r="W216" s="35">
        <f t="shared" ref="W216" si="1777">SUM(V216+W213-W214-W215)</f>
        <v>2400</v>
      </c>
      <c r="X216" s="35">
        <f t="shared" ref="X216" si="1778">SUM(W216+X213-X214-X215)</f>
        <v>2400</v>
      </c>
      <c r="Y216" s="35">
        <f t="shared" ref="Y216" si="1779">SUM(X216+Y213-Y214-Y215)</f>
        <v>2400</v>
      </c>
      <c r="Z216" s="35">
        <f t="shared" ref="Z216" si="1780">SUM(Y216+Z213-Z214-Z215)</f>
        <v>2400</v>
      </c>
      <c r="AA216" s="35">
        <f t="shared" ref="AA216" si="1781">SUM(Z216+AA213-AA214-AA215)</f>
        <v>2400</v>
      </c>
      <c r="AB216" s="35">
        <f t="shared" ref="AB216" si="1782">SUM(AA216+AB213-AB214-AB215)</f>
        <v>2400</v>
      </c>
      <c r="AC216" s="35">
        <f t="shared" ref="AC216" si="1783">SUM(AB216+AC213-AC214-AC215)</f>
        <v>2400</v>
      </c>
      <c r="AD216" s="35">
        <f t="shared" ref="AD216" si="1784">SUM(AC216+AD213-AD214-AD215)</f>
        <v>2400</v>
      </c>
      <c r="AE216" s="35">
        <f t="shared" ref="AE216" si="1785">SUM(AD216+AE213-AE214-AE215)</f>
        <v>2400</v>
      </c>
      <c r="AF216" s="35">
        <f t="shared" ref="AF216" si="1786">SUM(AE216+AF213-AF214-AF215)</f>
        <v>2400</v>
      </c>
      <c r="AG216" s="35">
        <f t="shared" ref="AG216" si="1787">SUM(AF216+AG213-AG214-AG215)</f>
        <v>2400</v>
      </c>
      <c r="AH216" s="35">
        <f t="shared" ref="AH216" si="1788">SUM(AG216+AH213-AH214-AH215)</f>
        <v>2400</v>
      </c>
      <c r="AI216" s="35">
        <f t="shared" ref="AI216" si="1789">SUM(AH216+AI213-AI214-AI215)</f>
        <v>2400</v>
      </c>
      <c r="AJ216" s="35">
        <f t="shared" ref="AJ216" si="1790">SUM(AI216+AJ213-AJ214-AJ215)</f>
        <v>2400</v>
      </c>
      <c r="AK216" s="35">
        <f t="shared" ref="AK216" si="1791">SUM(AJ216+AK213-AK214-AK215)</f>
        <v>2400</v>
      </c>
      <c r="AL216" s="35">
        <f t="shared" ref="AL216" si="1792">SUM(AK216+AL213-AL214-AL215)</f>
        <v>2400</v>
      </c>
      <c r="AM216" s="35">
        <f t="shared" ref="AM216" si="1793">SUM(AL216+AM213-AM214-AM215)</f>
        <v>2400</v>
      </c>
      <c r="AN216" s="35">
        <f t="shared" ref="AN216" si="1794">SUM(AM216+AN213-AN214-AN215)</f>
        <v>2400</v>
      </c>
      <c r="AO216" s="35">
        <f t="shared" ref="AO216" si="1795">SUM(AN216+AO213-AO214-AO215)</f>
        <v>2400</v>
      </c>
      <c r="AP216" s="35">
        <f t="shared" ref="AP216" si="1796">SUM(AO216+AP213-AP214-AP215)</f>
        <v>2400</v>
      </c>
      <c r="AQ216" s="35">
        <f t="shared" ref="AQ216" si="1797">SUM(AP216+AQ213-AQ214-AQ215)</f>
        <v>2400</v>
      </c>
      <c r="AR216" s="35">
        <f t="shared" ref="AR216" si="1798">SUM(AQ216+AR213-AR214-AR215)</f>
        <v>2400</v>
      </c>
      <c r="AS216" s="35">
        <f t="shared" ref="AS216" si="1799">SUM(AR216+AS213-AS214-AS215)</f>
        <v>2400</v>
      </c>
      <c r="AT216" s="35">
        <f t="shared" ref="AT216" si="1800">SUM(AS216+AT213-AT214-AT215)</f>
        <v>2400</v>
      </c>
      <c r="AU216" s="35">
        <f t="shared" ref="AU216" si="1801">SUM(AT216+AU213-AU214-AU215)</f>
        <v>2400</v>
      </c>
      <c r="AV216" s="35">
        <f t="shared" ref="AV216" si="1802">SUM(AU216+AV213-AV214-AV215)</f>
        <v>2400</v>
      </c>
      <c r="AW216" s="35">
        <f t="shared" ref="AW216" si="1803">SUM(AV216+AW213-AW214-AW215)</f>
        <v>2400</v>
      </c>
      <c r="AX216" s="35">
        <f t="shared" ref="AX216" si="1804">SUM(AW216+AX213-AX214-AX215)</f>
        <v>2400</v>
      </c>
      <c r="AY216" s="35">
        <f t="shared" ref="AY216" si="1805">SUM(AX216+AY213-AY214-AY215)</f>
        <v>2400</v>
      </c>
      <c r="AZ216" s="35">
        <f t="shared" ref="AZ216" si="1806">SUM(AY216+AZ213-AZ214-AZ215)</f>
        <v>2400</v>
      </c>
      <c r="BA216" s="35">
        <f t="shared" ref="BA216" si="1807">SUM(AZ216+BA213-BA214-BA215)</f>
        <v>2400</v>
      </c>
      <c r="BB216" s="76">
        <f>BA216</f>
        <v>2400</v>
      </c>
    </row>
    <row r="217" spans="1:54" ht="27.95" customHeight="1" thickTop="1" thickBot="1">
      <c r="A217" s="169"/>
      <c r="B217" s="174" t="s">
        <v>300</v>
      </c>
      <c r="C217" s="174">
        <v>50014694</v>
      </c>
      <c r="D217" s="174">
        <v>50014694</v>
      </c>
      <c r="E217" s="174" t="s">
        <v>301</v>
      </c>
      <c r="F217" s="174" t="s">
        <v>158</v>
      </c>
      <c r="G217" s="174">
        <v>1.2</v>
      </c>
      <c r="H217" s="174">
        <v>944</v>
      </c>
      <c r="I217" s="174">
        <v>270</v>
      </c>
      <c r="J217" s="181">
        <v>7.85</v>
      </c>
      <c r="K217" s="171">
        <f t="shared" ref="K217" si="1808">G217*H217*I217*J217/1000000</f>
        <v>2.4009696000000003</v>
      </c>
      <c r="L217" s="174" t="s">
        <v>149</v>
      </c>
      <c r="M217" s="276">
        <f t="shared" ref="M217" si="1809">978.6+120</f>
        <v>1098.5999999999999</v>
      </c>
      <c r="N217" s="259"/>
      <c r="O217" s="136">
        <f t="shared" ref="O217" si="1810">BB220</f>
        <v>0</v>
      </c>
      <c r="P217" s="263">
        <f t="shared" ref="P217" si="1811">BB217</f>
        <v>6600</v>
      </c>
      <c r="Q217" s="266">
        <f t="shared" ref="Q217" si="1812">BB218</f>
        <v>6600</v>
      </c>
      <c r="R217" s="272">
        <f t="shared" ref="R217" si="1813">N217</f>
        <v>0</v>
      </c>
      <c r="S217" s="22" t="s">
        <v>174</v>
      </c>
      <c r="T217" s="23">
        <f>'COIL 입고현황'!T218</f>
        <v>0</v>
      </c>
      <c r="U217" s="24">
        <f>'COIL 입고현황'!U218</f>
        <v>0</v>
      </c>
      <c r="V217" s="24">
        <f>'COIL 입고현황'!V218</f>
        <v>0</v>
      </c>
      <c r="W217" s="24">
        <f>'COIL 입고현황'!W218</f>
        <v>4400</v>
      </c>
      <c r="X217" s="24">
        <f>'COIL 입고현황'!X218</f>
        <v>0</v>
      </c>
      <c r="Y217" s="24">
        <f>'COIL 입고현황'!Y218</f>
        <v>0</v>
      </c>
      <c r="Z217" s="24">
        <f>'COIL 입고현황'!Z218</f>
        <v>0</v>
      </c>
      <c r="AA217" s="24">
        <f>'COIL 입고현황'!AA218</f>
        <v>0</v>
      </c>
      <c r="AB217" s="24">
        <f>'COIL 입고현황'!AB218</f>
        <v>0</v>
      </c>
      <c r="AC217" s="24">
        <f>'COIL 입고현황'!AC218</f>
        <v>0</v>
      </c>
      <c r="AD217" s="24">
        <f>'COIL 입고현황'!AD218</f>
        <v>0</v>
      </c>
      <c r="AE217" s="24">
        <f>'COIL 입고현황'!AE218</f>
        <v>0</v>
      </c>
      <c r="AF217" s="24">
        <f>'COIL 입고현황'!AF218</f>
        <v>0</v>
      </c>
      <c r="AG217" s="24">
        <f>'COIL 입고현황'!AG218</f>
        <v>0</v>
      </c>
      <c r="AH217" s="24">
        <f>'COIL 입고현황'!AH218</f>
        <v>0</v>
      </c>
      <c r="AI217" s="24">
        <f>'COIL 입고현황'!AI218</f>
        <v>0</v>
      </c>
      <c r="AJ217" s="24">
        <f>'COIL 입고현황'!AJ218</f>
        <v>1000</v>
      </c>
      <c r="AK217" s="24">
        <f>'COIL 입고현황'!AK218</f>
        <v>1200</v>
      </c>
      <c r="AL217" s="24">
        <f>'COIL 입고현황'!AL218</f>
        <v>0</v>
      </c>
      <c r="AM217" s="24">
        <f>'COIL 입고현황'!AM218</f>
        <v>0</v>
      </c>
      <c r="AN217" s="24">
        <f>'COIL 입고현황'!AN218</f>
        <v>0</v>
      </c>
      <c r="AO217" s="24">
        <f>'COIL 입고현황'!AO218</f>
        <v>0</v>
      </c>
      <c r="AP217" s="24">
        <f>'COIL 입고현황'!AP218</f>
        <v>0</v>
      </c>
      <c r="AQ217" s="24">
        <f>'COIL 입고현황'!AQ218</f>
        <v>0</v>
      </c>
      <c r="AR217" s="24">
        <f>'COIL 입고현황'!AR218</f>
        <v>0</v>
      </c>
      <c r="AS217" s="24">
        <f>'COIL 입고현황'!AS218</f>
        <v>0</v>
      </c>
      <c r="AT217" s="24">
        <f>'COIL 입고현황'!AT218</f>
        <v>0</v>
      </c>
      <c r="AU217" s="24">
        <f>'COIL 입고현황'!AU218</f>
        <v>0</v>
      </c>
      <c r="AV217" s="24">
        <f>'COIL 입고현황'!AV218</f>
        <v>0</v>
      </c>
      <c r="AW217" s="24">
        <f>'COIL 입고현황'!AW218</f>
        <v>0</v>
      </c>
      <c r="AX217" s="31">
        <f>'COIL 입고현황'!AX218</f>
        <v>0</v>
      </c>
      <c r="AY217" s="31">
        <f>'COIL 입고현황'!AY218</f>
        <v>0</v>
      </c>
      <c r="AZ217" s="31">
        <f>'COIL 입고현황'!AZ218</f>
        <v>0</v>
      </c>
      <c r="BA217" s="31">
        <f>'COIL 입고현황'!BA218</f>
        <v>0</v>
      </c>
      <c r="BB217" s="73">
        <f t="shared" ref="BB217:BB219" si="1814">SUM(T217:BA217)</f>
        <v>6600</v>
      </c>
    </row>
    <row r="218" spans="1:54" ht="27.95" customHeight="1" thickTop="1" thickBot="1">
      <c r="A218" s="169"/>
      <c r="B218" s="175"/>
      <c r="C218" s="175"/>
      <c r="D218" s="175"/>
      <c r="E218" s="175"/>
      <c r="F218" s="175"/>
      <c r="G218" s="175"/>
      <c r="H218" s="175"/>
      <c r="I218" s="175"/>
      <c r="J218" s="182"/>
      <c r="K218" s="172"/>
      <c r="L218" s="175"/>
      <c r="M218" s="277"/>
      <c r="N218" s="260"/>
      <c r="O218" s="137"/>
      <c r="P218" s="264"/>
      <c r="Q218" s="267"/>
      <c r="R218" s="273"/>
      <c r="S218" s="25" t="s">
        <v>64</v>
      </c>
      <c r="T218" s="26">
        <f>생산실적!L72</f>
        <v>0</v>
      </c>
      <c r="U218" s="26">
        <f>생산실적!M72</f>
        <v>0</v>
      </c>
      <c r="V218" s="26">
        <f>생산실적!N72</f>
        <v>0</v>
      </c>
      <c r="W218" s="26">
        <f>생산실적!O72</f>
        <v>4400</v>
      </c>
      <c r="X218" s="26">
        <f>생산실적!P72</f>
        <v>0</v>
      </c>
      <c r="Y218" s="26">
        <f>생산실적!Q72</f>
        <v>0</v>
      </c>
      <c r="Z218" s="26">
        <f>생산실적!R72</f>
        <v>0</v>
      </c>
      <c r="AA218" s="26">
        <f>생산실적!S72</f>
        <v>0</v>
      </c>
      <c r="AB218" s="26">
        <f>생산실적!T72</f>
        <v>0</v>
      </c>
      <c r="AC218" s="26">
        <f>생산실적!U72</f>
        <v>0</v>
      </c>
      <c r="AD218" s="26">
        <f>생산실적!V72</f>
        <v>0</v>
      </c>
      <c r="AE218" s="26">
        <f>생산실적!W72</f>
        <v>0</v>
      </c>
      <c r="AF218" s="26">
        <f>생산실적!X72</f>
        <v>0</v>
      </c>
      <c r="AG218" s="26">
        <f>생산실적!Y72</f>
        <v>0</v>
      </c>
      <c r="AH218" s="26">
        <f>생산실적!Z72</f>
        <v>0</v>
      </c>
      <c r="AI218" s="26">
        <f>생산실적!AA72</f>
        <v>0</v>
      </c>
      <c r="AJ218" s="26">
        <f>생산실적!AB72</f>
        <v>1000</v>
      </c>
      <c r="AK218" s="26">
        <f>생산실적!AC72</f>
        <v>1200</v>
      </c>
      <c r="AL218" s="26">
        <f>생산실적!AD72</f>
        <v>0</v>
      </c>
      <c r="AM218" s="26">
        <f>생산실적!AE72</f>
        <v>0</v>
      </c>
      <c r="AN218" s="26">
        <f>생산실적!AF72</f>
        <v>0</v>
      </c>
      <c r="AO218" s="26">
        <f>생산실적!AG72</f>
        <v>0</v>
      </c>
      <c r="AP218" s="26">
        <f>생산실적!AH72</f>
        <v>0</v>
      </c>
      <c r="AQ218" s="26">
        <f>생산실적!AI72</f>
        <v>0</v>
      </c>
      <c r="AR218" s="26">
        <f>생산실적!AJ72</f>
        <v>0</v>
      </c>
      <c r="AS218" s="26">
        <f>생산실적!AK72</f>
        <v>0</v>
      </c>
      <c r="AT218" s="26">
        <f>생산실적!AL72</f>
        <v>0</v>
      </c>
      <c r="AU218" s="26">
        <f>생산실적!AM72</f>
        <v>0</v>
      </c>
      <c r="AV218" s="26">
        <f>생산실적!AN72</f>
        <v>0</v>
      </c>
      <c r="AW218" s="26">
        <f>생산실적!AO72</f>
        <v>0</v>
      </c>
      <c r="AX218" s="26">
        <f>생산실적!AP72</f>
        <v>0</v>
      </c>
      <c r="AY218" s="26">
        <f>생산실적!AQ72</f>
        <v>0</v>
      </c>
      <c r="AZ218" s="26">
        <f>생산실적!AR72</f>
        <v>0</v>
      </c>
      <c r="BA218" s="26">
        <f>생산실적!AS72</f>
        <v>0</v>
      </c>
      <c r="BB218" s="74">
        <f t="shared" si="1814"/>
        <v>6600</v>
      </c>
    </row>
    <row r="219" spans="1:54" ht="27.95" customHeight="1" thickTop="1" thickBot="1">
      <c r="A219" s="169"/>
      <c r="B219" s="175"/>
      <c r="C219" s="175"/>
      <c r="D219" s="175"/>
      <c r="E219" s="175"/>
      <c r="F219" s="175"/>
      <c r="G219" s="175"/>
      <c r="H219" s="175"/>
      <c r="I219" s="175"/>
      <c r="J219" s="182"/>
      <c r="K219" s="172"/>
      <c r="L219" s="175"/>
      <c r="M219" s="277"/>
      <c r="N219" s="260"/>
      <c r="O219" s="137"/>
      <c r="P219" s="264"/>
      <c r="Q219" s="267"/>
      <c r="R219" s="273"/>
      <c r="S219" s="36" t="s">
        <v>181</v>
      </c>
      <c r="T219" s="37"/>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9"/>
      <c r="AY219" s="39"/>
      <c r="AZ219" s="39"/>
      <c r="BA219" s="39"/>
      <c r="BB219" s="75">
        <f t="shared" si="1814"/>
        <v>0</v>
      </c>
    </row>
    <row r="220" spans="1:54" ht="27.95" customHeight="1" thickTop="1" thickBot="1">
      <c r="A220" s="169"/>
      <c r="B220" s="176"/>
      <c r="C220" s="176"/>
      <c r="D220" s="176"/>
      <c r="E220" s="176"/>
      <c r="F220" s="176"/>
      <c r="G220" s="176"/>
      <c r="H220" s="176"/>
      <c r="I220" s="176"/>
      <c r="J220" s="183"/>
      <c r="K220" s="173"/>
      <c r="L220" s="176"/>
      <c r="M220" s="278"/>
      <c r="N220" s="271"/>
      <c r="O220" s="138"/>
      <c r="P220" s="269"/>
      <c r="Q220" s="270"/>
      <c r="R220" s="275"/>
      <c r="S220" s="28" t="s">
        <v>65</v>
      </c>
      <c r="T220" s="34">
        <f>SUM(R217+T217-T218-T219)</f>
        <v>0</v>
      </c>
      <c r="U220" s="35">
        <f>SUM(T220+U217-U218-U219)</f>
        <v>0</v>
      </c>
      <c r="V220" s="35">
        <f>SUM(U220+V217-V218-V219)</f>
        <v>0</v>
      </c>
      <c r="W220" s="35">
        <f t="shared" ref="W220" si="1815">SUM(V220+W217-W218-W219)</f>
        <v>0</v>
      </c>
      <c r="X220" s="35">
        <f t="shared" ref="X220" si="1816">SUM(W220+X217-X218-X219)</f>
        <v>0</v>
      </c>
      <c r="Y220" s="35">
        <f t="shared" ref="Y220" si="1817">SUM(X220+Y217-Y218-Y219)</f>
        <v>0</v>
      </c>
      <c r="Z220" s="35">
        <f t="shared" ref="Z220" si="1818">SUM(Y220+Z217-Z218-Z219)</f>
        <v>0</v>
      </c>
      <c r="AA220" s="35">
        <f t="shared" ref="AA220" si="1819">SUM(Z220+AA217-AA218-AA219)</f>
        <v>0</v>
      </c>
      <c r="AB220" s="35">
        <f t="shared" ref="AB220" si="1820">SUM(AA220+AB217-AB218-AB219)</f>
        <v>0</v>
      </c>
      <c r="AC220" s="35">
        <f t="shared" ref="AC220" si="1821">SUM(AB220+AC217-AC218-AC219)</f>
        <v>0</v>
      </c>
      <c r="AD220" s="35">
        <f t="shared" ref="AD220" si="1822">SUM(AC220+AD217-AD218-AD219)</f>
        <v>0</v>
      </c>
      <c r="AE220" s="35">
        <f t="shared" ref="AE220" si="1823">SUM(AD220+AE217-AE218-AE219)</f>
        <v>0</v>
      </c>
      <c r="AF220" s="35">
        <f t="shared" ref="AF220" si="1824">SUM(AE220+AF217-AF218-AF219)</f>
        <v>0</v>
      </c>
      <c r="AG220" s="35">
        <f t="shared" ref="AG220" si="1825">SUM(AF220+AG217-AG218-AG219)</f>
        <v>0</v>
      </c>
      <c r="AH220" s="35">
        <f t="shared" ref="AH220" si="1826">SUM(AG220+AH217-AH218-AH219)</f>
        <v>0</v>
      </c>
      <c r="AI220" s="35">
        <f t="shared" ref="AI220" si="1827">SUM(AH220+AI217-AI218-AI219)</f>
        <v>0</v>
      </c>
      <c r="AJ220" s="35">
        <f t="shared" ref="AJ220" si="1828">SUM(AI220+AJ217-AJ218-AJ219)</f>
        <v>0</v>
      </c>
      <c r="AK220" s="35">
        <f t="shared" ref="AK220" si="1829">SUM(AJ220+AK217-AK218-AK219)</f>
        <v>0</v>
      </c>
      <c r="AL220" s="35">
        <f t="shared" ref="AL220" si="1830">SUM(AK220+AL217-AL218-AL219)</f>
        <v>0</v>
      </c>
      <c r="AM220" s="35">
        <f t="shared" ref="AM220" si="1831">SUM(AL220+AM217-AM218-AM219)</f>
        <v>0</v>
      </c>
      <c r="AN220" s="35">
        <f t="shared" ref="AN220" si="1832">SUM(AM220+AN217-AN218-AN219)</f>
        <v>0</v>
      </c>
      <c r="AO220" s="35">
        <f t="shared" ref="AO220" si="1833">SUM(AN220+AO217-AO218-AO219)</f>
        <v>0</v>
      </c>
      <c r="AP220" s="35">
        <f t="shared" ref="AP220" si="1834">SUM(AO220+AP217-AP218-AP219)</f>
        <v>0</v>
      </c>
      <c r="AQ220" s="35">
        <f t="shared" ref="AQ220" si="1835">SUM(AP220+AQ217-AQ218-AQ219)</f>
        <v>0</v>
      </c>
      <c r="AR220" s="35">
        <f t="shared" ref="AR220" si="1836">SUM(AQ220+AR217-AR218-AR219)</f>
        <v>0</v>
      </c>
      <c r="AS220" s="35">
        <f t="shared" ref="AS220" si="1837">SUM(AR220+AS217-AS218-AS219)</f>
        <v>0</v>
      </c>
      <c r="AT220" s="35">
        <f t="shared" ref="AT220" si="1838">SUM(AS220+AT217-AT218-AT219)</f>
        <v>0</v>
      </c>
      <c r="AU220" s="35">
        <f t="shared" ref="AU220" si="1839">SUM(AT220+AU217-AU218-AU219)</f>
        <v>0</v>
      </c>
      <c r="AV220" s="35">
        <f t="shared" ref="AV220" si="1840">SUM(AU220+AV217-AV218-AV219)</f>
        <v>0</v>
      </c>
      <c r="AW220" s="35">
        <f t="shared" ref="AW220" si="1841">SUM(AV220+AW217-AW218-AW219)</f>
        <v>0</v>
      </c>
      <c r="AX220" s="35">
        <f t="shared" ref="AX220" si="1842">SUM(AW220+AX217-AX218-AX219)</f>
        <v>0</v>
      </c>
      <c r="AY220" s="35">
        <f t="shared" ref="AY220" si="1843">SUM(AX220+AY217-AY218-AY219)</f>
        <v>0</v>
      </c>
      <c r="AZ220" s="35">
        <f t="shared" ref="AZ220" si="1844">SUM(AY220+AZ217-AZ218-AZ219)</f>
        <v>0</v>
      </c>
      <c r="BA220" s="35">
        <f t="shared" ref="BA220" si="1845">SUM(AZ220+BA217-BA218-BA219)</f>
        <v>0</v>
      </c>
      <c r="BB220" s="76">
        <f t="shared" ref="BB220" si="1846">BA220</f>
        <v>0</v>
      </c>
    </row>
    <row r="221" spans="1:54" ht="27.95" customHeight="1" thickTop="1" thickBot="1">
      <c r="A221" s="169"/>
      <c r="B221" s="174" t="s">
        <v>300</v>
      </c>
      <c r="C221" s="174">
        <v>50014441</v>
      </c>
      <c r="D221" s="174">
        <v>50014441</v>
      </c>
      <c r="E221" s="174" t="s">
        <v>283</v>
      </c>
      <c r="F221" s="174" t="s">
        <v>158</v>
      </c>
      <c r="G221" s="174">
        <v>1</v>
      </c>
      <c r="H221" s="174">
        <v>1050</v>
      </c>
      <c r="I221" s="174">
        <v>370</v>
      </c>
      <c r="J221" s="181">
        <v>7.85</v>
      </c>
      <c r="K221" s="171">
        <f t="shared" ref="K221" si="1847">G221*H221*I221*J221/1000000</f>
        <v>3.049725</v>
      </c>
      <c r="L221" s="174" t="s">
        <v>149</v>
      </c>
      <c r="M221" s="276">
        <f t="shared" ref="M221" si="1848">978.6+120</f>
        <v>1098.5999999999999</v>
      </c>
      <c r="N221" s="259"/>
      <c r="O221" s="136">
        <f t="shared" ref="O221" si="1849">BB224</f>
        <v>441</v>
      </c>
      <c r="P221" s="263">
        <f t="shared" ref="P221" si="1850">BB221</f>
        <v>8550</v>
      </c>
      <c r="Q221" s="266">
        <f t="shared" ref="Q221" si="1851">BB222</f>
        <v>8109</v>
      </c>
      <c r="R221" s="272">
        <f t="shared" ref="R221" si="1852">N221</f>
        <v>0</v>
      </c>
      <c r="S221" s="22" t="s">
        <v>174</v>
      </c>
      <c r="T221" s="23">
        <f>'COIL 입고현황'!T222</f>
        <v>0</v>
      </c>
      <c r="U221" s="24">
        <f>'COIL 입고현황'!U222</f>
        <v>0</v>
      </c>
      <c r="V221" s="24">
        <f>'COIL 입고현황'!V222</f>
        <v>0</v>
      </c>
      <c r="W221" s="24">
        <f>'COIL 입고현황'!W222</f>
        <v>3990</v>
      </c>
      <c r="X221" s="24">
        <f>'COIL 입고현황'!X222</f>
        <v>0</v>
      </c>
      <c r="Y221" s="24">
        <f>'COIL 입고현황'!Y222</f>
        <v>0</v>
      </c>
      <c r="Z221" s="24">
        <f>'COIL 입고현황'!Z222</f>
        <v>0</v>
      </c>
      <c r="AA221" s="24">
        <f>'COIL 입고현황'!AA222</f>
        <v>0</v>
      </c>
      <c r="AB221" s="24">
        <f>'COIL 입고현황'!AB222</f>
        <v>0</v>
      </c>
      <c r="AC221" s="24">
        <f>'COIL 입고현황'!AC222</f>
        <v>0</v>
      </c>
      <c r="AD221" s="24">
        <f>'COIL 입고현황'!AD222</f>
        <v>0</v>
      </c>
      <c r="AE221" s="24">
        <f>'COIL 입고현황'!AE222</f>
        <v>4560</v>
      </c>
      <c r="AF221" s="24">
        <f>'COIL 입고현황'!AF222</f>
        <v>0</v>
      </c>
      <c r="AG221" s="24">
        <f>'COIL 입고현황'!AG222</f>
        <v>0</v>
      </c>
      <c r="AH221" s="24">
        <f>'COIL 입고현황'!AH222</f>
        <v>0</v>
      </c>
      <c r="AI221" s="24">
        <f>'COIL 입고현황'!AI222</f>
        <v>0</v>
      </c>
      <c r="AJ221" s="24">
        <f>'COIL 입고현황'!AJ222</f>
        <v>0</v>
      </c>
      <c r="AK221" s="24">
        <f>'COIL 입고현황'!AK222</f>
        <v>0</v>
      </c>
      <c r="AL221" s="24">
        <f>'COIL 입고현황'!AL222</f>
        <v>0</v>
      </c>
      <c r="AM221" s="24">
        <f>'COIL 입고현황'!AM222</f>
        <v>0</v>
      </c>
      <c r="AN221" s="24">
        <f>'COIL 입고현황'!AN222</f>
        <v>0</v>
      </c>
      <c r="AO221" s="24">
        <f>'COIL 입고현황'!AO222</f>
        <v>0</v>
      </c>
      <c r="AP221" s="24">
        <f>'COIL 입고현황'!AP222</f>
        <v>0</v>
      </c>
      <c r="AQ221" s="24">
        <f>'COIL 입고현황'!AQ222</f>
        <v>0</v>
      </c>
      <c r="AR221" s="24">
        <f>'COIL 입고현황'!AR222</f>
        <v>0</v>
      </c>
      <c r="AS221" s="24">
        <f>'COIL 입고현황'!AS222</f>
        <v>0</v>
      </c>
      <c r="AT221" s="24">
        <f>'COIL 입고현황'!AT222</f>
        <v>0</v>
      </c>
      <c r="AU221" s="24">
        <f>'COIL 입고현황'!AU222</f>
        <v>0</v>
      </c>
      <c r="AV221" s="24">
        <f>'COIL 입고현황'!AV222</f>
        <v>0</v>
      </c>
      <c r="AW221" s="24">
        <f>'COIL 입고현황'!AW222</f>
        <v>0</v>
      </c>
      <c r="AX221" s="31">
        <f>'COIL 입고현황'!AX222</f>
        <v>0</v>
      </c>
      <c r="AY221" s="31">
        <f>'COIL 입고현황'!AY222</f>
        <v>0</v>
      </c>
      <c r="AZ221" s="31">
        <f>'COIL 입고현황'!AZ222</f>
        <v>0</v>
      </c>
      <c r="BA221" s="31">
        <f>'COIL 입고현황'!BA222</f>
        <v>0</v>
      </c>
      <c r="BB221" s="73">
        <f t="shared" ref="BB221:BB223" si="1853">SUM(T221:BA221)</f>
        <v>8550</v>
      </c>
    </row>
    <row r="222" spans="1:54" ht="27.95" customHeight="1" thickTop="1" thickBot="1">
      <c r="A222" s="169"/>
      <c r="B222" s="175"/>
      <c r="C222" s="175"/>
      <c r="D222" s="175"/>
      <c r="E222" s="175"/>
      <c r="F222" s="175"/>
      <c r="G222" s="175"/>
      <c r="H222" s="175"/>
      <c r="I222" s="175"/>
      <c r="J222" s="182"/>
      <c r="K222" s="172"/>
      <c r="L222" s="175"/>
      <c r="M222" s="277"/>
      <c r="N222" s="260"/>
      <c r="O222" s="137"/>
      <c r="P222" s="264"/>
      <c r="Q222" s="267"/>
      <c r="R222" s="273"/>
      <c r="S222" s="25" t="s">
        <v>64</v>
      </c>
      <c r="T222" s="26">
        <f>생산실적!L73</f>
        <v>0</v>
      </c>
      <c r="U222" s="26">
        <f>생산실적!M73</f>
        <v>0</v>
      </c>
      <c r="V222" s="26">
        <f>생산실적!N73</f>
        <v>0</v>
      </c>
      <c r="W222" s="26">
        <f>생산실적!O73</f>
        <v>2800</v>
      </c>
      <c r="X222" s="26">
        <f>생산실적!P73</f>
        <v>0</v>
      </c>
      <c r="Y222" s="26">
        <f>생산실적!Q73</f>
        <v>0</v>
      </c>
      <c r="Z222" s="26">
        <f>생산실적!R73</f>
        <v>0</v>
      </c>
      <c r="AA222" s="26">
        <f>생산실적!S73</f>
        <v>0</v>
      </c>
      <c r="AB222" s="26">
        <f>생산실적!T73</f>
        <v>0</v>
      </c>
      <c r="AC222" s="26">
        <f>생산실적!U73</f>
        <v>0</v>
      </c>
      <c r="AD222" s="26">
        <f>생산실적!V73</f>
        <v>0</v>
      </c>
      <c r="AE222" s="26">
        <f>생산실적!W73</f>
        <v>3346</v>
      </c>
      <c r="AF222" s="26">
        <f>생산실적!X73</f>
        <v>0</v>
      </c>
      <c r="AG222" s="26">
        <f>생산실적!Y73</f>
        <v>0</v>
      </c>
      <c r="AH222" s="26">
        <f>생산실적!Z73</f>
        <v>563</v>
      </c>
      <c r="AI222" s="26">
        <f>생산실적!AA73</f>
        <v>0</v>
      </c>
      <c r="AJ222" s="26">
        <f>생산실적!AB73</f>
        <v>422</v>
      </c>
      <c r="AK222" s="26">
        <f>생산실적!AC73</f>
        <v>978</v>
      </c>
      <c r="AL222" s="26">
        <f>생산실적!AD73</f>
        <v>0</v>
      </c>
      <c r="AM222" s="26">
        <f>생산실적!AE73</f>
        <v>0</v>
      </c>
      <c r="AN222" s="26">
        <f>생산실적!AF73</f>
        <v>0</v>
      </c>
      <c r="AO222" s="26">
        <f>생산실적!AG73</f>
        <v>0</v>
      </c>
      <c r="AP222" s="26">
        <f>생산실적!AH73</f>
        <v>0</v>
      </c>
      <c r="AQ222" s="26">
        <f>생산실적!AI73</f>
        <v>0</v>
      </c>
      <c r="AR222" s="26">
        <f>생산실적!AJ73</f>
        <v>0</v>
      </c>
      <c r="AS222" s="26">
        <f>생산실적!AK73</f>
        <v>0</v>
      </c>
      <c r="AT222" s="26">
        <f>생산실적!AL73</f>
        <v>0</v>
      </c>
      <c r="AU222" s="26">
        <f>생산실적!AM73</f>
        <v>0</v>
      </c>
      <c r="AV222" s="26">
        <f>생산실적!AN73</f>
        <v>0</v>
      </c>
      <c r="AW222" s="26">
        <f>생산실적!AO73</f>
        <v>0</v>
      </c>
      <c r="AX222" s="26">
        <f>생산실적!AP73</f>
        <v>0</v>
      </c>
      <c r="AY222" s="26">
        <f>생산실적!AQ73</f>
        <v>0</v>
      </c>
      <c r="AZ222" s="26">
        <f>생산실적!AR73</f>
        <v>0</v>
      </c>
      <c r="BA222" s="26">
        <f>생산실적!AS73</f>
        <v>0</v>
      </c>
      <c r="BB222" s="74">
        <f t="shared" si="1853"/>
        <v>8109</v>
      </c>
    </row>
    <row r="223" spans="1:54" ht="27.95" customHeight="1" thickTop="1" thickBot="1">
      <c r="A223" s="169"/>
      <c r="B223" s="175"/>
      <c r="C223" s="175"/>
      <c r="D223" s="175"/>
      <c r="E223" s="175"/>
      <c r="F223" s="175"/>
      <c r="G223" s="175"/>
      <c r="H223" s="175"/>
      <c r="I223" s="175"/>
      <c r="J223" s="182"/>
      <c r="K223" s="172"/>
      <c r="L223" s="175"/>
      <c r="M223" s="277"/>
      <c r="N223" s="260"/>
      <c r="O223" s="137"/>
      <c r="P223" s="264"/>
      <c r="Q223" s="267"/>
      <c r="R223" s="273"/>
      <c r="S223" s="36" t="s">
        <v>181</v>
      </c>
      <c r="T223" s="37"/>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9"/>
      <c r="AY223" s="39"/>
      <c r="AZ223" s="39"/>
      <c r="BA223" s="39"/>
      <c r="BB223" s="75">
        <f t="shared" si="1853"/>
        <v>0</v>
      </c>
    </row>
    <row r="224" spans="1:54" ht="27.95" customHeight="1" thickTop="1" thickBot="1">
      <c r="A224" s="169"/>
      <c r="B224" s="176"/>
      <c r="C224" s="176"/>
      <c r="D224" s="176"/>
      <c r="E224" s="176"/>
      <c r="F224" s="176"/>
      <c r="G224" s="176"/>
      <c r="H224" s="176"/>
      <c r="I224" s="176"/>
      <c r="J224" s="183"/>
      <c r="K224" s="173"/>
      <c r="L224" s="176"/>
      <c r="M224" s="278"/>
      <c r="N224" s="271"/>
      <c r="O224" s="138"/>
      <c r="P224" s="269"/>
      <c r="Q224" s="270"/>
      <c r="R224" s="275"/>
      <c r="S224" s="28" t="s">
        <v>65</v>
      </c>
      <c r="T224" s="34">
        <f>SUM(R221+T221-T222-T223)</f>
        <v>0</v>
      </c>
      <c r="U224" s="35">
        <f>SUM(T224+U221-U222-U223)</f>
        <v>0</v>
      </c>
      <c r="V224" s="35">
        <f>SUM(U224+V221-V222-V223)</f>
        <v>0</v>
      </c>
      <c r="W224" s="35">
        <f t="shared" ref="W224" si="1854">SUM(V224+W221-W222-W223)</f>
        <v>1190</v>
      </c>
      <c r="X224" s="35">
        <f t="shared" ref="X224" si="1855">SUM(W224+X221-X222-X223)</f>
        <v>1190</v>
      </c>
      <c r="Y224" s="35">
        <f t="shared" ref="Y224" si="1856">SUM(X224+Y221-Y222-Y223)</f>
        <v>1190</v>
      </c>
      <c r="Z224" s="35">
        <f t="shared" ref="Z224" si="1857">SUM(Y224+Z221-Z222-Z223)</f>
        <v>1190</v>
      </c>
      <c r="AA224" s="35">
        <f t="shared" ref="AA224" si="1858">SUM(Z224+AA221-AA222-AA223)</f>
        <v>1190</v>
      </c>
      <c r="AB224" s="35">
        <f t="shared" ref="AB224" si="1859">SUM(AA224+AB221-AB222-AB223)</f>
        <v>1190</v>
      </c>
      <c r="AC224" s="35">
        <f t="shared" ref="AC224" si="1860">SUM(AB224+AC221-AC222-AC223)</f>
        <v>1190</v>
      </c>
      <c r="AD224" s="35">
        <f t="shared" ref="AD224" si="1861">SUM(AC224+AD221-AD222-AD223)</f>
        <v>1190</v>
      </c>
      <c r="AE224" s="35">
        <f t="shared" ref="AE224" si="1862">SUM(AD224+AE221-AE222-AE223)</f>
        <v>2404</v>
      </c>
      <c r="AF224" s="35">
        <f t="shared" ref="AF224" si="1863">SUM(AE224+AF221-AF222-AF223)</f>
        <v>2404</v>
      </c>
      <c r="AG224" s="35">
        <f t="shared" ref="AG224" si="1864">SUM(AF224+AG221-AG222-AG223)</f>
        <v>2404</v>
      </c>
      <c r="AH224" s="35">
        <f t="shared" ref="AH224" si="1865">SUM(AG224+AH221-AH222-AH223)</f>
        <v>1841</v>
      </c>
      <c r="AI224" s="35">
        <f t="shared" ref="AI224" si="1866">SUM(AH224+AI221-AI222-AI223)</f>
        <v>1841</v>
      </c>
      <c r="AJ224" s="35">
        <f t="shared" ref="AJ224" si="1867">SUM(AI224+AJ221-AJ222-AJ223)</f>
        <v>1419</v>
      </c>
      <c r="AK224" s="35">
        <f t="shared" ref="AK224" si="1868">SUM(AJ224+AK221-AK222-AK223)</f>
        <v>441</v>
      </c>
      <c r="AL224" s="35">
        <f t="shared" ref="AL224" si="1869">SUM(AK224+AL221-AL222-AL223)</f>
        <v>441</v>
      </c>
      <c r="AM224" s="35">
        <f t="shared" ref="AM224" si="1870">SUM(AL224+AM221-AM222-AM223)</f>
        <v>441</v>
      </c>
      <c r="AN224" s="35">
        <f t="shared" ref="AN224" si="1871">SUM(AM224+AN221-AN222-AN223)</f>
        <v>441</v>
      </c>
      <c r="AO224" s="35">
        <f t="shared" ref="AO224" si="1872">SUM(AN224+AO221-AO222-AO223)</f>
        <v>441</v>
      </c>
      <c r="AP224" s="35">
        <f t="shared" ref="AP224" si="1873">SUM(AO224+AP221-AP222-AP223)</f>
        <v>441</v>
      </c>
      <c r="AQ224" s="35">
        <f t="shared" ref="AQ224" si="1874">SUM(AP224+AQ221-AQ222-AQ223)</f>
        <v>441</v>
      </c>
      <c r="AR224" s="35">
        <f t="shared" ref="AR224" si="1875">SUM(AQ224+AR221-AR222-AR223)</f>
        <v>441</v>
      </c>
      <c r="AS224" s="35">
        <f t="shared" ref="AS224" si="1876">SUM(AR224+AS221-AS222-AS223)</f>
        <v>441</v>
      </c>
      <c r="AT224" s="35">
        <f t="shared" ref="AT224" si="1877">SUM(AS224+AT221-AT222-AT223)</f>
        <v>441</v>
      </c>
      <c r="AU224" s="35">
        <f t="shared" ref="AU224" si="1878">SUM(AT224+AU221-AU222-AU223)</f>
        <v>441</v>
      </c>
      <c r="AV224" s="35">
        <f t="shared" ref="AV224" si="1879">SUM(AU224+AV221-AV222-AV223)</f>
        <v>441</v>
      </c>
      <c r="AW224" s="35">
        <f t="shared" ref="AW224" si="1880">SUM(AV224+AW221-AW222-AW223)</f>
        <v>441</v>
      </c>
      <c r="AX224" s="35">
        <f t="shared" ref="AX224" si="1881">SUM(AW224+AX221-AX222-AX223)</f>
        <v>441</v>
      </c>
      <c r="AY224" s="35">
        <f t="shared" ref="AY224" si="1882">SUM(AX224+AY221-AY222-AY223)</f>
        <v>441</v>
      </c>
      <c r="AZ224" s="35">
        <f t="shared" ref="AZ224" si="1883">SUM(AY224+AZ221-AZ222-AZ223)</f>
        <v>441</v>
      </c>
      <c r="BA224" s="35">
        <f t="shared" ref="BA224" si="1884">SUM(AZ224+BA221-BA222-BA223)</f>
        <v>441</v>
      </c>
      <c r="BB224" s="76">
        <f t="shared" ref="BB224" si="1885">BA224</f>
        <v>441</v>
      </c>
    </row>
    <row r="225" spans="1:54" ht="27.95" customHeight="1" thickTop="1" thickBot="1">
      <c r="A225" s="169"/>
      <c r="B225" s="174" t="s">
        <v>66</v>
      </c>
      <c r="C225" s="174">
        <v>50012438</v>
      </c>
      <c r="D225" s="174">
        <v>50012438</v>
      </c>
      <c r="E225" s="174" t="s">
        <v>56</v>
      </c>
      <c r="F225" s="174" t="s">
        <v>140</v>
      </c>
      <c r="G225" s="174">
        <v>1.6</v>
      </c>
      <c r="H225" s="174">
        <v>1150</v>
      </c>
      <c r="I225" s="174">
        <v>760</v>
      </c>
      <c r="J225" s="181">
        <v>7.85</v>
      </c>
      <c r="K225" s="171">
        <f t="shared" ref="K225" si="1886">G225*H225*I225*J225/1000000</f>
        <v>10.97744</v>
      </c>
      <c r="L225" s="174" t="s">
        <v>149</v>
      </c>
      <c r="M225" s="276">
        <f>978.6+120</f>
        <v>1098.5999999999999</v>
      </c>
      <c r="N225" s="259">
        <v>400</v>
      </c>
      <c r="O225" s="136">
        <f t="shared" ref="O225" si="1887">BB228</f>
        <v>400</v>
      </c>
      <c r="P225" s="263">
        <f t="shared" ref="P225" si="1888">BB225</f>
        <v>0</v>
      </c>
      <c r="Q225" s="266">
        <f t="shared" ref="Q225" si="1889">BB226</f>
        <v>0</v>
      </c>
      <c r="R225" s="272">
        <f t="shared" ref="R225" si="1890">N225</f>
        <v>400</v>
      </c>
      <c r="S225" s="22" t="s">
        <v>174</v>
      </c>
      <c r="T225" s="23">
        <f>'COIL 입고현황'!T226</f>
        <v>0</v>
      </c>
      <c r="U225" s="24">
        <f>'COIL 입고현황'!U226</f>
        <v>0</v>
      </c>
      <c r="V225" s="24">
        <f>'COIL 입고현황'!V226</f>
        <v>0</v>
      </c>
      <c r="W225" s="24">
        <f>'COIL 입고현황'!W226</f>
        <v>0</v>
      </c>
      <c r="X225" s="24">
        <f>'COIL 입고현황'!X226</f>
        <v>0</v>
      </c>
      <c r="Y225" s="24">
        <f>'COIL 입고현황'!Y226</f>
        <v>0</v>
      </c>
      <c r="Z225" s="24">
        <f>'COIL 입고현황'!Z226</f>
        <v>0</v>
      </c>
      <c r="AA225" s="24">
        <f>'COIL 입고현황'!AA226</f>
        <v>0</v>
      </c>
      <c r="AB225" s="24">
        <f>'COIL 입고현황'!AB226</f>
        <v>0</v>
      </c>
      <c r="AC225" s="24">
        <f>'COIL 입고현황'!AC226</f>
        <v>0</v>
      </c>
      <c r="AD225" s="24">
        <f>'COIL 입고현황'!AD226</f>
        <v>0</v>
      </c>
      <c r="AE225" s="24">
        <f>'COIL 입고현황'!AE226</f>
        <v>0</v>
      </c>
      <c r="AF225" s="24">
        <f>'COIL 입고현황'!AF226</f>
        <v>0</v>
      </c>
      <c r="AG225" s="24">
        <f>'COIL 입고현황'!AG226</f>
        <v>0</v>
      </c>
      <c r="AH225" s="24">
        <f>'COIL 입고현황'!AH226</f>
        <v>0</v>
      </c>
      <c r="AI225" s="24">
        <f>'COIL 입고현황'!AI226</f>
        <v>0</v>
      </c>
      <c r="AJ225" s="24">
        <f>'COIL 입고현황'!AJ226</f>
        <v>0</v>
      </c>
      <c r="AK225" s="24">
        <f>'COIL 입고현황'!AK226</f>
        <v>0</v>
      </c>
      <c r="AL225" s="24">
        <f>'COIL 입고현황'!AL226</f>
        <v>0</v>
      </c>
      <c r="AM225" s="24">
        <f>'COIL 입고현황'!AM226</f>
        <v>0</v>
      </c>
      <c r="AN225" s="24">
        <f>'COIL 입고현황'!AN226</f>
        <v>0</v>
      </c>
      <c r="AO225" s="24">
        <f>'COIL 입고현황'!AO226</f>
        <v>0</v>
      </c>
      <c r="AP225" s="24">
        <f>'COIL 입고현황'!AP226</f>
        <v>0</v>
      </c>
      <c r="AQ225" s="24">
        <f>'COIL 입고현황'!AQ226</f>
        <v>0</v>
      </c>
      <c r="AR225" s="24">
        <f>'COIL 입고현황'!AR226</f>
        <v>0</v>
      </c>
      <c r="AS225" s="24">
        <f>'COIL 입고현황'!AS226</f>
        <v>0</v>
      </c>
      <c r="AT225" s="24">
        <f>'COIL 입고현황'!AT226</f>
        <v>0</v>
      </c>
      <c r="AU225" s="24">
        <f>'COIL 입고현황'!AU226</f>
        <v>0</v>
      </c>
      <c r="AV225" s="24">
        <f>'COIL 입고현황'!AV226</f>
        <v>0</v>
      </c>
      <c r="AW225" s="24">
        <f>'COIL 입고현황'!AW226</f>
        <v>0</v>
      </c>
      <c r="AX225" s="31">
        <f>'COIL 입고현황'!AX226</f>
        <v>0</v>
      </c>
      <c r="AY225" s="31">
        <f>'COIL 입고현황'!AY226</f>
        <v>0</v>
      </c>
      <c r="AZ225" s="31">
        <f>'COIL 입고현황'!AZ226</f>
        <v>0</v>
      </c>
      <c r="BA225" s="31">
        <f>'COIL 입고현황'!BA226</f>
        <v>0</v>
      </c>
      <c r="BB225" s="73">
        <f>SUM(T225:BA225)</f>
        <v>0</v>
      </c>
    </row>
    <row r="226" spans="1:54" ht="27.95" customHeight="1" thickTop="1" thickBot="1">
      <c r="A226" s="169"/>
      <c r="B226" s="175"/>
      <c r="C226" s="175"/>
      <c r="D226" s="175"/>
      <c r="E226" s="175"/>
      <c r="F226" s="175"/>
      <c r="G226" s="175"/>
      <c r="H226" s="175"/>
      <c r="I226" s="175"/>
      <c r="J226" s="182"/>
      <c r="K226" s="172"/>
      <c r="L226" s="175"/>
      <c r="M226" s="277"/>
      <c r="N226" s="260"/>
      <c r="O226" s="137"/>
      <c r="P226" s="264"/>
      <c r="Q226" s="267"/>
      <c r="R226" s="273"/>
      <c r="S226" s="25" t="s">
        <v>64</v>
      </c>
      <c r="T226" s="26">
        <f>생산실적!L74</f>
        <v>0</v>
      </c>
      <c r="U226" s="26">
        <f>생산실적!M74</f>
        <v>0</v>
      </c>
      <c r="V226" s="26">
        <f>생산실적!N74</f>
        <v>0</v>
      </c>
      <c r="W226" s="26">
        <f>생산실적!O74</f>
        <v>0</v>
      </c>
      <c r="X226" s="26">
        <f>생산실적!P74</f>
        <v>0</v>
      </c>
      <c r="Y226" s="26">
        <f>생산실적!Q74</f>
        <v>0</v>
      </c>
      <c r="Z226" s="26">
        <f>생산실적!R74</f>
        <v>0</v>
      </c>
      <c r="AA226" s="26">
        <f>생산실적!S74</f>
        <v>0</v>
      </c>
      <c r="AB226" s="26">
        <f>생산실적!T74</f>
        <v>0</v>
      </c>
      <c r="AC226" s="26">
        <f>생산실적!U74</f>
        <v>0</v>
      </c>
      <c r="AD226" s="26">
        <f>생산실적!V74</f>
        <v>0</v>
      </c>
      <c r="AE226" s="26">
        <f>생산실적!W74</f>
        <v>0</v>
      </c>
      <c r="AF226" s="26">
        <f>생산실적!X74</f>
        <v>0</v>
      </c>
      <c r="AG226" s="26">
        <f>생산실적!Y74</f>
        <v>0</v>
      </c>
      <c r="AH226" s="26">
        <f>생산실적!Z74</f>
        <v>0</v>
      </c>
      <c r="AI226" s="26">
        <f>생산실적!AA74</f>
        <v>0</v>
      </c>
      <c r="AJ226" s="26">
        <f>생산실적!AB74</f>
        <v>0</v>
      </c>
      <c r="AK226" s="26">
        <f>생산실적!AC74</f>
        <v>0</v>
      </c>
      <c r="AL226" s="26">
        <f>생산실적!AD74</f>
        <v>0</v>
      </c>
      <c r="AM226" s="26">
        <f>생산실적!AE74</f>
        <v>0</v>
      </c>
      <c r="AN226" s="26">
        <f>생산실적!AF74</f>
        <v>0</v>
      </c>
      <c r="AO226" s="26">
        <f>생산실적!AG74</f>
        <v>0</v>
      </c>
      <c r="AP226" s="26">
        <f>생산실적!AH74</f>
        <v>0</v>
      </c>
      <c r="AQ226" s="26">
        <f>생산실적!AI74</f>
        <v>0</v>
      </c>
      <c r="AR226" s="26">
        <f>생산실적!AJ74</f>
        <v>0</v>
      </c>
      <c r="AS226" s="26">
        <f>생산실적!AK74</f>
        <v>0</v>
      </c>
      <c r="AT226" s="26">
        <f>생산실적!AL74</f>
        <v>0</v>
      </c>
      <c r="AU226" s="26">
        <f>생산실적!AM74</f>
        <v>0</v>
      </c>
      <c r="AV226" s="26">
        <f>생산실적!AN74</f>
        <v>0</v>
      </c>
      <c r="AW226" s="26">
        <f>생산실적!AO74</f>
        <v>0</v>
      </c>
      <c r="AX226" s="26">
        <f>생산실적!AP74</f>
        <v>0</v>
      </c>
      <c r="AY226" s="26">
        <f>생산실적!AQ74</f>
        <v>0</v>
      </c>
      <c r="AZ226" s="26">
        <f>생산실적!AR74</f>
        <v>0</v>
      </c>
      <c r="BA226" s="26">
        <f>생산실적!AS74</f>
        <v>0</v>
      </c>
      <c r="BB226" s="74">
        <f>SUM(T226:BA226)</f>
        <v>0</v>
      </c>
    </row>
    <row r="227" spans="1:54" ht="27.95" customHeight="1" thickTop="1" thickBot="1">
      <c r="A227" s="169"/>
      <c r="B227" s="175"/>
      <c r="C227" s="175"/>
      <c r="D227" s="175"/>
      <c r="E227" s="175"/>
      <c r="F227" s="175"/>
      <c r="G227" s="175"/>
      <c r="H227" s="175"/>
      <c r="I227" s="175"/>
      <c r="J227" s="182"/>
      <c r="K227" s="172"/>
      <c r="L227" s="175"/>
      <c r="M227" s="277"/>
      <c r="N227" s="260"/>
      <c r="O227" s="137"/>
      <c r="P227" s="264"/>
      <c r="Q227" s="267"/>
      <c r="R227" s="273"/>
      <c r="S227" s="36" t="s">
        <v>181</v>
      </c>
      <c r="T227" s="37"/>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9"/>
      <c r="AY227" s="39"/>
      <c r="AZ227" s="39"/>
      <c r="BA227" s="39"/>
      <c r="BB227" s="75">
        <f>SUM(T227:BA227)</f>
        <v>0</v>
      </c>
    </row>
    <row r="228" spans="1:54" ht="27.95" customHeight="1" thickTop="1" thickBot="1">
      <c r="A228" s="169"/>
      <c r="B228" s="176"/>
      <c r="C228" s="176"/>
      <c r="D228" s="176"/>
      <c r="E228" s="176"/>
      <c r="F228" s="176"/>
      <c r="G228" s="176"/>
      <c r="H228" s="176"/>
      <c r="I228" s="176"/>
      <c r="J228" s="183"/>
      <c r="K228" s="173"/>
      <c r="L228" s="176"/>
      <c r="M228" s="278"/>
      <c r="N228" s="271"/>
      <c r="O228" s="138"/>
      <c r="P228" s="269"/>
      <c r="Q228" s="270"/>
      <c r="R228" s="275"/>
      <c r="S228" s="28" t="s">
        <v>65</v>
      </c>
      <c r="T228" s="34">
        <f>SUM(R225+T225-T226-T227)</f>
        <v>400</v>
      </c>
      <c r="U228" s="35">
        <f>SUM(T228+U225-U226-U227)</f>
        <v>400</v>
      </c>
      <c r="V228" s="35">
        <f>SUM(U228+V225-V226-V227)</f>
        <v>400</v>
      </c>
      <c r="W228" s="35">
        <f t="shared" ref="W228" si="1891">SUM(V228+W225-W226-W227)</f>
        <v>400</v>
      </c>
      <c r="X228" s="35">
        <f t="shared" ref="X228" si="1892">SUM(W228+X225-X226-X227)</f>
        <v>400</v>
      </c>
      <c r="Y228" s="35">
        <f t="shared" ref="Y228" si="1893">SUM(X228+Y225-Y226-Y227)</f>
        <v>400</v>
      </c>
      <c r="Z228" s="35">
        <f t="shared" ref="Z228" si="1894">SUM(Y228+Z225-Z226-Z227)</f>
        <v>400</v>
      </c>
      <c r="AA228" s="35">
        <f t="shared" ref="AA228" si="1895">SUM(Z228+AA225-AA226-AA227)</f>
        <v>400</v>
      </c>
      <c r="AB228" s="35">
        <f t="shared" ref="AB228" si="1896">SUM(AA228+AB225-AB226-AB227)</f>
        <v>400</v>
      </c>
      <c r="AC228" s="35">
        <f t="shared" ref="AC228" si="1897">SUM(AB228+AC225-AC226-AC227)</f>
        <v>400</v>
      </c>
      <c r="AD228" s="35">
        <f t="shared" ref="AD228" si="1898">SUM(AC228+AD225-AD226-AD227)</f>
        <v>400</v>
      </c>
      <c r="AE228" s="35">
        <f t="shared" ref="AE228" si="1899">SUM(AD228+AE225-AE226-AE227)</f>
        <v>400</v>
      </c>
      <c r="AF228" s="35">
        <f t="shared" ref="AF228" si="1900">SUM(AE228+AF225-AF226-AF227)</f>
        <v>400</v>
      </c>
      <c r="AG228" s="35">
        <f t="shared" ref="AG228" si="1901">SUM(AF228+AG225-AG226-AG227)</f>
        <v>400</v>
      </c>
      <c r="AH228" s="35">
        <f t="shared" ref="AH228" si="1902">SUM(AG228+AH225-AH226-AH227)</f>
        <v>400</v>
      </c>
      <c r="AI228" s="35">
        <f t="shared" ref="AI228" si="1903">SUM(AH228+AI225-AI226-AI227)</f>
        <v>400</v>
      </c>
      <c r="AJ228" s="35">
        <f t="shared" ref="AJ228" si="1904">SUM(AI228+AJ225-AJ226-AJ227)</f>
        <v>400</v>
      </c>
      <c r="AK228" s="35">
        <f t="shared" ref="AK228" si="1905">SUM(AJ228+AK225-AK226-AK227)</f>
        <v>400</v>
      </c>
      <c r="AL228" s="35">
        <f t="shared" ref="AL228" si="1906">SUM(AK228+AL225-AL226-AL227)</f>
        <v>400</v>
      </c>
      <c r="AM228" s="35">
        <f t="shared" ref="AM228" si="1907">SUM(AL228+AM225-AM226-AM227)</f>
        <v>400</v>
      </c>
      <c r="AN228" s="35">
        <f t="shared" ref="AN228" si="1908">SUM(AM228+AN225-AN226-AN227)</f>
        <v>400</v>
      </c>
      <c r="AO228" s="35">
        <f t="shared" ref="AO228" si="1909">SUM(AN228+AO225-AO226-AO227)</f>
        <v>400</v>
      </c>
      <c r="AP228" s="35">
        <f t="shared" ref="AP228" si="1910">SUM(AO228+AP225-AP226-AP227)</f>
        <v>400</v>
      </c>
      <c r="AQ228" s="35">
        <f t="shared" ref="AQ228" si="1911">SUM(AP228+AQ225-AQ226-AQ227)</f>
        <v>400</v>
      </c>
      <c r="AR228" s="35">
        <f t="shared" ref="AR228" si="1912">SUM(AQ228+AR225-AR226-AR227)</f>
        <v>400</v>
      </c>
      <c r="AS228" s="35">
        <f t="shared" ref="AS228" si="1913">SUM(AR228+AS225-AS226-AS227)</f>
        <v>400</v>
      </c>
      <c r="AT228" s="35">
        <f t="shared" ref="AT228" si="1914">SUM(AS228+AT225-AT226-AT227)</f>
        <v>400</v>
      </c>
      <c r="AU228" s="35">
        <f t="shared" ref="AU228" si="1915">SUM(AT228+AU225-AU226-AU227)</f>
        <v>400</v>
      </c>
      <c r="AV228" s="35">
        <f t="shared" ref="AV228" si="1916">SUM(AU228+AV225-AV226-AV227)</f>
        <v>400</v>
      </c>
      <c r="AW228" s="35">
        <f t="shared" ref="AW228" si="1917">SUM(AV228+AW225-AW226-AW227)</f>
        <v>400</v>
      </c>
      <c r="AX228" s="35">
        <f t="shared" ref="AX228" si="1918">SUM(AW228+AX225-AX226-AX227)</f>
        <v>400</v>
      </c>
      <c r="AY228" s="35">
        <f t="shared" ref="AY228" si="1919">SUM(AX228+AY225-AY226-AY227)</f>
        <v>400</v>
      </c>
      <c r="AZ228" s="35">
        <f t="shared" ref="AZ228" si="1920">SUM(AY228+AZ225-AZ226-AZ227)</f>
        <v>400</v>
      </c>
      <c r="BA228" s="35">
        <f t="shared" ref="BA228" si="1921">SUM(AZ228+BA225-BA226-BA227)</f>
        <v>400</v>
      </c>
      <c r="BB228" s="76">
        <f>BA228</f>
        <v>400</v>
      </c>
    </row>
    <row r="229" spans="1:54" s="4" customFormat="1" ht="27.95" customHeight="1" thickTop="1" thickBot="1">
      <c r="A229" s="169"/>
      <c r="B229" s="174" t="s">
        <v>316</v>
      </c>
      <c r="C229" s="174">
        <v>50012234</v>
      </c>
      <c r="D229" s="174">
        <v>50012234</v>
      </c>
      <c r="E229" s="174" t="s">
        <v>317</v>
      </c>
      <c r="F229" s="174" t="s">
        <v>131</v>
      </c>
      <c r="G229" s="174">
        <v>1.2</v>
      </c>
      <c r="H229" s="174">
        <v>1120</v>
      </c>
      <c r="I229" s="174">
        <v>320</v>
      </c>
      <c r="J229" s="181">
        <v>7.85</v>
      </c>
      <c r="K229" s="171">
        <f t="shared" ref="K229" si="1922">G229*H229*I229*J229/1000000</f>
        <v>3.376128</v>
      </c>
      <c r="L229" s="174" t="s">
        <v>149</v>
      </c>
      <c r="M229" s="221">
        <f>1179.2</f>
        <v>1179.2</v>
      </c>
      <c r="N229" s="259"/>
      <c r="O229" s="136">
        <f t="shared" ref="O229" si="1923">BB232</f>
        <v>7</v>
      </c>
      <c r="P229" s="263">
        <f t="shared" ref="P229" si="1924">BB229</f>
        <v>1575</v>
      </c>
      <c r="Q229" s="266">
        <f t="shared" ref="Q229" si="1925">BB230</f>
        <v>1568</v>
      </c>
      <c r="R229" s="272">
        <f t="shared" ref="R229" si="1926">N229</f>
        <v>0</v>
      </c>
      <c r="S229" s="22" t="s">
        <v>174</v>
      </c>
      <c r="T229" s="23">
        <f>'COIL 입고현황'!T230</f>
        <v>0</v>
      </c>
      <c r="U229" s="24">
        <f>'COIL 입고현황'!U230</f>
        <v>0</v>
      </c>
      <c r="V229" s="24">
        <f>'COIL 입고현황'!V230</f>
        <v>0</v>
      </c>
      <c r="W229" s="24">
        <f>'COIL 입고현황'!W230</f>
        <v>0</v>
      </c>
      <c r="X229" s="24">
        <f>'COIL 입고현황'!X230</f>
        <v>0</v>
      </c>
      <c r="Y229" s="24">
        <f>'COIL 입고현황'!Y230</f>
        <v>0</v>
      </c>
      <c r="Z229" s="24">
        <f>'COIL 입고현황'!Z230</f>
        <v>0</v>
      </c>
      <c r="AA229" s="24">
        <f>'COIL 입고현황'!AA230</f>
        <v>0</v>
      </c>
      <c r="AB229" s="24">
        <f>'COIL 입고현황'!AB230</f>
        <v>0</v>
      </c>
      <c r="AC229" s="24">
        <f>'COIL 입고현황'!AC230</f>
        <v>0</v>
      </c>
      <c r="AD229" s="24">
        <f>'COIL 입고현황'!AD230</f>
        <v>0</v>
      </c>
      <c r="AE229" s="24">
        <f>'COIL 입고현황'!AE230</f>
        <v>1575</v>
      </c>
      <c r="AF229" s="24">
        <f>'COIL 입고현황'!AF230</f>
        <v>0</v>
      </c>
      <c r="AG229" s="24">
        <f>'COIL 입고현황'!AG230</f>
        <v>0</v>
      </c>
      <c r="AH229" s="24">
        <f>'COIL 입고현황'!AH230</f>
        <v>0</v>
      </c>
      <c r="AI229" s="24">
        <f>'COIL 입고현황'!AI230</f>
        <v>0</v>
      </c>
      <c r="AJ229" s="24">
        <f>'COIL 입고현황'!AJ230</f>
        <v>0</v>
      </c>
      <c r="AK229" s="24">
        <f>'COIL 입고현황'!AK230</f>
        <v>0</v>
      </c>
      <c r="AL229" s="24">
        <f>'COIL 입고현황'!AL230</f>
        <v>0</v>
      </c>
      <c r="AM229" s="24">
        <f>'COIL 입고현황'!AM230</f>
        <v>0</v>
      </c>
      <c r="AN229" s="24">
        <f>'COIL 입고현황'!AN230</f>
        <v>0</v>
      </c>
      <c r="AO229" s="24">
        <f>'COIL 입고현황'!AO230</f>
        <v>0</v>
      </c>
      <c r="AP229" s="24">
        <f>'COIL 입고현황'!AP230</f>
        <v>0</v>
      </c>
      <c r="AQ229" s="24">
        <f>'COIL 입고현황'!AQ230</f>
        <v>0</v>
      </c>
      <c r="AR229" s="24">
        <f>'COIL 입고현황'!AR230</f>
        <v>0</v>
      </c>
      <c r="AS229" s="24">
        <f>'COIL 입고현황'!AS230</f>
        <v>0</v>
      </c>
      <c r="AT229" s="24">
        <f>'COIL 입고현황'!AT230</f>
        <v>0</v>
      </c>
      <c r="AU229" s="24">
        <f>'COIL 입고현황'!AU230</f>
        <v>0</v>
      </c>
      <c r="AV229" s="24">
        <f>'COIL 입고현황'!AV230</f>
        <v>0</v>
      </c>
      <c r="AW229" s="24">
        <f>'COIL 입고현황'!AW230</f>
        <v>0</v>
      </c>
      <c r="AX229" s="31">
        <f>'COIL 입고현황'!AX230</f>
        <v>0</v>
      </c>
      <c r="AY229" s="31">
        <f>'COIL 입고현황'!AY230</f>
        <v>0</v>
      </c>
      <c r="AZ229" s="31">
        <f>'COIL 입고현황'!AZ230</f>
        <v>0</v>
      </c>
      <c r="BA229" s="31">
        <f>'COIL 입고현황'!BA230</f>
        <v>0</v>
      </c>
      <c r="BB229" s="73">
        <f>SUM(T229:BA229)</f>
        <v>1575</v>
      </c>
    </row>
    <row r="230" spans="1:54" s="4" customFormat="1" ht="27.95" customHeight="1" thickTop="1" thickBot="1">
      <c r="A230" s="169"/>
      <c r="B230" s="175"/>
      <c r="C230" s="175"/>
      <c r="D230" s="175"/>
      <c r="E230" s="175"/>
      <c r="F230" s="175"/>
      <c r="G230" s="175"/>
      <c r="H230" s="175"/>
      <c r="I230" s="175"/>
      <c r="J230" s="182"/>
      <c r="K230" s="172"/>
      <c r="L230" s="175"/>
      <c r="M230" s="222"/>
      <c r="N230" s="260"/>
      <c r="O230" s="137"/>
      <c r="P230" s="264"/>
      <c r="Q230" s="267"/>
      <c r="R230" s="273"/>
      <c r="S230" s="25" t="s">
        <v>64</v>
      </c>
      <c r="T230" s="26">
        <f>생산실적!L75</f>
        <v>0</v>
      </c>
      <c r="U230" s="26">
        <f>생산실적!M75</f>
        <v>0</v>
      </c>
      <c r="V230" s="26">
        <f>생산실적!N75</f>
        <v>0</v>
      </c>
      <c r="W230" s="26">
        <f>생산실적!O75</f>
        <v>0</v>
      </c>
      <c r="X230" s="26">
        <f>생산실적!P75</f>
        <v>0</v>
      </c>
      <c r="Y230" s="26">
        <f>생산실적!Q75</f>
        <v>0</v>
      </c>
      <c r="Z230" s="26">
        <f>생산실적!R75</f>
        <v>0</v>
      </c>
      <c r="AA230" s="26">
        <f>생산실적!S75</f>
        <v>0</v>
      </c>
      <c r="AB230" s="26">
        <f>생산실적!T75</f>
        <v>0</v>
      </c>
      <c r="AC230" s="26">
        <f>생산실적!U75</f>
        <v>0</v>
      </c>
      <c r="AD230" s="26">
        <f>생산실적!V75</f>
        <v>0</v>
      </c>
      <c r="AE230" s="26">
        <f>생산실적!W75</f>
        <v>0</v>
      </c>
      <c r="AF230" s="26">
        <f>생산실적!X75</f>
        <v>0</v>
      </c>
      <c r="AG230" s="26">
        <f>생산실적!Y75</f>
        <v>0</v>
      </c>
      <c r="AH230" s="26">
        <f>생산실적!Z75</f>
        <v>1568</v>
      </c>
      <c r="AI230" s="26">
        <f>생산실적!AA75</f>
        <v>0</v>
      </c>
      <c r="AJ230" s="26">
        <f>생산실적!AB75</f>
        <v>0</v>
      </c>
      <c r="AK230" s="26">
        <f>생산실적!AC75</f>
        <v>0</v>
      </c>
      <c r="AL230" s="26">
        <f>생산실적!AD75</f>
        <v>0</v>
      </c>
      <c r="AM230" s="26">
        <f>생산실적!AE75</f>
        <v>0</v>
      </c>
      <c r="AN230" s="26">
        <f>생산실적!AF75</f>
        <v>0</v>
      </c>
      <c r="AO230" s="26">
        <f>생산실적!AG75</f>
        <v>0</v>
      </c>
      <c r="AP230" s="26">
        <f>생산실적!AH75</f>
        <v>0</v>
      </c>
      <c r="AQ230" s="26">
        <f>생산실적!AI75</f>
        <v>0</v>
      </c>
      <c r="AR230" s="26">
        <f>생산실적!AJ75</f>
        <v>0</v>
      </c>
      <c r="AS230" s="26">
        <f>생산실적!AK75</f>
        <v>0</v>
      </c>
      <c r="AT230" s="26">
        <f>생산실적!AL75</f>
        <v>0</v>
      </c>
      <c r="AU230" s="26">
        <f>생산실적!AM75</f>
        <v>0</v>
      </c>
      <c r="AV230" s="26">
        <f>생산실적!AN75</f>
        <v>0</v>
      </c>
      <c r="AW230" s="26">
        <f>생산실적!AO75</f>
        <v>0</v>
      </c>
      <c r="AX230" s="26">
        <f>생산실적!AP75</f>
        <v>0</v>
      </c>
      <c r="AY230" s="26">
        <f>생산실적!AQ75</f>
        <v>0</v>
      </c>
      <c r="AZ230" s="26">
        <f>생산실적!AR75</f>
        <v>0</v>
      </c>
      <c r="BA230" s="26">
        <f>생산실적!AS75</f>
        <v>0</v>
      </c>
      <c r="BB230" s="74">
        <f>SUM(T230:BA230)</f>
        <v>1568</v>
      </c>
    </row>
    <row r="231" spans="1:54" s="4" customFormat="1" ht="27.95" customHeight="1" thickTop="1" thickBot="1">
      <c r="A231" s="169"/>
      <c r="B231" s="175"/>
      <c r="C231" s="175"/>
      <c r="D231" s="175"/>
      <c r="E231" s="175"/>
      <c r="F231" s="175"/>
      <c r="G231" s="175"/>
      <c r="H231" s="175"/>
      <c r="I231" s="175"/>
      <c r="J231" s="182"/>
      <c r="K231" s="172"/>
      <c r="L231" s="175"/>
      <c r="M231" s="222"/>
      <c r="N231" s="260"/>
      <c r="O231" s="137"/>
      <c r="P231" s="264"/>
      <c r="Q231" s="267"/>
      <c r="R231" s="273"/>
      <c r="S231" s="36" t="s">
        <v>181</v>
      </c>
      <c r="T231" s="37"/>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9"/>
      <c r="AY231" s="39"/>
      <c r="AZ231" s="39"/>
      <c r="BA231" s="39"/>
      <c r="BB231" s="75">
        <f>SUM(T231:BA231)</f>
        <v>0</v>
      </c>
    </row>
    <row r="232" spans="1:54" s="4" customFormat="1" ht="27.95" customHeight="1" thickTop="1" thickBot="1">
      <c r="A232" s="169"/>
      <c r="B232" s="176"/>
      <c r="C232" s="176"/>
      <c r="D232" s="176"/>
      <c r="E232" s="176"/>
      <c r="F232" s="176"/>
      <c r="G232" s="176"/>
      <c r="H232" s="176"/>
      <c r="I232" s="176"/>
      <c r="J232" s="183"/>
      <c r="K232" s="173"/>
      <c r="L232" s="176"/>
      <c r="M232" s="223"/>
      <c r="N232" s="271"/>
      <c r="O232" s="138"/>
      <c r="P232" s="269"/>
      <c r="Q232" s="270"/>
      <c r="R232" s="275"/>
      <c r="S232" s="28" t="s">
        <v>65</v>
      </c>
      <c r="T232" s="34">
        <f>SUM(R229+T229-T230-T231)</f>
        <v>0</v>
      </c>
      <c r="U232" s="35">
        <f>SUM(T232+U229-U230-U231)</f>
        <v>0</v>
      </c>
      <c r="V232" s="35">
        <f>SUM(U232+V229-V230-V231)</f>
        <v>0</v>
      </c>
      <c r="W232" s="35">
        <f t="shared" ref="W232" si="1927">SUM(V232+W229-W230-W231)</f>
        <v>0</v>
      </c>
      <c r="X232" s="35">
        <f t="shared" ref="X232" si="1928">SUM(W232+X229-X230-X231)</f>
        <v>0</v>
      </c>
      <c r="Y232" s="35">
        <f t="shared" ref="Y232" si="1929">SUM(X232+Y229-Y230-Y231)</f>
        <v>0</v>
      </c>
      <c r="Z232" s="35">
        <f t="shared" ref="Z232" si="1930">SUM(Y232+Z229-Z230-Z231)</f>
        <v>0</v>
      </c>
      <c r="AA232" s="35">
        <f t="shared" ref="AA232" si="1931">SUM(Z232+AA229-AA230-AA231)</f>
        <v>0</v>
      </c>
      <c r="AB232" s="35">
        <f t="shared" ref="AB232" si="1932">SUM(AA232+AB229-AB230-AB231)</f>
        <v>0</v>
      </c>
      <c r="AC232" s="35">
        <f t="shared" ref="AC232" si="1933">SUM(AB232+AC229-AC230-AC231)</f>
        <v>0</v>
      </c>
      <c r="AD232" s="35">
        <f t="shared" ref="AD232" si="1934">SUM(AC232+AD229-AD230-AD231)</f>
        <v>0</v>
      </c>
      <c r="AE232" s="35">
        <f t="shared" ref="AE232" si="1935">SUM(AD232+AE229-AE230-AE231)</f>
        <v>1575</v>
      </c>
      <c r="AF232" s="35">
        <f t="shared" ref="AF232" si="1936">SUM(AE232+AF229-AF230-AF231)</f>
        <v>1575</v>
      </c>
      <c r="AG232" s="35">
        <f t="shared" ref="AG232" si="1937">SUM(AF232+AG229-AG230-AG231)</f>
        <v>1575</v>
      </c>
      <c r="AH232" s="35">
        <f t="shared" ref="AH232" si="1938">SUM(AG232+AH229-AH230-AH231)</f>
        <v>7</v>
      </c>
      <c r="AI232" s="35">
        <f t="shared" ref="AI232" si="1939">SUM(AH232+AI229-AI230-AI231)</f>
        <v>7</v>
      </c>
      <c r="AJ232" s="35">
        <f t="shared" ref="AJ232" si="1940">SUM(AI232+AJ229-AJ230-AJ231)</f>
        <v>7</v>
      </c>
      <c r="AK232" s="35">
        <f t="shared" ref="AK232" si="1941">SUM(AJ232+AK229-AK230-AK231)</f>
        <v>7</v>
      </c>
      <c r="AL232" s="35">
        <f t="shared" ref="AL232" si="1942">SUM(AK232+AL229-AL230-AL231)</f>
        <v>7</v>
      </c>
      <c r="AM232" s="35">
        <f t="shared" ref="AM232" si="1943">SUM(AL232+AM229-AM230-AM231)</f>
        <v>7</v>
      </c>
      <c r="AN232" s="35">
        <f t="shared" ref="AN232" si="1944">SUM(AM232+AN229-AN230-AN231)</f>
        <v>7</v>
      </c>
      <c r="AO232" s="35">
        <f t="shared" ref="AO232" si="1945">SUM(AN232+AO229-AO230-AO231)</f>
        <v>7</v>
      </c>
      <c r="AP232" s="35">
        <f t="shared" ref="AP232" si="1946">SUM(AO232+AP229-AP230-AP231)</f>
        <v>7</v>
      </c>
      <c r="AQ232" s="35">
        <f t="shared" ref="AQ232" si="1947">SUM(AP232+AQ229-AQ230-AQ231)</f>
        <v>7</v>
      </c>
      <c r="AR232" s="35">
        <f t="shared" ref="AR232" si="1948">SUM(AQ232+AR229-AR230-AR231)</f>
        <v>7</v>
      </c>
      <c r="AS232" s="35">
        <f t="shared" ref="AS232" si="1949">SUM(AR232+AS229-AS230-AS231)</f>
        <v>7</v>
      </c>
      <c r="AT232" s="35">
        <f t="shared" ref="AT232" si="1950">SUM(AS232+AT229-AT230-AT231)</f>
        <v>7</v>
      </c>
      <c r="AU232" s="35">
        <f t="shared" ref="AU232" si="1951">SUM(AT232+AU229-AU230-AU231)</f>
        <v>7</v>
      </c>
      <c r="AV232" s="35">
        <f t="shared" ref="AV232" si="1952">SUM(AU232+AV229-AV230-AV231)</f>
        <v>7</v>
      </c>
      <c r="AW232" s="35">
        <f t="shared" ref="AW232" si="1953">SUM(AV232+AW229-AW230-AW231)</f>
        <v>7</v>
      </c>
      <c r="AX232" s="35">
        <f t="shared" ref="AX232" si="1954">SUM(AW232+AX229-AX230-AX231)</f>
        <v>7</v>
      </c>
      <c r="AY232" s="35">
        <f t="shared" ref="AY232" si="1955">SUM(AX232+AY229-AY230-AY231)</f>
        <v>7</v>
      </c>
      <c r="AZ232" s="35">
        <f t="shared" ref="AZ232" si="1956">SUM(AY232+AZ229-AZ230-AZ231)</f>
        <v>7</v>
      </c>
      <c r="BA232" s="35">
        <f t="shared" ref="BA232" si="1957">SUM(AZ232+BA229-BA230-BA231)</f>
        <v>7</v>
      </c>
      <c r="BB232" s="76">
        <f>BA232</f>
        <v>7</v>
      </c>
    </row>
    <row r="233" spans="1:54" s="4" customFormat="1" ht="27.95" customHeight="1" thickTop="1" thickBot="1">
      <c r="A233" s="169"/>
      <c r="B233" s="174" t="s">
        <v>309</v>
      </c>
      <c r="C233" s="174">
        <v>50014463</v>
      </c>
      <c r="D233" s="174">
        <v>50014463</v>
      </c>
      <c r="E233" s="174" t="s">
        <v>283</v>
      </c>
      <c r="F233" s="174" t="s">
        <v>158</v>
      </c>
      <c r="G233" s="178">
        <v>1.2</v>
      </c>
      <c r="H233" s="178">
        <v>1030</v>
      </c>
      <c r="I233" s="178">
        <v>310</v>
      </c>
      <c r="J233" s="181">
        <v>7.85</v>
      </c>
      <c r="K233" s="171">
        <f t="shared" ref="K233" si="1958">G233*H233*I233*J233/1000000</f>
        <v>3.007806</v>
      </c>
      <c r="L233" s="174" t="s">
        <v>95</v>
      </c>
      <c r="M233" s="221">
        <f>1179.2</f>
        <v>1179.2</v>
      </c>
      <c r="N233" s="259"/>
      <c r="O233" s="136">
        <f t="shared" ref="O233" si="1959">BB236</f>
        <v>0</v>
      </c>
      <c r="P233" s="263">
        <f t="shared" ref="P233" si="1960">BB233</f>
        <v>0</v>
      </c>
      <c r="Q233" s="266">
        <f t="shared" ref="Q233" si="1961">BB234</f>
        <v>0</v>
      </c>
      <c r="R233" s="272">
        <f t="shared" ref="R233" si="1962">N233</f>
        <v>0</v>
      </c>
      <c r="S233" s="22" t="s">
        <v>174</v>
      </c>
      <c r="T233" s="23">
        <f>'COIL 입고현황'!T234</f>
        <v>0</v>
      </c>
      <c r="U233" s="24">
        <f>'COIL 입고현황'!U234</f>
        <v>0</v>
      </c>
      <c r="V233" s="24">
        <f>'COIL 입고현황'!V234</f>
        <v>0</v>
      </c>
      <c r="W233" s="24">
        <f>'COIL 입고현황'!W234</f>
        <v>0</v>
      </c>
      <c r="X233" s="24">
        <f>'COIL 입고현황'!X234</f>
        <v>0</v>
      </c>
      <c r="Y233" s="24">
        <f>'COIL 입고현황'!Y234</f>
        <v>0</v>
      </c>
      <c r="Z233" s="24">
        <f>'COIL 입고현황'!Z234</f>
        <v>0</v>
      </c>
      <c r="AA233" s="24">
        <f>'COIL 입고현황'!AA234</f>
        <v>0</v>
      </c>
      <c r="AB233" s="24">
        <f>'COIL 입고현황'!AB234</f>
        <v>0</v>
      </c>
      <c r="AC233" s="24">
        <f>'COIL 입고현황'!AC234</f>
        <v>0</v>
      </c>
      <c r="AD233" s="24">
        <f>'COIL 입고현황'!AD234</f>
        <v>0</v>
      </c>
      <c r="AE233" s="24">
        <f>'COIL 입고현황'!AE234</f>
        <v>0</v>
      </c>
      <c r="AF233" s="24">
        <f>'COIL 입고현황'!AF234</f>
        <v>0</v>
      </c>
      <c r="AG233" s="24">
        <f>'COIL 입고현황'!AG234</f>
        <v>0</v>
      </c>
      <c r="AH233" s="24">
        <f>'COIL 입고현황'!AH234</f>
        <v>0</v>
      </c>
      <c r="AI233" s="24">
        <f>'COIL 입고현황'!AI234</f>
        <v>0</v>
      </c>
      <c r="AJ233" s="24">
        <f>'COIL 입고현황'!AJ234</f>
        <v>0</v>
      </c>
      <c r="AK233" s="24">
        <f>'COIL 입고현황'!AK234</f>
        <v>0</v>
      </c>
      <c r="AL233" s="24">
        <f>'COIL 입고현황'!AL234</f>
        <v>0</v>
      </c>
      <c r="AM233" s="24">
        <f>'COIL 입고현황'!AM234</f>
        <v>0</v>
      </c>
      <c r="AN233" s="24">
        <f>'COIL 입고현황'!AN234</f>
        <v>0</v>
      </c>
      <c r="AO233" s="24">
        <f>'COIL 입고현황'!AO234</f>
        <v>0</v>
      </c>
      <c r="AP233" s="24">
        <f>'COIL 입고현황'!AP234</f>
        <v>0</v>
      </c>
      <c r="AQ233" s="24">
        <f>'COIL 입고현황'!AQ234</f>
        <v>0</v>
      </c>
      <c r="AR233" s="24">
        <f>'COIL 입고현황'!AR234</f>
        <v>0</v>
      </c>
      <c r="AS233" s="24">
        <f>'COIL 입고현황'!AS234</f>
        <v>0</v>
      </c>
      <c r="AT233" s="24">
        <f>'COIL 입고현황'!AT234</f>
        <v>0</v>
      </c>
      <c r="AU233" s="24">
        <f>'COIL 입고현황'!AU234</f>
        <v>0</v>
      </c>
      <c r="AV233" s="24">
        <f>'COIL 입고현황'!AV234</f>
        <v>0</v>
      </c>
      <c r="AW233" s="24">
        <f>'COIL 입고현황'!AW234</f>
        <v>0</v>
      </c>
      <c r="AX233" s="31">
        <f>'COIL 입고현황'!AX234</f>
        <v>0</v>
      </c>
      <c r="AY233" s="31">
        <f>'COIL 입고현황'!AY234</f>
        <v>0</v>
      </c>
      <c r="AZ233" s="31">
        <f>'COIL 입고현황'!AZ234</f>
        <v>0</v>
      </c>
      <c r="BA233" s="31">
        <f>'COIL 입고현황'!BA234</f>
        <v>0</v>
      </c>
      <c r="BB233" s="73">
        <f>SUM(T233:BA233)</f>
        <v>0</v>
      </c>
    </row>
    <row r="234" spans="1:54" s="4" customFormat="1" ht="27.95" customHeight="1" thickTop="1" thickBot="1">
      <c r="A234" s="169"/>
      <c r="B234" s="175"/>
      <c r="C234" s="175"/>
      <c r="D234" s="175"/>
      <c r="E234" s="175"/>
      <c r="F234" s="175"/>
      <c r="G234" s="179"/>
      <c r="H234" s="179"/>
      <c r="I234" s="179"/>
      <c r="J234" s="182"/>
      <c r="K234" s="172"/>
      <c r="L234" s="175"/>
      <c r="M234" s="222"/>
      <c r="N234" s="260"/>
      <c r="O234" s="137"/>
      <c r="P234" s="264"/>
      <c r="Q234" s="267"/>
      <c r="R234" s="273"/>
      <c r="S234" s="25" t="s">
        <v>64</v>
      </c>
      <c r="T234" s="26">
        <f>생산실적!L76</f>
        <v>0</v>
      </c>
      <c r="U234" s="26">
        <f>생산실적!M76</f>
        <v>0</v>
      </c>
      <c r="V234" s="26">
        <f>생산실적!N76</f>
        <v>0</v>
      </c>
      <c r="W234" s="26">
        <f>생산실적!O76</f>
        <v>0</v>
      </c>
      <c r="X234" s="26">
        <f>생산실적!P76</f>
        <v>0</v>
      </c>
      <c r="Y234" s="26">
        <f>생산실적!Q76</f>
        <v>0</v>
      </c>
      <c r="Z234" s="26">
        <f>생산실적!R76</f>
        <v>0</v>
      </c>
      <c r="AA234" s="26">
        <f>생산실적!S76</f>
        <v>0</v>
      </c>
      <c r="AB234" s="26">
        <f>생산실적!T76</f>
        <v>0</v>
      </c>
      <c r="AC234" s="26">
        <f>생산실적!U76</f>
        <v>0</v>
      </c>
      <c r="AD234" s="26">
        <f>생산실적!V76</f>
        <v>0</v>
      </c>
      <c r="AE234" s="26">
        <f>생산실적!W76</f>
        <v>0</v>
      </c>
      <c r="AF234" s="26">
        <f>생산실적!X76</f>
        <v>0</v>
      </c>
      <c r="AG234" s="26">
        <f>생산실적!Y76</f>
        <v>0</v>
      </c>
      <c r="AH234" s="26">
        <f>생산실적!Z76</f>
        <v>0</v>
      </c>
      <c r="AI234" s="26">
        <f>생산실적!AA76</f>
        <v>0</v>
      </c>
      <c r="AJ234" s="26">
        <f>생산실적!AB76</f>
        <v>0</v>
      </c>
      <c r="AK234" s="26">
        <f>생산실적!AC76</f>
        <v>0</v>
      </c>
      <c r="AL234" s="26">
        <f>생산실적!AD76</f>
        <v>0</v>
      </c>
      <c r="AM234" s="26">
        <f>생산실적!AE76</f>
        <v>0</v>
      </c>
      <c r="AN234" s="26">
        <f>생산실적!AF76</f>
        <v>0</v>
      </c>
      <c r="AO234" s="26">
        <f>생산실적!AG76</f>
        <v>0</v>
      </c>
      <c r="AP234" s="26">
        <f>생산실적!AH76</f>
        <v>0</v>
      </c>
      <c r="AQ234" s="26">
        <f>생산실적!AI76</f>
        <v>0</v>
      </c>
      <c r="AR234" s="26">
        <f>생산실적!AJ76</f>
        <v>0</v>
      </c>
      <c r="AS234" s="26">
        <f>생산실적!AK76</f>
        <v>0</v>
      </c>
      <c r="AT234" s="26">
        <f>생산실적!AL76</f>
        <v>0</v>
      </c>
      <c r="AU234" s="26">
        <f>생산실적!AM76</f>
        <v>0</v>
      </c>
      <c r="AV234" s="26">
        <f>생산실적!AN76</f>
        <v>0</v>
      </c>
      <c r="AW234" s="26">
        <f>생산실적!AO76</f>
        <v>0</v>
      </c>
      <c r="AX234" s="26">
        <f>생산실적!AP76</f>
        <v>0</v>
      </c>
      <c r="AY234" s="26">
        <f>생산실적!AQ76</f>
        <v>0</v>
      </c>
      <c r="AZ234" s="26">
        <f>생산실적!AR76</f>
        <v>0</v>
      </c>
      <c r="BA234" s="26">
        <f>생산실적!AS76</f>
        <v>0</v>
      </c>
      <c r="BB234" s="74">
        <f>SUM(T234:BA234)</f>
        <v>0</v>
      </c>
    </row>
    <row r="235" spans="1:54" s="4" customFormat="1" ht="27.95" customHeight="1" thickTop="1" thickBot="1">
      <c r="A235" s="169"/>
      <c r="B235" s="175"/>
      <c r="C235" s="175"/>
      <c r="D235" s="175"/>
      <c r="E235" s="175"/>
      <c r="F235" s="175"/>
      <c r="G235" s="179"/>
      <c r="H235" s="179"/>
      <c r="I235" s="179"/>
      <c r="J235" s="182"/>
      <c r="K235" s="172"/>
      <c r="L235" s="175"/>
      <c r="M235" s="222"/>
      <c r="N235" s="260"/>
      <c r="O235" s="137"/>
      <c r="P235" s="264"/>
      <c r="Q235" s="267"/>
      <c r="R235" s="273"/>
      <c r="S235" s="36" t="s">
        <v>181</v>
      </c>
      <c r="T235" s="37"/>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9"/>
      <c r="AY235" s="39"/>
      <c r="AZ235" s="39"/>
      <c r="BA235" s="39"/>
      <c r="BB235" s="75">
        <f>SUM(T235:BA235)</f>
        <v>0</v>
      </c>
    </row>
    <row r="236" spans="1:54" s="4" customFormat="1" ht="27.95" customHeight="1" thickTop="1" thickBot="1">
      <c r="A236" s="169"/>
      <c r="B236" s="176"/>
      <c r="C236" s="176"/>
      <c r="D236" s="176"/>
      <c r="E236" s="176"/>
      <c r="F236" s="176"/>
      <c r="G236" s="180"/>
      <c r="H236" s="180"/>
      <c r="I236" s="180"/>
      <c r="J236" s="183"/>
      <c r="K236" s="173"/>
      <c r="L236" s="176"/>
      <c r="M236" s="223"/>
      <c r="N236" s="271"/>
      <c r="O236" s="138"/>
      <c r="P236" s="269"/>
      <c r="Q236" s="270"/>
      <c r="R236" s="275"/>
      <c r="S236" s="28" t="s">
        <v>65</v>
      </c>
      <c r="T236" s="34">
        <f>SUM(R233+T233-T234-T235)</f>
        <v>0</v>
      </c>
      <c r="U236" s="35">
        <f>SUM(T236+U233-U234-U235)</f>
        <v>0</v>
      </c>
      <c r="V236" s="35">
        <f>SUM(U236+V233-V234-V235)</f>
        <v>0</v>
      </c>
      <c r="W236" s="35">
        <f t="shared" ref="W236" si="1963">SUM(V236+W233-W234-W235)</f>
        <v>0</v>
      </c>
      <c r="X236" s="35">
        <f t="shared" ref="X236" si="1964">SUM(W236+X233-X234-X235)</f>
        <v>0</v>
      </c>
      <c r="Y236" s="35">
        <f t="shared" ref="Y236" si="1965">SUM(X236+Y233-Y234-Y235)</f>
        <v>0</v>
      </c>
      <c r="Z236" s="35">
        <f t="shared" ref="Z236" si="1966">SUM(Y236+Z233-Z234-Z235)</f>
        <v>0</v>
      </c>
      <c r="AA236" s="35">
        <f t="shared" ref="AA236" si="1967">SUM(Z236+AA233-AA234-AA235)</f>
        <v>0</v>
      </c>
      <c r="AB236" s="35">
        <f t="shared" ref="AB236" si="1968">SUM(AA236+AB233-AB234-AB235)</f>
        <v>0</v>
      </c>
      <c r="AC236" s="35">
        <f t="shared" ref="AC236" si="1969">SUM(AB236+AC233-AC234-AC235)</f>
        <v>0</v>
      </c>
      <c r="AD236" s="35">
        <f t="shared" ref="AD236" si="1970">SUM(AC236+AD233-AD234-AD235)</f>
        <v>0</v>
      </c>
      <c r="AE236" s="35">
        <f t="shared" ref="AE236" si="1971">SUM(AD236+AE233-AE234-AE235)</f>
        <v>0</v>
      </c>
      <c r="AF236" s="35">
        <f t="shared" ref="AF236" si="1972">SUM(AE236+AF233-AF234-AF235)</f>
        <v>0</v>
      </c>
      <c r="AG236" s="35">
        <f t="shared" ref="AG236" si="1973">SUM(AF236+AG233-AG234-AG235)</f>
        <v>0</v>
      </c>
      <c r="AH236" s="35">
        <f t="shared" ref="AH236" si="1974">SUM(AG236+AH233-AH234-AH235)</f>
        <v>0</v>
      </c>
      <c r="AI236" s="35">
        <f t="shared" ref="AI236" si="1975">SUM(AH236+AI233-AI234-AI235)</f>
        <v>0</v>
      </c>
      <c r="AJ236" s="35">
        <f t="shared" ref="AJ236" si="1976">SUM(AI236+AJ233-AJ234-AJ235)</f>
        <v>0</v>
      </c>
      <c r="AK236" s="35">
        <f t="shared" ref="AK236" si="1977">SUM(AJ236+AK233-AK234-AK235)</f>
        <v>0</v>
      </c>
      <c r="AL236" s="35">
        <f t="shared" ref="AL236" si="1978">SUM(AK236+AL233-AL234-AL235)</f>
        <v>0</v>
      </c>
      <c r="AM236" s="35">
        <f t="shared" ref="AM236" si="1979">SUM(AL236+AM233-AM234-AM235)</f>
        <v>0</v>
      </c>
      <c r="AN236" s="35">
        <f t="shared" ref="AN236" si="1980">SUM(AM236+AN233-AN234-AN235)</f>
        <v>0</v>
      </c>
      <c r="AO236" s="35">
        <f t="shared" ref="AO236" si="1981">SUM(AN236+AO233-AO234-AO235)</f>
        <v>0</v>
      </c>
      <c r="AP236" s="35">
        <f t="shared" ref="AP236" si="1982">SUM(AO236+AP233-AP234-AP235)</f>
        <v>0</v>
      </c>
      <c r="AQ236" s="35">
        <f t="shared" ref="AQ236" si="1983">SUM(AP236+AQ233-AQ234-AQ235)</f>
        <v>0</v>
      </c>
      <c r="AR236" s="35">
        <f t="shared" ref="AR236" si="1984">SUM(AQ236+AR233-AR234-AR235)</f>
        <v>0</v>
      </c>
      <c r="AS236" s="35">
        <f t="shared" ref="AS236" si="1985">SUM(AR236+AS233-AS234-AS235)</f>
        <v>0</v>
      </c>
      <c r="AT236" s="35">
        <f t="shared" ref="AT236" si="1986">SUM(AS236+AT233-AT234-AT235)</f>
        <v>0</v>
      </c>
      <c r="AU236" s="35">
        <f t="shared" ref="AU236" si="1987">SUM(AT236+AU233-AU234-AU235)</f>
        <v>0</v>
      </c>
      <c r="AV236" s="35">
        <f t="shared" ref="AV236" si="1988">SUM(AU236+AV233-AV234-AV235)</f>
        <v>0</v>
      </c>
      <c r="AW236" s="35">
        <f t="shared" ref="AW236" si="1989">SUM(AV236+AW233-AW234-AW235)</f>
        <v>0</v>
      </c>
      <c r="AX236" s="35">
        <f t="shared" ref="AX236" si="1990">SUM(AW236+AX233-AX234-AX235)</f>
        <v>0</v>
      </c>
      <c r="AY236" s="35">
        <f t="shared" ref="AY236" si="1991">SUM(AX236+AY233-AY234-AY235)</f>
        <v>0</v>
      </c>
      <c r="AZ236" s="35">
        <f t="shared" ref="AZ236" si="1992">SUM(AY236+AZ233-AZ234-AZ235)</f>
        <v>0</v>
      </c>
      <c r="BA236" s="35">
        <f t="shared" ref="BA236" si="1993">SUM(AZ236+BA233-BA234-BA235)</f>
        <v>0</v>
      </c>
      <c r="BB236" s="76">
        <f>BA236</f>
        <v>0</v>
      </c>
    </row>
    <row r="237" spans="1:54" s="4" customFormat="1" ht="27.95" customHeight="1" thickTop="1" thickBot="1">
      <c r="A237" s="169"/>
      <c r="B237" s="174" t="s">
        <v>333</v>
      </c>
      <c r="C237" s="174" t="s">
        <v>335</v>
      </c>
      <c r="D237" s="174" t="s">
        <v>335</v>
      </c>
      <c r="E237" s="174" t="s">
        <v>67</v>
      </c>
      <c r="F237" s="174" t="s">
        <v>158</v>
      </c>
      <c r="G237" s="178">
        <v>1</v>
      </c>
      <c r="H237" s="178">
        <v>520</v>
      </c>
      <c r="I237" s="178">
        <v>980</v>
      </c>
      <c r="J237" s="181">
        <v>7.85</v>
      </c>
      <c r="K237" s="171">
        <f t="shared" ref="K237" si="1994">G237*H237*I237*J237/1000000</f>
        <v>4.0003599999999997</v>
      </c>
      <c r="L237" s="174" t="s">
        <v>95</v>
      </c>
      <c r="M237" s="221">
        <f>1179.2</f>
        <v>1179.2</v>
      </c>
      <c r="N237" s="259"/>
      <c r="O237" s="136">
        <f t="shared" ref="O237" si="1995">BB240</f>
        <v>0</v>
      </c>
      <c r="P237" s="263">
        <f t="shared" ref="P237" si="1996">BB237</f>
        <v>0</v>
      </c>
      <c r="Q237" s="266">
        <f t="shared" ref="Q237" si="1997">BB238</f>
        <v>0</v>
      </c>
      <c r="R237" s="272">
        <f t="shared" ref="R237" si="1998">N237</f>
        <v>0</v>
      </c>
      <c r="S237" s="22" t="s">
        <v>174</v>
      </c>
      <c r="T237" s="23">
        <f>'COIL 입고현황'!T238</f>
        <v>0</v>
      </c>
      <c r="U237" s="24">
        <f>'COIL 입고현황'!U238</f>
        <v>0</v>
      </c>
      <c r="V237" s="24">
        <f>'COIL 입고현황'!V238</f>
        <v>0</v>
      </c>
      <c r="W237" s="24">
        <f>'COIL 입고현황'!W238</f>
        <v>0</v>
      </c>
      <c r="X237" s="24">
        <f>'COIL 입고현황'!X238</f>
        <v>0</v>
      </c>
      <c r="Y237" s="24">
        <f>'COIL 입고현황'!Y238</f>
        <v>0</v>
      </c>
      <c r="Z237" s="24">
        <f>'COIL 입고현황'!Z238</f>
        <v>0</v>
      </c>
      <c r="AA237" s="24">
        <f>'COIL 입고현황'!AA238</f>
        <v>0</v>
      </c>
      <c r="AB237" s="24">
        <f>'COIL 입고현황'!AB238</f>
        <v>0</v>
      </c>
      <c r="AC237" s="24">
        <f>'COIL 입고현황'!AC238</f>
        <v>0</v>
      </c>
      <c r="AD237" s="24">
        <f>'COIL 입고현황'!AD238</f>
        <v>0</v>
      </c>
      <c r="AE237" s="24">
        <f>'COIL 입고현황'!AE238</f>
        <v>0</v>
      </c>
      <c r="AF237" s="24">
        <f>'COIL 입고현황'!AF238</f>
        <v>0</v>
      </c>
      <c r="AG237" s="24">
        <f>'COIL 입고현황'!AG238</f>
        <v>0</v>
      </c>
      <c r="AH237" s="24">
        <f>'COIL 입고현황'!AH238</f>
        <v>0</v>
      </c>
      <c r="AI237" s="24">
        <f>'COIL 입고현황'!AI238</f>
        <v>0</v>
      </c>
      <c r="AJ237" s="24">
        <f>'COIL 입고현황'!AJ238</f>
        <v>0</v>
      </c>
      <c r="AK237" s="24">
        <f>'COIL 입고현황'!AK238</f>
        <v>0</v>
      </c>
      <c r="AL237" s="24">
        <f>'COIL 입고현황'!AL238</f>
        <v>0</v>
      </c>
      <c r="AM237" s="24">
        <f>'COIL 입고현황'!AM238</f>
        <v>0</v>
      </c>
      <c r="AN237" s="24">
        <f>'COIL 입고현황'!AN238</f>
        <v>0</v>
      </c>
      <c r="AO237" s="24">
        <f>'COIL 입고현황'!AO238</f>
        <v>0</v>
      </c>
      <c r="AP237" s="24">
        <f>'COIL 입고현황'!AP238</f>
        <v>0</v>
      </c>
      <c r="AQ237" s="24">
        <f>'COIL 입고현황'!AQ238</f>
        <v>0</v>
      </c>
      <c r="AR237" s="24">
        <f>'COIL 입고현황'!AR238</f>
        <v>0</v>
      </c>
      <c r="AS237" s="24">
        <f>'COIL 입고현황'!AS238</f>
        <v>0</v>
      </c>
      <c r="AT237" s="24">
        <f>'COIL 입고현황'!AT238</f>
        <v>0</v>
      </c>
      <c r="AU237" s="24">
        <f>'COIL 입고현황'!AU238</f>
        <v>0</v>
      </c>
      <c r="AV237" s="24">
        <f>'COIL 입고현황'!AV238</f>
        <v>0</v>
      </c>
      <c r="AW237" s="24">
        <f>'COIL 입고현황'!AW238</f>
        <v>0</v>
      </c>
      <c r="AX237" s="31">
        <f>'COIL 입고현황'!AX238</f>
        <v>0</v>
      </c>
      <c r="AY237" s="31">
        <f>'COIL 입고현황'!AY238</f>
        <v>0</v>
      </c>
      <c r="AZ237" s="31">
        <f>'COIL 입고현황'!AZ238</f>
        <v>0</v>
      </c>
      <c r="BA237" s="31">
        <f>'COIL 입고현황'!BA238</f>
        <v>0</v>
      </c>
      <c r="BB237" s="73">
        <f>SUM(T237:BA237)</f>
        <v>0</v>
      </c>
    </row>
    <row r="238" spans="1:54" s="4" customFormat="1" ht="27.95" customHeight="1" thickTop="1" thickBot="1">
      <c r="A238" s="169"/>
      <c r="B238" s="175"/>
      <c r="C238" s="175"/>
      <c r="D238" s="175"/>
      <c r="E238" s="175"/>
      <c r="F238" s="175"/>
      <c r="G238" s="179"/>
      <c r="H238" s="179"/>
      <c r="I238" s="179"/>
      <c r="J238" s="182"/>
      <c r="K238" s="172"/>
      <c r="L238" s="175"/>
      <c r="M238" s="222"/>
      <c r="N238" s="260"/>
      <c r="O238" s="137"/>
      <c r="P238" s="264"/>
      <c r="Q238" s="267"/>
      <c r="R238" s="273"/>
      <c r="S238" s="25" t="s">
        <v>64</v>
      </c>
      <c r="T238" s="26">
        <f>생산실적!L77</f>
        <v>0</v>
      </c>
      <c r="U238" s="26">
        <f>생산실적!M77</f>
        <v>0</v>
      </c>
      <c r="V238" s="26">
        <f>생산실적!N77</f>
        <v>0</v>
      </c>
      <c r="W238" s="26">
        <f>생산실적!O77</f>
        <v>0</v>
      </c>
      <c r="X238" s="26">
        <f>생산실적!P77</f>
        <v>0</v>
      </c>
      <c r="Y238" s="26">
        <f>생산실적!Q77</f>
        <v>0</v>
      </c>
      <c r="Z238" s="26">
        <f>생산실적!R77</f>
        <v>0</v>
      </c>
      <c r="AA238" s="26">
        <f>생산실적!S77</f>
        <v>0</v>
      </c>
      <c r="AB238" s="26">
        <f>생산실적!T77</f>
        <v>0</v>
      </c>
      <c r="AC238" s="26">
        <f>생산실적!U77</f>
        <v>0</v>
      </c>
      <c r="AD238" s="26">
        <f>생산실적!V77</f>
        <v>0</v>
      </c>
      <c r="AE238" s="26">
        <f>생산실적!W77</f>
        <v>0</v>
      </c>
      <c r="AF238" s="26">
        <f>생산실적!X77</f>
        <v>0</v>
      </c>
      <c r="AG238" s="26">
        <f>생산실적!Y77</f>
        <v>0</v>
      </c>
      <c r="AH238" s="26">
        <f>생산실적!Z77</f>
        <v>0</v>
      </c>
      <c r="AI238" s="26">
        <f>생산실적!AA77</f>
        <v>0</v>
      </c>
      <c r="AJ238" s="26">
        <f>생산실적!AB77</f>
        <v>0</v>
      </c>
      <c r="AK238" s="26">
        <f>생산실적!AC77</f>
        <v>0</v>
      </c>
      <c r="AL238" s="26">
        <f>생산실적!AD77</f>
        <v>0</v>
      </c>
      <c r="AM238" s="26">
        <f>생산실적!AE77</f>
        <v>0</v>
      </c>
      <c r="AN238" s="26">
        <f>생산실적!AF77</f>
        <v>0</v>
      </c>
      <c r="AO238" s="26">
        <f>생산실적!AG77</f>
        <v>0</v>
      </c>
      <c r="AP238" s="26">
        <f>생산실적!AH77</f>
        <v>0</v>
      </c>
      <c r="AQ238" s="26">
        <f>생산실적!AI77</f>
        <v>0</v>
      </c>
      <c r="AR238" s="26">
        <f>생산실적!AJ77</f>
        <v>0</v>
      </c>
      <c r="AS238" s="26">
        <f>생산실적!AK77</f>
        <v>0</v>
      </c>
      <c r="AT238" s="26">
        <f>생산실적!AL77</f>
        <v>0</v>
      </c>
      <c r="AU238" s="26">
        <f>생산실적!AM77</f>
        <v>0</v>
      </c>
      <c r="AV238" s="26">
        <f>생산실적!AN77</f>
        <v>0</v>
      </c>
      <c r="AW238" s="26">
        <f>생산실적!AO77</f>
        <v>0</v>
      </c>
      <c r="AX238" s="26">
        <f>생산실적!AP77</f>
        <v>0</v>
      </c>
      <c r="AY238" s="26">
        <f>생산실적!AQ77</f>
        <v>0</v>
      </c>
      <c r="AZ238" s="26">
        <f>생산실적!AR77</f>
        <v>0</v>
      </c>
      <c r="BA238" s="26">
        <f>생산실적!AS77</f>
        <v>0</v>
      </c>
      <c r="BB238" s="74">
        <f>SUM(T238:BA238)</f>
        <v>0</v>
      </c>
    </row>
    <row r="239" spans="1:54" s="4" customFormat="1" ht="27.95" customHeight="1" thickTop="1" thickBot="1">
      <c r="A239" s="169"/>
      <c r="B239" s="175"/>
      <c r="C239" s="175"/>
      <c r="D239" s="175"/>
      <c r="E239" s="175"/>
      <c r="F239" s="175"/>
      <c r="G239" s="179"/>
      <c r="H239" s="179"/>
      <c r="I239" s="179"/>
      <c r="J239" s="182"/>
      <c r="K239" s="172"/>
      <c r="L239" s="175"/>
      <c r="M239" s="222"/>
      <c r="N239" s="260"/>
      <c r="O239" s="137"/>
      <c r="P239" s="264"/>
      <c r="Q239" s="267"/>
      <c r="R239" s="273"/>
      <c r="S239" s="36" t="s">
        <v>181</v>
      </c>
      <c r="T239" s="37"/>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9"/>
      <c r="AY239" s="39"/>
      <c r="AZ239" s="39"/>
      <c r="BA239" s="39"/>
      <c r="BB239" s="75">
        <f>SUM(T239:BA239)</f>
        <v>0</v>
      </c>
    </row>
    <row r="240" spans="1:54" s="4" customFormat="1" ht="27.95" customHeight="1" thickTop="1" thickBot="1">
      <c r="A240" s="169"/>
      <c r="B240" s="176"/>
      <c r="C240" s="176"/>
      <c r="D240" s="176"/>
      <c r="E240" s="176"/>
      <c r="F240" s="176"/>
      <c r="G240" s="180"/>
      <c r="H240" s="180"/>
      <c r="I240" s="180"/>
      <c r="J240" s="183"/>
      <c r="K240" s="173"/>
      <c r="L240" s="176"/>
      <c r="M240" s="223"/>
      <c r="N240" s="271"/>
      <c r="O240" s="138"/>
      <c r="P240" s="269"/>
      <c r="Q240" s="270"/>
      <c r="R240" s="275"/>
      <c r="S240" s="28" t="s">
        <v>65</v>
      </c>
      <c r="T240" s="34">
        <f>SUM(R237+T237-T238-T239)</f>
        <v>0</v>
      </c>
      <c r="U240" s="35">
        <f>SUM(T240+U237-U238-U239)</f>
        <v>0</v>
      </c>
      <c r="V240" s="35">
        <f>SUM(U240+V237-V238-V239)</f>
        <v>0</v>
      </c>
      <c r="W240" s="35">
        <f t="shared" ref="W240" si="1999">SUM(V240+W237-W238-W239)</f>
        <v>0</v>
      </c>
      <c r="X240" s="35">
        <f t="shared" ref="X240" si="2000">SUM(W240+X237-X238-X239)</f>
        <v>0</v>
      </c>
      <c r="Y240" s="35">
        <f t="shared" ref="Y240" si="2001">SUM(X240+Y237-Y238-Y239)</f>
        <v>0</v>
      </c>
      <c r="Z240" s="35">
        <f t="shared" ref="Z240" si="2002">SUM(Y240+Z237-Z238-Z239)</f>
        <v>0</v>
      </c>
      <c r="AA240" s="35">
        <f t="shared" ref="AA240" si="2003">SUM(Z240+AA237-AA238-AA239)</f>
        <v>0</v>
      </c>
      <c r="AB240" s="35">
        <f t="shared" ref="AB240" si="2004">SUM(AA240+AB237-AB238-AB239)</f>
        <v>0</v>
      </c>
      <c r="AC240" s="35">
        <f t="shared" ref="AC240" si="2005">SUM(AB240+AC237-AC238-AC239)</f>
        <v>0</v>
      </c>
      <c r="AD240" s="35">
        <f t="shared" ref="AD240" si="2006">SUM(AC240+AD237-AD238-AD239)</f>
        <v>0</v>
      </c>
      <c r="AE240" s="35">
        <f t="shared" ref="AE240" si="2007">SUM(AD240+AE237-AE238-AE239)</f>
        <v>0</v>
      </c>
      <c r="AF240" s="35">
        <f t="shared" ref="AF240" si="2008">SUM(AE240+AF237-AF238-AF239)</f>
        <v>0</v>
      </c>
      <c r="AG240" s="35">
        <f t="shared" ref="AG240" si="2009">SUM(AF240+AG237-AG238-AG239)</f>
        <v>0</v>
      </c>
      <c r="AH240" s="35">
        <f t="shared" ref="AH240" si="2010">SUM(AG240+AH237-AH238-AH239)</f>
        <v>0</v>
      </c>
      <c r="AI240" s="35">
        <f t="shared" ref="AI240" si="2011">SUM(AH240+AI237-AI238-AI239)</f>
        <v>0</v>
      </c>
      <c r="AJ240" s="35">
        <f t="shared" ref="AJ240" si="2012">SUM(AI240+AJ237-AJ238-AJ239)</f>
        <v>0</v>
      </c>
      <c r="AK240" s="35">
        <f t="shared" ref="AK240" si="2013">SUM(AJ240+AK237-AK238-AK239)</f>
        <v>0</v>
      </c>
      <c r="AL240" s="35">
        <f t="shared" ref="AL240" si="2014">SUM(AK240+AL237-AL238-AL239)</f>
        <v>0</v>
      </c>
      <c r="AM240" s="35">
        <f t="shared" ref="AM240" si="2015">SUM(AL240+AM237-AM238-AM239)</f>
        <v>0</v>
      </c>
      <c r="AN240" s="35">
        <f t="shared" ref="AN240" si="2016">SUM(AM240+AN237-AN238-AN239)</f>
        <v>0</v>
      </c>
      <c r="AO240" s="35">
        <f t="shared" ref="AO240" si="2017">SUM(AN240+AO237-AO238-AO239)</f>
        <v>0</v>
      </c>
      <c r="AP240" s="35">
        <f t="shared" ref="AP240" si="2018">SUM(AO240+AP237-AP238-AP239)</f>
        <v>0</v>
      </c>
      <c r="AQ240" s="35">
        <f t="shared" ref="AQ240" si="2019">SUM(AP240+AQ237-AQ238-AQ239)</f>
        <v>0</v>
      </c>
      <c r="AR240" s="35">
        <f t="shared" ref="AR240" si="2020">SUM(AQ240+AR237-AR238-AR239)</f>
        <v>0</v>
      </c>
      <c r="AS240" s="35">
        <f t="shared" ref="AS240" si="2021">SUM(AR240+AS237-AS238-AS239)</f>
        <v>0</v>
      </c>
      <c r="AT240" s="35">
        <f t="shared" ref="AT240" si="2022">SUM(AS240+AT237-AT238-AT239)</f>
        <v>0</v>
      </c>
      <c r="AU240" s="35">
        <f t="shared" ref="AU240" si="2023">SUM(AT240+AU237-AU238-AU239)</f>
        <v>0</v>
      </c>
      <c r="AV240" s="35">
        <f t="shared" ref="AV240" si="2024">SUM(AU240+AV237-AV238-AV239)</f>
        <v>0</v>
      </c>
      <c r="AW240" s="35">
        <f t="shared" ref="AW240" si="2025">SUM(AV240+AW237-AW238-AW239)</f>
        <v>0</v>
      </c>
      <c r="AX240" s="35">
        <f t="shared" ref="AX240" si="2026">SUM(AW240+AX237-AX238-AX239)</f>
        <v>0</v>
      </c>
      <c r="AY240" s="35">
        <f t="shared" ref="AY240" si="2027">SUM(AX240+AY237-AY238-AY239)</f>
        <v>0</v>
      </c>
      <c r="AZ240" s="35">
        <f t="shared" ref="AZ240" si="2028">SUM(AY240+AZ237-AZ238-AZ239)</f>
        <v>0</v>
      </c>
      <c r="BA240" s="35">
        <f t="shared" ref="BA240" si="2029">SUM(AZ240+BA237-BA238-BA239)</f>
        <v>0</v>
      </c>
      <c r="BB240" s="76">
        <f>BA240</f>
        <v>0</v>
      </c>
    </row>
    <row r="241" spans="1:54" s="4" customFormat="1" ht="27.95" customHeight="1" thickTop="1" thickBot="1">
      <c r="A241" s="169"/>
      <c r="B241" s="174" t="s">
        <v>333</v>
      </c>
      <c r="C241" s="174" t="s">
        <v>337</v>
      </c>
      <c r="D241" s="174" t="s">
        <v>337</v>
      </c>
      <c r="E241" s="174" t="s">
        <v>339</v>
      </c>
      <c r="F241" s="174" t="s">
        <v>306</v>
      </c>
      <c r="G241" s="178">
        <v>1.4</v>
      </c>
      <c r="H241" s="178">
        <v>250</v>
      </c>
      <c r="I241" s="178">
        <v>1100</v>
      </c>
      <c r="J241" s="181">
        <v>7.85</v>
      </c>
      <c r="K241" s="171">
        <f t="shared" ref="K241" si="2030">G241*H241*I241*J241/1000000</f>
        <v>3.0222500000000001</v>
      </c>
      <c r="L241" s="174" t="s">
        <v>95</v>
      </c>
      <c r="M241" s="221">
        <f>1179.2</f>
        <v>1179.2</v>
      </c>
      <c r="N241" s="259">
        <v>100</v>
      </c>
      <c r="O241" s="136">
        <f t="shared" ref="O241" si="2031">BB244</f>
        <v>100</v>
      </c>
      <c r="P241" s="263">
        <f t="shared" ref="P241" si="2032">BB241</f>
        <v>0</v>
      </c>
      <c r="Q241" s="266">
        <f t="shared" ref="Q241" si="2033">BB242</f>
        <v>0</v>
      </c>
      <c r="R241" s="272">
        <f t="shared" ref="R241" si="2034">N241</f>
        <v>100</v>
      </c>
      <c r="S241" s="22" t="s">
        <v>174</v>
      </c>
      <c r="T241" s="23">
        <f>'COIL 입고현황'!T242</f>
        <v>0</v>
      </c>
      <c r="U241" s="24">
        <f>'COIL 입고현황'!U242</f>
        <v>0</v>
      </c>
      <c r="V241" s="24">
        <f>'COIL 입고현황'!V242</f>
        <v>0</v>
      </c>
      <c r="W241" s="24">
        <f>'COIL 입고현황'!W242</f>
        <v>0</v>
      </c>
      <c r="X241" s="24">
        <f>'COIL 입고현황'!X242</f>
        <v>0</v>
      </c>
      <c r="Y241" s="24">
        <f>'COIL 입고현황'!Y242</f>
        <v>0</v>
      </c>
      <c r="Z241" s="24">
        <f>'COIL 입고현황'!Z242</f>
        <v>0</v>
      </c>
      <c r="AA241" s="24">
        <f>'COIL 입고현황'!AA242</f>
        <v>0</v>
      </c>
      <c r="AB241" s="24">
        <f>'COIL 입고현황'!AB242</f>
        <v>0</v>
      </c>
      <c r="AC241" s="24">
        <f>'COIL 입고현황'!AC242</f>
        <v>0</v>
      </c>
      <c r="AD241" s="24">
        <f>'COIL 입고현황'!AD242</f>
        <v>0</v>
      </c>
      <c r="AE241" s="24">
        <f>'COIL 입고현황'!AE242</f>
        <v>0</v>
      </c>
      <c r="AF241" s="24">
        <f>'COIL 입고현황'!AF242</f>
        <v>0</v>
      </c>
      <c r="AG241" s="24">
        <f>'COIL 입고현황'!AG242</f>
        <v>0</v>
      </c>
      <c r="AH241" s="24">
        <f>'COIL 입고현황'!AH242</f>
        <v>0</v>
      </c>
      <c r="AI241" s="24">
        <f>'COIL 입고현황'!AI242</f>
        <v>0</v>
      </c>
      <c r="AJ241" s="24">
        <f>'COIL 입고현황'!AJ242</f>
        <v>0</v>
      </c>
      <c r="AK241" s="24">
        <f>'COIL 입고현황'!AK242</f>
        <v>0</v>
      </c>
      <c r="AL241" s="24">
        <f>'COIL 입고현황'!AL242</f>
        <v>0</v>
      </c>
      <c r="AM241" s="24">
        <f>'COIL 입고현황'!AM242</f>
        <v>0</v>
      </c>
      <c r="AN241" s="24">
        <f>'COIL 입고현황'!AN242</f>
        <v>0</v>
      </c>
      <c r="AO241" s="24">
        <f>'COIL 입고현황'!AO242</f>
        <v>0</v>
      </c>
      <c r="AP241" s="24">
        <f>'COIL 입고현황'!AP242</f>
        <v>0</v>
      </c>
      <c r="AQ241" s="24">
        <f>'COIL 입고현황'!AQ242</f>
        <v>0</v>
      </c>
      <c r="AR241" s="24">
        <f>'COIL 입고현황'!AR242</f>
        <v>0</v>
      </c>
      <c r="AS241" s="24">
        <f>'COIL 입고현황'!AS242</f>
        <v>0</v>
      </c>
      <c r="AT241" s="24">
        <f>'COIL 입고현황'!AT242</f>
        <v>0</v>
      </c>
      <c r="AU241" s="24">
        <f>'COIL 입고현황'!AU242</f>
        <v>0</v>
      </c>
      <c r="AV241" s="24">
        <f>'COIL 입고현황'!AV242</f>
        <v>0</v>
      </c>
      <c r="AW241" s="24">
        <f>'COIL 입고현황'!AW242</f>
        <v>0</v>
      </c>
      <c r="AX241" s="31">
        <f>'COIL 입고현황'!AX242</f>
        <v>0</v>
      </c>
      <c r="AY241" s="31">
        <f>'COIL 입고현황'!AY242</f>
        <v>0</v>
      </c>
      <c r="AZ241" s="31">
        <f>'COIL 입고현황'!AZ242</f>
        <v>0</v>
      </c>
      <c r="BA241" s="31">
        <f>'COIL 입고현황'!BA242</f>
        <v>0</v>
      </c>
      <c r="BB241" s="73">
        <f>SUM(T241:BA241)</f>
        <v>0</v>
      </c>
    </row>
    <row r="242" spans="1:54" s="4" customFormat="1" ht="27.95" customHeight="1" thickTop="1" thickBot="1">
      <c r="A242" s="169"/>
      <c r="B242" s="175"/>
      <c r="C242" s="175"/>
      <c r="D242" s="175"/>
      <c r="E242" s="175"/>
      <c r="F242" s="175"/>
      <c r="G242" s="179"/>
      <c r="H242" s="179"/>
      <c r="I242" s="179"/>
      <c r="J242" s="182"/>
      <c r="K242" s="172"/>
      <c r="L242" s="175"/>
      <c r="M242" s="222"/>
      <c r="N242" s="260"/>
      <c r="O242" s="137"/>
      <c r="P242" s="264"/>
      <c r="Q242" s="267"/>
      <c r="R242" s="273"/>
      <c r="S242" s="25" t="s">
        <v>64</v>
      </c>
      <c r="T242" s="26">
        <f>생산실적!L78</f>
        <v>0</v>
      </c>
      <c r="U242" s="26">
        <f>생산실적!M78</f>
        <v>0</v>
      </c>
      <c r="V242" s="26">
        <f>생산실적!N78</f>
        <v>0</v>
      </c>
      <c r="W242" s="26">
        <f>생산실적!O78</f>
        <v>0</v>
      </c>
      <c r="X242" s="26">
        <f>생산실적!P78</f>
        <v>0</v>
      </c>
      <c r="Y242" s="26">
        <f>생산실적!Q78</f>
        <v>0</v>
      </c>
      <c r="Z242" s="26">
        <f>생산실적!R78</f>
        <v>0</v>
      </c>
      <c r="AA242" s="26">
        <f>생산실적!S78</f>
        <v>0</v>
      </c>
      <c r="AB242" s="26">
        <f>생산실적!T78</f>
        <v>0</v>
      </c>
      <c r="AC242" s="26">
        <f>생산실적!U78</f>
        <v>0</v>
      </c>
      <c r="AD242" s="26">
        <f>생산실적!V78</f>
        <v>0</v>
      </c>
      <c r="AE242" s="26">
        <f>생산실적!W78</f>
        <v>0</v>
      </c>
      <c r="AF242" s="26">
        <f>생산실적!X78</f>
        <v>0</v>
      </c>
      <c r="AG242" s="26">
        <f>생산실적!Y78</f>
        <v>0</v>
      </c>
      <c r="AH242" s="26">
        <f>생산실적!Z78</f>
        <v>0</v>
      </c>
      <c r="AI242" s="26">
        <f>생산실적!AA78</f>
        <v>0</v>
      </c>
      <c r="AJ242" s="26">
        <f>생산실적!AB78</f>
        <v>0</v>
      </c>
      <c r="AK242" s="26">
        <f>생산실적!AC78</f>
        <v>0</v>
      </c>
      <c r="AL242" s="26">
        <f>생산실적!AD78</f>
        <v>0</v>
      </c>
      <c r="AM242" s="26">
        <f>생산실적!AE78</f>
        <v>0</v>
      </c>
      <c r="AN242" s="26">
        <f>생산실적!AF78</f>
        <v>0</v>
      </c>
      <c r="AO242" s="26">
        <f>생산실적!AG78</f>
        <v>0</v>
      </c>
      <c r="AP242" s="26">
        <f>생산실적!AH78</f>
        <v>0</v>
      </c>
      <c r="AQ242" s="26">
        <f>생산실적!AI78</f>
        <v>0</v>
      </c>
      <c r="AR242" s="26">
        <f>생산실적!AJ78</f>
        <v>0</v>
      </c>
      <c r="AS242" s="26">
        <f>생산실적!AK78</f>
        <v>0</v>
      </c>
      <c r="AT242" s="26">
        <f>생산실적!AL78</f>
        <v>0</v>
      </c>
      <c r="AU242" s="26">
        <f>생산실적!AM78</f>
        <v>0</v>
      </c>
      <c r="AV242" s="26">
        <f>생산실적!AN78</f>
        <v>0</v>
      </c>
      <c r="AW242" s="26">
        <f>생산실적!AO78</f>
        <v>0</v>
      </c>
      <c r="AX242" s="26">
        <f>생산실적!AP78</f>
        <v>0</v>
      </c>
      <c r="AY242" s="26">
        <f>생산실적!AQ78</f>
        <v>0</v>
      </c>
      <c r="AZ242" s="26">
        <f>생산실적!AR78</f>
        <v>0</v>
      </c>
      <c r="BA242" s="26">
        <f>생산실적!AS78</f>
        <v>0</v>
      </c>
      <c r="BB242" s="74">
        <f>SUM(T242:BA242)</f>
        <v>0</v>
      </c>
    </row>
    <row r="243" spans="1:54" s="4" customFormat="1" ht="27.95" customHeight="1" thickTop="1" thickBot="1">
      <c r="A243" s="169"/>
      <c r="B243" s="175"/>
      <c r="C243" s="175"/>
      <c r="D243" s="175"/>
      <c r="E243" s="175"/>
      <c r="F243" s="175"/>
      <c r="G243" s="179"/>
      <c r="H243" s="179"/>
      <c r="I243" s="179"/>
      <c r="J243" s="182"/>
      <c r="K243" s="172"/>
      <c r="L243" s="175"/>
      <c r="M243" s="222"/>
      <c r="N243" s="260"/>
      <c r="O243" s="137"/>
      <c r="P243" s="264"/>
      <c r="Q243" s="267"/>
      <c r="R243" s="273"/>
      <c r="S243" s="36" t="s">
        <v>181</v>
      </c>
      <c r="T243" s="37"/>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9"/>
      <c r="AY243" s="39"/>
      <c r="AZ243" s="39"/>
      <c r="BA243" s="39"/>
      <c r="BB243" s="75">
        <f>SUM(T243:BA243)</f>
        <v>0</v>
      </c>
    </row>
    <row r="244" spans="1:54" s="4" customFormat="1" ht="27.95" customHeight="1" thickTop="1" thickBot="1">
      <c r="A244" s="170"/>
      <c r="B244" s="176"/>
      <c r="C244" s="176"/>
      <c r="D244" s="176"/>
      <c r="E244" s="176"/>
      <c r="F244" s="176"/>
      <c r="G244" s="180"/>
      <c r="H244" s="180"/>
      <c r="I244" s="180"/>
      <c r="J244" s="183"/>
      <c r="K244" s="173"/>
      <c r="L244" s="176"/>
      <c r="M244" s="223"/>
      <c r="N244" s="271"/>
      <c r="O244" s="138"/>
      <c r="P244" s="269"/>
      <c r="Q244" s="270"/>
      <c r="R244" s="275"/>
      <c r="S244" s="28" t="s">
        <v>65</v>
      </c>
      <c r="T244" s="34">
        <f>SUM(R241+T241-T242-T243)</f>
        <v>100</v>
      </c>
      <c r="U244" s="35">
        <f>SUM(T244+U241-U242-U243)</f>
        <v>100</v>
      </c>
      <c r="V244" s="35">
        <f>SUM(U244+V241-V242-V243)</f>
        <v>100</v>
      </c>
      <c r="W244" s="35">
        <f t="shared" ref="W244" si="2035">SUM(V244+W241-W242-W243)</f>
        <v>100</v>
      </c>
      <c r="X244" s="35">
        <f t="shared" ref="X244" si="2036">SUM(W244+X241-X242-X243)</f>
        <v>100</v>
      </c>
      <c r="Y244" s="35">
        <f t="shared" ref="Y244" si="2037">SUM(X244+Y241-Y242-Y243)</f>
        <v>100</v>
      </c>
      <c r="Z244" s="35">
        <f t="shared" ref="Z244" si="2038">SUM(Y244+Z241-Z242-Z243)</f>
        <v>100</v>
      </c>
      <c r="AA244" s="35">
        <f t="shared" ref="AA244" si="2039">SUM(Z244+AA241-AA242-AA243)</f>
        <v>100</v>
      </c>
      <c r="AB244" s="35">
        <f t="shared" ref="AB244" si="2040">SUM(AA244+AB241-AB242-AB243)</f>
        <v>100</v>
      </c>
      <c r="AC244" s="35">
        <f t="shared" ref="AC244" si="2041">SUM(AB244+AC241-AC242-AC243)</f>
        <v>100</v>
      </c>
      <c r="AD244" s="35">
        <f t="shared" ref="AD244" si="2042">SUM(AC244+AD241-AD242-AD243)</f>
        <v>100</v>
      </c>
      <c r="AE244" s="35">
        <f t="shared" ref="AE244" si="2043">SUM(AD244+AE241-AE242-AE243)</f>
        <v>100</v>
      </c>
      <c r="AF244" s="35">
        <f t="shared" ref="AF244" si="2044">SUM(AE244+AF241-AF242-AF243)</f>
        <v>100</v>
      </c>
      <c r="AG244" s="35">
        <f t="shared" ref="AG244" si="2045">SUM(AF244+AG241-AG242-AG243)</f>
        <v>100</v>
      </c>
      <c r="AH244" s="35">
        <f t="shared" ref="AH244" si="2046">SUM(AG244+AH241-AH242-AH243)</f>
        <v>100</v>
      </c>
      <c r="AI244" s="35">
        <f t="shared" ref="AI244" si="2047">SUM(AH244+AI241-AI242-AI243)</f>
        <v>100</v>
      </c>
      <c r="AJ244" s="35">
        <f t="shared" ref="AJ244" si="2048">SUM(AI244+AJ241-AJ242-AJ243)</f>
        <v>100</v>
      </c>
      <c r="AK244" s="35">
        <f t="shared" ref="AK244" si="2049">SUM(AJ244+AK241-AK242-AK243)</f>
        <v>100</v>
      </c>
      <c r="AL244" s="35">
        <f t="shared" ref="AL244" si="2050">SUM(AK244+AL241-AL242-AL243)</f>
        <v>100</v>
      </c>
      <c r="AM244" s="35">
        <f t="shared" ref="AM244" si="2051">SUM(AL244+AM241-AM242-AM243)</f>
        <v>100</v>
      </c>
      <c r="AN244" s="35">
        <f t="shared" ref="AN244" si="2052">SUM(AM244+AN241-AN242-AN243)</f>
        <v>100</v>
      </c>
      <c r="AO244" s="35">
        <f t="shared" ref="AO244" si="2053">SUM(AN244+AO241-AO242-AO243)</f>
        <v>100</v>
      </c>
      <c r="AP244" s="35">
        <f t="shared" ref="AP244" si="2054">SUM(AO244+AP241-AP242-AP243)</f>
        <v>100</v>
      </c>
      <c r="AQ244" s="35">
        <f t="shared" ref="AQ244" si="2055">SUM(AP244+AQ241-AQ242-AQ243)</f>
        <v>100</v>
      </c>
      <c r="AR244" s="35">
        <f t="shared" ref="AR244" si="2056">SUM(AQ244+AR241-AR242-AR243)</f>
        <v>100</v>
      </c>
      <c r="AS244" s="35">
        <f t="shared" ref="AS244" si="2057">SUM(AR244+AS241-AS242-AS243)</f>
        <v>100</v>
      </c>
      <c r="AT244" s="35">
        <f t="shared" ref="AT244" si="2058">SUM(AS244+AT241-AT242-AT243)</f>
        <v>100</v>
      </c>
      <c r="AU244" s="35">
        <f t="shared" ref="AU244" si="2059">SUM(AT244+AU241-AU242-AU243)</f>
        <v>100</v>
      </c>
      <c r="AV244" s="35">
        <f t="shared" ref="AV244" si="2060">SUM(AU244+AV241-AV242-AV243)</f>
        <v>100</v>
      </c>
      <c r="AW244" s="35">
        <f t="shared" ref="AW244" si="2061">SUM(AV244+AW241-AW242-AW243)</f>
        <v>100</v>
      </c>
      <c r="AX244" s="35">
        <f t="shared" ref="AX244" si="2062">SUM(AW244+AX241-AX242-AX243)</f>
        <v>100</v>
      </c>
      <c r="AY244" s="35">
        <f t="shared" ref="AY244" si="2063">SUM(AX244+AY241-AY242-AY243)</f>
        <v>100</v>
      </c>
      <c r="AZ244" s="35">
        <f t="shared" ref="AZ244" si="2064">SUM(AY244+AZ241-AZ242-AZ243)</f>
        <v>100</v>
      </c>
      <c r="BA244" s="35">
        <f t="shared" ref="BA244" si="2065">SUM(AZ244+BA241-BA242-BA243)</f>
        <v>100</v>
      </c>
      <c r="BB244" s="76">
        <f>BA244</f>
        <v>100</v>
      </c>
    </row>
    <row r="245" spans="1:54" ht="27.95" customHeight="1" thickTop="1" thickBot="1">
      <c r="A245" s="256" t="s">
        <v>329</v>
      </c>
      <c r="B245" s="139" t="s">
        <v>310</v>
      </c>
      <c r="C245" s="139">
        <v>503666</v>
      </c>
      <c r="D245" s="139">
        <v>503666</v>
      </c>
      <c r="E245" s="139" t="s">
        <v>311</v>
      </c>
      <c r="F245" s="139" t="s">
        <v>313</v>
      </c>
      <c r="G245" s="142">
        <v>2</v>
      </c>
      <c r="H245" s="142">
        <v>1110</v>
      </c>
      <c r="I245" s="142">
        <v>162</v>
      </c>
      <c r="J245" s="145">
        <v>7.85</v>
      </c>
      <c r="K245" s="148">
        <f t="shared" ref="K245" si="2066">G245*H245*I245*J245/1000000</f>
        <v>2.8231739999999999</v>
      </c>
      <c r="L245" s="151" t="s">
        <v>149</v>
      </c>
      <c r="M245" s="188">
        <f>848.6+120</f>
        <v>968.6</v>
      </c>
      <c r="N245" s="259"/>
      <c r="O245" s="136">
        <f t="shared" ref="O245" si="2067">BB248</f>
        <v>0</v>
      </c>
      <c r="P245" s="263">
        <f t="shared" ref="P245" si="2068">BB245</f>
        <v>0</v>
      </c>
      <c r="Q245" s="266">
        <f t="shared" ref="Q245" si="2069">BB246</f>
        <v>0</v>
      </c>
      <c r="R245" s="272">
        <f t="shared" ref="R245" si="2070">N245</f>
        <v>0</v>
      </c>
      <c r="S245" s="22" t="s">
        <v>174</v>
      </c>
      <c r="T245" s="23">
        <f>'COIL 입고현황'!T246</f>
        <v>0</v>
      </c>
      <c r="U245" s="24">
        <f>'COIL 입고현황'!U246</f>
        <v>0</v>
      </c>
      <c r="V245" s="24">
        <f>'COIL 입고현황'!V246</f>
        <v>0</v>
      </c>
      <c r="W245" s="24">
        <f>'COIL 입고현황'!W246</f>
        <v>0</v>
      </c>
      <c r="X245" s="24">
        <f>'COIL 입고현황'!X246</f>
        <v>0</v>
      </c>
      <c r="Y245" s="24">
        <f>'COIL 입고현황'!Y246</f>
        <v>0</v>
      </c>
      <c r="Z245" s="24">
        <f>'COIL 입고현황'!Z246</f>
        <v>0</v>
      </c>
      <c r="AA245" s="24">
        <f>'COIL 입고현황'!AA246</f>
        <v>0</v>
      </c>
      <c r="AB245" s="24">
        <f>'COIL 입고현황'!AB246</f>
        <v>0</v>
      </c>
      <c r="AC245" s="24">
        <f>'COIL 입고현황'!AC246</f>
        <v>0</v>
      </c>
      <c r="AD245" s="24">
        <f>'COIL 입고현황'!AD246</f>
        <v>0</v>
      </c>
      <c r="AE245" s="24">
        <f>'COIL 입고현황'!AE246</f>
        <v>0</v>
      </c>
      <c r="AF245" s="24">
        <f>'COIL 입고현황'!AF246</f>
        <v>0</v>
      </c>
      <c r="AG245" s="24">
        <f>'COIL 입고현황'!AG246</f>
        <v>0</v>
      </c>
      <c r="AH245" s="24">
        <f>'COIL 입고현황'!AH246</f>
        <v>0</v>
      </c>
      <c r="AI245" s="24">
        <f>'COIL 입고현황'!AI246</f>
        <v>0</v>
      </c>
      <c r="AJ245" s="24">
        <f>'COIL 입고현황'!AJ246</f>
        <v>0</v>
      </c>
      <c r="AK245" s="24">
        <f>'COIL 입고현황'!AK246</f>
        <v>0</v>
      </c>
      <c r="AL245" s="24">
        <f>'COIL 입고현황'!AL246</f>
        <v>0</v>
      </c>
      <c r="AM245" s="24">
        <f>'COIL 입고현황'!AM246</f>
        <v>0</v>
      </c>
      <c r="AN245" s="24">
        <f>'COIL 입고현황'!AN246</f>
        <v>0</v>
      </c>
      <c r="AO245" s="24">
        <f>'COIL 입고현황'!AO246</f>
        <v>0</v>
      </c>
      <c r="AP245" s="24">
        <f>'COIL 입고현황'!AP246</f>
        <v>0</v>
      </c>
      <c r="AQ245" s="24">
        <f>'COIL 입고현황'!AQ246</f>
        <v>0</v>
      </c>
      <c r="AR245" s="24">
        <f>'COIL 입고현황'!AR246</f>
        <v>0</v>
      </c>
      <c r="AS245" s="24">
        <f>'COIL 입고현황'!AS246</f>
        <v>0</v>
      </c>
      <c r="AT245" s="24">
        <f>'COIL 입고현황'!AT246</f>
        <v>0</v>
      </c>
      <c r="AU245" s="24">
        <f>'COIL 입고현황'!AU246</f>
        <v>0</v>
      </c>
      <c r="AV245" s="24">
        <f>'COIL 입고현황'!AV246</f>
        <v>0</v>
      </c>
      <c r="AW245" s="24">
        <f>'COIL 입고현황'!AW246</f>
        <v>0</v>
      </c>
      <c r="AX245" s="31">
        <f>'COIL 입고현황'!AX246</f>
        <v>0</v>
      </c>
      <c r="AY245" s="31">
        <f>'COIL 입고현황'!AY246</f>
        <v>0</v>
      </c>
      <c r="AZ245" s="31">
        <f>'COIL 입고현황'!AZ246</f>
        <v>0</v>
      </c>
      <c r="BA245" s="31">
        <f>'COIL 입고현황'!BA246</f>
        <v>0</v>
      </c>
      <c r="BB245" s="73">
        <f>SUM(T245:BA245)</f>
        <v>0</v>
      </c>
    </row>
    <row r="246" spans="1:54" ht="27.95" customHeight="1" thickTop="1" thickBot="1">
      <c r="A246" s="257"/>
      <c r="B246" s="140"/>
      <c r="C246" s="140"/>
      <c r="D246" s="140"/>
      <c r="E246" s="140"/>
      <c r="F246" s="140"/>
      <c r="G246" s="143"/>
      <c r="H246" s="143"/>
      <c r="I246" s="143"/>
      <c r="J246" s="146"/>
      <c r="K246" s="149"/>
      <c r="L246" s="152"/>
      <c r="M246" s="189"/>
      <c r="N246" s="260"/>
      <c r="O246" s="137"/>
      <c r="P246" s="264"/>
      <c r="Q246" s="267"/>
      <c r="R246" s="273"/>
      <c r="S246" s="25" t="s">
        <v>64</v>
      </c>
      <c r="T246" s="26">
        <f>생산실적!L79</f>
        <v>0</v>
      </c>
      <c r="U246" s="26">
        <f>생산실적!M79</f>
        <v>0</v>
      </c>
      <c r="V246" s="26">
        <f>생산실적!N79</f>
        <v>0</v>
      </c>
      <c r="W246" s="26">
        <f>생산실적!O79</f>
        <v>0</v>
      </c>
      <c r="X246" s="26">
        <f>생산실적!P79</f>
        <v>0</v>
      </c>
      <c r="Y246" s="26">
        <f>생산실적!Q79</f>
        <v>0</v>
      </c>
      <c r="Z246" s="26">
        <f>생산실적!R79</f>
        <v>0</v>
      </c>
      <c r="AA246" s="26">
        <f>생산실적!S79</f>
        <v>0</v>
      </c>
      <c r="AB246" s="26">
        <f>생산실적!T79</f>
        <v>0</v>
      </c>
      <c r="AC246" s="26">
        <f>생산실적!U79</f>
        <v>0</v>
      </c>
      <c r="AD246" s="26">
        <f>생산실적!V79</f>
        <v>0</v>
      </c>
      <c r="AE246" s="26">
        <f>생산실적!W79</f>
        <v>0</v>
      </c>
      <c r="AF246" s="26">
        <f>생산실적!X79</f>
        <v>0</v>
      </c>
      <c r="AG246" s="26">
        <f>생산실적!Y79</f>
        <v>0</v>
      </c>
      <c r="AH246" s="26">
        <f>생산실적!Z79</f>
        <v>0</v>
      </c>
      <c r="AI246" s="26">
        <f>생산실적!AA79</f>
        <v>0</v>
      </c>
      <c r="AJ246" s="26">
        <f>생산실적!AB79</f>
        <v>0</v>
      </c>
      <c r="AK246" s="26">
        <f>생산실적!AC79</f>
        <v>0</v>
      </c>
      <c r="AL246" s="26">
        <f>생산실적!AD79</f>
        <v>0</v>
      </c>
      <c r="AM246" s="26">
        <f>생산실적!AE79</f>
        <v>0</v>
      </c>
      <c r="AN246" s="26">
        <f>생산실적!AF79</f>
        <v>0</v>
      </c>
      <c r="AO246" s="26">
        <f>생산실적!AG79</f>
        <v>0</v>
      </c>
      <c r="AP246" s="26">
        <f>생산실적!AH79</f>
        <v>0</v>
      </c>
      <c r="AQ246" s="26">
        <f>생산실적!AI79</f>
        <v>0</v>
      </c>
      <c r="AR246" s="26">
        <f>생산실적!AJ79</f>
        <v>0</v>
      </c>
      <c r="AS246" s="26">
        <f>생산실적!AK79</f>
        <v>0</v>
      </c>
      <c r="AT246" s="26">
        <f>생산실적!AL79</f>
        <v>0</v>
      </c>
      <c r="AU246" s="26">
        <f>생산실적!AM79</f>
        <v>0</v>
      </c>
      <c r="AV246" s="26">
        <f>생산실적!AN79</f>
        <v>0</v>
      </c>
      <c r="AW246" s="26">
        <f>생산실적!AO79</f>
        <v>0</v>
      </c>
      <c r="AX246" s="26">
        <f>생산실적!AP79</f>
        <v>0</v>
      </c>
      <c r="AY246" s="26">
        <f>생산실적!AQ79</f>
        <v>0</v>
      </c>
      <c r="AZ246" s="26">
        <f>생산실적!AR79</f>
        <v>0</v>
      </c>
      <c r="BA246" s="26">
        <f>생산실적!AS79</f>
        <v>0</v>
      </c>
      <c r="BB246" s="74">
        <f>SUM(T246:BA246)</f>
        <v>0</v>
      </c>
    </row>
    <row r="247" spans="1:54" ht="27.95" customHeight="1" thickTop="1" thickBot="1">
      <c r="A247" s="257"/>
      <c r="B247" s="140"/>
      <c r="C247" s="140"/>
      <c r="D247" s="140"/>
      <c r="E247" s="140"/>
      <c r="F247" s="140"/>
      <c r="G247" s="143"/>
      <c r="H247" s="143"/>
      <c r="I247" s="143"/>
      <c r="J247" s="146"/>
      <c r="K247" s="149"/>
      <c r="L247" s="152"/>
      <c r="M247" s="189"/>
      <c r="N247" s="260"/>
      <c r="O247" s="137"/>
      <c r="P247" s="264"/>
      <c r="Q247" s="267"/>
      <c r="R247" s="273"/>
      <c r="S247" s="36" t="s">
        <v>181</v>
      </c>
      <c r="T247" s="37"/>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9"/>
      <c r="AY247" s="39"/>
      <c r="AZ247" s="39"/>
      <c r="BA247" s="39"/>
      <c r="BB247" s="75">
        <f>SUM(T247:BA247)</f>
        <v>0</v>
      </c>
    </row>
    <row r="248" spans="1:54" ht="27.95" customHeight="1" thickTop="1" thickBot="1">
      <c r="A248" s="257"/>
      <c r="B248" s="163"/>
      <c r="C248" s="163"/>
      <c r="D248" s="163"/>
      <c r="E248" s="163"/>
      <c r="F248" s="163"/>
      <c r="G248" s="164"/>
      <c r="H248" s="164"/>
      <c r="I248" s="164"/>
      <c r="J248" s="165"/>
      <c r="K248" s="166"/>
      <c r="L248" s="167"/>
      <c r="M248" s="190"/>
      <c r="N248" s="271"/>
      <c r="O248" s="138"/>
      <c r="P248" s="269"/>
      <c r="Q248" s="270"/>
      <c r="R248" s="275"/>
      <c r="S248" s="28" t="s">
        <v>65</v>
      </c>
      <c r="T248" s="34">
        <f>SUM(R245+T245-T246-T247)</f>
        <v>0</v>
      </c>
      <c r="U248" s="35">
        <f>SUM(T248+U245-U246-U247)</f>
        <v>0</v>
      </c>
      <c r="V248" s="35">
        <f>SUM(U248+V245-V246-V247)</f>
        <v>0</v>
      </c>
      <c r="W248" s="35">
        <f t="shared" ref="W248" si="2071">SUM(V248+W245-W246-W247)</f>
        <v>0</v>
      </c>
      <c r="X248" s="35">
        <f t="shared" ref="X248" si="2072">SUM(W248+X245-X246-X247)</f>
        <v>0</v>
      </c>
      <c r="Y248" s="35">
        <f t="shared" ref="Y248" si="2073">SUM(X248+Y245-Y246-Y247)</f>
        <v>0</v>
      </c>
      <c r="Z248" s="35">
        <f t="shared" ref="Z248" si="2074">SUM(Y248+Z245-Z246-Z247)</f>
        <v>0</v>
      </c>
      <c r="AA248" s="35">
        <f t="shared" ref="AA248" si="2075">SUM(Z248+AA245-AA246-AA247)</f>
        <v>0</v>
      </c>
      <c r="AB248" s="35">
        <f t="shared" ref="AB248" si="2076">SUM(AA248+AB245-AB246-AB247)</f>
        <v>0</v>
      </c>
      <c r="AC248" s="35">
        <f t="shared" ref="AC248" si="2077">SUM(AB248+AC245-AC246-AC247)</f>
        <v>0</v>
      </c>
      <c r="AD248" s="35">
        <f t="shared" ref="AD248" si="2078">SUM(AC248+AD245-AD246-AD247)</f>
        <v>0</v>
      </c>
      <c r="AE248" s="35">
        <f t="shared" ref="AE248" si="2079">SUM(AD248+AE245-AE246-AE247)</f>
        <v>0</v>
      </c>
      <c r="AF248" s="35">
        <f t="shared" ref="AF248" si="2080">SUM(AE248+AF245-AF246-AF247)</f>
        <v>0</v>
      </c>
      <c r="AG248" s="35">
        <f t="shared" ref="AG248" si="2081">SUM(AF248+AG245-AG246-AG247)</f>
        <v>0</v>
      </c>
      <c r="AH248" s="35">
        <f t="shared" ref="AH248" si="2082">SUM(AG248+AH245-AH246-AH247)</f>
        <v>0</v>
      </c>
      <c r="AI248" s="35">
        <f t="shared" ref="AI248" si="2083">SUM(AH248+AI245-AI246-AI247)</f>
        <v>0</v>
      </c>
      <c r="AJ248" s="35">
        <f t="shared" ref="AJ248" si="2084">SUM(AI248+AJ245-AJ246-AJ247)</f>
        <v>0</v>
      </c>
      <c r="AK248" s="35">
        <f t="shared" ref="AK248" si="2085">SUM(AJ248+AK245-AK246-AK247)</f>
        <v>0</v>
      </c>
      <c r="AL248" s="35">
        <f t="shared" ref="AL248" si="2086">SUM(AK248+AL245-AL246-AL247)</f>
        <v>0</v>
      </c>
      <c r="AM248" s="35">
        <f t="shared" ref="AM248" si="2087">SUM(AL248+AM245-AM246-AM247)</f>
        <v>0</v>
      </c>
      <c r="AN248" s="35">
        <f t="shared" ref="AN248" si="2088">SUM(AM248+AN245-AN246-AN247)</f>
        <v>0</v>
      </c>
      <c r="AO248" s="35">
        <f t="shared" ref="AO248" si="2089">SUM(AN248+AO245-AO246-AO247)</f>
        <v>0</v>
      </c>
      <c r="AP248" s="35">
        <f t="shared" ref="AP248" si="2090">SUM(AO248+AP245-AP246-AP247)</f>
        <v>0</v>
      </c>
      <c r="AQ248" s="35">
        <f t="shared" ref="AQ248" si="2091">SUM(AP248+AQ245-AQ246-AQ247)</f>
        <v>0</v>
      </c>
      <c r="AR248" s="35">
        <f t="shared" ref="AR248" si="2092">SUM(AQ248+AR245-AR246-AR247)</f>
        <v>0</v>
      </c>
      <c r="AS248" s="35">
        <f t="shared" ref="AS248" si="2093">SUM(AR248+AS245-AS246-AS247)</f>
        <v>0</v>
      </c>
      <c r="AT248" s="35">
        <f t="shared" ref="AT248" si="2094">SUM(AS248+AT245-AT246-AT247)</f>
        <v>0</v>
      </c>
      <c r="AU248" s="35">
        <f t="shared" ref="AU248" si="2095">SUM(AT248+AU245-AU246-AU247)</f>
        <v>0</v>
      </c>
      <c r="AV248" s="35">
        <f t="shared" ref="AV248" si="2096">SUM(AU248+AV245-AV246-AV247)</f>
        <v>0</v>
      </c>
      <c r="AW248" s="35">
        <f t="shared" ref="AW248" si="2097">SUM(AV248+AW245-AW246-AW247)</f>
        <v>0</v>
      </c>
      <c r="AX248" s="35">
        <f t="shared" ref="AX248" si="2098">SUM(AW248+AX245-AX246-AX247)</f>
        <v>0</v>
      </c>
      <c r="AY248" s="35">
        <f t="shared" ref="AY248" si="2099">SUM(AX248+AY245-AY246-AY247)</f>
        <v>0</v>
      </c>
      <c r="AZ248" s="35">
        <f t="shared" ref="AZ248" si="2100">SUM(AY248+AZ245-AZ246-AZ247)</f>
        <v>0</v>
      </c>
      <c r="BA248" s="35">
        <f t="shared" ref="BA248" si="2101">SUM(AZ248+BA245-BA246-BA247)</f>
        <v>0</v>
      </c>
      <c r="BB248" s="76">
        <f>BA248</f>
        <v>0</v>
      </c>
    </row>
    <row r="249" spans="1:54" ht="27.75" customHeight="1" thickTop="1" thickBot="1">
      <c r="A249" s="257"/>
      <c r="B249" s="139" t="s">
        <v>310</v>
      </c>
      <c r="C249" s="139">
        <v>503777</v>
      </c>
      <c r="D249" s="139">
        <v>503777</v>
      </c>
      <c r="E249" s="139" t="s">
        <v>312</v>
      </c>
      <c r="F249" s="139" t="s">
        <v>314</v>
      </c>
      <c r="G249" s="142">
        <v>2</v>
      </c>
      <c r="H249" s="142">
        <v>1110</v>
      </c>
      <c r="I249" s="142">
        <v>162</v>
      </c>
      <c r="J249" s="145">
        <v>7.85</v>
      </c>
      <c r="K249" s="148">
        <v>2.4925320000000002</v>
      </c>
      <c r="L249" s="151" t="s">
        <v>173</v>
      </c>
      <c r="M249" s="188"/>
      <c r="N249" s="259"/>
      <c r="O249" s="136">
        <f t="shared" ref="O249" si="2102">BB252</f>
        <v>0</v>
      </c>
      <c r="P249" s="263">
        <f t="shared" ref="P249" si="2103">BB249</f>
        <v>0</v>
      </c>
      <c r="Q249" s="266">
        <f t="shared" ref="Q249" si="2104">BB250</f>
        <v>0</v>
      </c>
      <c r="R249" s="272">
        <f t="shared" ref="R249" si="2105">N249</f>
        <v>0</v>
      </c>
      <c r="S249" s="22" t="s">
        <v>174</v>
      </c>
      <c r="T249" s="23">
        <f>'COIL 입고현황'!T250</f>
        <v>0</v>
      </c>
      <c r="U249" s="24">
        <f>'COIL 입고현황'!U250</f>
        <v>0</v>
      </c>
      <c r="V249" s="24">
        <f>'COIL 입고현황'!V250</f>
        <v>0</v>
      </c>
      <c r="W249" s="24">
        <f>'COIL 입고현황'!W250</f>
        <v>0</v>
      </c>
      <c r="X249" s="24">
        <f>'COIL 입고현황'!X250</f>
        <v>0</v>
      </c>
      <c r="Y249" s="24">
        <f>'COIL 입고현황'!Y250</f>
        <v>0</v>
      </c>
      <c r="Z249" s="24">
        <f>'COIL 입고현황'!Z250</f>
        <v>0</v>
      </c>
      <c r="AA249" s="24">
        <f>'COIL 입고현황'!AA250</f>
        <v>0</v>
      </c>
      <c r="AB249" s="24">
        <f>'COIL 입고현황'!AB250</f>
        <v>0</v>
      </c>
      <c r="AC249" s="24">
        <f>'COIL 입고현황'!AC250</f>
        <v>0</v>
      </c>
      <c r="AD249" s="24">
        <f>'COIL 입고현황'!AD250</f>
        <v>0</v>
      </c>
      <c r="AE249" s="24">
        <f>'COIL 입고현황'!AE250</f>
        <v>0</v>
      </c>
      <c r="AF249" s="24">
        <f>'COIL 입고현황'!AF250</f>
        <v>0</v>
      </c>
      <c r="AG249" s="24">
        <f>'COIL 입고현황'!AG250</f>
        <v>0</v>
      </c>
      <c r="AH249" s="24">
        <f>'COIL 입고현황'!AH250</f>
        <v>0</v>
      </c>
      <c r="AI249" s="24">
        <f>'COIL 입고현황'!AI250</f>
        <v>0</v>
      </c>
      <c r="AJ249" s="24">
        <f>'COIL 입고현황'!AJ250</f>
        <v>0</v>
      </c>
      <c r="AK249" s="24">
        <f>'COIL 입고현황'!AK250</f>
        <v>0</v>
      </c>
      <c r="AL249" s="24">
        <f>'COIL 입고현황'!AL250</f>
        <v>0</v>
      </c>
      <c r="AM249" s="24">
        <f>'COIL 입고현황'!AM250</f>
        <v>0</v>
      </c>
      <c r="AN249" s="24">
        <f>'COIL 입고현황'!AN250</f>
        <v>0</v>
      </c>
      <c r="AO249" s="24">
        <f>'COIL 입고현황'!AO250</f>
        <v>0</v>
      </c>
      <c r="AP249" s="24">
        <f>'COIL 입고현황'!AP250</f>
        <v>0</v>
      </c>
      <c r="AQ249" s="24">
        <f>'COIL 입고현황'!AQ250</f>
        <v>0</v>
      </c>
      <c r="AR249" s="24">
        <f>'COIL 입고현황'!AR250</f>
        <v>0</v>
      </c>
      <c r="AS249" s="24">
        <f>'COIL 입고현황'!AS250</f>
        <v>0</v>
      </c>
      <c r="AT249" s="24">
        <f>'COIL 입고현황'!AT250</f>
        <v>0</v>
      </c>
      <c r="AU249" s="24">
        <f>'COIL 입고현황'!AU250</f>
        <v>0</v>
      </c>
      <c r="AV249" s="24">
        <f>'COIL 입고현황'!AV250</f>
        <v>0</v>
      </c>
      <c r="AW249" s="24">
        <f>'COIL 입고현황'!AW250</f>
        <v>0</v>
      </c>
      <c r="AX249" s="31">
        <f>'COIL 입고현황'!AX250</f>
        <v>0</v>
      </c>
      <c r="AY249" s="31">
        <f>'COIL 입고현황'!AY250</f>
        <v>0</v>
      </c>
      <c r="AZ249" s="31">
        <f>'COIL 입고현황'!AZ250</f>
        <v>0</v>
      </c>
      <c r="BA249" s="31">
        <f>'COIL 입고현황'!BA250</f>
        <v>0</v>
      </c>
      <c r="BB249" s="73">
        <f>SUM(T249:BA249)</f>
        <v>0</v>
      </c>
    </row>
    <row r="250" spans="1:54" ht="27.75" customHeight="1" thickTop="1" thickBot="1">
      <c r="A250" s="257"/>
      <c r="B250" s="140"/>
      <c r="C250" s="140"/>
      <c r="D250" s="140"/>
      <c r="E250" s="140"/>
      <c r="F250" s="140"/>
      <c r="G250" s="143"/>
      <c r="H250" s="143"/>
      <c r="I250" s="143"/>
      <c r="J250" s="146"/>
      <c r="K250" s="149"/>
      <c r="L250" s="152"/>
      <c r="M250" s="189"/>
      <c r="N250" s="260"/>
      <c r="O250" s="137"/>
      <c r="P250" s="264"/>
      <c r="Q250" s="267"/>
      <c r="R250" s="273"/>
      <c r="S250" s="25" t="s">
        <v>64</v>
      </c>
      <c r="T250" s="26">
        <f>생산실적!L80</f>
        <v>0</v>
      </c>
      <c r="U250" s="26">
        <f>생산실적!M80</f>
        <v>0</v>
      </c>
      <c r="V250" s="26">
        <f>생산실적!N80</f>
        <v>0</v>
      </c>
      <c r="W250" s="26">
        <f>생산실적!O80</f>
        <v>0</v>
      </c>
      <c r="X250" s="26">
        <f>생산실적!P80</f>
        <v>0</v>
      </c>
      <c r="Y250" s="26">
        <f>생산실적!Q80</f>
        <v>0</v>
      </c>
      <c r="Z250" s="26">
        <f>생산실적!R80</f>
        <v>0</v>
      </c>
      <c r="AA250" s="26">
        <f>생산실적!S80</f>
        <v>0</v>
      </c>
      <c r="AB250" s="26">
        <f>생산실적!T80</f>
        <v>0</v>
      </c>
      <c r="AC250" s="26">
        <f>생산실적!U80</f>
        <v>0</v>
      </c>
      <c r="AD250" s="26">
        <f>생산실적!V80</f>
        <v>0</v>
      </c>
      <c r="AE250" s="26">
        <f>생산실적!W80</f>
        <v>0</v>
      </c>
      <c r="AF250" s="26">
        <f>생산실적!X80</f>
        <v>0</v>
      </c>
      <c r="AG250" s="26">
        <f>생산실적!Y80</f>
        <v>0</v>
      </c>
      <c r="AH250" s="26">
        <f>생산실적!Z80</f>
        <v>0</v>
      </c>
      <c r="AI250" s="26">
        <f>생산실적!AA80</f>
        <v>0</v>
      </c>
      <c r="AJ250" s="26">
        <f>생산실적!AB80</f>
        <v>0</v>
      </c>
      <c r="AK250" s="26">
        <f>생산실적!AC80</f>
        <v>0</v>
      </c>
      <c r="AL250" s="26">
        <f>생산실적!AD80</f>
        <v>0</v>
      </c>
      <c r="AM250" s="26">
        <f>생산실적!AE80</f>
        <v>0</v>
      </c>
      <c r="AN250" s="26">
        <f>생산실적!AF80</f>
        <v>0</v>
      </c>
      <c r="AO250" s="26">
        <f>생산실적!AG80</f>
        <v>0</v>
      </c>
      <c r="AP250" s="26">
        <f>생산실적!AH80</f>
        <v>0</v>
      </c>
      <c r="AQ250" s="26">
        <f>생산실적!AI80</f>
        <v>0</v>
      </c>
      <c r="AR250" s="26">
        <f>생산실적!AJ80</f>
        <v>0</v>
      </c>
      <c r="AS250" s="26">
        <f>생산실적!AK80</f>
        <v>0</v>
      </c>
      <c r="AT250" s="26">
        <f>생산실적!AL80</f>
        <v>0</v>
      </c>
      <c r="AU250" s="26">
        <f>생산실적!AM80</f>
        <v>0</v>
      </c>
      <c r="AV250" s="26">
        <f>생산실적!AN80</f>
        <v>0</v>
      </c>
      <c r="AW250" s="26">
        <f>생산실적!AO80</f>
        <v>0</v>
      </c>
      <c r="AX250" s="26">
        <f>생산실적!AP80</f>
        <v>0</v>
      </c>
      <c r="AY250" s="26">
        <f>생산실적!AQ80</f>
        <v>0</v>
      </c>
      <c r="AZ250" s="26">
        <f>생산실적!AR80</f>
        <v>0</v>
      </c>
      <c r="BA250" s="26">
        <f>생산실적!AS80</f>
        <v>0</v>
      </c>
      <c r="BB250" s="74">
        <f>SUM(T250:BA250)</f>
        <v>0</v>
      </c>
    </row>
    <row r="251" spans="1:54" ht="27.75" customHeight="1" thickTop="1" thickBot="1">
      <c r="A251" s="257"/>
      <c r="B251" s="140"/>
      <c r="C251" s="140"/>
      <c r="D251" s="140"/>
      <c r="E251" s="140"/>
      <c r="F251" s="140"/>
      <c r="G251" s="143"/>
      <c r="H251" s="143"/>
      <c r="I251" s="143"/>
      <c r="J251" s="146"/>
      <c r="K251" s="149"/>
      <c r="L251" s="152"/>
      <c r="M251" s="189"/>
      <c r="N251" s="260"/>
      <c r="O251" s="137"/>
      <c r="P251" s="264"/>
      <c r="Q251" s="267"/>
      <c r="R251" s="273"/>
      <c r="S251" s="36" t="s">
        <v>181</v>
      </c>
      <c r="T251" s="37"/>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9"/>
      <c r="AY251" s="39"/>
      <c r="AZ251" s="39"/>
      <c r="BA251" s="39"/>
      <c r="BB251" s="75">
        <f>SUM(T251:BA251)</f>
        <v>0</v>
      </c>
    </row>
    <row r="252" spans="1:54" ht="27.75" customHeight="1" thickTop="1" thickBot="1">
      <c r="A252" s="257"/>
      <c r="B252" s="141"/>
      <c r="C252" s="141"/>
      <c r="D252" s="141"/>
      <c r="E252" s="141"/>
      <c r="F252" s="141"/>
      <c r="G252" s="144"/>
      <c r="H252" s="144"/>
      <c r="I252" s="144"/>
      <c r="J252" s="147"/>
      <c r="K252" s="150"/>
      <c r="L252" s="153"/>
      <c r="M252" s="258"/>
      <c r="N252" s="261"/>
      <c r="O252" s="262"/>
      <c r="P252" s="265"/>
      <c r="Q252" s="268"/>
      <c r="R252" s="275"/>
      <c r="S252" s="77" t="s">
        <v>65</v>
      </c>
      <c r="T252" s="34">
        <f>SUM(R249+T249-T250-T251)</f>
        <v>0</v>
      </c>
      <c r="U252" s="35">
        <f>SUM(T252+U249-U250-U251)</f>
        <v>0</v>
      </c>
      <c r="V252" s="35">
        <f>SUM(U252+V249-V250-V251)</f>
        <v>0</v>
      </c>
      <c r="W252" s="35">
        <f t="shared" ref="W252" si="2106">SUM(V252+W249-W250-W251)</f>
        <v>0</v>
      </c>
      <c r="X252" s="35">
        <f t="shared" ref="X252" si="2107">SUM(W252+X249-X250-X251)</f>
        <v>0</v>
      </c>
      <c r="Y252" s="35">
        <f t="shared" ref="Y252" si="2108">SUM(X252+Y249-Y250-Y251)</f>
        <v>0</v>
      </c>
      <c r="Z252" s="35">
        <f t="shared" ref="Z252" si="2109">SUM(Y252+Z249-Z250-Z251)</f>
        <v>0</v>
      </c>
      <c r="AA252" s="35">
        <f t="shared" ref="AA252" si="2110">SUM(Z252+AA249-AA250-AA251)</f>
        <v>0</v>
      </c>
      <c r="AB252" s="35">
        <f t="shared" ref="AB252" si="2111">SUM(AA252+AB249-AB250-AB251)</f>
        <v>0</v>
      </c>
      <c r="AC252" s="35">
        <f t="shared" ref="AC252" si="2112">SUM(AB252+AC249-AC250-AC251)</f>
        <v>0</v>
      </c>
      <c r="AD252" s="35">
        <f t="shared" ref="AD252" si="2113">SUM(AC252+AD249-AD250-AD251)</f>
        <v>0</v>
      </c>
      <c r="AE252" s="35">
        <f t="shared" ref="AE252" si="2114">SUM(AD252+AE249-AE250-AE251)</f>
        <v>0</v>
      </c>
      <c r="AF252" s="35">
        <f t="shared" ref="AF252" si="2115">SUM(AE252+AF249-AF250-AF251)</f>
        <v>0</v>
      </c>
      <c r="AG252" s="35">
        <f t="shared" ref="AG252" si="2116">SUM(AF252+AG249-AG250-AG251)</f>
        <v>0</v>
      </c>
      <c r="AH252" s="35">
        <f t="shared" ref="AH252" si="2117">SUM(AG252+AH249-AH250-AH251)</f>
        <v>0</v>
      </c>
      <c r="AI252" s="35">
        <f t="shared" ref="AI252" si="2118">SUM(AH252+AI249-AI250-AI251)</f>
        <v>0</v>
      </c>
      <c r="AJ252" s="35">
        <f t="shared" ref="AJ252" si="2119">SUM(AI252+AJ249-AJ250-AJ251)</f>
        <v>0</v>
      </c>
      <c r="AK252" s="35">
        <f t="shared" ref="AK252" si="2120">SUM(AJ252+AK249-AK250-AK251)</f>
        <v>0</v>
      </c>
      <c r="AL252" s="35">
        <f t="shared" ref="AL252" si="2121">SUM(AK252+AL249-AL250-AL251)</f>
        <v>0</v>
      </c>
      <c r="AM252" s="35">
        <f t="shared" ref="AM252" si="2122">SUM(AL252+AM249-AM250-AM251)</f>
        <v>0</v>
      </c>
      <c r="AN252" s="35">
        <f t="shared" ref="AN252" si="2123">SUM(AM252+AN249-AN250-AN251)</f>
        <v>0</v>
      </c>
      <c r="AO252" s="35">
        <f t="shared" ref="AO252" si="2124">SUM(AN252+AO249-AO250-AO251)</f>
        <v>0</v>
      </c>
      <c r="AP252" s="35">
        <f t="shared" ref="AP252" si="2125">SUM(AO252+AP249-AP250-AP251)</f>
        <v>0</v>
      </c>
      <c r="AQ252" s="35">
        <f t="shared" ref="AQ252" si="2126">SUM(AP252+AQ249-AQ250-AQ251)</f>
        <v>0</v>
      </c>
      <c r="AR252" s="35">
        <f t="shared" ref="AR252" si="2127">SUM(AQ252+AR249-AR250-AR251)</f>
        <v>0</v>
      </c>
      <c r="AS252" s="35">
        <f t="shared" ref="AS252" si="2128">SUM(AR252+AS249-AS250-AS251)</f>
        <v>0</v>
      </c>
      <c r="AT252" s="35">
        <f t="shared" ref="AT252" si="2129">SUM(AS252+AT249-AT250-AT251)</f>
        <v>0</v>
      </c>
      <c r="AU252" s="35">
        <f t="shared" ref="AU252" si="2130">SUM(AT252+AU249-AU250-AU251)</f>
        <v>0</v>
      </c>
      <c r="AV252" s="35">
        <f t="shared" ref="AV252" si="2131">SUM(AU252+AV249-AV250-AV251)</f>
        <v>0</v>
      </c>
      <c r="AW252" s="35">
        <f t="shared" ref="AW252" si="2132">SUM(AV252+AW249-AW250-AW251)</f>
        <v>0</v>
      </c>
      <c r="AX252" s="35">
        <f t="shared" ref="AX252" si="2133">SUM(AW252+AX249-AX250-AX251)</f>
        <v>0</v>
      </c>
      <c r="AY252" s="35">
        <f t="shared" ref="AY252" si="2134">SUM(AX252+AY249-AY250-AY251)</f>
        <v>0</v>
      </c>
      <c r="AZ252" s="35">
        <f t="shared" ref="AZ252" si="2135">SUM(AY252+AZ249-AZ250-AZ251)</f>
        <v>0</v>
      </c>
      <c r="BA252" s="35">
        <f t="shared" ref="BA252" si="2136">SUM(AZ252+BA249-BA250-BA251)</f>
        <v>0</v>
      </c>
      <c r="BB252" s="81">
        <f>BA252</f>
        <v>0</v>
      </c>
    </row>
    <row r="253" spans="1:54" ht="27.95" customHeight="1" thickTop="1" thickBot="1">
      <c r="A253" s="257"/>
      <c r="B253" s="139" t="s">
        <v>310</v>
      </c>
      <c r="C253" s="139" t="s">
        <v>356</v>
      </c>
      <c r="D253" s="139" t="s">
        <v>356</v>
      </c>
      <c r="E253" s="139" t="s">
        <v>347</v>
      </c>
      <c r="F253" s="139" t="s">
        <v>313</v>
      </c>
      <c r="G253" s="142">
        <v>2</v>
      </c>
      <c r="H253" s="142">
        <v>1103</v>
      </c>
      <c r="I253" s="142">
        <v>152</v>
      </c>
      <c r="J253" s="145">
        <v>7.85</v>
      </c>
      <c r="K253" s="148">
        <f t="shared" ref="K253" si="2137">G253*H253*I253*J253/1000000</f>
        <v>2.6321991999999996</v>
      </c>
      <c r="L253" s="151" t="s">
        <v>149</v>
      </c>
      <c r="M253" s="188">
        <f>848.6+120</f>
        <v>968.6</v>
      </c>
      <c r="N253" s="259"/>
      <c r="O253" s="136">
        <f t="shared" ref="O253" si="2138">BB256</f>
        <v>0</v>
      </c>
      <c r="P253" s="263">
        <f t="shared" ref="P253" si="2139">BB253</f>
        <v>0</v>
      </c>
      <c r="Q253" s="266">
        <f t="shared" ref="Q253" si="2140">BB254</f>
        <v>0</v>
      </c>
      <c r="R253" s="272">
        <f t="shared" ref="R253" si="2141">N253</f>
        <v>0</v>
      </c>
      <c r="S253" s="22" t="s">
        <v>174</v>
      </c>
      <c r="T253" s="23">
        <f>'COIL 입고현황'!T254</f>
        <v>0</v>
      </c>
      <c r="U253" s="24">
        <f>'COIL 입고현황'!U254</f>
        <v>0</v>
      </c>
      <c r="V253" s="24">
        <f>'COIL 입고현황'!V254</f>
        <v>0</v>
      </c>
      <c r="W253" s="24">
        <f>'COIL 입고현황'!W254</f>
        <v>0</v>
      </c>
      <c r="X253" s="24">
        <f>'COIL 입고현황'!X254</f>
        <v>0</v>
      </c>
      <c r="Y253" s="24">
        <f>'COIL 입고현황'!Y254</f>
        <v>0</v>
      </c>
      <c r="Z253" s="24">
        <f>'COIL 입고현황'!Z254</f>
        <v>0</v>
      </c>
      <c r="AA253" s="24">
        <f>'COIL 입고현황'!AA254</f>
        <v>0</v>
      </c>
      <c r="AB253" s="24">
        <f>'COIL 입고현황'!AB254</f>
        <v>0</v>
      </c>
      <c r="AC253" s="24">
        <f>'COIL 입고현황'!AC254</f>
        <v>0</v>
      </c>
      <c r="AD253" s="24">
        <f>'COIL 입고현황'!AD254</f>
        <v>0</v>
      </c>
      <c r="AE253" s="24">
        <f>'COIL 입고현황'!AE254</f>
        <v>0</v>
      </c>
      <c r="AF253" s="24">
        <f>'COIL 입고현황'!AF254</f>
        <v>0</v>
      </c>
      <c r="AG253" s="24">
        <f>'COIL 입고현황'!AG254</f>
        <v>0</v>
      </c>
      <c r="AH253" s="24">
        <f>'COIL 입고현황'!AH254</f>
        <v>0</v>
      </c>
      <c r="AI253" s="24">
        <f>'COIL 입고현황'!AI254</f>
        <v>0</v>
      </c>
      <c r="AJ253" s="24">
        <f>'COIL 입고현황'!AJ254</f>
        <v>0</v>
      </c>
      <c r="AK253" s="24">
        <f>'COIL 입고현황'!AK254</f>
        <v>0</v>
      </c>
      <c r="AL253" s="24">
        <f>'COIL 입고현황'!AL254</f>
        <v>0</v>
      </c>
      <c r="AM253" s="24">
        <f>'COIL 입고현황'!AM254</f>
        <v>0</v>
      </c>
      <c r="AN253" s="24">
        <f>'COIL 입고현황'!AN254</f>
        <v>0</v>
      </c>
      <c r="AO253" s="24">
        <f>'COIL 입고현황'!AO254</f>
        <v>0</v>
      </c>
      <c r="AP253" s="24">
        <f>'COIL 입고현황'!AP254</f>
        <v>0</v>
      </c>
      <c r="AQ253" s="24">
        <f>'COIL 입고현황'!AQ254</f>
        <v>0</v>
      </c>
      <c r="AR253" s="24">
        <f>'COIL 입고현황'!AR254</f>
        <v>0</v>
      </c>
      <c r="AS253" s="24">
        <f>'COIL 입고현황'!AS254</f>
        <v>0</v>
      </c>
      <c r="AT253" s="24">
        <f>'COIL 입고현황'!AT254</f>
        <v>0</v>
      </c>
      <c r="AU253" s="24">
        <f>'COIL 입고현황'!AU254</f>
        <v>0</v>
      </c>
      <c r="AV253" s="24">
        <f>'COIL 입고현황'!AV254</f>
        <v>0</v>
      </c>
      <c r="AW253" s="24">
        <f>'COIL 입고현황'!AW254</f>
        <v>0</v>
      </c>
      <c r="AX253" s="31">
        <f>'COIL 입고현황'!AX254</f>
        <v>0</v>
      </c>
      <c r="AY253" s="31">
        <f>'COIL 입고현황'!AY254</f>
        <v>0</v>
      </c>
      <c r="AZ253" s="31">
        <f>'COIL 입고현황'!AZ254</f>
        <v>0</v>
      </c>
      <c r="BA253" s="31">
        <f>'COIL 입고현황'!BA254</f>
        <v>0</v>
      </c>
      <c r="BB253" s="73">
        <f>SUM(T253:BA253)</f>
        <v>0</v>
      </c>
    </row>
    <row r="254" spans="1:54" ht="27.95" customHeight="1" thickTop="1" thickBot="1">
      <c r="A254" s="257"/>
      <c r="B254" s="140"/>
      <c r="C254" s="140"/>
      <c r="D254" s="140"/>
      <c r="E254" s="140"/>
      <c r="F254" s="140"/>
      <c r="G254" s="143"/>
      <c r="H254" s="143"/>
      <c r="I254" s="143"/>
      <c r="J254" s="146"/>
      <c r="K254" s="149"/>
      <c r="L254" s="152"/>
      <c r="M254" s="189"/>
      <c r="N254" s="260"/>
      <c r="O254" s="137"/>
      <c r="P254" s="264"/>
      <c r="Q254" s="267"/>
      <c r="R254" s="273"/>
      <c r="S254" s="25" t="s">
        <v>64</v>
      </c>
      <c r="T254" s="26">
        <f>생산실적!L81</f>
        <v>0</v>
      </c>
      <c r="U254" s="26">
        <f>생산실적!M81</f>
        <v>0</v>
      </c>
      <c r="V254" s="26">
        <f>생산실적!N81</f>
        <v>0</v>
      </c>
      <c r="W254" s="26">
        <f>생산실적!O81</f>
        <v>0</v>
      </c>
      <c r="X254" s="26">
        <f>생산실적!P81</f>
        <v>0</v>
      </c>
      <c r="Y254" s="26">
        <f>생산실적!Q81</f>
        <v>0</v>
      </c>
      <c r="Z254" s="26">
        <f>생산실적!R81</f>
        <v>0</v>
      </c>
      <c r="AA254" s="26">
        <f>생산실적!S81</f>
        <v>0</v>
      </c>
      <c r="AB254" s="26">
        <f>생산실적!T81</f>
        <v>0</v>
      </c>
      <c r="AC254" s="26">
        <f>생산실적!U81</f>
        <v>0</v>
      </c>
      <c r="AD254" s="26">
        <f>생산실적!V81</f>
        <v>0</v>
      </c>
      <c r="AE254" s="26">
        <f>생산실적!W81</f>
        <v>0</v>
      </c>
      <c r="AF254" s="26">
        <f>생산실적!X81</f>
        <v>0</v>
      </c>
      <c r="AG254" s="26">
        <f>생산실적!Y81</f>
        <v>0</v>
      </c>
      <c r="AH254" s="26">
        <f>생산실적!Z81</f>
        <v>0</v>
      </c>
      <c r="AI254" s="26">
        <f>생산실적!AA81</f>
        <v>0</v>
      </c>
      <c r="AJ254" s="26">
        <f>생산실적!AB81</f>
        <v>0</v>
      </c>
      <c r="AK254" s="26">
        <f>생산실적!AC81</f>
        <v>0</v>
      </c>
      <c r="AL254" s="26">
        <f>생산실적!AD81</f>
        <v>0</v>
      </c>
      <c r="AM254" s="26">
        <f>생산실적!AE81</f>
        <v>0</v>
      </c>
      <c r="AN254" s="26">
        <f>생산실적!AF81</f>
        <v>0</v>
      </c>
      <c r="AO254" s="26">
        <f>생산실적!AG81</f>
        <v>0</v>
      </c>
      <c r="AP254" s="26">
        <f>생산실적!AH81</f>
        <v>0</v>
      </c>
      <c r="AQ254" s="26">
        <f>생산실적!AI81</f>
        <v>0</v>
      </c>
      <c r="AR254" s="26">
        <f>생산실적!AJ81</f>
        <v>0</v>
      </c>
      <c r="AS254" s="26">
        <f>생산실적!AK81</f>
        <v>0</v>
      </c>
      <c r="AT254" s="26">
        <f>생산실적!AL81</f>
        <v>0</v>
      </c>
      <c r="AU254" s="26">
        <f>생산실적!AM81</f>
        <v>0</v>
      </c>
      <c r="AV254" s="26">
        <f>생산실적!AN81</f>
        <v>0</v>
      </c>
      <c r="AW254" s="26">
        <f>생산실적!AO81</f>
        <v>0</v>
      </c>
      <c r="AX254" s="26">
        <f>생산실적!AP81</f>
        <v>0</v>
      </c>
      <c r="AY254" s="26">
        <f>생산실적!AQ81</f>
        <v>0</v>
      </c>
      <c r="AZ254" s="26">
        <f>생산실적!AR81</f>
        <v>0</v>
      </c>
      <c r="BA254" s="26">
        <f>생산실적!AS81</f>
        <v>0</v>
      </c>
      <c r="BB254" s="74">
        <f>SUM(T254:BA254)</f>
        <v>0</v>
      </c>
    </row>
    <row r="255" spans="1:54" ht="27.95" customHeight="1" thickTop="1" thickBot="1">
      <c r="A255" s="257"/>
      <c r="B255" s="140"/>
      <c r="C255" s="140"/>
      <c r="D255" s="140"/>
      <c r="E255" s="140"/>
      <c r="F255" s="140"/>
      <c r="G255" s="143"/>
      <c r="H255" s="143"/>
      <c r="I255" s="143"/>
      <c r="J255" s="146"/>
      <c r="K255" s="149"/>
      <c r="L255" s="152"/>
      <c r="M255" s="189"/>
      <c r="N255" s="260"/>
      <c r="O255" s="137"/>
      <c r="P255" s="264"/>
      <c r="Q255" s="267"/>
      <c r="R255" s="273"/>
      <c r="S255" s="36" t="s">
        <v>181</v>
      </c>
      <c r="T255" s="37"/>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9"/>
      <c r="AY255" s="39"/>
      <c r="AZ255" s="39"/>
      <c r="BA255" s="39"/>
      <c r="BB255" s="75">
        <f>SUM(T255:BA255)</f>
        <v>0</v>
      </c>
    </row>
    <row r="256" spans="1:54" ht="27.95" customHeight="1" thickTop="1" thickBot="1">
      <c r="A256" s="257"/>
      <c r="B256" s="163"/>
      <c r="C256" s="163"/>
      <c r="D256" s="163"/>
      <c r="E256" s="163"/>
      <c r="F256" s="163"/>
      <c r="G256" s="164"/>
      <c r="H256" s="164"/>
      <c r="I256" s="164"/>
      <c r="J256" s="165"/>
      <c r="K256" s="166"/>
      <c r="L256" s="167"/>
      <c r="M256" s="190"/>
      <c r="N256" s="271"/>
      <c r="O256" s="138"/>
      <c r="P256" s="269"/>
      <c r="Q256" s="270"/>
      <c r="R256" s="275"/>
      <c r="S256" s="28" t="s">
        <v>65</v>
      </c>
      <c r="T256" s="34">
        <f>SUM(R253+T253-T254-T255)</f>
        <v>0</v>
      </c>
      <c r="U256" s="35">
        <f>SUM(T256+U253-U254-U255)</f>
        <v>0</v>
      </c>
      <c r="V256" s="35">
        <f>SUM(U256+V253-V254-V255)</f>
        <v>0</v>
      </c>
      <c r="W256" s="35">
        <f t="shared" ref="W256" si="2142">SUM(V256+W253-W254-W255)</f>
        <v>0</v>
      </c>
      <c r="X256" s="35">
        <f t="shared" ref="X256" si="2143">SUM(W256+X253-X254-X255)</f>
        <v>0</v>
      </c>
      <c r="Y256" s="35">
        <f t="shared" ref="Y256" si="2144">SUM(X256+Y253-Y254-Y255)</f>
        <v>0</v>
      </c>
      <c r="Z256" s="35">
        <f t="shared" ref="Z256" si="2145">SUM(Y256+Z253-Z254-Z255)</f>
        <v>0</v>
      </c>
      <c r="AA256" s="35">
        <f t="shared" ref="AA256" si="2146">SUM(Z256+AA253-AA254-AA255)</f>
        <v>0</v>
      </c>
      <c r="AB256" s="35">
        <f t="shared" ref="AB256" si="2147">SUM(AA256+AB253-AB254-AB255)</f>
        <v>0</v>
      </c>
      <c r="AC256" s="35">
        <f t="shared" ref="AC256" si="2148">SUM(AB256+AC253-AC254-AC255)</f>
        <v>0</v>
      </c>
      <c r="AD256" s="35">
        <f t="shared" ref="AD256" si="2149">SUM(AC256+AD253-AD254-AD255)</f>
        <v>0</v>
      </c>
      <c r="AE256" s="35">
        <f t="shared" ref="AE256" si="2150">SUM(AD256+AE253-AE254-AE255)</f>
        <v>0</v>
      </c>
      <c r="AF256" s="35">
        <f t="shared" ref="AF256" si="2151">SUM(AE256+AF253-AF254-AF255)</f>
        <v>0</v>
      </c>
      <c r="AG256" s="35">
        <f t="shared" ref="AG256" si="2152">SUM(AF256+AG253-AG254-AG255)</f>
        <v>0</v>
      </c>
      <c r="AH256" s="35">
        <f t="shared" ref="AH256" si="2153">SUM(AG256+AH253-AH254-AH255)</f>
        <v>0</v>
      </c>
      <c r="AI256" s="35">
        <f t="shared" ref="AI256" si="2154">SUM(AH256+AI253-AI254-AI255)</f>
        <v>0</v>
      </c>
      <c r="AJ256" s="35">
        <f t="shared" ref="AJ256" si="2155">SUM(AI256+AJ253-AJ254-AJ255)</f>
        <v>0</v>
      </c>
      <c r="AK256" s="35">
        <f t="shared" ref="AK256" si="2156">SUM(AJ256+AK253-AK254-AK255)</f>
        <v>0</v>
      </c>
      <c r="AL256" s="35">
        <f t="shared" ref="AL256" si="2157">SUM(AK256+AL253-AL254-AL255)</f>
        <v>0</v>
      </c>
      <c r="AM256" s="35">
        <f t="shared" ref="AM256" si="2158">SUM(AL256+AM253-AM254-AM255)</f>
        <v>0</v>
      </c>
      <c r="AN256" s="35">
        <f t="shared" ref="AN256" si="2159">SUM(AM256+AN253-AN254-AN255)</f>
        <v>0</v>
      </c>
      <c r="AO256" s="35">
        <f t="shared" ref="AO256" si="2160">SUM(AN256+AO253-AO254-AO255)</f>
        <v>0</v>
      </c>
      <c r="AP256" s="35">
        <f t="shared" ref="AP256" si="2161">SUM(AO256+AP253-AP254-AP255)</f>
        <v>0</v>
      </c>
      <c r="AQ256" s="35">
        <f t="shared" ref="AQ256" si="2162">SUM(AP256+AQ253-AQ254-AQ255)</f>
        <v>0</v>
      </c>
      <c r="AR256" s="35">
        <f t="shared" ref="AR256" si="2163">SUM(AQ256+AR253-AR254-AR255)</f>
        <v>0</v>
      </c>
      <c r="AS256" s="35">
        <f t="shared" ref="AS256" si="2164">SUM(AR256+AS253-AS254-AS255)</f>
        <v>0</v>
      </c>
      <c r="AT256" s="35">
        <f t="shared" ref="AT256" si="2165">SUM(AS256+AT253-AT254-AT255)</f>
        <v>0</v>
      </c>
      <c r="AU256" s="35">
        <f t="shared" ref="AU256" si="2166">SUM(AT256+AU253-AU254-AU255)</f>
        <v>0</v>
      </c>
      <c r="AV256" s="35">
        <f t="shared" ref="AV256" si="2167">SUM(AU256+AV253-AV254-AV255)</f>
        <v>0</v>
      </c>
      <c r="AW256" s="35">
        <f t="shared" ref="AW256" si="2168">SUM(AV256+AW253-AW254-AW255)</f>
        <v>0</v>
      </c>
      <c r="AX256" s="35">
        <f t="shared" ref="AX256" si="2169">SUM(AW256+AX253-AX254-AX255)</f>
        <v>0</v>
      </c>
      <c r="AY256" s="35">
        <f t="shared" ref="AY256" si="2170">SUM(AX256+AY253-AY254-AY255)</f>
        <v>0</v>
      </c>
      <c r="AZ256" s="35">
        <f t="shared" ref="AZ256" si="2171">SUM(AY256+AZ253-AZ254-AZ255)</f>
        <v>0</v>
      </c>
      <c r="BA256" s="35">
        <f t="shared" ref="BA256" si="2172">SUM(AZ256+BA253-BA254-BA255)</f>
        <v>0</v>
      </c>
      <c r="BB256" s="76">
        <f>BA256</f>
        <v>0</v>
      </c>
    </row>
    <row r="257" spans="1:54" ht="27.75" customHeight="1" thickTop="1" thickBot="1">
      <c r="A257" s="257"/>
      <c r="B257" s="139" t="s">
        <v>310</v>
      </c>
      <c r="C257" s="139" t="s">
        <v>357</v>
      </c>
      <c r="D257" s="139" t="s">
        <v>357</v>
      </c>
      <c r="E257" s="139" t="s">
        <v>348</v>
      </c>
      <c r="F257" s="139" t="s">
        <v>350</v>
      </c>
      <c r="G257" s="142">
        <v>2</v>
      </c>
      <c r="H257" s="142">
        <v>1003</v>
      </c>
      <c r="I257" s="142">
        <v>152</v>
      </c>
      <c r="J257" s="145">
        <v>7.85</v>
      </c>
      <c r="K257" s="148">
        <v>2.4925320000000002</v>
      </c>
      <c r="L257" s="151" t="s">
        <v>173</v>
      </c>
      <c r="M257" s="188"/>
      <c r="N257" s="259"/>
      <c r="O257" s="136">
        <f t="shared" ref="O257" si="2173">BB260</f>
        <v>0</v>
      </c>
      <c r="P257" s="263">
        <f t="shared" ref="P257" si="2174">BB257</f>
        <v>0</v>
      </c>
      <c r="Q257" s="266">
        <f t="shared" ref="Q257" si="2175">BB258</f>
        <v>0</v>
      </c>
      <c r="R257" s="272">
        <f t="shared" ref="R257" si="2176">N257</f>
        <v>0</v>
      </c>
      <c r="S257" s="22" t="s">
        <v>174</v>
      </c>
      <c r="T257" s="23">
        <f>'COIL 입고현황'!T258</f>
        <v>0</v>
      </c>
      <c r="U257" s="24">
        <f>'COIL 입고현황'!U258</f>
        <v>0</v>
      </c>
      <c r="V257" s="24">
        <f>'COIL 입고현황'!V258</f>
        <v>0</v>
      </c>
      <c r="W257" s="24">
        <f>'COIL 입고현황'!W258</f>
        <v>0</v>
      </c>
      <c r="X257" s="24">
        <f>'COIL 입고현황'!X258</f>
        <v>0</v>
      </c>
      <c r="Y257" s="24">
        <f>'COIL 입고현황'!Y258</f>
        <v>0</v>
      </c>
      <c r="Z257" s="24">
        <f>'COIL 입고현황'!Z258</f>
        <v>0</v>
      </c>
      <c r="AA257" s="24">
        <f>'COIL 입고현황'!AA258</f>
        <v>0</v>
      </c>
      <c r="AB257" s="24">
        <f>'COIL 입고현황'!AB258</f>
        <v>0</v>
      </c>
      <c r="AC257" s="24">
        <f>'COIL 입고현황'!AC258</f>
        <v>0</v>
      </c>
      <c r="AD257" s="24">
        <f>'COIL 입고현황'!AD258</f>
        <v>0</v>
      </c>
      <c r="AE257" s="24">
        <f>'COIL 입고현황'!AE258</f>
        <v>0</v>
      </c>
      <c r="AF257" s="24">
        <f>'COIL 입고현황'!AF258</f>
        <v>0</v>
      </c>
      <c r="AG257" s="24">
        <f>'COIL 입고현황'!AG258</f>
        <v>0</v>
      </c>
      <c r="AH257" s="24">
        <f>'COIL 입고현황'!AH258</f>
        <v>0</v>
      </c>
      <c r="AI257" s="24">
        <f>'COIL 입고현황'!AI258</f>
        <v>0</v>
      </c>
      <c r="AJ257" s="24">
        <f>'COIL 입고현황'!AJ258</f>
        <v>0</v>
      </c>
      <c r="AK257" s="24">
        <f>'COIL 입고현황'!AK258</f>
        <v>0</v>
      </c>
      <c r="AL257" s="24">
        <f>'COIL 입고현황'!AL258</f>
        <v>0</v>
      </c>
      <c r="AM257" s="24">
        <f>'COIL 입고현황'!AM258</f>
        <v>0</v>
      </c>
      <c r="AN257" s="24">
        <f>'COIL 입고현황'!AN258</f>
        <v>0</v>
      </c>
      <c r="AO257" s="24">
        <f>'COIL 입고현황'!AO258</f>
        <v>0</v>
      </c>
      <c r="AP257" s="24">
        <f>'COIL 입고현황'!AP258</f>
        <v>0</v>
      </c>
      <c r="AQ257" s="24">
        <f>'COIL 입고현황'!AQ258</f>
        <v>0</v>
      </c>
      <c r="AR257" s="24">
        <f>'COIL 입고현황'!AR258</f>
        <v>0</v>
      </c>
      <c r="AS257" s="24">
        <f>'COIL 입고현황'!AS258</f>
        <v>0</v>
      </c>
      <c r="AT257" s="24">
        <f>'COIL 입고현황'!AT258</f>
        <v>0</v>
      </c>
      <c r="AU257" s="24">
        <f>'COIL 입고현황'!AU258</f>
        <v>0</v>
      </c>
      <c r="AV257" s="24">
        <f>'COIL 입고현황'!AV258</f>
        <v>0</v>
      </c>
      <c r="AW257" s="24">
        <f>'COIL 입고현황'!AW258</f>
        <v>0</v>
      </c>
      <c r="AX257" s="31">
        <f>'COIL 입고현황'!AX258</f>
        <v>0</v>
      </c>
      <c r="AY257" s="31">
        <f>'COIL 입고현황'!AY258</f>
        <v>0</v>
      </c>
      <c r="AZ257" s="31">
        <f>'COIL 입고현황'!AZ258</f>
        <v>0</v>
      </c>
      <c r="BA257" s="31">
        <f>'COIL 입고현황'!BA258</f>
        <v>0</v>
      </c>
      <c r="BB257" s="73">
        <f>SUM(T257:BA257)</f>
        <v>0</v>
      </c>
    </row>
    <row r="258" spans="1:54" ht="27.75" customHeight="1" thickTop="1" thickBot="1">
      <c r="A258" s="257"/>
      <c r="B258" s="140"/>
      <c r="C258" s="140"/>
      <c r="D258" s="140"/>
      <c r="E258" s="140"/>
      <c r="F258" s="140"/>
      <c r="G258" s="143"/>
      <c r="H258" s="143"/>
      <c r="I258" s="143"/>
      <c r="J258" s="146"/>
      <c r="K258" s="149"/>
      <c r="L258" s="152"/>
      <c r="M258" s="189"/>
      <c r="N258" s="260"/>
      <c r="O258" s="137"/>
      <c r="P258" s="264"/>
      <c r="Q258" s="267"/>
      <c r="R258" s="273"/>
      <c r="S258" s="25" t="s">
        <v>64</v>
      </c>
      <c r="T258" s="26">
        <f>생산실적!L82</f>
        <v>0</v>
      </c>
      <c r="U258" s="26">
        <f>생산실적!M82</f>
        <v>0</v>
      </c>
      <c r="V258" s="26">
        <f>생산실적!N82</f>
        <v>0</v>
      </c>
      <c r="W258" s="26">
        <f>생산실적!O82</f>
        <v>0</v>
      </c>
      <c r="X258" s="26">
        <f>생산실적!P82</f>
        <v>0</v>
      </c>
      <c r="Y258" s="26">
        <f>생산실적!Q82</f>
        <v>0</v>
      </c>
      <c r="Z258" s="26">
        <f>생산실적!R82</f>
        <v>0</v>
      </c>
      <c r="AA258" s="26">
        <f>생산실적!S82</f>
        <v>0</v>
      </c>
      <c r="AB258" s="26">
        <f>생산실적!T82</f>
        <v>0</v>
      </c>
      <c r="AC258" s="26">
        <f>생산실적!U82</f>
        <v>0</v>
      </c>
      <c r="AD258" s="26">
        <f>생산실적!V82</f>
        <v>0</v>
      </c>
      <c r="AE258" s="26">
        <f>생산실적!W82</f>
        <v>0</v>
      </c>
      <c r="AF258" s="26">
        <f>생산실적!X82</f>
        <v>0</v>
      </c>
      <c r="AG258" s="26">
        <f>생산실적!Y82</f>
        <v>0</v>
      </c>
      <c r="AH258" s="26">
        <f>생산실적!Z82</f>
        <v>0</v>
      </c>
      <c r="AI258" s="26">
        <f>생산실적!AA82</f>
        <v>0</v>
      </c>
      <c r="AJ258" s="26">
        <f>생산실적!AB82</f>
        <v>0</v>
      </c>
      <c r="AK258" s="26">
        <f>생산실적!AC82</f>
        <v>0</v>
      </c>
      <c r="AL258" s="26">
        <f>생산실적!AD82</f>
        <v>0</v>
      </c>
      <c r="AM258" s="26">
        <f>생산실적!AE82</f>
        <v>0</v>
      </c>
      <c r="AN258" s="26">
        <f>생산실적!AF82</f>
        <v>0</v>
      </c>
      <c r="AO258" s="26">
        <f>생산실적!AG82</f>
        <v>0</v>
      </c>
      <c r="AP258" s="26">
        <f>생산실적!AH82</f>
        <v>0</v>
      </c>
      <c r="AQ258" s="26">
        <f>생산실적!AI82</f>
        <v>0</v>
      </c>
      <c r="AR258" s="26">
        <f>생산실적!AJ82</f>
        <v>0</v>
      </c>
      <c r="AS258" s="26">
        <f>생산실적!AK82</f>
        <v>0</v>
      </c>
      <c r="AT258" s="26">
        <f>생산실적!AL82</f>
        <v>0</v>
      </c>
      <c r="AU258" s="26">
        <f>생산실적!AM82</f>
        <v>0</v>
      </c>
      <c r="AV258" s="26">
        <f>생산실적!AN82</f>
        <v>0</v>
      </c>
      <c r="AW258" s="26">
        <f>생산실적!AO82</f>
        <v>0</v>
      </c>
      <c r="AX258" s="26">
        <f>생산실적!AP82</f>
        <v>0</v>
      </c>
      <c r="AY258" s="26">
        <f>생산실적!AQ82</f>
        <v>0</v>
      </c>
      <c r="AZ258" s="26">
        <f>생산실적!AR82</f>
        <v>0</v>
      </c>
      <c r="BA258" s="26">
        <f>생산실적!AS82</f>
        <v>0</v>
      </c>
      <c r="BB258" s="74">
        <f>SUM(T258:BA258)</f>
        <v>0</v>
      </c>
    </row>
    <row r="259" spans="1:54" ht="27.75" customHeight="1" thickTop="1" thickBot="1">
      <c r="A259" s="257"/>
      <c r="B259" s="140"/>
      <c r="C259" s="140"/>
      <c r="D259" s="140"/>
      <c r="E259" s="140"/>
      <c r="F259" s="140"/>
      <c r="G259" s="143"/>
      <c r="H259" s="143"/>
      <c r="I259" s="143"/>
      <c r="J259" s="146"/>
      <c r="K259" s="149"/>
      <c r="L259" s="152"/>
      <c r="M259" s="189"/>
      <c r="N259" s="260"/>
      <c r="O259" s="137"/>
      <c r="P259" s="264"/>
      <c r="Q259" s="267"/>
      <c r="R259" s="273"/>
      <c r="S259" s="36" t="s">
        <v>181</v>
      </c>
      <c r="T259" s="37"/>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9"/>
      <c r="AY259" s="39"/>
      <c r="AZ259" s="39"/>
      <c r="BA259" s="39"/>
      <c r="BB259" s="75">
        <f>SUM(T259:BA259)</f>
        <v>0</v>
      </c>
    </row>
    <row r="260" spans="1:54" ht="27.75" customHeight="1" thickTop="1" thickBot="1">
      <c r="A260" s="257"/>
      <c r="B260" s="141"/>
      <c r="C260" s="141"/>
      <c r="D260" s="141"/>
      <c r="E260" s="141"/>
      <c r="F260" s="141"/>
      <c r="G260" s="144"/>
      <c r="H260" s="144"/>
      <c r="I260" s="144"/>
      <c r="J260" s="147"/>
      <c r="K260" s="150"/>
      <c r="L260" s="153"/>
      <c r="M260" s="258"/>
      <c r="N260" s="261"/>
      <c r="O260" s="262"/>
      <c r="P260" s="265"/>
      <c r="Q260" s="268"/>
      <c r="R260" s="275"/>
      <c r="S260" s="77" t="s">
        <v>65</v>
      </c>
      <c r="T260" s="34">
        <f>SUM(R257+T257-T258-T259)</f>
        <v>0</v>
      </c>
      <c r="U260" s="35">
        <f>SUM(T260+U257-U258-U259)</f>
        <v>0</v>
      </c>
      <c r="V260" s="35">
        <f>SUM(U260+V257-V258-V259)</f>
        <v>0</v>
      </c>
      <c r="W260" s="35">
        <f t="shared" ref="W260" si="2177">SUM(V260+W257-W258-W259)</f>
        <v>0</v>
      </c>
      <c r="X260" s="35">
        <f t="shared" ref="X260" si="2178">SUM(W260+X257-X258-X259)</f>
        <v>0</v>
      </c>
      <c r="Y260" s="35">
        <f t="shared" ref="Y260" si="2179">SUM(X260+Y257-Y258-Y259)</f>
        <v>0</v>
      </c>
      <c r="Z260" s="35">
        <f t="shared" ref="Z260" si="2180">SUM(Y260+Z257-Z258-Z259)</f>
        <v>0</v>
      </c>
      <c r="AA260" s="35">
        <f t="shared" ref="AA260" si="2181">SUM(Z260+AA257-AA258-AA259)</f>
        <v>0</v>
      </c>
      <c r="AB260" s="35">
        <f t="shared" ref="AB260" si="2182">SUM(AA260+AB257-AB258-AB259)</f>
        <v>0</v>
      </c>
      <c r="AC260" s="35">
        <f t="shared" ref="AC260" si="2183">SUM(AB260+AC257-AC258-AC259)</f>
        <v>0</v>
      </c>
      <c r="AD260" s="35">
        <f t="shared" ref="AD260" si="2184">SUM(AC260+AD257-AD258-AD259)</f>
        <v>0</v>
      </c>
      <c r="AE260" s="35">
        <f t="shared" ref="AE260" si="2185">SUM(AD260+AE257-AE258-AE259)</f>
        <v>0</v>
      </c>
      <c r="AF260" s="35">
        <f t="shared" ref="AF260" si="2186">SUM(AE260+AF257-AF258-AF259)</f>
        <v>0</v>
      </c>
      <c r="AG260" s="35">
        <f t="shared" ref="AG260" si="2187">SUM(AF260+AG257-AG258-AG259)</f>
        <v>0</v>
      </c>
      <c r="AH260" s="35">
        <f t="shared" ref="AH260" si="2188">SUM(AG260+AH257-AH258-AH259)</f>
        <v>0</v>
      </c>
      <c r="AI260" s="35">
        <f t="shared" ref="AI260" si="2189">SUM(AH260+AI257-AI258-AI259)</f>
        <v>0</v>
      </c>
      <c r="AJ260" s="35">
        <f t="shared" ref="AJ260" si="2190">SUM(AI260+AJ257-AJ258-AJ259)</f>
        <v>0</v>
      </c>
      <c r="AK260" s="35">
        <f t="shared" ref="AK260" si="2191">SUM(AJ260+AK257-AK258-AK259)</f>
        <v>0</v>
      </c>
      <c r="AL260" s="35">
        <f t="shared" ref="AL260" si="2192">SUM(AK260+AL257-AL258-AL259)</f>
        <v>0</v>
      </c>
      <c r="AM260" s="35">
        <f t="shared" ref="AM260" si="2193">SUM(AL260+AM257-AM258-AM259)</f>
        <v>0</v>
      </c>
      <c r="AN260" s="35">
        <f t="shared" ref="AN260" si="2194">SUM(AM260+AN257-AN258-AN259)</f>
        <v>0</v>
      </c>
      <c r="AO260" s="35">
        <f t="shared" ref="AO260" si="2195">SUM(AN260+AO257-AO258-AO259)</f>
        <v>0</v>
      </c>
      <c r="AP260" s="35">
        <f t="shared" ref="AP260" si="2196">SUM(AO260+AP257-AP258-AP259)</f>
        <v>0</v>
      </c>
      <c r="AQ260" s="35">
        <f t="shared" ref="AQ260" si="2197">SUM(AP260+AQ257-AQ258-AQ259)</f>
        <v>0</v>
      </c>
      <c r="AR260" s="35">
        <f t="shared" ref="AR260" si="2198">SUM(AQ260+AR257-AR258-AR259)</f>
        <v>0</v>
      </c>
      <c r="AS260" s="35">
        <f t="shared" ref="AS260" si="2199">SUM(AR260+AS257-AS258-AS259)</f>
        <v>0</v>
      </c>
      <c r="AT260" s="35">
        <f t="shared" ref="AT260" si="2200">SUM(AS260+AT257-AT258-AT259)</f>
        <v>0</v>
      </c>
      <c r="AU260" s="35">
        <f t="shared" ref="AU260" si="2201">SUM(AT260+AU257-AU258-AU259)</f>
        <v>0</v>
      </c>
      <c r="AV260" s="35">
        <f t="shared" ref="AV260" si="2202">SUM(AU260+AV257-AV258-AV259)</f>
        <v>0</v>
      </c>
      <c r="AW260" s="35">
        <f t="shared" ref="AW260" si="2203">SUM(AV260+AW257-AW258-AW259)</f>
        <v>0</v>
      </c>
      <c r="AX260" s="35">
        <f t="shared" ref="AX260" si="2204">SUM(AW260+AX257-AX258-AX259)</f>
        <v>0</v>
      </c>
      <c r="AY260" s="35">
        <f t="shared" ref="AY260" si="2205">SUM(AX260+AY257-AY258-AY259)</f>
        <v>0</v>
      </c>
      <c r="AZ260" s="35">
        <f t="shared" ref="AZ260" si="2206">SUM(AY260+AZ257-AZ258-AZ259)</f>
        <v>0</v>
      </c>
      <c r="BA260" s="35">
        <f t="shared" ref="BA260" si="2207">SUM(AZ260+BA257-BA258-BA259)</f>
        <v>0</v>
      </c>
      <c r="BB260" s="81">
        <f>BA260</f>
        <v>0</v>
      </c>
    </row>
    <row r="261" spans="1:54" ht="27.95" customHeight="1" thickTop="1" thickBot="1">
      <c r="A261" s="257"/>
      <c r="B261" s="139" t="s">
        <v>310</v>
      </c>
      <c r="C261" s="139" t="s">
        <v>353</v>
      </c>
      <c r="D261" s="139" t="s">
        <v>353</v>
      </c>
      <c r="E261" s="139" t="s">
        <v>358</v>
      </c>
      <c r="F261" s="139" t="s">
        <v>94</v>
      </c>
      <c r="G261" s="142">
        <v>1.8</v>
      </c>
      <c r="H261" s="142">
        <v>1040</v>
      </c>
      <c r="I261" s="142">
        <v>195</v>
      </c>
      <c r="J261" s="145">
        <v>7.85</v>
      </c>
      <c r="K261" s="148">
        <f t="shared" ref="K261" si="2208">G261*H261*I261*J261/1000000</f>
        <v>2.865564</v>
      </c>
      <c r="L261" s="151" t="s">
        <v>149</v>
      </c>
      <c r="M261" s="188">
        <f>848.6+120</f>
        <v>968.6</v>
      </c>
      <c r="N261" s="259"/>
      <c r="O261" s="136">
        <f t="shared" ref="O261" si="2209">BB264</f>
        <v>0</v>
      </c>
      <c r="P261" s="263">
        <f t="shared" ref="P261" si="2210">BB261</f>
        <v>0</v>
      </c>
      <c r="Q261" s="266">
        <f t="shared" ref="Q261" si="2211">BB262</f>
        <v>0</v>
      </c>
      <c r="R261" s="272">
        <f t="shared" ref="R261" si="2212">N261</f>
        <v>0</v>
      </c>
      <c r="S261" s="22" t="s">
        <v>174</v>
      </c>
      <c r="T261" s="23">
        <f>'COIL 입고현황'!T262</f>
        <v>0</v>
      </c>
      <c r="U261" s="24">
        <f>'COIL 입고현황'!U262</f>
        <v>0</v>
      </c>
      <c r="V261" s="24">
        <f>'COIL 입고현황'!V262</f>
        <v>0</v>
      </c>
      <c r="W261" s="24">
        <f>'COIL 입고현황'!W262</f>
        <v>0</v>
      </c>
      <c r="X261" s="24">
        <f>'COIL 입고현황'!X262</f>
        <v>0</v>
      </c>
      <c r="Y261" s="24">
        <f>'COIL 입고현황'!Y262</f>
        <v>0</v>
      </c>
      <c r="Z261" s="24">
        <f>'COIL 입고현황'!Z262</f>
        <v>0</v>
      </c>
      <c r="AA261" s="24">
        <f>'COIL 입고현황'!AA262</f>
        <v>0</v>
      </c>
      <c r="AB261" s="24">
        <f>'COIL 입고현황'!AB262</f>
        <v>0</v>
      </c>
      <c r="AC261" s="24">
        <f>'COIL 입고현황'!AC262</f>
        <v>0</v>
      </c>
      <c r="AD261" s="24">
        <f>'COIL 입고현황'!AD262</f>
        <v>0</v>
      </c>
      <c r="AE261" s="24">
        <f>'COIL 입고현황'!AE262</f>
        <v>0</v>
      </c>
      <c r="AF261" s="24">
        <f>'COIL 입고현황'!AF262</f>
        <v>0</v>
      </c>
      <c r="AG261" s="24">
        <f>'COIL 입고현황'!AG262</f>
        <v>0</v>
      </c>
      <c r="AH261" s="24">
        <f>'COIL 입고현황'!AH262</f>
        <v>0</v>
      </c>
      <c r="AI261" s="24">
        <f>'COIL 입고현황'!AI262</f>
        <v>0</v>
      </c>
      <c r="AJ261" s="24">
        <f>'COIL 입고현황'!AJ262</f>
        <v>0</v>
      </c>
      <c r="AK261" s="24">
        <f>'COIL 입고현황'!AK262</f>
        <v>0</v>
      </c>
      <c r="AL261" s="24">
        <f>'COIL 입고현황'!AL262</f>
        <v>0</v>
      </c>
      <c r="AM261" s="24">
        <f>'COIL 입고현황'!AM262</f>
        <v>0</v>
      </c>
      <c r="AN261" s="24">
        <f>'COIL 입고현황'!AN262</f>
        <v>0</v>
      </c>
      <c r="AO261" s="24">
        <f>'COIL 입고현황'!AO262</f>
        <v>0</v>
      </c>
      <c r="AP261" s="24">
        <f>'COIL 입고현황'!AP262</f>
        <v>0</v>
      </c>
      <c r="AQ261" s="24">
        <f>'COIL 입고현황'!AQ262</f>
        <v>0</v>
      </c>
      <c r="AR261" s="24">
        <f>'COIL 입고현황'!AR262</f>
        <v>0</v>
      </c>
      <c r="AS261" s="24">
        <f>'COIL 입고현황'!AS262</f>
        <v>0</v>
      </c>
      <c r="AT261" s="24">
        <f>'COIL 입고현황'!AT262</f>
        <v>0</v>
      </c>
      <c r="AU261" s="24">
        <f>'COIL 입고현황'!AU262</f>
        <v>0</v>
      </c>
      <c r="AV261" s="24">
        <f>'COIL 입고현황'!AV262</f>
        <v>0</v>
      </c>
      <c r="AW261" s="24">
        <f>'COIL 입고현황'!AW262</f>
        <v>0</v>
      </c>
      <c r="AX261" s="31">
        <f>'COIL 입고현황'!AX262</f>
        <v>0</v>
      </c>
      <c r="AY261" s="31">
        <f>'COIL 입고현황'!AY262</f>
        <v>0</v>
      </c>
      <c r="AZ261" s="31">
        <f>'COIL 입고현황'!AZ262</f>
        <v>0</v>
      </c>
      <c r="BA261" s="31">
        <f>'COIL 입고현황'!BA262</f>
        <v>0</v>
      </c>
      <c r="BB261" s="73">
        <f>SUM(T261:BA261)</f>
        <v>0</v>
      </c>
    </row>
    <row r="262" spans="1:54" ht="27.95" customHeight="1" thickTop="1" thickBot="1">
      <c r="A262" s="257"/>
      <c r="B262" s="140"/>
      <c r="C262" s="140"/>
      <c r="D262" s="140"/>
      <c r="E262" s="140"/>
      <c r="F262" s="140"/>
      <c r="G262" s="143"/>
      <c r="H262" s="143"/>
      <c r="I262" s="143"/>
      <c r="J262" s="146"/>
      <c r="K262" s="149"/>
      <c r="L262" s="152"/>
      <c r="M262" s="189"/>
      <c r="N262" s="260"/>
      <c r="O262" s="137"/>
      <c r="P262" s="264"/>
      <c r="Q262" s="267"/>
      <c r="R262" s="273"/>
      <c r="S262" s="25" t="s">
        <v>64</v>
      </c>
      <c r="T262" s="26">
        <f>생산실적!L83</f>
        <v>0</v>
      </c>
      <c r="U262" s="26">
        <f>생산실적!M83</f>
        <v>0</v>
      </c>
      <c r="V262" s="26">
        <f>생산실적!N83</f>
        <v>0</v>
      </c>
      <c r="W262" s="26">
        <f>생산실적!O83</f>
        <v>0</v>
      </c>
      <c r="X262" s="26">
        <f>생산실적!P83</f>
        <v>0</v>
      </c>
      <c r="Y262" s="26">
        <f>생산실적!Q83</f>
        <v>0</v>
      </c>
      <c r="Z262" s="26">
        <f>생산실적!R83</f>
        <v>0</v>
      </c>
      <c r="AA262" s="26">
        <f>생산실적!S83</f>
        <v>0</v>
      </c>
      <c r="AB262" s="26">
        <f>생산실적!T83</f>
        <v>0</v>
      </c>
      <c r="AC262" s="26">
        <f>생산실적!U83</f>
        <v>0</v>
      </c>
      <c r="AD262" s="26">
        <f>생산실적!V83</f>
        <v>0</v>
      </c>
      <c r="AE262" s="26">
        <f>생산실적!W83</f>
        <v>0</v>
      </c>
      <c r="AF262" s="26">
        <f>생산실적!X83</f>
        <v>0</v>
      </c>
      <c r="AG262" s="26">
        <f>생산실적!Y83</f>
        <v>0</v>
      </c>
      <c r="AH262" s="26">
        <f>생산실적!Z83</f>
        <v>0</v>
      </c>
      <c r="AI262" s="26">
        <f>생산실적!AA83</f>
        <v>0</v>
      </c>
      <c r="AJ262" s="26">
        <f>생산실적!AB83</f>
        <v>0</v>
      </c>
      <c r="AK262" s="26">
        <f>생산실적!AC83</f>
        <v>0</v>
      </c>
      <c r="AL262" s="26">
        <f>생산실적!AD83</f>
        <v>0</v>
      </c>
      <c r="AM262" s="26">
        <f>생산실적!AE83</f>
        <v>0</v>
      </c>
      <c r="AN262" s="26">
        <f>생산실적!AF83</f>
        <v>0</v>
      </c>
      <c r="AO262" s="26">
        <f>생산실적!AG83</f>
        <v>0</v>
      </c>
      <c r="AP262" s="26">
        <f>생산실적!AH83</f>
        <v>0</v>
      </c>
      <c r="AQ262" s="26">
        <f>생산실적!AI83</f>
        <v>0</v>
      </c>
      <c r="AR262" s="26">
        <f>생산실적!AJ83</f>
        <v>0</v>
      </c>
      <c r="AS262" s="26">
        <f>생산실적!AK83</f>
        <v>0</v>
      </c>
      <c r="AT262" s="26">
        <f>생산실적!AL83</f>
        <v>0</v>
      </c>
      <c r="AU262" s="26">
        <f>생산실적!AM83</f>
        <v>0</v>
      </c>
      <c r="AV262" s="26">
        <f>생산실적!AN83</f>
        <v>0</v>
      </c>
      <c r="AW262" s="26">
        <f>생산실적!AO83</f>
        <v>0</v>
      </c>
      <c r="AX262" s="26">
        <f>생산실적!AP83</f>
        <v>0</v>
      </c>
      <c r="AY262" s="26">
        <f>생산실적!AQ83</f>
        <v>0</v>
      </c>
      <c r="AZ262" s="26">
        <f>생산실적!AR83</f>
        <v>0</v>
      </c>
      <c r="BA262" s="26">
        <f>생산실적!AS83</f>
        <v>0</v>
      </c>
      <c r="BB262" s="74">
        <f>SUM(T262:BA262)</f>
        <v>0</v>
      </c>
    </row>
    <row r="263" spans="1:54" ht="27.95" customHeight="1" thickTop="1" thickBot="1">
      <c r="A263" s="257"/>
      <c r="B263" s="140"/>
      <c r="C263" s="140"/>
      <c r="D263" s="140"/>
      <c r="E263" s="140"/>
      <c r="F263" s="140"/>
      <c r="G263" s="143"/>
      <c r="H263" s="143"/>
      <c r="I263" s="143"/>
      <c r="J263" s="146"/>
      <c r="K263" s="149"/>
      <c r="L263" s="152"/>
      <c r="M263" s="189"/>
      <c r="N263" s="260"/>
      <c r="O263" s="137"/>
      <c r="P263" s="264"/>
      <c r="Q263" s="267"/>
      <c r="R263" s="273"/>
      <c r="S263" s="36" t="s">
        <v>181</v>
      </c>
      <c r="T263" s="37"/>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9"/>
      <c r="AY263" s="39"/>
      <c r="AZ263" s="39"/>
      <c r="BA263" s="39"/>
      <c r="BB263" s="75">
        <f>SUM(T263:BA263)</f>
        <v>0</v>
      </c>
    </row>
    <row r="264" spans="1:54" ht="27.95" customHeight="1" thickTop="1" thickBot="1">
      <c r="A264" s="257"/>
      <c r="B264" s="163"/>
      <c r="C264" s="163"/>
      <c r="D264" s="163"/>
      <c r="E264" s="163"/>
      <c r="F264" s="163"/>
      <c r="G264" s="164"/>
      <c r="H264" s="164"/>
      <c r="I264" s="164"/>
      <c r="J264" s="165"/>
      <c r="K264" s="166"/>
      <c r="L264" s="167"/>
      <c r="M264" s="190"/>
      <c r="N264" s="271"/>
      <c r="O264" s="138"/>
      <c r="P264" s="269"/>
      <c r="Q264" s="270"/>
      <c r="R264" s="275"/>
      <c r="S264" s="28" t="s">
        <v>65</v>
      </c>
      <c r="T264" s="34">
        <f>SUM(R261+T261-T262-T263)</f>
        <v>0</v>
      </c>
      <c r="U264" s="35">
        <f>SUM(T264+U261-U262-U263)</f>
        <v>0</v>
      </c>
      <c r="V264" s="35">
        <f>SUM(U264+V261-V262-V263)</f>
        <v>0</v>
      </c>
      <c r="W264" s="35">
        <f t="shared" ref="W264" si="2213">SUM(V264+W261-W262-W263)</f>
        <v>0</v>
      </c>
      <c r="X264" s="35">
        <f t="shared" ref="X264" si="2214">SUM(W264+X261-X262-X263)</f>
        <v>0</v>
      </c>
      <c r="Y264" s="35">
        <f t="shared" ref="Y264" si="2215">SUM(X264+Y261-Y262-Y263)</f>
        <v>0</v>
      </c>
      <c r="Z264" s="35">
        <f t="shared" ref="Z264" si="2216">SUM(Y264+Z261-Z262-Z263)</f>
        <v>0</v>
      </c>
      <c r="AA264" s="35">
        <f t="shared" ref="AA264" si="2217">SUM(Z264+AA261-AA262-AA263)</f>
        <v>0</v>
      </c>
      <c r="AB264" s="35">
        <f t="shared" ref="AB264" si="2218">SUM(AA264+AB261-AB262-AB263)</f>
        <v>0</v>
      </c>
      <c r="AC264" s="35">
        <f t="shared" ref="AC264" si="2219">SUM(AB264+AC261-AC262-AC263)</f>
        <v>0</v>
      </c>
      <c r="AD264" s="35">
        <f t="shared" ref="AD264" si="2220">SUM(AC264+AD261-AD262-AD263)</f>
        <v>0</v>
      </c>
      <c r="AE264" s="35">
        <f t="shared" ref="AE264" si="2221">SUM(AD264+AE261-AE262-AE263)</f>
        <v>0</v>
      </c>
      <c r="AF264" s="35">
        <f t="shared" ref="AF264" si="2222">SUM(AE264+AF261-AF262-AF263)</f>
        <v>0</v>
      </c>
      <c r="AG264" s="35">
        <f t="shared" ref="AG264" si="2223">SUM(AF264+AG261-AG262-AG263)</f>
        <v>0</v>
      </c>
      <c r="AH264" s="35">
        <f t="shared" ref="AH264" si="2224">SUM(AG264+AH261-AH262-AH263)</f>
        <v>0</v>
      </c>
      <c r="AI264" s="35">
        <f t="shared" ref="AI264" si="2225">SUM(AH264+AI261-AI262-AI263)</f>
        <v>0</v>
      </c>
      <c r="AJ264" s="35">
        <f t="shared" ref="AJ264" si="2226">SUM(AI264+AJ261-AJ262-AJ263)</f>
        <v>0</v>
      </c>
      <c r="AK264" s="35">
        <f t="shared" ref="AK264" si="2227">SUM(AJ264+AK261-AK262-AK263)</f>
        <v>0</v>
      </c>
      <c r="AL264" s="35">
        <f t="shared" ref="AL264" si="2228">SUM(AK264+AL261-AL262-AL263)</f>
        <v>0</v>
      </c>
      <c r="AM264" s="35">
        <f t="shared" ref="AM264" si="2229">SUM(AL264+AM261-AM262-AM263)</f>
        <v>0</v>
      </c>
      <c r="AN264" s="35">
        <f t="shared" ref="AN264" si="2230">SUM(AM264+AN261-AN262-AN263)</f>
        <v>0</v>
      </c>
      <c r="AO264" s="35">
        <f t="shared" ref="AO264" si="2231">SUM(AN264+AO261-AO262-AO263)</f>
        <v>0</v>
      </c>
      <c r="AP264" s="35">
        <f t="shared" ref="AP264" si="2232">SUM(AO264+AP261-AP262-AP263)</f>
        <v>0</v>
      </c>
      <c r="AQ264" s="35">
        <f t="shared" ref="AQ264" si="2233">SUM(AP264+AQ261-AQ262-AQ263)</f>
        <v>0</v>
      </c>
      <c r="AR264" s="35">
        <f t="shared" ref="AR264" si="2234">SUM(AQ264+AR261-AR262-AR263)</f>
        <v>0</v>
      </c>
      <c r="AS264" s="35">
        <f t="shared" ref="AS264" si="2235">SUM(AR264+AS261-AS262-AS263)</f>
        <v>0</v>
      </c>
      <c r="AT264" s="35">
        <f t="shared" ref="AT264" si="2236">SUM(AS264+AT261-AT262-AT263)</f>
        <v>0</v>
      </c>
      <c r="AU264" s="35">
        <f t="shared" ref="AU264" si="2237">SUM(AT264+AU261-AU262-AU263)</f>
        <v>0</v>
      </c>
      <c r="AV264" s="35">
        <f t="shared" ref="AV264" si="2238">SUM(AU264+AV261-AV262-AV263)</f>
        <v>0</v>
      </c>
      <c r="AW264" s="35">
        <f t="shared" ref="AW264" si="2239">SUM(AV264+AW261-AW262-AW263)</f>
        <v>0</v>
      </c>
      <c r="AX264" s="35">
        <f t="shared" ref="AX264" si="2240">SUM(AW264+AX261-AX262-AX263)</f>
        <v>0</v>
      </c>
      <c r="AY264" s="35">
        <f t="shared" ref="AY264" si="2241">SUM(AX264+AY261-AY262-AY263)</f>
        <v>0</v>
      </c>
      <c r="AZ264" s="35">
        <f t="shared" ref="AZ264" si="2242">SUM(AY264+AZ261-AZ262-AZ263)</f>
        <v>0</v>
      </c>
      <c r="BA264" s="35">
        <f t="shared" ref="BA264" si="2243">SUM(AZ264+BA261-BA262-BA263)</f>
        <v>0</v>
      </c>
      <c r="BB264" s="76">
        <f>BA264</f>
        <v>0</v>
      </c>
    </row>
    <row r="265" spans="1:54" ht="27.75" customHeight="1" thickTop="1" thickBot="1">
      <c r="A265" s="257"/>
      <c r="B265" s="139" t="s">
        <v>310</v>
      </c>
      <c r="C265" s="139" t="s">
        <v>352</v>
      </c>
      <c r="D265" s="139" t="s">
        <v>352</v>
      </c>
      <c r="E265" s="139" t="s">
        <v>359</v>
      </c>
      <c r="F265" s="139" t="s">
        <v>351</v>
      </c>
      <c r="G265" s="142">
        <v>1.8</v>
      </c>
      <c r="H265" s="142">
        <v>1040</v>
      </c>
      <c r="I265" s="142">
        <v>195</v>
      </c>
      <c r="J265" s="145">
        <v>7.85</v>
      </c>
      <c r="K265" s="148">
        <v>2.4925320000000002</v>
      </c>
      <c r="L265" s="151" t="s">
        <v>173</v>
      </c>
      <c r="M265" s="188"/>
      <c r="N265" s="259"/>
      <c r="O265" s="136">
        <f t="shared" ref="O265" si="2244">BB268</f>
        <v>0</v>
      </c>
      <c r="P265" s="263">
        <f t="shared" ref="P265" si="2245">BB265</f>
        <v>0</v>
      </c>
      <c r="Q265" s="266">
        <f t="shared" ref="Q265" si="2246">BB266</f>
        <v>0</v>
      </c>
      <c r="R265" s="272">
        <f t="shared" ref="R265" si="2247">N265</f>
        <v>0</v>
      </c>
      <c r="S265" s="22" t="s">
        <v>174</v>
      </c>
      <c r="T265" s="23">
        <f>'COIL 입고현황'!T266</f>
        <v>0</v>
      </c>
      <c r="U265" s="24">
        <f>'COIL 입고현황'!U266</f>
        <v>0</v>
      </c>
      <c r="V265" s="24">
        <f>'COIL 입고현황'!V266</f>
        <v>0</v>
      </c>
      <c r="W265" s="24">
        <f>'COIL 입고현황'!W266</f>
        <v>0</v>
      </c>
      <c r="X265" s="24">
        <f>'COIL 입고현황'!X266</f>
        <v>0</v>
      </c>
      <c r="Y265" s="24">
        <f>'COIL 입고현황'!Y266</f>
        <v>0</v>
      </c>
      <c r="Z265" s="24">
        <f>'COIL 입고현황'!Z266</f>
        <v>0</v>
      </c>
      <c r="AA265" s="24">
        <f>'COIL 입고현황'!AA266</f>
        <v>0</v>
      </c>
      <c r="AB265" s="24">
        <f>'COIL 입고현황'!AB266</f>
        <v>0</v>
      </c>
      <c r="AC265" s="24">
        <f>'COIL 입고현황'!AC266</f>
        <v>0</v>
      </c>
      <c r="AD265" s="24">
        <f>'COIL 입고현황'!AD266</f>
        <v>0</v>
      </c>
      <c r="AE265" s="24">
        <f>'COIL 입고현황'!AE266</f>
        <v>0</v>
      </c>
      <c r="AF265" s="24">
        <f>'COIL 입고현황'!AF266</f>
        <v>0</v>
      </c>
      <c r="AG265" s="24">
        <f>'COIL 입고현황'!AG266</f>
        <v>0</v>
      </c>
      <c r="AH265" s="24">
        <f>'COIL 입고현황'!AH266</f>
        <v>0</v>
      </c>
      <c r="AI265" s="24">
        <f>'COIL 입고현황'!AI266</f>
        <v>0</v>
      </c>
      <c r="AJ265" s="24">
        <f>'COIL 입고현황'!AJ266</f>
        <v>0</v>
      </c>
      <c r="AK265" s="24">
        <f>'COIL 입고현황'!AK266</f>
        <v>0</v>
      </c>
      <c r="AL265" s="24">
        <f>'COIL 입고현황'!AL266</f>
        <v>0</v>
      </c>
      <c r="AM265" s="24">
        <f>'COIL 입고현황'!AM266</f>
        <v>0</v>
      </c>
      <c r="AN265" s="24">
        <f>'COIL 입고현황'!AN266</f>
        <v>0</v>
      </c>
      <c r="AO265" s="24">
        <f>'COIL 입고현황'!AO266</f>
        <v>0</v>
      </c>
      <c r="AP265" s="24">
        <f>'COIL 입고현황'!AP266</f>
        <v>0</v>
      </c>
      <c r="AQ265" s="24">
        <f>'COIL 입고현황'!AQ266</f>
        <v>0</v>
      </c>
      <c r="AR265" s="24">
        <f>'COIL 입고현황'!AR266</f>
        <v>0</v>
      </c>
      <c r="AS265" s="24">
        <f>'COIL 입고현황'!AS266</f>
        <v>0</v>
      </c>
      <c r="AT265" s="24">
        <f>'COIL 입고현황'!AT266</f>
        <v>0</v>
      </c>
      <c r="AU265" s="24">
        <f>'COIL 입고현황'!AU266</f>
        <v>0</v>
      </c>
      <c r="AV265" s="24">
        <f>'COIL 입고현황'!AV266</f>
        <v>0</v>
      </c>
      <c r="AW265" s="24">
        <f>'COIL 입고현황'!AW266</f>
        <v>0</v>
      </c>
      <c r="AX265" s="31">
        <f>'COIL 입고현황'!AX266</f>
        <v>0</v>
      </c>
      <c r="AY265" s="31">
        <f>'COIL 입고현황'!AY266</f>
        <v>0</v>
      </c>
      <c r="AZ265" s="31">
        <f>'COIL 입고현황'!AZ266</f>
        <v>0</v>
      </c>
      <c r="BA265" s="31">
        <f>'COIL 입고현황'!BA266</f>
        <v>0</v>
      </c>
      <c r="BB265" s="73">
        <f>SUM(T265:BA265)</f>
        <v>0</v>
      </c>
    </row>
    <row r="266" spans="1:54" ht="27.75" customHeight="1" thickTop="1" thickBot="1">
      <c r="A266" s="257"/>
      <c r="B266" s="140"/>
      <c r="C266" s="140"/>
      <c r="D266" s="140"/>
      <c r="E266" s="140"/>
      <c r="F266" s="140"/>
      <c r="G266" s="143"/>
      <c r="H266" s="143"/>
      <c r="I266" s="143"/>
      <c r="J266" s="146"/>
      <c r="K266" s="149"/>
      <c r="L266" s="152"/>
      <c r="M266" s="189"/>
      <c r="N266" s="260"/>
      <c r="O266" s="137"/>
      <c r="P266" s="264"/>
      <c r="Q266" s="267"/>
      <c r="R266" s="273"/>
      <c r="S266" s="25" t="s">
        <v>64</v>
      </c>
      <c r="T266" s="26">
        <f>생산실적!L84</f>
        <v>0</v>
      </c>
      <c r="U266" s="26">
        <f>생산실적!M84</f>
        <v>0</v>
      </c>
      <c r="V266" s="26">
        <f>생산실적!N84</f>
        <v>0</v>
      </c>
      <c r="W266" s="26">
        <f>생산실적!O84</f>
        <v>0</v>
      </c>
      <c r="X266" s="26">
        <f>생산실적!P84</f>
        <v>0</v>
      </c>
      <c r="Y266" s="26">
        <f>생산실적!Q84</f>
        <v>0</v>
      </c>
      <c r="Z266" s="26">
        <f>생산실적!R84</f>
        <v>0</v>
      </c>
      <c r="AA266" s="26">
        <f>생산실적!S84</f>
        <v>0</v>
      </c>
      <c r="AB266" s="26">
        <f>생산실적!T84</f>
        <v>0</v>
      </c>
      <c r="AC266" s="26">
        <f>생산실적!U84</f>
        <v>0</v>
      </c>
      <c r="AD266" s="26">
        <f>생산실적!V84</f>
        <v>0</v>
      </c>
      <c r="AE266" s="26">
        <f>생산실적!W84</f>
        <v>0</v>
      </c>
      <c r="AF266" s="26">
        <f>생산실적!X84</f>
        <v>0</v>
      </c>
      <c r="AG266" s="26">
        <f>생산실적!Y84</f>
        <v>0</v>
      </c>
      <c r="AH266" s="26"/>
      <c r="AI266" s="26">
        <f>생산실적!AA84</f>
        <v>0</v>
      </c>
      <c r="AJ266" s="26">
        <f>생산실적!AB84</f>
        <v>0</v>
      </c>
      <c r="AK266" s="26">
        <f>생산실적!AC84</f>
        <v>0</v>
      </c>
      <c r="AL266" s="26">
        <f>생산실적!AD84</f>
        <v>0</v>
      </c>
      <c r="AM266" s="26">
        <f>생산실적!AE84</f>
        <v>0</v>
      </c>
      <c r="AN266" s="26">
        <f>생산실적!AF84</f>
        <v>0</v>
      </c>
      <c r="AO266" s="26">
        <f>생산실적!AG84</f>
        <v>0</v>
      </c>
      <c r="AP266" s="26">
        <f>생산실적!AH84</f>
        <v>0</v>
      </c>
      <c r="AQ266" s="26">
        <f>생산실적!AI84</f>
        <v>0</v>
      </c>
      <c r="AR266" s="26">
        <f>생산실적!AJ84</f>
        <v>0</v>
      </c>
      <c r="AS266" s="26">
        <f>생산실적!AK84</f>
        <v>0</v>
      </c>
      <c r="AT266" s="26">
        <f>생산실적!AL84</f>
        <v>0</v>
      </c>
      <c r="AU266" s="26">
        <f>생산실적!AM84</f>
        <v>0</v>
      </c>
      <c r="AV266" s="26">
        <f>생산실적!AN84</f>
        <v>0</v>
      </c>
      <c r="AW266" s="26">
        <f>생산실적!AO84</f>
        <v>0</v>
      </c>
      <c r="AX266" s="26">
        <f>생산실적!AP84</f>
        <v>0</v>
      </c>
      <c r="AY266" s="26">
        <f>생산실적!AQ84</f>
        <v>0</v>
      </c>
      <c r="AZ266" s="26">
        <f>생산실적!AR84</f>
        <v>0</v>
      </c>
      <c r="BA266" s="26">
        <f>생산실적!AS84</f>
        <v>0</v>
      </c>
      <c r="BB266" s="74">
        <f>SUM(T266:BA266)</f>
        <v>0</v>
      </c>
    </row>
    <row r="267" spans="1:54" ht="27.75" customHeight="1" thickTop="1" thickBot="1">
      <c r="A267" s="257"/>
      <c r="B267" s="140"/>
      <c r="C267" s="140"/>
      <c r="D267" s="140"/>
      <c r="E267" s="140"/>
      <c r="F267" s="140"/>
      <c r="G267" s="143"/>
      <c r="H267" s="143"/>
      <c r="I267" s="143"/>
      <c r="J267" s="146"/>
      <c r="K267" s="149"/>
      <c r="L267" s="152"/>
      <c r="M267" s="189"/>
      <c r="N267" s="260"/>
      <c r="O267" s="137"/>
      <c r="P267" s="264"/>
      <c r="Q267" s="267"/>
      <c r="R267" s="273"/>
      <c r="S267" s="36" t="s">
        <v>181</v>
      </c>
      <c r="T267" s="37"/>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9"/>
      <c r="AY267" s="39"/>
      <c r="AZ267" s="39"/>
      <c r="BA267" s="39"/>
      <c r="BB267" s="75">
        <f>SUM(T267:BA267)</f>
        <v>0</v>
      </c>
    </row>
    <row r="268" spans="1:54" ht="27.75" customHeight="1" thickTop="1" thickBot="1">
      <c r="A268" s="257"/>
      <c r="B268" s="141"/>
      <c r="C268" s="141"/>
      <c r="D268" s="141"/>
      <c r="E268" s="141"/>
      <c r="F268" s="141"/>
      <c r="G268" s="144"/>
      <c r="H268" s="144"/>
      <c r="I268" s="144"/>
      <c r="J268" s="147"/>
      <c r="K268" s="150"/>
      <c r="L268" s="153"/>
      <c r="M268" s="258"/>
      <c r="N268" s="261"/>
      <c r="O268" s="262"/>
      <c r="P268" s="265"/>
      <c r="Q268" s="268"/>
      <c r="R268" s="275"/>
      <c r="S268" s="77" t="s">
        <v>65</v>
      </c>
      <c r="T268" s="34">
        <f>SUM(R265+T265-T266-T267)</f>
        <v>0</v>
      </c>
      <c r="U268" s="35">
        <f>SUM(T268+U265-U266-U267)</f>
        <v>0</v>
      </c>
      <c r="V268" s="35">
        <f>SUM(U268+V265-V266-V267)</f>
        <v>0</v>
      </c>
      <c r="W268" s="35">
        <f t="shared" ref="W268" si="2248">SUM(V268+W265-W266-W267)</f>
        <v>0</v>
      </c>
      <c r="X268" s="35">
        <f t="shared" ref="X268" si="2249">SUM(W268+X265-X266-X267)</f>
        <v>0</v>
      </c>
      <c r="Y268" s="35">
        <f t="shared" ref="Y268" si="2250">SUM(X268+Y265-Y266-Y267)</f>
        <v>0</v>
      </c>
      <c r="Z268" s="35">
        <f t="shared" ref="Z268" si="2251">SUM(Y268+Z265-Z266-Z267)</f>
        <v>0</v>
      </c>
      <c r="AA268" s="35">
        <f t="shared" ref="AA268" si="2252">SUM(Z268+AA265-AA266-AA267)</f>
        <v>0</v>
      </c>
      <c r="AB268" s="35">
        <f t="shared" ref="AB268" si="2253">SUM(AA268+AB265-AB266-AB267)</f>
        <v>0</v>
      </c>
      <c r="AC268" s="35">
        <f t="shared" ref="AC268" si="2254">SUM(AB268+AC265-AC266-AC267)</f>
        <v>0</v>
      </c>
      <c r="AD268" s="35">
        <f t="shared" ref="AD268" si="2255">SUM(AC268+AD265-AD266-AD267)</f>
        <v>0</v>
      </c>
      <c r="AE268" s="35">
        <f t="shared" ref="AE268" si="2256">SUM(AD268+AE265-AE266-AE267)</f>
        <v>0</v>
      </c>
      <c r="AF268" s="35">
        <f t="shared" ref="AF268" si="2257">SUM(AE268+AF265-AF266-AF267)</f>
        <v>0</v>
      </c>
      <c r="AG268" s="35">
        <f t="shared" ref="AG268" si="2258">SUM(AF268+AG265-AG266-AG267)</f>
        <v>0</v>
      </c>
      <c r="AH268" s="35">
        <f t="shared" ref="AH268" si="2259">SUM(AG268+AH265-AH266-AH267)</f>
        <v>0</v>
      </c>
      <c r="AI268" s="35">
        <f t="shared" ref="AI268" si="2260">SUM(AH268+AI265-AI266-AI267)</f>
        <v>0</v>
      </c>
      <c r="AJ268" s="35">
        <f t="shared" ref="AJ268" si="2261">SUM(AI268+AJ265-AJ266-AJ267)</f>
        <v>0</v>
      </c>
      <c r="AK268" s="35">
        <f t="shared" ref="AK268" si="2262">SUM(AJ268+AK265-AK266-AK267)</f>
        <v>0</v>
      </c>
      <c r="AL268" s="35">
        <f t="shared" ref="AL268" si="2263">SUM(AK268+AL265-AL266-AL267)</f>
        <v>0</v>
      </c>
      <c r="AM268" s="35">
        <f t="shared" ref="AM268" si="2264">SUM(AL268+AM265-AM266-AM267)</f>
        <v>0</v>
      </c>
      <c r="AN268" s="35">
        <f t="shared" ref="AN268" si="2265">SUM(AM268+AN265-AN266-AN267)</f>
        <v>0</v>
      </c>
      <c r="AO268" s="35">
        <f t="shared" ref="AO268" si="2266">SUM(AN268+AO265-AO266-AO267)</f>
        <v>0</v>
      </c>
      <c r="AP268" s="35">
        <f t="shared" ref="AP268" si="2267">SUM(AO268+AP265-AP266-AP267)</f>
        <v>0</v>
      </c>
      <c r="AQ268" s="35">
        <f t="shared" ref="AQ268" si="2268">SUM(AP268+AQ265-AQ266-AQ267)</f>
        <v>0</v>
      </c>
      <c r="AR268" s="35">
        <f t="shared" ref="AR268" si="2269">SUM(AQ268+AR265-AR266-AR267)</f>
        <v>0</v>
      </c>
      <c r="AS268" s="35">
        <f t="shared" ref="AS268" si="2270">SUM(AR268+AS265-AS266-AS267)</f>
        <v>0</v>
      </c>
      <c r="AT268" s="35">
        <f t="shared" ref="AT268" si="2271">SUM(AS268+AT265-AT266-AT267)</f>
        <v>0</v>
      </c>
      <c r="AU268" s="35">
        <f t="shared" ref="AU268" si="2272">SUM(AT268+AU265-AU266-AU267)</f>
        <v>0</v>
      </c>
      <c r="AV268" s="35">
        <f t="shared" ref="AV268" si="2273">SUM(AU268+AV265-AV266-AV267)</f>
        <v>0</v>
      </c>
      <c r="AW268" s="35">
        <f t="shared" ref="AW268" si="2274">SUM(AV268+AW265-AW266-AW267)</f>
        <v>0</v>
      </c>
      <c r="AX268" s="35">
        <f t="shared" ref="AX268" si="2275">SUM(AW268+AX265-AX266-AX267)</f>
        <v>0</v>
      </c>
      <c r="AY268" s="35">
        <f t="shared" ref="AY268" si="2276">SUM(AX268+AY265-AY266-AY267)</f>
        <v>0</v>
      </c>
      <c r="AZ268" s="35">
        <f t="shared" ref="AZ268" si="2277">SUM(AY268+AZ265-AZ266-AZ267)</f>
        <v>0</v>
      </c>
      <c r="BA268" s="35">
        <f t="shared" ref="BA268" si="2278">SUM(AZ268+BA265-BA266-BA267)</f>
        <v>0</v>
      </c>
      <c r="BB268" s="81">
        <f>BA268</f>
        <v>0</v>
      </c>
    </row>
    <row r="269" spans="1:54" s="4" customFormat="1">
      <c r="K269" s="11"/>
      <c r="L269" s="2"/>
      <c r="M269" s="10"/>
      <c r="N269" s="12"/>
    </row>
    <row r="270" spans="1:54" s="4" customFormat="1">
      <c r="K270" s="11"/>
      <c r="L270" s="2"/>
      <c r="M270" s="10"/>
      <c r="N270" s="12"/>
    </row>
    <row r="271" spans="1:54" s="4" customFormat="1">
      <c r="K271" s="11"/>
      <c r="L271" s="2"/>
      <c r="M271" s="10"/>
      <c r="N271" s="12"/>
    </row>
    <row r="272" spans="1:54" s="4" customFormat="1">
      <c r="K272" s="11"/>
      <c r="L272" s="2"/>
      <c r="M272" s="10"/>
      <c r="N272" s="12"/>
    </row>
    <row r="273" spans="11:14" s="4" customFormat="1">
      <c r="K273" s="11"/>
      <c r="L273" s="2"/>
      <c r="M273" s="10"/>
      <c r="N273" s="12"/>
    </row>
    <row r="274" spans="11:14" s="4" customFormat="1">
      <c r="K274" s="11"/>
      <c r="L274" s="2"/>
      <c r="M274" s="10"/>
      <c r="N274" s="12"/>
    </row>
    <row r="275" spans="11:14" s="4" customFormat="1">
      <c r="K275" s="11"/>
      <c r="L275" s="2"/>
      <c r="M275" s="10"/>
      <c r="N275" s="12"/>
    </row>
    <row r="276" spans="11:14" s="4" customFormat="1">
      <c r="K276" s="11"/>
      <c r="L276" s="2"/>
      <c r="M276" s="10"/>
      <c r="N276" s="12"/>
    </row>
    <row r="277" spans="11:14" s="4" customFormat="1">
      <c r="K277" s="11"/>
      <c r="L277" s="2"/>
      <c r="M277" s="10"/>
      <c r="N277" s="12"/>
    </row>
    <row r="278" spans="11:14" s="4" customFormat="1">
      <c r="K278" s="11"/>
      <c r="L278" s="2"/>
      <c r="M278" s="10"/>
      <c r="N278" s="12"/>
    </row>
    <row r="279" spans="11:14" s="4" customFormat="1">
      <c r="K279" s="11"/>
      <c r="L279" s="2"/>
      <c r="M279" s="10"/>
      <c r="N279" s="12"/>
    </row>
    <row r="280" spans="11:14" s="4" customFormat="1">
      <c r="K280" s="11"/>
      <c r="L280" s="2"/>
      <c r="M280" s="10"/>
      <c r="N280" s="12"/>
    </row>
    <row r="281" spans="11:14" s="4" customFormat="1">
      <c r="K281" s="11"/>
      <c r="L281" s="2"/>
      <c r="M281" s="10"/>
      <c r="N281" s="12"/>
    </row>
    <row r="282" spans="11:14" s="4" customFormat="1">
      <c r="K282" s="11"/>
      <c r="L282" s="2"/>
      <c r="M282" s="10"/>
      <c r="N282" s="12"/>
    </row>
    <row r="283" spans="11:14" s="4" customFormat="1">
      <c r="K283" s="11"/>
      <c r="L283" s="2"/>
      <c r="M283" s="10"/>
      <c r="N283" s="12"/>
    </row>
    <row r="284" spans="11:14" s="4" customFormat="1">
      <c r="K284" s="11"/>
      <c r="L284" s="2"/>
      <c r="M284" s="10"/>
      <c r="N284" s="12"/>
    </row>
    <row r="285" spans="11:14" s="4" customFormat="1">
      <c r="K285" s="11"/>
      <c r="L285" s="2"/>
      <c r="M285" s="10"/>
      <c r="N285" s="12"/>
    </row>
    <row r="286" spans="11:14" s="4" customFormat="1">
      <c r="K286" s="11"/>
      <c r="L286" s="2"/>
      <c r="M286" s="10"/>
      <c r="N286" s="12"/>
    </row>
    <row r="287" spans="11:14" s="4" customFormat="1">
      <c r="K287" s="11"/>
      <c r="L287" s="2"/>
      <c r="M287" s="10"/>
      <c r="N287" s="12"/>
    </row>
    <row r="288" spans="11:14" s="4" customFormat="1">
      <c r="K288" s="11"/>
      <c r="L288" s="2"/>
      <c r="M288" s="10"/>
      <c r="N288" s="12"/>
    </row>
    <row r="289" spans="11:14" s="4" customFormat="1">
      <c r="K289" s="11"/>
      <c r="L289" s="2"/>
      <c r="M289" s="10"/>
      <c r="N289" s="12"/>
    </row>
    <row r="290" spans="11:14" s="4" customFormat="1">
      <c r="K290" s="11"/>
      <c r="L290" s="2"/>
      <c r="M290" s="10"/>
      <c r="N290" s="12"/>
    </row>
    <row r="291" spans="11:14" s="4" customFormat="1">
      <c r="K291" s="11"/>
      <c r="L291" s="2"/>
      <c r="M291" s="10"/>
      <c r="N291" s="12"/>
    </row>
    <row r="292" spans="11:14" s="4" customFormat="1">
      <c r="K292" s="11"/>
      <c r="L292" s="2"/>
      <c r="M292" s="10"/>
      <c r="N292" s="12"/>
    </row>
    <row r="293" spans="11:14" s="4" customFormat="1">
      <c r="K293" s="11"/>
      <c r="L293" s="2"/>
      <c r="M293" s="10"/>
      <c r="N293" s="12"/>
    </row>
    <row r="294" spans="11:14" s="4" customFormat="1">
      <c r="K294" s="11"/>
      <c r="L294" s="2"/>
      <c r="M294" s="10"/>
      <c r="N294" s="12"/>
    </row>
    <row r="295" spans="11:14" s="4" customFormat="1">
      <c r="K295" s="11"/>
      <c r="L295" s="2"/>
      <c r="M295" s="10"/>
      <c r="N295" s="12"/>
    </row>
    <row r="296" spans="11:14" s="4" customFormat="1">
      <c r="K296" s="11"/>
      <c r="L296" s="2"/>
      <c r="M296" s="10"/>
      <c r="N296" s="12"/>
    </row>
    <row r="297" spans="11:14" s="4" customFormat="1">
      <c r="K297" s="11"/>
      <c r="L297" s="2"/>
      <c r="M297" s="10"/>
      <c r="N297" s="12"/>
    </row>
    <row r="298" spans="11:14" s="4" customFormat="1">
      <c r="K298" s="11"/>
      <c r="L298" s="2"/>
      <c r="M298" s="10"/>
      <c r="N298" s="12"/>
    </row>
    <row r="299" spans="11:14" s="4" customFormat="1">
      <c r="K299" s="11"/>
      <c r="L299" s="2"/>
      <c r="M299" s="10"/>
      <c r="N299" s="12"/>
    </row>
    <row r="300" spans="11:14" s="4" customFormat="1">
      <c r="K300" s="11"/>
      <c r="L300" s="2"/>
      <c r="M300" s="10"/>
      <c r="N300" s="12"/>
    </row>
    <row r="301" spans="11:14" s="4" customFormat="1">
      <c r="K301" s="11"/>
      <c r="L301" s="2"/>
      <c r="M301" s="10"/>
      <c r="N301" s="12"/>
    </row>
    <row r="302" spans="11:14" s="4" customFormat="1">
      <c r="K302" s="11"/>
      <c r="L302" s="2"/>
      <c r="M302" s="10"/>
      <c r="N302" s="12"/>
    </row>
    <row r="303" spans="11:14" s="4" customFormat="1">
      <c r="K303" s="11"/>
      <c r="L303" s="2"/>
      <c r="M303" s="10"/>
      <c r="N303" s="12"/>
    </row>
    <row r="304" spans="11:14" s="4" customFormat="1">
      <c r="K304" s="11"/>
      <c r="L304" s="2"/>
      <c r="M304" s="10"/>
      <c r="N304" s="12"/>
    </row>
    <row r="305" spans="11:14" s="4" customFormat="1">
      <c r="K305" s="11"/>
      <c r="L305" s="2"/>
      <c r="M305" s="10"/>
      <c r="N305" s="12"/>
    </row>
    <row r="306" spans="11:14" s="4" customFormat="1">
      <c r="K306" s="11"/>
      <c r="L306" s="2"/>
      <c r="M306" s="10"/>
      <c r="N306" s="12"/>
    </row>
    <row r="307" spans="11:14" s="4" customFormat="1">
      <c r="K307" s="11"/>
      <c r="L307" s="2"/>
      <c r="M307" s="10"/>
      <c r="N307" s="12"/>
    </row>
    <row r="308" spans="11:14" s="4" customFormat="1">
      <c r="K308" s="11"/>
      <c r="L308" s="2"/>
      <c r="M308" s="10"/>
      <c r="N308" s="12"/>
    </row>
    <row r="309" spans="11:14" s="4" customFormat="1">
      <c r="K309" s="11"/>
      <c r="L309" s="2"/>
      <c r="M309" s="10"/>
      <c r="N309" s="12"/>
    </row>
    <row r="310" spans="11:14" s="4" customFormat="1">
      <c r="K310" s="11"/>
      <c r="L310" s="2"/>
      <c r="M310" s="10"/>
      <c r="N310" s="12"/>
    </row>
    <row r="311" spans="11:14" s="4" customFormat="1">
      <c r="K311" s="11"/>
      <c r="L311" s="2"/>
      <c r="M311" s="10"/>
      <c r="N311" s="12"/>
    </row>
    <row r="312" spans="11:14" s="4" customFormat="1">
      <c r="K312" s="11"/>
      <c r="L312" s="2"/>
      <c r="M312" s="10"/>
      <c r="N312" s="12"/>
    </row>
    <row r="313" spans="11:14" s="4" customFormat="1">
      <c r="K313" s="11"/>
      <c r="L313" s="2"/>
      <c r="M313" s="10"/>
      <c r="N313" s="12"/>
    </row>
    <row r="314" spans="11:14" s="4" customFormat="1">
      <c r="K314" s="11"/>
      <c r="L314" s="2"/>
      <c r="M314" s="10"/>
      <c r="N314" s="12"/>
    </row>
    <row r="315" spans="11:14" s="4" customFormat="1">
      <c r="K315" s="11"/>
      <c r="L315" s="2"/>
      <c r="M315" s="10"/>
      <c r="N315" s="12"/>
    </row>
    <row r="316" spans="11:14" s="4" customFormat="1">
      <c r="K316" s="11"/>
      <c r="L316" s="2"/>
      <c r="M316" s="10"/>
      <c r="N316" s="12"/>
    </row>
    <row r="317" spans="11:14" s="4" customFormat="1">
      <c r="K317" s="11"/>
      <c r="L317" s="2"/>
      <c r="M317" s="10"/>
      <c r="N317" s="12"/>
    </row>
    <row r="318" spans="11:14" s="4" customFormat="1">
      <c r="K318" s="11"/>
      <c r="L318" s="2"/>
      <c r="M318" s="10"/>
      <c r="N318" s="12"/>
    </row>
    <row r="319" spans="11:14" s="4" customFormat="1">
      <c r="K319" s="11"/>
      <c r="L319" s="2"/>
      <c r="M319" s="10"/>
      <c r="N319" s="12"/>
    </row>
    <row r="320" spans="11:14" s="4" customFormat="1">
      <c r="K320" s="11"/>
      <c r="L320" s="2"/>
      <c r="M320" s="10"/>
      <c r="N320" s="12"/>
    </row>
    <row r="321" spans="11:14" s="4" customFormat="1">
      <c r="K321" s="11"/>
      <c r="L321" s="2"/>
      <c r="M321" s="10"/>
      <c r="N321" s="12"/>
    </row>
    <row r="322" spans="11:14" s="4" customFormat="1">
      <c r="K322" s="11"/>
      <c r="L322" s="2"/>
      <c r="M322" s="10"/>
      <c r="N322" s="12"/>
    </row>
    <row r="323" spans="11:14" s="4" customFormat="1">
      <c r="K323" s="11"/>
      <c r="L323" s="2"/>
      <c r="M323" s="10"/>
      <c r="N323" s="12"/>
    </row>
    <row r="324" spans="11:14" s="4" customFormat="1">
      <c r="K324" s="11"/>
      <c r="L324" s="2"/>
      <c r="M324" s="10"/>
      <c r="N324" s="12"/>
    </row>
    <row r="325" spans="11:14" s="4" customFormat="1">
      <c r="K325" s="11"/>
      <c r="L325" s="2"/>
      <c r="M325" s="10"/>
      <c r="N325" s="12"/>
    </row>
    <row r="326" spans="11:14" s="4" customFormat="1">
      <c r="K326" s="11"/>
      <c r="L326" s="2"/>
      <c r="M326" s="10"/>
      <c r="N326" s="12"/>
    </row>
    <row r="327" spans="11:14" s="4" customFormat="1">
      <c r="K327" s="11"/>
      <c r="L327" s="2"/>
      <c r="M327" s="10"/>
      <c r="N327" s="12"/>
    </row>
    <row r="328" spans="11:14" s="4" customFormat="1">
      <c r="K328" s="11"/>
      <c r="L328" s="2"/>
      <c r="M328" s="10"/>
      <c r="N328" s="12"/>
    </row>
    <row r="329" spans="11:14" s="4" customFormat="1">
      <c r="K329" s="11"/>
      <c r="L329" s="2"/>
      <c r="M329" s="10"/>
      <c r="N329" s="12"/>
    </row>
    <row r="330" spans="11:14" s="4" customFormat="1">
      <c r="K330" s="11"/>
      <c r="L330" s="2"/>
      <c r="M330" s="10"/>
      <c r="N330" s="12"/>
    </row>
    <row r="331" spans="11:14" s="4" customFormat="1">
      <c r="K331" s="11"/>
      <c r="L331" s="2"/>
      <c r="M331" s="10"/>
      <c r="N331" s="12"/>
    </row>
    <row r="332" spans="11:14" s="4" customFormat="1">
      <c r="K332" s="11"/>
      <c r="L332" s="2"/>
      <c r="M332" s="10"/>
      <c r="N332" s="12"/>
    </row>
    <row r="333" spans="11:14" s="4" customFormat="1">
      <c r="K333" s="11"/>
      <c r="L333" s="2"/>
      <c r="M333" s="10"/>
      <c r="N333" s="12"/>
    </row>
    <row r="334" spans="11:14" s="4" customFormat="1">
      <c r="K334" s="11"/>
      <c r="L334" s="2"/>
      <c r="M334" s="10"/>
      <c r="N334" s="12"/>
    </row>
    <row r="335" spans="11:14" s="4" customFormat="1">
      <c r="K335" s="11"/>
      <c r="L335" s="2"/>
      <c r="M335" s="10"/>
      <c r="N335" s="12"/>
    </row>
    <row r="336" spans="11:14" s="4" customFormat="1">
      <c r="K336" s="11"/>
      <c r="L336" s="2"/>
      <c r="M336" s="10"/>
      <c r="N336" s="12"/>
    </row>
    <row r="337" spans="11:14" s="4" customFormat="1">
      <c r="K337" s="11"/>
      <c r="L337" s="2"/>
      <c r="M337" s="10"/>
      <c r="N337" s="12"/>
    </row>
    <row r="338" spans="11:14" s="4" customFormat="1">
      <c r="K338" s="11"/>
      <c r="L338" s="2"/>
      <c r="M338" s="10"/>
      <c r="N338" s="12"/>
    </row>
    <row r="339" spans="11:14" s="4" customFormat="1">
      <c r="K339" s="11"/>
      <c r="L339" s="2"/>
      <c r="M339" s="10"/>
      <c r="N339" s="12"/>
    </row>
    <row r="340" spans="11:14" s="4" customFormat="1">
      <c r="K340" s="11"/>
      <c r="L340" s="2"/>
      <c r="M340" s="10"/>
      <c r="N340" s="12"/>
    </row>
    <row r="341" spans="11:14" s="4" customFormat="1">
      <c r="K341" s="11"/>
      <c r="L341" s="2"/>
      <c r="M341" s="10"/>
      <c r="N341" s="12"/>
    </row>
    <row r="342" spans="11:14" s="4" customFormat="1">
      <c r="K342" s="11"/>
      <c r="L342" s="2"/>
      <c r="M342" s="10"/>
      <c r="N342" s="12"/>
    </row>
    <row r="343" spans="11:14" s="4" customFormat="1">
      <c r="K343" s="11"/>
      <c r="L343" s="2"/>
      <c r="M343" s="10"/>
      <c r="N343" s="12"/>
    </row>
    <row r="344" spans="11:14" s="4" customFormat="1">
      <c r="K344" s="11"/>
      <c r="L344" s="2"/>
      <c r="M344" s="10"/>
      <c r="N344" s="12"/>
    </row>
    <row r="345" spans="11:14" s="4" customFormat="1">
      <c r="K345" s="11"/>
      <c r="L345" s="2"/>
      <c r="M345" s="10"/>
      <c r="N345" s="12"/>
    </row>
    <row r="346" spans="11:14" s="4" customFormat="1">
      <c r="K346" s="11"/>
      <c r="L346" s="2"/>
      <c r="M346" s="10"/>
      <c r="N346" s="12"/>
    </row>
    <row r="347" spans="11:14" s="4" customFormat="1">
      <c r="K347" s="11"/>
      <c r="L347" s="2"/>
      <c r="M347" s="10"/>
      <c r="N347" s="12"/>
    </row>
    <row r="348" spans="11:14" s="4" customFormat="1">
      <c r="K348" s="11"/>
      <c r="L348" s="2"/>
      <c r="M348" s="10"/>
      <c r="N348" s="12"/>
    </row>
    <row r="349" spans="11:14" s="4" customFormat="1">
      <c r="K349" s="11"/>
      <c r="L349" s="2"/>
      <c r="M349" s="10"/>
      <c r="N349" s="12"/>
    </row>
    <row r="350" spans="11:14" s="4" customFormat="1">
      <c r="K350" s="11"/>
      <c r="L350" s="2"/>
      <c r="M350" s="10"/>
      <c r="N350" s="12"/>
    </row>
    <row r="351" spans="11:14" s="4" customFormat="1">
      <c r="K351" s="11"/>
      <c r="L351" s="2"/>
      <c r="M351" s="10"/>
      <c r="N351" s="12"/>
    </row>
    <row r="352" spans="11:14" s="4" customFormat="1">
      <c r="K352" s="11"/>
      <c r="L352" s="2"/>
      <c r="M352" s="10"/>
      <c r="N352" s="12"/>
    </row>
    <row r="353" spans="11:14" s="4" customFormat="1">
      <c r="K353" s="11"/>
      <c r="L353" s="2"/>
      <c r="M353" s="10"/>
      <c r="N353" s="12"/>
    </row>
    <row r="354" spans="11:14" s="4" customFormat="1">
      <c r="K354" s="11"/>
      <c r="L354" s="2"/>
      <c r="M354" s="10"/>
      <c r="N354" s="12"/>
    </row>
    <row r="355" spans="11:14" s="4" customFormat="1">
      <c r="K355" s="11"/>
      <c r="L355" s="2"/>
      <c r="M355" s="10"/>
      <c r="N355" s="12"/>
    </row>
    <row r="356" spans="11:14" s="4" customFormat="1">
      <c r="K356" s="11"/>
      <c r="L356" s="2"/>
      <c r="M356" s="10"/>
      <c r="N356" s="12"/>
    </row>
    <row r="357" spans="11:14" s="4" customFormat="1">
      <c r="K357" s="11"/>
      <c r="L357" s="2"/>
      <c r="M357" s="10"/>
      <c r="N357" s="12"/>
    </row>
    <row r="358" spans="11:14" s="4" customFormat="1">
      <c r="K358" s="11"/>
      <c r="L358" s="2"/>
      <c r="M358" s="10"/>
      <c r="N358" s="12"/>
    </row>
    <row r="359" spans="11:14" s="4" customFormat="1">
      <c r="K359" s="11"/>
      <c r="L359" s="2"/>
      <c r="M359" s="10"/>
      <c r="N359" s="12"/>
    </row>
    <row r="360" spans="11:14" s="4" customFormat="1">
      <c r="K360" s="11"/>
      <c r="L360" s="2"/>
      <c r="M360" s="10"/>
      <c r="N360" s="12"/>
    </row>
    <row r="361" spans="11:14" s="4" customFormat="1">
      <c r="K361" s="11"/>
      <c r="L361" s="2"/>
      <c r="M361" s="10"/>
      <c r="N361" s="12"/>
    </row>
    <row r="362" spans="11:14" s="4" customFormat="1">
      <c r="K362" s="11"/>
      <c r="L362" s="2"/>
      <c r="M362" s="10"/>
      <c r="N362" s="12"/>
    </row>
    <row r="363" spans="11:14" s="4" customFormat="1">
      <c r="K363" s="11"/>
      <c r="L363" s="2"/>
      <c r="M363" s="10"/>
      <c r="N363" s="12"/>
    </row>
    <row r="364" spans="11:14" s="4" customFormat="1">
      <c r="K364" s="11"/>
      <c r="L364" s="2"/>
      <c r="M364" s="10"/>
      <c r="N364" s="12"/>
    </row>
    <row r="365" spans="11:14" s="4" customFormat="1">
      <c r="K365" s="11"/>
      <c r="L365" s="2"/>
      <c r="M365" s="10"/>
      <c r="N365" s="12"/>
    </row>
    <row r="366" spans="11:14" s="4" customFormat="1">
      <c r="K366" s="11"/>
      <c r="L366" s="2"/>
      <c r="M366" s="10"/>
      <c r="N366" s="12"/>
    </row>
    <row r="367" spans="11:14" s="4" customFormat="1">
      <c r="K367" s="11"/>
      <c r="L367" s="2"/>
      <c r="M367" s="10"/>
      <c r="N367" s="12"/>
    </row>
    <row r="368" spans="11:14" s="4" customFormat="1">
      <c r="K368" s="11"/>
      <c r="L368" s="2"/>
      <c r="M368" s="10"/>
      <c r="N368" s="12"/>
    </row>
    <row r="369" spans="11:14" s="4" customFormat="1">
      <c r="K369" s="11"/>
      <c r="L369" s="2"/>
      <c r="M369" s="10"/>
      <c r="N369" s="12"/>
    </row>
    <row r="370" spans="11:14" s="4" customFormat="1">
      <c r="K370" s="11"/>
      <c r="L370" s="2"/>
      <c r="M370" s="10"/>
      <c r="N370" s="12"/>
    </row>
    <row r="371" spans="11:14" s="4" customFormat="1">
      <c r="K371" s="11"/>
      <c r="L371" s="2"/>
      <c r="M371" s="10"/>
      <c r="N371" s="12"/>
    </row>
    <row r="372" spans="11:14" s="4" customFormat="1">
      <c r="K372" s="11"/>
      <c r="L372" s="2"/>
      <c r="M372" s="10"/>
      <c r="N372" s="12"/>
    </row>
    <row r="373" spans="11:14" s="4" customFormat="1">
      <c r="K373" s="11"/>
      <c r="L373" s="2"/>
      <c r="M373" s="10"/>
      <c r="N373" s="12"/>
    </row>
    <row r="374" spans="11:14" s="4" customFormat="1">
      <c r="K374" s="11"/>
      <c r="L374" s="2"/>
      <c r="M374" s="10"/>
      <c r="N374" s="12"/>
    </row>
    <row r="375" spans="11:14" s="4" customFormat="1">
      <c r="K375" s="11"/>
      <c r="L375" s="2"/>
      <c r="M375" s="10"/>
      <c r="N375" s="12"/>
    </row>
    <row r="376" spans="11:14" s="4" customFormat="1">
      <c r="K376" s="11"/>
      <c r="L376" s="2"/>
      <c r="M376" s="10"/>
      <c r="N376" s="12"/>
    </row>
    <row r="377" spans="11:14" s="4" customFormat="1">
      <c r="K377" s="11"/>
      <c r="L377" s="2"/>
      <c r="M377" s="10"/>
      <c r="N377" s="12"/>
    </row>
    <row r="378" spans="11:14" s="4" customFormat="1">
      <c r="K378" s="11"/>
      <c r="L378" s="2"/>
      <c r="M378" s="10"/>
      <c r="N378" s="12"/>
    </row>
    <row r="379" spans="11:14" s="4" customFormat="1">
      <c r="K379" s="11"/>
      <c r="L379" s="2"/>
      <c r="M379" s="10"/>
      <c r="N379" s="12"/>
    </row>
    <row r="380" spans="11:14" s="4" customFormat="1">
      <c r="K380" s="11"/>
      <c r="L380" s="2"/>
      <c r="M380" s="10"/>
      <c r="N380" s="12"/>
    </row>
    <row r="381" spans="11:14" s="4" customFormat="1">
      <c r="K381" s="11"/>
      <c r="L381" s="2"/>
      <c r="M381" s="10"/>
      <c r="N381" s="12"/>
    </row>
  </sheetData>
  <mergeCells count="1161">
    <mergeCell ref="A41:A44"/>
    <mergeCell ref="B41:B44"/>
    <mergeCell ref="A45:A48"/>
    <mergeCell ref="B45:B48"/>
    <mergeCell ref="A49:A52"/>
    <mergeCell ref="B49:B52"/>
    <mergeCell ref="A53:A56"/>
    <mergeCell ref="B53:B56"/>
    <mergeCell ref="A57:A60"/>
    <mergeCell ref="B57:B60"/>
    <mergeCell ref="A61:A64"/>
    <mergeCell ref="B61:B64"/>
    <mergeCell ref="A65:A68"/>
    <mergeCell ref="A69:A72"/>
    <mergeCell ref="A73:A76"/>
    <mergeCell ref="A5:A8"/>
    <mergeCell ref="B5:B8"/>
    <mergeCell ref="A9:A12"/>
    <mergeCell ref="B9:B12"/>
    <mergeCell ref="A13:A16"/>
    <mergeCell ref="B13:B16"/>
    <mergeCell ref="A17:A20"/>
    <mergeCell ref="B17:B20"/>
    <mergeCell ref="A21:A24"/>
    <mergeCell ref="B21:B24"/>
    <mergeCell ref="A25:A28"/>
    <mergeCell ref="B25:B28"/>
    <mergeCell ref="A29:A32"/>
    <mergeCell ref="B29:B32"/>
    <mergeCell ref="A33:A36"/>
    <mergeCell ref="B33:B36"/>
    <mergeCell ref="A37:A40"/>
    <mergeCell ref="B37:B40"/>
    <mergeCell ref="L3:L4"/>
    <mergeCell ref="M3:M4"/>
    <mergeCell ref="N3:O3"/>
    <mergeCell ref="R3:R4"/>
    <mergeCell ref="S3:S4"/>
    <mergeCell ref="BB3:BB4"/>
    <mergeCell ref="A1:Q1"/>
    <mergeCell ref="A3:A4"/>
    <mergeCell ref="B3:B4"/>
    <mergeCell ref="C3:C4"/>
    <mergeCell ref="D3:D4"/>
    <mergeCell ref="E3:E4"/>
    <mergeCell ref="F3:F4"/>
    <mergeCell ref="G3:I3"/>
    <mergeCell ref="J3:J4"/>
    <mergeCell ref="K3:K4"/>
    <mergeCell ref="M9:M12"/>
    <mergeCell ref="N9:N12"/>
    <mergeCell ref="O9:O12"/>
    <mergeCell ref="P9:P12"/>
    <mergeCell ref="Q9:Q12"/>
    <mergeCell ref="R9:R12"/>
    <mergeCell ref="G9:G12"/>
    <mergeCell ref="H9:H12"/>
    <mergeCell ref="I9:I12"/>
    <mergeCell ref="J9:J12"/>
    <mergeCell ref="K9:K12"/>
    <mergeCell ref="L9:L12"/>
    <mergeCell ref="M5:M8"/>
    <mergeCell ref="N5:N8"/>
    <mergeCell ref="O5:O8"/>
    <mergeCell ref="P5:P8"/>
    <mergeCell ref="Q5:Q8"/>
    <mergeCell ref="R5:R8"/>
    <mergeCell ref="G5:G8"/>
    <mergeCell ref="H5:H8"/>
    <mergeCell ref="I5:I8"/>
    <mergeCell ref="J5:J8"/>
    <mergeCell ref="K5:K8"/>
    <mergeCell ref="L5:L8"/>
    <mergeCell ref="O13:O16"/>
    <mergeCell ref="P13:P16"/>
    <mergeCell ref="Q13:Q16"/>
    <mergeCell ref="R13:R16"/>
    <mergeCell ref="C17:C20"/>
    <mergeCell ref="D17:D20"/>
    <mergeCell ref="E17:E20"/>
    <mergeCell ref="F17:F20"/>
    <mergeCell ref="G17:G20"/>
    <mergeCell ref="H17:H20"/>
    <mergeCell ref="I13:I16"/>
    <mergeCell ref="J13:J16"/>
    <mergeCell ref="K13:K16"/>
    <mergeCell ref="L13:L16"/>
    <mergeCell ref="M13:M16"/>
    <mergeCell ref="N13:N16"/>
    <mergeCell ref="C13:C16"/>
    <mergeCell ref="D13:D16"/>
    <mergeCell ref="E13:E16"/>
    <mergeCell ref="F13:F16"/>
    <mergeCell ref="G13:G16"/>
    <mergeCell ref="H13:H16"/>
    <mergeCell ref="C5:C8"/>
    <mergeCell ref="O21:O24"/>
    <mergeCell ref="P21:P24"/>
    <mergeCell ref="Q21:Q24"/>
    <mergeCell ref="R21:R24"/>
    <mergeCell ref="C25:C28"/>
    <mergeCell ref="D25:D28"/>
    <mergeCell ref="E25:E28"/>
    <mergeCell ref="F25:F28"/>
    <mergeCell ref="G25:G28"/>
    <mergeCell ref="H25:H28"/>
    <mergeCell ref="I21:I24"/>
    <mergeCell ref="J21:J24"/>
    <mergeCell ref="K21:K24"/>
    <mergeCell ref="L21:L24"/>
    <mergeCell ref="M21:M24"/>
    <mergeCell ref="N21:N24"/>
    <mergeCell ref="O17:O20"/>
    <mergeCell ref="P17:P20"/>
    <mergeCell ref="Q17:Q20"/>
    <mergeCell ref="R17:R20"/>
    <mergeCell ref="C21:C24"/>
    <mergeCell ref="D21:D24"/>
    <mergeCell ref="E21:E24"/>
    <mergeCell ref="F21:F24"/>
    <mergeCell ref="G21:G24"/>
    <mergeCell ref="H21:H24"/>
    <mergeCell ref="I17:I20"/>
    <mergeCell ref="J17:J20"/>
    <mergeCell ref="K17:K20"/>
    <mergeCell ref="L17:L20"/>
    <mergeCell ref="M17:M20"/>
    <mergeCell ref="N17:N20"/>
    <mergeCell ref="N29:N32"/>
    <mergeCell ref="O29:O32"/>
    <mergeCell ref="P29:P32"/>
    <mergeCell ref="Q29:Q32"/>
    <mergeCell ref="R29:R32"/>
    <mergeCell ref="C33:C36"/>
    <mergeCell ref="D33:D36"/>
    <mergeCell ref="E33:E36"/>
    <mergeCell ref="F33:F36"/>
    <mergeCell ref="G33:G36"/>
    <mergeCell ref="H29:H32"/>
    <mergeCell ref="I29:I32"/>
    <mergeCell ref="J29:J32"/>
    <mergeCell ref="K29:K32"/>
    <mergeCell ref="L29:L32"/>
    <mergeCell ref="M29:M32"/>
    <mergeCell ref="O25:O28"/>
    <mergeCell ref="P25:P28"/>
    <mergeCell ref="Q25:Q28"/>
    <mergeCell ref="R25:R28"/>
    <mergeCell ref="C29:C32"/>
    <mergeCell ref="D29:D32"/>
    <mergeCell ref="E29:E32"/>
    <mergeCell ref="F29:F32"/>
    <mergeCell ref="G29:G32"/>
    <mergeCell ref="I25:I28"/>
    <mergeCell ref="J25:J28"/>
    <mergeCell ref="K25:K28"/>
    <mergeCell ref="L25:L28"/>
    <mergeCell ref="M25:M28"/>
    <mergeCell ref="N25:N28"/>
    <mergeCell ref="C41:C44"/>
    <mergeCell ref="D41:D44"/>
    <mergeCell ref="E41:E44"/>
    <mergeCell ref="F41:F44"/>
    <mergeCell ref="H37:H40"/>
    <mergeCell ref="I37:I40"/>
    <mergeCell ref="J37:J40"/>
    <mergeCell ref="K37:K40"/>
    <mergeCell ref="L37:L40"/>
    <mergeCell ref="M37:M40"/>
    <mergeCell ref="N33:N36"/>
    <mergeCell ref="O33:O36"/>
    <mergeCell ref="P33:P36"/>
    <mergeCell ref="Q33:Q36"/>
    <mergeCell ref="R33:R36"/>
    <mergeCell ref="C37:C40"/>
    <mergeCell ref="D37:D40"/>
    <mergeCell ref="E37:E40"/>
    <mergeCell ref="F37:F40"/>
    <mergeCell ref="G37:G40"/>
    <mergeCell ref="H33:H36"/>
    <mergeCell ref="I33:I36"/>
    <mergeCell ref="J33:J36"/>
    <mergeCell ref="K33:K36"/>
    <mergeCell ref="L33:L36"/>
    <mergeCell ref="M33:M36"/>
    <mergeCell ref="M41:M44"/>
    <mergeCell ref="N41:N44"/>
    <mergeCell ref="O41:O44"/>
    <mergeCell ref="P41:P44"/>
    <mergeCell ref="Q41:Q44"/>
    <mergeCell ref="R41:R44"/>
    <mergeCell ref="G41:G44"/>
    <mergeCell ref="H41:H44"/>
    <mergeCell ref="I41:I44"/>
    <mergeCell ref="J41:J44"/>
    <mergeCell ref="K41:K44"/>
    <mergeCell ref="L41:L44"/>
    <mergeCell ref="N37:N40"/>
    <mergeCell ref="O37:O40"/>
    <mergeCell ref="P37:P40"/>
    <mergeCell ref="Q37:Q40"/>
    <mergeCell ref="R37:R40"/>
    <mergeCell ref="O45:O48"/>
    <mergeCell ref="P45:P48"/>
    <mergeCell ref="Q45:Q48"/>
    <mergeCell ref="R45:R48"/>
    <mergeCell ref="C49:C52"/>
    <mergeCell ref="D49:D52"/>
    <mergeCell ref="E49:E52"/>
    <mergeCell ref="F49:F52"/>
    <mergeCell ref="G49:G52"/>
    <mergeCell ref="H49:H52"/>
    <mergeCell ref="I45:I48"/>
    <mergeCell ref="J45:J48"/>
    <mergeCell ref="K45:K48"/>
    <mergeCell ref="L45:L48"/>
    <mergeCell ref="M45:M48"/>
    <mergeCell ref="N45:N48"/>
    <mergeCell ref="C45:C48"/>
    <mergeCell ref="D45:D48"/>
    <mergeCell ref="E45:E48"/>
    <mergeCell ref="F45:F48"/>
    <mergeCell ref="G45:G48"/>
    <mergeCell ref="H45:H48"/>
    <mergeCell ref="O53:O56"/>
    <mergeCell ref="P53:P56"/>
    <mergeCell ref="Q53:Q56"/>
    <mergeCell ref="R53:R56"/>
    <mergeCell ref="C57:C60"/>
    <mergeCell ref="D57:D60"/>
    <mergeCell ref="E57:E60"/>
    <mergeCell ref="F57:F60"/>
    <mergeCell ref="G57:G60"/>
    <mergeCell ref="I53:I56"/>
    <mergeCell ref="J53:J56"/>
    <mergeCell ref="K53:K56"/>
    <mergeCell ref="L53:L56"/>
    <mergeCell ref="M53:M56"/>
    <mergeCell ref="N53:N56"/>
    <mergeCell ref="O49:O52"/>
    <mergeCell ref="P49:P52"/>
    <mergeCell ref="Q49:Q52"/>
    <mergeCell ref="R49:R52"/>
    <mergeCell ref="C53:C56"/>
    <mergeCell ref="D53:D56"/>
    <mergeCell ref="E53:E56"/>
    <mergeCell ref="F53:F56"/>
    <mergeCell ref="G53:G56"/>
    <mergeCell ref="H53:H56"/>
    <mergeCell ref="I49:I52"/>
    <mergeCell ref="J49:J52"/>
    <mergeCell ref="K49:K52"/>
    <mergeCell ref="L49:L52"/>
    <mergeCell ref="M49:M52"/>
    <mergeCell ref="N49:N52"/>
    <mergeCell ref="O57:O60"/>
    <mergeCell ref="P57:P60"/>
    <mergeCell ref="Q57:Q60"/>
    <mergeCell ref="R57:R60"/>
    <mergeCell ref="C61:C64"/>
    <mergeCell ref="D61:D64"/>
    <mergeCell ref="E61:E64"/>
    <mergeCell ref="F61:F64"/>
    <mergeCell ref="G61:G64"/>
    <mergeCell ref="H57:H60"/>
    <mergeCell ref="I57:I60"/>
    <mergeCell ref="J57:J60"/>
    <mergeCell ref="K57:K60"/>
    <mergeCell ref="L57:L60"/>
    <mergeCell ref="M57:M60"/>
    <mergeCell ref="M65:M68"/>
    <mergeCell ref="N65:N68"/>
    <mergeCell ref="O65:O68"/>
    <mergeCell ref="P65:P68"/>
    <mergeCell ref="Q65:Q68"/>
    <mergeCell ref="R65:R68"/>
    <mergeCell ref="G65:G68"/>
    <mergeCell ref="H65:H68"/>
    <mergeCell ref="I65:I68"/>
    <mergeCell ref="J65:J68"/>
    <mergeCell ref="K65:K68"/>
    <mergeCell ref="L65:L68"/>
    <mergeCell ref="N61:N64"/>
    <mergeCell ref="O61:O64"/>
    <mergeCell ref="P61:P64"/>
    <mergeCell ref="Q61:Q64"/>
    <mergeCell ref="R61:R64"/>
    <mergeCell ref="O69:O72"/>
    <mergeCell ref="P69:P72"/>
    <mergeCell ref="Q69:Q72"/>
    <mergeCell ref="R69:R72"/>
    <mergeCell ref="H61:H64"/>
    <mergeCell ref="I61:I64"/>
    <mergeCell ref="J61:J64"/>
    <mergeCell ref="K61:K64"/>
    <mergeCell ref="O73:O76"/>
    <mergeCell ref="P73:P76"/>
    <mergeCell ref="Q73:Q76"/>
    <mergeCell ref="R73:R76"/>
    <mergeCell ref="G73:G76"/>
    <mergeCell ref="H73:H76"/>
    <mergeCell ref="I73:I76"/>
    <mergeCell ref="J73:J76"/>
    <mergeCell ref="K73:K76"/>
    <mergeCell ref="L73:L76"/>
    <mergeCell ref="J69:J72"/>
    <mergeCell ref="E73:E76"/>
    <mergeCell ref="F73:F76"/>
    <mergeCell ref="K85:K88"/>
    <mergeCell ref="K69:K72"/>
    <mergeCell ref="L69:L72"/>
    <mergeCell ref="M69:M72"/>
    <mergeCell ref="L61:L64"/>
    <mergeCell ref="M61:M64"/>
    <mergeCell ref="N57:N60"/>
    <mergeCell ref="A77:A88"/>
    <mergeCell ref="B77:B80"/>
    <mergeCell ref="C77:C80"/>
    <mergeCell ref="D77:D80"/>
    <mergeCell ref="E77:E80"/>
    <mergeCell ref="F77:F80"/>
    <mergeCell ref="B81:B84"/>
    <mergeCell ref="C81:C84"/>
    <mergeCell ref="D81:D84"/>
    <mergeCell ref="E81:E84"/>
    <mergeCell ref="M73:M76"/>
    <mergeCell ref="N73:N76"/>
    <mergeCell ref="B69:B72"/>
    <mergeCell ref="C69:C72"/>
    <mergeCell ref="D69:D72"/>
    <mergeCell ref="E69:E72"/>
    <mergeCell ref="N69:N72"/>
    <mergeCell ref="B65:B68"/>
    <mergeCell ref="C65:C68"/>
    <mergeCell ref="D65:D68"/>
    <mergeCell ref="E65:E68"/>
    <mergeCell ref="F65:F68"/>
    <mergeCell ref="I69:I72"/>
    <mergeCell ref="O89:O92"/>
    <mergeCell ref="P89:P92"/>
    <mergeCell ref="Q89:Q92"/>
    <mergeCell ref="R89:R92"/>
    <mergeCell ref="B93:B96"/>
    <mergeCell ref="C93:C96"/>
    <mergeCell ref="D5:D8"/>
    <mergeCell ref="E5:E8"/>
    <mergeCell ref="F5:F8"/>
    <mergeCell ref="C9:C12"/>
    <mergeCell ref="D9:D12"/>
    <mergeCell ref="E9:E12"/>
    <mergeCell ref="F9:F12"/>
    <mergeCell ref="F81:F84"/>
    <mergeCell ref="G81:G84"/>
    <mergeCell ref="H81:H84"/>
    <mergeCell ref="I81:I84"/>
    <mergeCell ref="J81:J84"/>
    <mergeCell ref="K81:K84"/>
    <mergeCell ref="M77:M80"/>
    <mergeCell ref="N77:N80"/>
    <mergeCell ref="O77:O80"/>
    <mergeCell ref="P77:P80"/>
    <mergeCell ref="G77:G80"/>
    <mergeCell ref="H77:H80"/>
    <mergeCell ref="Q77:Q80"/>
    <mergeCell ref="R77:R80"/>
    <mergeCell ref="I77:I80"/>
    <mergeCell ref="J77:J80"/>
    <mergeCell ref="K77:K80"/>
    <mergeCell ref="L77:L80"/>
    <mergeCell ref="H69:H72"/>
    <mergeCell ref="M85:M88"/>
    <mergeCell ref="N85:N88"/>
    <mergeCell ref="O85:O88"/>
    <mergeCell ref="P85:P88"/>
    <mergeCell ref="R81:R84"/>
    <mergeCell ref="B85:B88"/>
    <mergeCell ref="C85:C88"/>
    <mergeCell ref="D85:D88"/>
    <mergeCell ref="E85:E88"/>
    <mergeCell ref="F85:F88"/>
    <mergeCell ref="G85:G88"/>
    <mergeCell ref="H85:H88"/>
    <mergeCell ref="I85:I88"/>
    <mergeCell ref="J85:J88"/>
    <mergeCell ref="L81:L84"/>
    <mergeCell ref="M81:M84"/>
    <mergeCell ref="N81:N84"/>
    <mergeCell ref="O81:O84"/>
    <mergeCell ref="P81:P84"/>
    <mergeCell ref="Q81:Q84"/>
    <mergeCell ref="F69:F72"/>
    <mergeCell ref="G69:G72"/>
    <mergeCell ref="Q85:Q88"/>
    <mergeCell ref="R85:R88"/>
    <mergeCell ref="B73:B76"/>
    <mergeCell ref="C73:C76"/>
    <mergeCell ref="D73:D76"/>
    <mergeCell ref="D93:D96"/>
    <mergeCell ref="E93:E96"/>
    <mergeCell ref="F93:F96"/>
    <mergeCell ref="G93:G96"/>
    <mergeCell ref="I89:I92"/>
    <mergeCell ref="J89:J92"/>
    <mergeCell ref="K89:K92"/>
    <mergeCell ref="L89:L92"/>
    <mergeCell ref="M89:M92"/>
    <mergeCell ref="N89:N92"/>
    <mergeCell ref="N93:N96"/>
    <mergeCell ref="O93:O96"/>
    <mergeCell ref="P93:P96"/>
    <mergeCell ref="Q93:Q96"/>
    <mergeCell ref="R93:R96"/>
    <mergeCell ref="H93:H96"/>
    <mergeCell ref="I93:I96"/>
    <mergeCell ref="J93:J96"/>
    <mergeCell ref="K93:K96"/>
    <mergeCell ref="L93:L96"/>
    <mergeCell ref="M93:M96"/>
    <mergeCell ref="F89:F92"/>
    <mergeCell ref="G89:G92"/>
    <mergeCell ref="H89:H92"/>
    <mergeCell ref="L85:L88"/>
    <mergeCell ref="M97:M100"/>
    <mergeCell ref="N97:N100"/>
    <mergeCell ref="O97:O100"/>
    <mergeCell ref="P97:P100"/>
    <mergeCell ref="Q97:Q100"/>
    <mergeCell ref="G97:G100"/>
    <mergeCell ref="B105:B108"/>
    <mergeCell ref="C105:C108"/>
    <mergeCell ref="D105:D108"/>
    <mergeCell ref="E105:E108"/>
    <mergeCell ref="F105:F108"/>
    <mergeCell ref="H101:H104"/>
    <mergeCell ref="I101:I104"/>
    <mergeCell ref="J101:J104"/>
    <mergeCell ref="K101:K104"/>
    <mergeCell ref="L101:L104"/>
    <mergeCell ref="M101:M104"/>
    <mergeCell ref="B101:B104"/>
    <mergeCell ref="C101:C104"/>
    <mergeCell ref="D101:D104"/>
    <mergeCell ref="E101:E104"/>
    <mergeCell ref="F101:F104"/>
    <mergeCell ref="G101:G104"/>
    <mergeCell ref="B97:B100"/>
    <mergeCell ref="C97:C100"/>
    <mergeCell ref="H113:H116"/>
    <mergeCell ref="I113:I116"/>
    <mergeCell ref="J113:J116"/>
    <mergeCell ref="K113:K116"/>
    <mergeCell ref="L113:L116"/>
    <mergeCell ref="N109:N112"/>
    <mergeCell ref="O109:O112"/>
    <mergeCell ref="M105:M108"/>
    <mergeCell ref="N105:N108"/>
    <mergeCell ref="O105:O108"/>
    <mergeCell ref="P105:P108"/>
    <mergeCell ref="Q105:Q108"/>
    <mergeCell ref="D97:D100"/>
    <mergeCell ref="E97:E100"/>
    <mergeCell ref="F97:F100"/>
    <mergeCell ref="R105:R108"/>
    <mergeCell ref="G105:G108"/>
    <mergeCell ref="H105:H108"/>
    <mergeCell ref="I105:I108"/>
    <mergeCell ref="J105:J108"/>
    <mergeCell ref="K105:K108"/>
    <mergeCell ref="L105:L108"/>
    <mergeCell ref="N101:N104"/>
    <mergeCell ref="O101:O104"/>
    <mergeCell ref="P101:P104"/>
    <mergeCell ref="Q101:Q104"/>
    <mergeCell ref="R101:R104"/>
    <mergeCell ref="H97:H100"/>
    <mergeCell ref="I97:I100"/>
    <mergeCell ref="J97:J100"/>
    <mergeCell ref="K97:K100"/>
    <mergeCell ref="L97:L100"/>
    <mergeCell ref="R121:R124"/>
    <mergeCell ref="G121:G124"/>
    <mergeCell ref="H121:H124"/>
    <mergeCell ref="I121:I124"/>
    <mergeCell ref="J121:J124"/>
    <mergeCell ref="K121:K124"/>
    <mergeCell ref="L121:L124"/>
    <mergeCell ref="R97:R100"/>
    <mergeCell ref="B113:B116"/>
    <mergeCell ref="C113:C116"/>
    <mergeCell ref="D113:D116"/>
    <mergeCell ref="E113:E116"/>
    <mergeCell ref="F113:F116"/>
    <mergeCell ref="H109:H112"/>
    <mergeCell ref="I109:I112"/>
    <mergeCell ref="J109:J112"/>
    <mergeCell ref="K109:K112"/>
    <mergeCell ref="L109:L112"/>
    <mergeCell ref="M109:M112"/>
    <mergeCell ref="B109:B112"/>
    <mergeCell ref="C109:C112"/>
    <mergeCell ref="D109:D112"/>
    <mergeCell ref="E109:E112"/>
    <mergeCell ref="F109:F112"/>
    <mergeCell ref="G109:G112"/>
    <mergeCell ref="M113:M116"/>
    <mergeCell ref="N113:N116"/>
    <mergeCell ref="O113:O116"/>
    <mergeCell ref="P113:P116"/>
    <mergeCell ref="Q113:Q116"/>
    <mergeCell ref="R113:R116"/>
    <mergeCell ref="G113:G116"/>
    <mergeCell ref="H117:H120"/>
    <mergeCell ref="I117:I120"/>
    <mergeCell ref="J117:J120"/>
    <mergeCell ref="K117:K120"/>
    <mergeCell ref="L117:L120"/>
    <mergeCell ref="M117:M120"/>
    <mergeCell ref="B117:B120"/>
    <mergeCell ref="C117:C120"/>
    <mergeCell ref="D117:D120"/>
    <mergeCell ref="E117:E120"/>
    <mergeCell ref="F117:F120"/>
    <mergeCell ref="G117:G120"/>
    <mergeCell ref="M121:M124"/>
    <mergeCell ref="N121:N124"/>
    <mergeCell ref="O121:O124"/>
    <mergeCell ref="P121:P124"/>
    <mergeCell ref="Q121:Q124"/>
    <mergeCell ref="N117:N120"/>
    <mergeCell ref="O117:O120"/>
    <mergeCell ref="P117:P120"/>
    <mergeCell ref="Q117:Q120"/>
    <mergeCell ref="Q125:Q128"/>
    <mergeCell ref="R125:R128"/>
    <mergeCell ref="A129:A144"/>
    <mergeCell ref="B129:B132"/>
    <mergeCell ref="C129:C132"/>
    <mergeCell ref="D129:D132"/>
    <mergeCell ref="E129:E132"/>
    <mergeCell ref="H125:H128"/>
    <mergeCell ref="I125:I128"/>
    <mergeCell ref="J125:J128"/>
    <mergeCell ref="K125:K128"/>
    <mergeCell ref="L125:L128"/>
    <mergeCell ref="M125:M128"/>
    <mergeCell ref="B125:B128"/>
    <mergeCell ref="C125:C128"/>
    <mergeCell ref="D125:D128"/>
    <mergeCell ref="E125:E128"/>
    <mergeCell ref="F125:F128"/>
    <mergeCell ref="G125:G128"/>
    <mergeCell ref="A89:A128"/>
    <mergeCell ref="B89:B92"/>
    <mergeCell ref="C89:C92"/>
    <mergeCell ref="D89:D92"/>
    <mergeCell ref="E89:E92"/>
    <mergeCell ref="P109:P112"/>
    <mergeCell ref="Q109:Q112"/>
    <mergeCell ref="R109:R112"/>
    <mergeCell ref="B121:B124"/>
    <mergeCell ref="C121:C124"/>
    <mergeCell ref="D121:D124"/>
    <mergeCell ref="E121:E124"/>
    <mergeCell ref="F121:F124"/>
    <mergeCell ref="R129:R132"/>
    <mergeCell ref="B133:B136"/>
    <mergeCell ref="C133:C136"/>
    <mergeCell ref="D133:D136"/>
    <mergeCell ref="E133:E136"/>
    <mergeCell ref="F133:F136"/>
    <mergeCell ref="G133:G136"/>
    <mergeCell ref="H133:H136"/>
    <mergeCell ref="I133:I136"/>
    <mergeCell ref="J133:J136"/>
    <mergeCell ref="L129:L132"/>
    <mergeCell ref="M129:M132"/>
    <mergeCell ref="N129:N132"/>
    <mergeCell ref="O129:O132"/>
    <mergeCell ref="P129:P132"/>
    <mergeCell ref="Q129:Q132"/>
    <mergeCell ref="F129:F132"/>
    <mergeCell ref="G129:G132"/>
    <mergeCell ref="H129:H132"/>
    <mergeCell ref="I129:I132"/>
    <mergeCell ref="J129:J132"/>
    <mergeCell ref="K129:K132"/>
    <mergeCell ref="M133:M136"/>
    <mergeCell ref="N133:N136"/>
    <mergeCell ref="O133:O136"/>
    <mergeCell ref="P133:P136"/>
    <mergeCell ref="R117:R120"/>
    <mergeCell ref="N125:N128"/>
    <mergeCell ref="O125:O128"/>
    <mergeCell ref="P125:P128"/>
    <mergeCell ref="P137:P140"/>
    <mergeCell ref="Q137:Q140"/>
    <mergeCell ref="R137:R140"/>
    <mergeCell ref="B141:B144"/>
    <mergeCell ref="C141:C144"/>
    <mergeCell ref="D141:D144"/>
    <mergeCell ref="E141:E144"/>
    <mergeCell ref="F141:F144"/>
    <mergeCell ref="G141:G144"/>
    <mergeCell ref="H141:H144"/>
    <mergeCell ref="J137:J140"/>
    <mergeCell ref="K137:K140"/>
    <mergeCell ref="L137:L140"/>
    <mergeCell ref="M137:M140"/>
    <mergeCell ref="N137:N140"/>
    <mergeCell ref="O137:O140"/>
    <mergeCell ref="Q133:Q136"/>
    <mergeCell ref="R133:R136"/>
    <mergeCell ref="B137:B140"/>
    <mergeCell ref="C137:C140"/>
    <mergeCell ref="D137:D140"/>
    <mergeCell ref="E137:E140"/>
    <mergeCell ref="F137:F140"/>
    <mergeCell ref="G137:G140"/>
    <mergeCell ref="H137:H140"/>
    <mergeCell ref="I137:I140"/>
    <mergeCell ref="K133:K136"/>
    <mergeCell ref="L133:L136"/>
    <mergeCell ref="M145:M148"/>
    <mergeCell ref="N145:N148"/>
    <mergeCell ref="O145:O148"/>
    <mergeCell ref="P145:P148"/>
    <mergeCell ref="Q145:Q148"/>
    <mergeCell ref="R145:R148"/>
    <mergeCell ref="G145:G148"/>
    <mergeCell ref="H145:H148"/>
    <mergeCell ref="I145:I148"/>
    <mergeCell ref="J145:J148"/>
    <mergeCell ref="K145:K148"/>
    <mergeCell ref="L145:L148"/>
    <mergeCell ref="O141:O144"/>
    <mergeCell ref="P141:P144"/>
    <mergeCell ref="Q141:Q144"/>
    <mergeCell ref="R141:R144"/>
    <mergeCell ref="B145:B148"/>
    <mergeCell ref="C145:C148"/>
    <mergeCell ref="D145:D148"/>
    <mergeCell ref="E145:E148"/>
    <mergeCell ref="F145:F148"/>
    <mergeCell ref="I141:I144"/>
    <mergeCell ref="J141:J144"/>
    <mergeCell ref="K141:K144"/>
    <mergeCell ref="L141:L144"/>
    <mergeCell ref="M141:M144"/>
    <mergeCell ref="N141:N144"/>
    <mergeCell ref="B153:B156"/>
    <mergeCell ref="C153:C156"/>
    <mergeCell ref="D153:D156"/>
    <mergeCell ref="E153:E156"/>
    <mergeCell ref="F153:F156"/>
    <mergeCell ref="H149:H152"/>
    <mergeCell ref="I149:I152"/>
    <mergeCell ref="J149:J152"/>
    <mergeCell ref="K149:K152"/>
    <mergeCell ref="L149:L152"/>
    <mergeCell ref="M149:M152"/>
    <mergeCell ref="B149:B152"/>
    <mergeCell ref="C149:C152"/>
    <mergeCell ref="D149:D152"/>
    <mergeCell ref="E149:E152"/>
    <mergeCell ref="F149:F152"/>
    <mergeCell ref="G149:G152"/>
    <mergeCell ref="M153:M156"/>
    <mergeCell ref="N153:N156"/>
    <mergeCell ref="O153:O156"/>
    <mergeCell ref="P153:P156"/>
    <mergeCell ref="Q153:Q156"/>
    <mergeCell ref="R153:R156"/>
    <mergeCell ref="G153:G156"/>
    <mergeCell ref="H153:H156"/>
    <mergeCell ref="I153:I156"/>
    <mergeCell ref="J153:J156"/>
    <mergeCell ref="K153:K156"/>
    <mergeCell ref="L153:L156"/>
    <mergeCell ref="N149:N152"/>
    <mergeCell ref="O149:O152"/>
    <mergeCell ref="P149:P152"/>
    <mergeCell ref="Q149:Q152"/>
    <mergeCell ref="R149:R152"/>
    <mergeCell ref="B161:B164"/>
    <mergeCell ref="C161:C164"/>
    <mergeCell ref="D161:D164"/>
    <mergeCell ref="E161:E164"/>
    <mergeCell ref="F161:F164"/>
    <mergeCell ref="H157:H160"/>
    <mergeCell ref="I157:I160"/>
    <mergeCell ref="J157:J160"/>
    <mergeCell ref="K157:K160"/>
    <mergeCell ref="L157:L160"/>
    <mergeCell ref="M157:M160"/>
    <mergeCell ref="B157:B160"/>
    <mergeCell ref="C157:C160"/>
    <mergeCell ref="D157:D160"/>
    <mergeCell ref="E157:E160"/>
    <mergeCell ref="F157:F160"/>
    <mergeCell ref="B165:B168"/>
    <mergeCell ref="C165:C168"/>
    <mergeCell ref="D165:D168"/>
    <mergeCell ref="E165:E168"/>
    <mergeCell ref="F165:F168"/>
    <mergeCell ref="G165:G168"/>
    <mergeCell ref="M169:M172"/>
    <mergeCell ref="G157:G160"/>
    <mergeCell ref="M161:M164"/>
    <mergeCell ref="N161:N164"/>
    <mergeCell ref="O161:O164"/>
    <mergeCell ref="P161:P164"/>
    <mergeCell ref="Q161:Q164"/>
    <mergeCell ref="R161:R164"/>
    <mergeCell ref="G161:G164"/>
    <mergeCell ref="H161:H164"/>
    <mergeCell ref="I161:I164"/>
    <mergeCell ref="J161:J164"/>
    <mergeCell ref="K161:K164"/>
    <mergeCell ref="L161:L164"/>
    <mergeCell ref="N157:N160"/>
    <mergeCell ref="O157:O160"/>
    <mergeCell ref="P157:P160"/>
    <mergeCell ref="Q157:Q160"/>
    <mergeCell ref="R157:R160"/>
    <mergeCell ref="N165:N168"/>
    <mergeCell ref="O165:O168"/>
    <mergeCell ref="P165:P168"/>
    <mergeCell ref="Q165:Q168"/>
    <mergeCell ref="R165:R168"/>
    <mergeCell ref="H165:H168"/>
    <mergeCell ref="I165:I168"/>
    <mergeCell ref="H173:H176"/>
    <mergeCell ref="I173:I176"/>
    <mergeCell ref="J173:J176"/>
    <mergeCell ref="K173:K176"/>
    <mergeCell ref="L173:L176"/>
    <mergeCell ref="M173:M176"/>
    <mergeCell ref="B173:B176"/>
    <mergeCell ref="C173:C176"/>
    <mergeCell ref="D173:D176"/>
    <mergeCell ref="E173:E176"/>
    <mergeCell ref="F173:F176"/>
    <mergeCell ref="B169:B172"/>
    <mergeCell ref="C169:C172"/>
    <mergeCell ref="D169:D172"/>
    <mergeCell ref="E169:E172"/>
    <mergeCell ref="F169:F172"/>
    <mergeCell ref="J177:J180"/>
    <mergeCell ref="K177:K180"/>
    <mergeCell ref="L177:L180"/>
    <mergeCell ref="J165:J168"/>
    <mergeCell ref="K165:K168"/>
    <mergeCell ref="L165:L168"/>
    <mergeCell ref="M165:M168"/>
    <mergeCell ref="N181:N184"/>
    <mergeCell ref="O181:O184"/>
    <mergeCell ref="P181:P184"/>
    <mergeCell ref="Q181:Q184"/>
    <mergeCell ref="R181:R184"/>
    <mergeCell ref="H181:H184"/>
    <mergeCell ref="I181:I184"/>
    <mergeCell ref="N169:N172"/>
    <mergeCell ref="O169:O172"/>
    <mergeCell ref="P169:P172"/>
    <mergeCell ref="Q169:Q172"/>
    <mergeCell ref="R169:R172"/>
    <mergeCell ref="G169:G172"/>
    <mergeCell ref="H169:H172"/>
    <mergeCell ref="I169:I172"/>
    <mergeCell ref="J169:J172"/>
    <mergeCell ref="K169:K172"/>
    <mergeCell ref="L169:L172"/>
    <mergeCell ref="G173:G176"/>
    <mergeCell ref="M177:M180"/>
    <mergeCell ref="N177:N180"/>
    <mergeCell ref="O177:O180"/>
    <mergeCell ref="P177:P180"/>
    <mergeCell ref="Q177:Q180"/>
    <mergeCell ref="R177:R180"/>
    <mergeCell ref="G177:G180"/>
    <mergeCell ref="H177:H180"/>
    <mergeCell ref="I177:I180"/>
    <mergeCell ref="N173:N176"/>
    <mergeCell ref="O173:O176"/>
    <mergeCell ref="P173:P176"/>
    <mergeCell ref="Q173:Q176"/>
    <mergeCell ref="R173:R176"/>
    <mergeCell ref="M189:M192"/>
    <mergeCell ref="B189:B192"/>
    <mergeCell ref="C189:C192"/>
    <mergeCell ref="D189:D192"/>
    <mergeCell ref="E189:E192"/>
    <mergeCell ref="F189:F192"/>
    <mergeCell ref="B185:B188"/>
    <mergeCell ref="C185:C188"/>
    <mergeCell ref="D185:D188"/>
    <mergeCell ref="E185:E188"/>
    <mergeCell ref="F185:F188"/>
    <mergeCell ref="B181:B184"/>
    <mergeCell ref="C181:C184"/>
    <mergeCell ref="D181:D184"/>
    <mergeCell ref="E181:E184"/>
    <mergeCell ref="F181:F184"/>
    <mergeCell ref="G181:G184"/>
    <mergeCell ref="M185:M188"/>
    <mergeCell ref="J181:J184"/>
    <mergeCell ref="K181:K184"/>
    <mergeCell ref="L181:L184"/>
    <mergeCell ref="M181:M184"/>
    <mergeCell ref="B177:B180"/>
    <mergeCell ref="C177:C180"/>
    <mergeCell ref="D177:D180"/>
    <mergeCell ref="E177:E180"/>
    <mergeCell ref="F177:F180"/>
    <mergeCell ref="Q193:Q196"/>
    <mergeCell ref="R193:R196"/>
    <mergeCell ref="G193:G196"/>
    <mergeCell ref="H193:H196"/>
    <mergeCell ref="I193:I196"/>
    <mergeCell ref="J193:J196"/>
    <mergeCell ref="K193:K196"/>
    <mergeCell ref="L193:L196"/>
    <mergeCell ref="N189:N192"/>
    <mergeCell ref="O189:O192"/>
    <mergeCell ref="P189:P192"/>
    <mergeCell ref="Q189:Q192"/>
    <mergeCell ref="R189:R192"/>
    <mergeCell ref="N185:N188"/>
    <mergeCell ref="O185:O188"/>
    <mergeCell ref="P185:P188"/>
    <mergeCell ref="Q185:Q188"/>
    <mergeCell ref="R185:R188"/>
    <mergeCell ref="G185:G188"/>
    <mergeCell ref="H185:H188"/>
    <mergeCell ref="I185:I188"/>
    <mergeCell ref="J185:J188"/>
    <mergeCell ref="K185:K188"/>
    <mergeCell ref="L185:L188"/>
    <mergeCell ref="H189:H192"/>
    <mergeCell ref="I189:I192"/>
    <mergeCell ref="J189:J192"/>
    <mergeCell ref="K189:K192"/>
    <mergeCell ref="B201:B204"/>
    <mergeCell ref="C201:C204"/>
    <mergeCell ref="D201:D204"/>
    <mergeCell ref="E201:E204"/>
    <mergeCell ref="F201:F204"/>
    <mergeCell ref="B197:B200"/>
    <mergeCell ref="C197:C200"/>
    <mergeCell ref="D197:D200"/>
    <mergeCell ref="E197:E200"/>
    <mergeCell ref="F197:F200"/>
    <mergeCell ref="G197:G200"/>
    <mergeCell ref="M201:M204"/>
    <mergeCell ref="G189:G192"/>
    <mergeCell ref="M193:M196"/>
    <mergeCell ref="N193:N196"/>
    <mergeCell ref="O193:O196"/>
    <mergeCell ref="P193:P196"/>
    <mergeCell ref="G201:G204"/>
    <mergeCell ref="H201:H204"/>
    <mergeCell ref="I201:I204"/>
    <mergeCell ref="J201:J204"/>
    <mergeCell ref="K201:K204"/>
    <mergeCell ref="L201:L204"/>
    <mergeCell ref="N197:N200"/>
    <mergeCell ref="O197:O200"/>
    <mergeCell ref="P197:P200"/>
    <mergeCell ref="B193:B196"/>
    <mergeCell ref="C193:C196"/>
    <mergeCell ref="D193:D196"/>
    <mergeCell ref="E193:E196"/>
    <mergeCell ref="F193:F196"/>
    <mergeCell ref="L189:L192"/>
    <mergeCell ref="G205:G208"/>
    <mergeCell ref="M209:M212"/>
    <mergeCell ref="N209:N212"/>
    <mergeCell ref="O209:O212"/>
    <mergeCell ref="P209:P212"/>
    <mergeCell ref="B209:B212"/>
    <mergeCell ref="C209:C212"/>
    <mergeCell ref="D209:D212"/>
    <mergeCell ref="E209:E212"/>
    <mergeCell ref="F209:F212"/>
    <mergeCell ref="H205:H208"/>
    <mergeCell ref="I205:I208"/>
    <mergeCell ref="J205:J208"/>
    <mergeCell ref="K205:K208"/>
    <mergeCell ref="L205:L208"/>
    <mergeCell ref="M205:M208"/>
    <mergeCell ref="B205:B208"/>
    <mergeCell ref="C205:C208"/>
    <mergeCell ref="D205:D208"/>
    <mergeCell ref="E205:E208"/>
    <mergeCell ref="F205:F208"/>
    <mergeCell ref="Q197:Q200"/>
    <mergeCell ref="R197:R200"/>
    <mergeCell ref="H197:H200"/>
    <mergeCell ref="I197:I200"/>
    <mergeCell ref="J197:J200"/>
    <mergeCell ref="K197:K200"/>
    <mergeCell ref="L197:L200"/>
    <mergeCell ref="M197:M200"/>
    <mergeCell ref="N205:N208"/>
    <mergeCell ref="O205:O208"/>
    <mergeCell ref="P205:P208"/>
    <mergeCell ref="Q205:Q208"/>
    <mergeCell ref="R205:R208"/>
    <mergeCell ref="H213:H216"/>
    <mergeCell ref="I213:I216"/>
    <mergeCell ref="J213:J216"/>
    <mergeCell ref="K213:K216"/>
    <mergeCell ref="L213:L216"/>
    <mergeCell ref="M213:M216"/>
    <mergeCell ref="N213:N216"/>
    <mergeCell ref="O213:O216"/>
    <mergeCell ref="P213:P216"/>
    <mergeCell ref="Q213:Q216"/>
    <mergeCell ref="R213:R216"/>
    <mergeCell ref="N201:N204"/>
    <mergeCell ref="O201:O204"/>
    <mergeCell ref="P201:P204"/>
    <mergeCell ref="Q201:Q204"/>
    <mergeCell ref="R201:R204"/>
    <mergeCell ref="B213:B216"/>
    <mergeCell ref="C213:C216"/>
    <mergeCell ref="D213:D216"/>
    <mergeCell ref="E213:E216"/>
    <mergeCell ref="F213:F216"/>
    <mergeCell ref="G213:G216"/>
    <mergeCell ref="M217:M220"/>
    <mergeCell ref="N217:N220"/>
    <mergeCell ref="O217:O220"/>
    <mergeCell ref="P217:P220"/>
    <mergeCell ref="Q217:Q220"/>
    <mergeCell ref="Q209:Q212"/>
    <mergeCell ref="R209:R212"/>
    <mergeCell ref="G209:G212"/>
    <mergeCell ref="H209:H212"/>
    <mergeCell ref="I209:I212"/>
    <mergeCell ref="J209:J212"/>
    <mergeCell ref="K209:K212"/>
    <mergeCell ref="L209:L212"/>
    <mergeCell ref="R217:R220"/>
    <mergeCell ref="G217:G220"/>
    <mergeCell ref="H217:H220"/>
    <mergeCell ref="I217:I220"/>
    <mergeCell ref="J217:J220"/>
    <mergeCell ref="K217:K220"/>
    <mergeCell ref="L217:L220"/>
    <mergeCell ref="B217:B220"/>
    <mergeCell ref="C217:C220"/>
    <mergeCell ref="D217:D220"/>
    <mergeCell ref="E217:E220"/>
    <mergeCell ref="F217:F220"/>
    <mergeCell ref="R225:R228"/>
    <mergeCell ref="G225:G228"/>
    <mergeCell ref="H225:H228"/>
    <mergeCell ref="I225:I228"/>
    <mergeCell ref="J225:J228"/>
    <mergeCell ref="K225:K228"/>
    <mergeCell ref="L225:L228"/>
    <mergeCell ref="N221:N224"/>
    <mergeCell ref="O221:O224"/>
    <mergeCell ref="P221:P224"/>
    <mergeCell ref="Q221:Q224"/>
    <mergeCell ref="R221:R224"/>
    <mergeCell ref="M225:M228"/>
    <mergeCell ref="N225:N228"/>
    <mergeCell ref="O225:O228"/>
    <mergeCell ref="P225:P228"/>
    <mergeCell ref="Q225:Q228"/>
    <mergeCell ref="B225:B228"/>
    <mergeCell ref="C225:C228"/>
    <mergeCell ref="D225:D228"/>
    <mergeCell ref="E225:E228"/>
    <mergeCell ref="F225:F228"/>
    <mergeCell ref="P229:P232"/>
    <mergeCell ref="Q229:Q232"/>
    <mergeCell ref="B221:B224"/>
    <mergeCell ref="C221:C224"/>
    <mergeCell ref="D221:D224"/>
    <mergeCell ref="E221:E224"/>
    <mergeCell ref="F221:F224"/>
    <mergeCell ref="G221:G224"/>
    <mergeCell ref="P233:P236"/>
    <mergeCell ref="Q233:Q236"/>
    <mergeCell ref="G233:G236"/>
    <mergeCell ref="H233:H236"/>
    <mergeCell ref="I233:I236"/>
    <mergeCell ref="J233:J236"/>
    <mergeCell ref="K233:K236"/>
    <mergeCell ref="L233:L236"/>
    <mergeCell ref="B233:B236"/>
    <mergeCell ref="C233:C236"/>
    <mergeCell ref="D233:D236"/>
    <mergeCell ref="E233:E236"/>
    <mergeCell ref="F233:F236"/>
    <mergeCell ref="H221:H224"/>
    <mergeCell ref="I221:I224"/>
    <mergeCell ref="J221:J224"/>
    <mergeCell ref="K221:K224"/>
    <mergeCell ref="L221:L224"/>
    <mergeCell ref="M221:M224"/>
    <mergeCell ref="P241:P244"/>
    <mergeCell ref="Q241:Q244"/>
    <mergeCell ref="J229:J232"/>
    <mergeCell ref="K229:K232"/>
    <mergeCell ref="L229:L232"/>
    <mergeCell ref="M229:M232"/>
    <mergeCell ref="B229:B232"/>
    <mergeCell ref="C229:C232"/>
    <mergeCell ref="D229:D232"/>
    <mergeCell ref="E229:E232"/>
    <mergeCell ref="F229:F232"/>
    <mergeCell ref="G229:G232"/>
    <mergeCell ref="H245:H248"/>
    <mergeCell ref="I245:I248"/>
    <mergeCell ref="J245:J248"/>
    <mergeCell ref="K245:K248"/>
    <mergeCell ref="L245:L248"/>
    <mergeCell ref="B245:B248"/>
    <mergeCell ref="C245:C248"/>
    <mergeCell ref="D245:D248"/>
    <mergeCell ref="E245:E248"/>
    <mergeCell ref="F245:F248"/>
    <mergeCell ref="M245:M248"/>
    <mergeCell ref="N245:N248"/>
    <mergeCell ref="O245:O248"/>
    <mergeCell ref="P245:P248"/>
    <mergeCell ref="Q245:Q248"/>
    <mergeCell ref="N229:N232"/>
    <mergeCell ref="O229:O232"/>
    <mergeCell ref="B249:B252"/>
    <mergeCell ref="C249:C252"/>
    <mergeCell ref="D249:D252"/>
    <mergeCell ref="E249:E252"/>
    <mergeCell ref="M233:M236"/>
    <mergeCell ref="N233:N236"/>
    <mergeCell ref="O233:O236"/>
    <mergeCell ref="R229:R232"/>
    <mergeCell ref="H229:H232"/>
    <mergeCell ref="I229:I232"/>
    <mergeCell ref="R249:R252"/>
    <mergeCell ref="B237:B240"/>
    <mergeCell ref="C237:C240"/>
    <mergeCell ref="D237:D240"/>
    <mergeCell ref="E237:E240"/>
    <mergeCell ref="F237:F240"/>
    <mergeCell ref="G237:G240"/>
    <mergeCell ref="H237:H240"/>
    <mergeCell ref="I237:I240"/>
    <mergeCell ref="J237:J240"/>
    <mergeCell ref="L249:L252"/>
    <mergeCell ref="M249:M252"/>
    <mergeCell ref="N249:N252"/>
    <mergeCell ref="O249:O252"/>
    <mergeCell ref="P249:P252"/>
    <mergeCell ref="Q249:Q252"/>
    <mergeCell ref="F249:F252"/>
    <mergeCell ref="G249:G252"/>
    <mergeCell ref="H249:H252"/>
    <mergeCell ref="I249:I252"/>
    <mergeCell ref="J249:J252"/>
    <mergeCell ref="K249:K252"/>
    <mergeCell ref="R245:R248"/>
    <mergeCell ref="G245:G248"/>
    <mergeCell ref="N253:N256"/>
    <mergeCell ref="O253:O256"/>
    <mergeCell ref="P253:P256"/>
    <mergeCell ref="Q253:Q256"/>
    <mergeCell ref="A245:A268"/>
    <mergeCell ref="R241:R244"/>
    <mergeCell ref="A145:A244"/>
    <mergeCell ref="J241:J244"/>
    <mergeCell ref="K241:K244"/>
    <mergeCell ref="L241:L244"/>
    <mergeCell ref="M241:M244"/>
    <mergeCell ref="N241:N244"/>
    <mergeCell ref="O241:O244"/>
    <mergeCell ref="Q237:Q240"/>
    <mergeCell ref="R237:R240"/>
    <mergeCell ref="B241:B244"/>
    <mergeCell ref="C241:C244"/>
    <mergeCell ref="D241:D244"/>
    <mergeCell ref="E241:E244"/>
    <mergeCell ref="F241:F244"/>
    <mergeCell ref="G241:G244"/>
    <mergeCell ref="H241:H244"/>
    <mergeCell ref="I241:I244"/>
    <mergeCell ref="K237:K240"/>
    <mergeCell ref="L237:L240"/>
    <mergeCell ref="M237:M240"/>
    <mergeCell ref="N237:N240"/>
    <mergeCell ref="O237:O240"/>
    <mergeCell ref="P237:P240"/>
    <mergeCell ref="R233:R236"/>
    <mergeCell ref="P261:P264"/>
    <mergeCell ref="Q261:Q264"/>
    <mergeCell ref="R253:R256"/>
    <mergeCell ref="B257:B260"/>
    <mergeCell ref="C257:C260"/>
    <mergeCell ref="D257:D260"/>
    <mergeCell ref="E257:E260"/>
    <mergeCell ref="F257:F260"/>
    <mergeCell ref="G257:G260"/>
    <mergeCell ref="H257:H260"/>
    <mergeCell ref="I257:I260"/>
    <mergeCell ref="J257:J260"/>
    <mergeCell ref="K257:K260"/>
    <mergeCell ref="L257:L260"/>
    <mergeCell ref="M257:M260"/>
    <mergeCell ref="N257:N260"/>
    <mergeCell ref="O257:O260"/>
    <mergeCell ref="P257:P260"/>
    <mergeCell ref="Q257:Q260"/>
    <mergeCell ref="R257:R260"/>
    <mergeCell ref="B253:B256"/>
    <mergeCell ref="C253:C256"/>
    <mergeCell ref="D253:D256"/>
    <mergeCell ref="E253:E256"/>
    <mergeCell ref="F253:F256"/>
    <mergeCell ref="G253:G256"/>
    <mergeCell ref="H253:H256"/>
    <mergeCell ref="I253:I256"/>
    <mergeCell ref="J253:J256"/>
    <mergeCell ref="K253:K256"/>
    <mergeCell ref="L253:L256"/>
    <mergeCell ref="M253:M256"/>
    <mergeCell ref="R261:R264"/>
    <mergeCell ref="B265:B268"/>
    <mergeCell ref="C265:C268"/>
    <mergeCell ref="D265:D268"/>
    <mergeCell ref="E265:E268"/>
    <mergeCell ref="F265:F268"/>
    <mergeCell ref="G265:G268"/>
    <mergeCell ref="H265:H268"/>
    <mergeCell ref="I265:I268"/>
    <mergeCell ref="J265:J268"/>
    <mergeCell ref="K265:K268"/>
    <mergeCell ref="L265:L268"/>
    <mergeCell ref="M265:M268"/>
    <mergeCell ref="N265:N268"/>
    <mergeCell ref="O265:O268"/>
    <mergeCell ref="P265:P268"/>
    <mergeCell ref="Q265:Q268"/>
    <mergeCell ref="R265:R268"/>
    <mergeCell ref="B261:B264"/>
    <mergeCell ref="C261:C264"/>
    <mergeCell ref="D261:D264"/>
    <mergeCell ref="E261:E264"/>
    <mergeCell ref="F261:F264"/>
    <mergeCell ref="G261:G264"/>
    <mergeCell ref="H261:H264"/>
    <mergeCell ref="I261:I264"/>
    <mergeCell ref="J261:J264"/>
    <mergeCell ref="K261:K264"/>
    <mergeCell ref="L261:L264"/>
    <mergeCell ref="M261:M264"/>
    <mergeCell ref="N261:N264"/>
    <mergeCell ref="O261:O264"/>
  </mergeCells>
  <phoneticPr fontId="3" type="noConversion"/>
  <conditionalFormatting sqref="O5 O9 O13 O17 O21 O25 O29 O33 O37 O41 O45 O53 O57 O61 O65 O69 O73 O77 O81 O89 O93 O97 O105 O109 O113 O117 O121 O125 O145 O149 O153 O157 O161 O165 O169 O173 O185 O193 O225 O233">
    <cfRule type="cellIs" dxfId="21" priority="23" operator="lessThan">
      <formula>-1</formula>
    </cfRule>
  </conditionalFormatting>
  <conditionalFormatting sqref="O49">
    <cfRule type="cellIs" dxfId="20" priority="21" operator="lessThan">
      <formula>-1</formula>
    </cfRule>
  </conditionalFormatting>
  <conditionalFormatting sqref="O85">
    <cfRule type="cellIs" dxfId="19" priority="12" operator="lessThan">
      <formula>-1</formula>
    </cfRule>
  </conditionalFormatting>
  <conditionalFormatting sqref="O101">
    <cfRule type="cellIs" dxfId="18" priority="9" operator="lessThan">
      <formula>-1</formula>
    </cfRule>
  </conditionalFormatting>
  <conditionalFormatting sqref="O129 O133">
    <cfRule type="cellIs" dxfId="17" priority="11" operator="lessThan">
      <formula>-1</formula>
    </cfRule>
  </conditionalFormatting>
  <conditionalFormatting sqref="O137">
    <cfRule type="cellIs" dxfId="16" priority="10" operator="lessThan">
      <formula>-1</formula>
    </cfRule>
  </conditionalFormatting>
  <conditionalFormatting sqref="O141">
    <cfRule type="cellIs" dxfId="15" priority="13" operator="lessThan">
      <formula>-1</formula>
    </cfRule>
  </conditionalFormatting>
  <conditionalFormatting sqref="O177">
    <cfRule type="cellIs" dxfId="14" priority="6" operator="lessThan">
      <formula>-1</formula>
    </cfRule>
  </conditionalFormatting>
  <conditionalFormatting sqref="O181">
    <cfRule type="cellIs" dxfId="13" priority="22" operator="lessThan">
      <formula>-1</formula>
    </cfRule>
  </conditionalFormatting>
  <conditionalFormatting sqref="O189">
    <cfRule type="cellIs" dxfId="12" priority="7" operator="lessThan">
      <formula>-1</formula>
    </cfRule>
  </conditionalFormatting>
  <conditionalFormatting sqref="O197">
    <cfRule type="cellIs" dxfId="11" priority="20" operator="lessThan">
      <formula>-1</formula>
    </cfRule>
  </conditionalFormatting>
  <conditionalFormatting sqref="O201">
    <cfRule type="cellIs" dxfId="10" priority="19" operator="lessThan">
      <formula>-1</formula>
    </cfRule>
  </conditionalFormatting>
  <conditionalFormatting sqref="O205">
    <cfRule type="cellIs" dxfId="9" priority="18" operator="lessThan">
      <formula>-1</formula>
    </cfRule>
  </conditionalFormatting>
  <conditionalFormatting sqref="O209">
    <cfRule type="cellIs" dxfId="8" priority="17" operator="lessThan">
      <formula>-1</formula>
    </cfRule>
  </conditionalFormatting>
  <conditionalFormatting sqref="O213">
    <cfRule type="cellIs" dxfId="7" priority="16" operator="lessThan">
      <formula>-1</formula>
    </cfRule>
  </conditionalFormatting>
  <conditionalFormatting sqref="O217 O221">
    <cfRule type="cellIs" dxfId="6" priority="15" operator="lessThan">
      <formula>-1</formula>
    </cfRule>
  </conditionalFormatting>
  <conditionalFormatting sqref="O229">
    <cfRule type="cellIs" dxfId="5" priority="14" operator="lessThan">
      <formula>-1</formula>
    </cfRule>
  </conditionalFormatting>
  <conditionalFormatting sqref="O237">
    <cfRule type="cellIs" dxfId="4" priority="5" operator="lessThan">
      <formula>-1</formula>
    </cfRule>
  </conditionalFormatting>
  <conditionalFormatting sqref="O241">
    <cfRule type="cellIs" dxfId="3" priority="4" operator="lessThan">
      <formula>-1</formula>
    </cfRule>
  </conditionalFormatting>
  <conditionalFormatting sqref="O245 O249">
    <cfRule type="cellIs" dxfId="2" priority="8" operator="lessThan">
      <formula>-1</formula>
    </cfRule>
  </conditionalFormatting>
  <conditionalFormatting sqref="O253 O257">
    <cfRule type="cellIs" dxfId="1" priority="3" operator="lessThan">
      <formula>-1</formula>
    </cfRule>
  </conditionalFormatting>
  <conditionalFormatting sqref="O261 O265">
    <cfRule type="cellIs" dxfId="0" priority="2" operator="lessThan">
      <formula>-1</formula>
    </cfRule>
  </conditionalFormatting>
  <pageMargins left="0.23622047244094491" right="0.23622047244094491" top="0.74803149606299213" bottom="0.74803149606299213" header="0.31496062992125984" footer="0.31496062992125984"/>
  <pageSetup paperSize="9" scale="63" fitToHeight="0" orientation="landscape" r:id="rId1"/>
  <rowBreaks count="1" manualBreakCount="1">
    <brk id="144" max="16" man="1"/>
  </row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CE8C1-F2F0-41F3-8B92-7641F9B0AD97}">
  <dimension ref="A1:CH96"/>
  <sheetViews>
    <sheetView tabSelected="1" zoomScale="85" zoomScaleNormal="85" workbookViewId="0">
      <pane xSplit="1" ySplit="3" topLeftCell="B4" activePane="bottomRight" state="frozen"/>
      <selection pane="topRight" activeCell="B1" sqref="B1"/>
      <selection pane="bottomLeft" activeCell="A4" sqref="A4"/>
      <selection pane="bottomRight" activeCell="AC36" sqref="AC36"/>
    </sheetView>
  </sheetViews>
  <sheetFormatPr defaultRowHeight="16.5"/>
  <cols>
    <col min="1" max="2" width="14.25" bestFit="1" customWidth="1"/>
    <col min="3" max="3" width="10.5" bestFit="1" customWidth="1"/>
    <col min="4" max="4" width="16.25" customWidth="1"/>
    <col min="5" max="5" width="33.25" customWidth="1"/>
    <col min="6" max="6" width="13.25" customWidth="1"/>
    <col min="7" max="7" width="9.25" customWidth="1"/>
    <col min="8" max="10" width="9" customWidth="1"/>
    <col min="11" max="11" width="10.5" customWidth="1"/>
    <col min="12" max="22" width="9" hidden="1" customWidth="1"/>
    <col min="23" max="23" width="8.25" hidden="1" customWidth="1"/>
    <col min="24" max="25" width="9" hidden="1" customWidth="1"/>
    <col min="26" max="30" width="9" customWidth="1"/>
    <col min="31" max="35" width="9" hidden="1" customWidth="1"/>
    <col min="36" max="45" width="9.125" hidden="1" customWidth="1"/>
    <col min="46" max="46" width="9.5" customWidth="1"/>
    <col min="49" max="57" width="9" hidden="1" customWidth="1"/>
    <col min="58" max="58" width="9.5" hidden="1" customWidth="1"/>
    <col min="59" max="62" width="9" hidden="1" customWidth="1"/>
    <col min="63" max="69" width="9" customWidth="1"/>
    <col min="70" max="86" width="9" hidden="1" customWidth="1"/>
  </cols>
  <sheetData>
    <row r="1" spans="1:86" s="40" customFormat="1">
      <c r="A1" s="309" t="s">
        <v>182</v>
      </c>
      <c r="B1" s="310"/>
      <c r="C1" s="310"/>
      <c r="D1" s="310"/>
      <c r="E1" s="310"/>
      <c r="F1" s="311"/>
      <c r="G1" s="311"/>
      <c r="H1" s="312" t="s">
        <v>183</v>
      </c>
      <c r="I1" s="307" t="s">
        <v>462</v>
      </c>
      <c r="J1" s="314" t="s">
        <v>184</v>
      </c>
      <c r="K1" s="316" t="s">
        <v>85</v>
      </c>
      <c r="L1" s="303">
        <v>45901</v>
      </c>
      <c r="M1" s="303">
        <v>45902</v>
      </c>
      <c r="N1" s="303">
        <v>45903</v>
      </c>
      <c r="O1" s="303">
        <v>45904</v>
      </c>
      <c r="P1" s="303">
        <v>45905</v>
      </c>
      <c r="Q1" s="303">
        <v>45906</v>
      </c>
      <c r="R1" s="303">
        <v>45907</v>
      </c>
      <c r="S1" s="303">
        <v>45908</v>
      </c>
      <c r="T1" s="303">
        <v>45909</v>
      </c>
      <c r="U1" s="303">
        <v>45910</v>
      </c>
      <c r="V1" s="303">
        <v>45911</v>
      </c>
      <c r="W1" s="303">
        <v>45912</v>
      </c>
      <c r="X1" s="303">
        <v>45913</v>
      </c>
      <c r="Y1" s="303">
        <v>45914</v>
      </c>
      <c r="Z1" s="303">
        <v>45915</v>
      </c>
      <c r="AA1" s="303">
        <v>45916</v>
      </c>
      <c r="AB1" s="303">
        <v>45917</v>
      </c>
      <c r="AC1" s="303">
        <v>45918</v>
      </c>
      <c r="AD1" s="303">
        <v>45919</v>
      </c>
      <c r="AE1" s="303">
        <v>45920</v>
      </c>
      <c r="AF1" s="303">
        <v>45921</v>
      </c>
      <c r="AG1" s="303">
        <v>45922</v>
      </c>
      <c r="AH1" s="303">
        <v>45923</v>
      </c>
      <c r="AI1" s="303">
        <v>45924</v>
      </c>
      <c r="AJ1" s="303">
        <v>45925</v>
      </c>
      <c r="AK1" s="303">
        <v>45926</v>
      </c>
      <c r="AL1" s="303">
        <v>45927</v>
      </c>
      <c r="AM1" s="303">
        <v>45928</v>
      </c>
      <c r="AN1" s="303">
        <v>45929</v>
      </c>
      <c r="AO1" s="303">
        <v>45930</v>
      </c>
      <c r="AP1" s="303">
        <v>45900</v>
      </c>
      <c r="AQ1" s="303">
        <v>45870</v>
      </c>
      <c r="AR1" s="303">
        <v>45871</v>
      </c>
      <c r="AS1" s="303">
        <v>45872</v>
      </c>
      <c r="AT1" s="306" t="s">
        <v>260</v>
      </c>
      <c r="AU1" s="306"/>
      <c r="AV1" s="307" t="s">
        <v>185</v>
      </c>
      <c r="AW1" s="293" t="s">
        <v>421</v>
      </c>
      <c r="AX1" s="293" t="s">
        <v>422</v>
      </c>
      <c r="AY1" s="293" t="s">
        <v>423</v>
      </c>
      <c r="AZ1" s="293" t="s">
        <v>424</v>
      </c>
      <c r="BA1" s="293" t="s">
        <v>425</v>
      </c>
      <c r="BB1" s="293" t="s">
        <v>426</v>
      </c>
      <c r="BC1" s="293" t="s">
        <v>427</v>
      </c>
      <c r="BD1" s="293" t="s">
        <v>431</v>
      </c>
      <c r="BE1" s="293" t="s">
        <v>432</v>
      </c>
      <c r="BF1" s="293" t="s">
        <v>433</v>
      </c>
      <c r="BG1" s="293" t="s">
        <v>434</v>
      </c>
      <c r="BH1" s="293" t="s">
        <v>435</v>
      </c>
      <c r="BI1" s="293" t="s">
        <v>436</v>
      </c>
      <c r="BJ1" s="293" t="s">
        <v>437</v>
      </c>
      <c r="BK1" s="293" t="s">
        <v>438</v>
      </c>
      <c r="BL1" s="293" t="s">
        <v>439</v>
      </c>
      <c r="BM1" s="293" t="s">
        <v>440</v>
      </c>
      <c r="BN1" s="293" t="s">
        <v>441</v>
      </c>
      <c r="BO1" s="293" t="s">
        <v>442</v>
      </c>
      <c r="BP1" s="293" t="s">
        <v>443</v>
      </c>
      <c r="BQ1" s="293" t="s">
        <v>444</v>
      </c>
      <c r="BR1" s="293" t="s">
        <v>445</v>
      </c>
      <c r="BS1" s="293" t="s">
        <v>446</v>
      </c>
      <c r="BT1" s="293" t="s">
        <v>447</v>
      </c>
      <c r="BU1" s="293" t="s">
        <v>448</v>
      </c>
      <c r="BV1" s="293" t="s">
        <v>449</v>
      </c>
      <c r="BW1" s="293" t="s">
        <v>450</v>
      </c>
      <c r="BX1" s="293" t="s">
        <v>451</v>
      </c>
      <c r="BY1" s="293" t="s">
        <v>452</v>
      </c>
      <c r="BZ1" s="293" t="s">
        <v>453</v>
      </c>
      <c r="CA1" s="293" t="s">
        <v>454</v>
      </c>
      <c r="CB1" s="293" t="s">
        <v>455</v>
      </c>
      <c r="CC1" s="293" t="s">
        <v>456</v>
      </c>
      <c r="CD1" s="293" t="s">
        <v>457</v>
      </c>
      <c r="CE1" s="293" t="s">
        <v>458</v>
      </c>
      <c r="CF1" s="293" t="s">
        <v>459</v>
      </c>
      <c r="CG1" s="293" t="s">
        <v>460</v>
      </c>
      <c r="CH1" s="293" t="s">
        <v>461</v>
      </c>
    </row>
    <row r="2" spans="1:86" s="40" customFormat="1" ht="16.5" customHeight="1">
      <c r="A2" s="300">
        <f ca="1">TODAY()</f>
        <v>45919</v>
      </c>
      <c r="B2" s="301"/>
      <c r="C2" s="301"/>
      <c r="D2" s="301"/>
      <c r="E2" s="301"/>
      <c r="F2" s="302"/>
      <c r="G2" s="302"/>
      <c r="H2" s="313"/>
      <c r="I2" s="308"/>
      <c r="J2" s="315"/>
      <c r="K2" s="317"/>
      <c r="L2" s="304"/>
      <c r="M2" s="304"/>
      <c r="N2" s="304"/>
      <c r="O2" s="304"/>
      <c r="P2" s="304"/>
      <c r="Q2" s="304"/>
      <c r="R2" s="304"/>
      <c r="S2" s="304"/>
      <c r="T2" s="304"/>
      <c r="U2" s="304"/>
      <c r="V2" s="304"/>
      <c r="W2" s="304"/>
      <c r="X2" s="304"/>
      <c r="Y2" s="304"/>
      <c r="Z2" s="304"/>
      <c r="AA2" s="304"/>
      <c r="AB2" s="304"/>
      <c r="AC2" s="304"/>
      <c r="AD2" s="304"/>
      <c r="AE2" s="304"/>
      <c r="AF2" s="304"/>
      <c r="AG2" s="304"/>
      <c r="AH2" s="304"/>
      <c r="AI2" s="304"/>
      <c r="AJ2" s="304"/>
      <c r="AK2" s="304"/>
      <c r="AL2" s="304"/>
      <c r="AM2" s="304"/>
      <c r="AN2" s="304"/>
      <c r="AO2" s="304"/>
      <c r="AP2" s="304"/>
      <c r="AQ2" s="304"/>
      <c r="AR2" s="304"/>
      <c r="AS2" s="304"/>
      <c r="AT2" s="85" t="s">
        <v>149</v>
      </c>
      <c r="AU2" s="85" t="s">
        <v>95</v>
      </c>
      <c r="AV2" s="308"/>
      <c r="AW2" s="294"/>
      <c r="AX2" s="294"/>
      <c r="AY2" s="294"/>
      <c r="AZ2" s="294"/>
      <c r="BA2" s="294"/>
      <c r="BB2" s="294"/>
      <c r="BC2" s="294"/>
      <c r="BD2" s="294"/>
      <c r="BE2" s="294"/>
      <c r="BF2" s="294"/>
      <c r="BG2" s="294"/>
      <c r="BH2" s="294"/>
      <c r="BI2" s="294"/>
      <c r="BJ2" s="294"/>
      <c r="BK2" s="294"/>
      <c r="BL2" s="294"/>
      <c r="BM2" s="294"/>
      <c r="BN2" s="294"/>
      <c r="BO2" s="294"/>
      <c r="BP2" s="294"/>
      <c r="BQ2" s="294"/>
      <c r="BR2" s="294"/>
      <c r="BS2" s="294"/>
      <c r="BT2" s="294"/>
      <c r="BU2" s="294"/>
      <c r="BV2" s="294"/>
      <c r="BW2" s="294"/>
      <c r="BX2" s="294"/>
      <c r="BY2" s="294"/>
      <c r="BZ2" s="294"/>
      <c r="CA2" s="294"/>
      <c r="CB2" s="294"/>
      <c r="CC2" s="294"/>
      <c r="CD2" s="294"/>
      <c r="CE2" s="294"/>
      <c r="CF2" s="294"/>
      <c r="CG2" s="294"/>
      <c r="CH2" s="294"/>
    </row>
    <row r="3" spans="1:86" s="40" customFormat="1">
      <c r="A3" s="82" t="s">
        <v>340</v>
      </c>
      <c r="B3" s="69" t="s">
        <v>0</v>
      </c>
      <c r="C3" s="69" t="s">
        <v>186</v>
      </c>
      <c r="D3" s="68" t="s">
        <v>187</v>
      </c>
      <c r="E3" s="69" t="s">
        <v>188</v>
      </c>
      <c r="F3" s="53" t="s">
        <v>189</v>
      </c>
      <c r="G3" s="66" t="s">
        <v>185</v>
      </c>
      <c r="H3" s="313"/>
      <c r="I3" s="308"/>
      <c r="J3" s="315"/>
      <c r="K3" s="317"/>
      <c r="L3" s="305"/>
      <c r="M3" s="305"/>
      <c r="N3" s="305"/>
      <c r="O3" s="305"/>
      <c r="P3" s="305"/>
      <c r="Q3" s="305"/>
      <c r="R3" s="305"/>
      <c r="S3" s="305"/>
      <c r="T3" s="305"/>
      <c r="U3" s="305"/>
      <c r="V3" s="305"/>
      <c r="W3" s="305"/>
      <c r="X3" s="305"/>
      <c r="Y3" s="305"/>
      <c r="Z3" s="305"/>
      <c r="AA3" s="305"/>
      <c r="AB3" s="305"/>
      <c r="AC3" s="305"/>
      <c r="AD3" s="305"/>
      <c r="AE3" s="305"/>
      <c r="AF3" s="305"/>
      <c r="AG3" s="305"/>
      <c r="AH3" s="305"/>
      <c r="AI3" s="305"/>
      <c r="AJ3" s="305"/>
      <c r="AK3" s="305"/>
      <c r="AL3" s="305"/>
      <c r="AM3" s="305"/>
      <c r="AN3" s="305"/>
      <c r="AO3" s="305"/>
      <c r="AP3" s="305"/>
      <c r="AQ3" s="305"/>
      <c r="AR3" s="305"/>
      <c r="AS3" s="305"/>
      <c r="AT3" s="86"/>
      <c r="AU3" s="86"/>
      <c r="AV3" s="308"/>
      <c r="AW3" s="87" t="s">
        <v>428</v>
      </c>
      <c r="AX3" s="87" t="s">
        <v>62</v>
      </c>
      <c r="AY3" s="87" t="s">
        <v>63</v>
      </c>
      <c r="AZ3" s="87" t="s">
        <v>57</v>
      </c>
      <c r="BA3" s="87" t="s">
        <v>58</v>
      </c>
      <c r="BB3" s="87" t="s">
        <v>59</v>
      </c>
      <c r="BC3" s="87" t="s">
        <v>60</v>
      </c>
      <c r="BD3" s="87" t="s">
        <v>61</v>
      </c>
      <c r="BE3" s="87" t="s">
        <v>62</v>
      </c>
      <c r="BF3" s="87" t="s">
        <v>63</v>
      </c>
      <c r="BG3" s="87" t="s">
        <v>57</v>
      </c>
      <c r="BH3" s="87" t="s">
        <v>58</v>
      </c>
      <c r="BI3" s="87" t="s">
        <v>59</v>
      </c>
      <c r="BJ3" s="87" t="s">
        <v>60</v>
      </c>
      <c r="BK3" s="87" t="s">
        <v>61</v>
      </c>
      <c r="BL3" s="87" t="s">
        <v>62</v>
      </c>
      <c r="BM3" s="87" t="s">
        <v>63</v>
      </c>
      <c r="BN3" s="87" t="s">
        <v>57</v>
      </c>
      <c r="BO3" s="87" t="s">
        <v>58</v>
      </c>
      <c r="BP3" s="87" t="s">
        <v>59</v>
      </c>
      <c r="BQ3" s="87" t="s">
        <v>60</v>
      </c>
      <c r="BR3" s="87" t="s">
        <v>61</v>
      </c>
      <c r="BS3" s="87" t="s">
        <v>62</v>
      </c>
      <c r="BT3" s="87" t="s">
        <v>63</v>
      </c>
      <c r="BU3" s="87" t="s">
        <v>57</v>
      </c>
      <c r="BV3" s="87" t="s">
        <v>58</v>
      </c>
      <c r="BW3" s="87" t="s">
        <v>59</v>
      </c>
      <c r="BX3" s="87" t="s">
        <v>60</v>
      </c>
      <c r="BY3" s="87" t="s">
        <v>61</v>
      </c>
      <c r="BZ3" s="87" t="s">
        <v>62</v>
      </c>
      <c r="CA3" s="87" t="s">
        <v>63</v>
      </c>
      <c r="CB3" s="87" t="s">
        <v>57</v>
      </c>
      <c r="CC3" s="87" t="s">
        <v>58</v>
      </c>
      <c r="CD3" s="87" t="s">
        <v>59</v>
      </c>
      <c r="CE3" s="87" t="s">
        <v>60</v>
      </c>
      <c r="CF3" s="87" t="s">
        <v>61</v>
      </c>
      <c r="CG3" s="87" t="s">
        <v>62</v>
      </c>
      <c r="CH3" s="87" t="s">
        <v>60</v>
      </c>
    </row>
    <row r="4" spans="1:86" s="40" customFormat="1" ht="15" customHeight="1">
      <c r="A4" s="299" t="s">
        <v>415</v>
      </c>
      <c r="B4" s="101" t="s">
        <v>190</v>
      </c>
      <c r="C4" s="101" t="s">
        <v>419</v>
      </c>
      <c r="D4" s="102" t="s">
        <v>417</v>
      </c>
      <c r="E4" s="103" t="s">
        <v>418</v>
      </c>
      <c r="F4" s="104"/>
      <c r="G4" s="105">
        <v>1000</v>
      </c>
      <c r="H4" s="105">
        <v>150</v>
      </c>
      <c r="I4" s="44">
        <v>0</v>
      </c>
      <c r="J4" s="93"/>
      <c r="K4" s="94">
        <f t="shared" ref="K4:K35" si="0">SUM(L4:AP4)</f>
        <v>14190</v>
      </c>
      <c r="L4" s="95">
        <v>1585</v>
      </c>
      <c r="M4" s="95"/>
      <c r="N4" s="95">
        <v>1550</v>
      </c>
      <c r="O4" s="95"/>
      <c r="P4" s="95">
        <v>2823</v>
      </c>
      <c r="Q4" s="95"/>
      <c r="R4" s="95"/>
      <c r="S4" s="95"/>
      <c r="T4" s="95">
        <v>50</v>
      </c>
      <c r="U4" s="95">
        <v>982</v>
      </c>
      <c r="V4" s="95">
        <v>2060</v>
      </c>
      <c r="W4" s="95">
        <v>2310</v>
      </c>
      <c r="X4" s="95"/>
      <c r="Y4" s="95"/>
      <c r="Z4" s="95">
        <v>237</v>
      </c>
      <c r="AA4" s="95">
        <v>50</v>
      </c>
      <c r="AB4" s="95">
        <v>2043</v>
      </c>
      <c r="AC4" s="95">
        <v>500</v>
      </c>
      <c r="AD4" s="95"/>
      <c r="AE4" s="95"/>
      <c r="AF4" s="95"/>
      <c r="AG4" s="95"/>
      <c r="AH4" s="95"/>
      <c r="AI4" s="95"/>
      <c r="AJ4" s="95"/>
      <c r="AK4" s="95"/>
      <c r="AL4" s="95"/>
      <c r="AM4" s="95"/>
      <c r="AN4" s="95"/>
      <c r="AO4" s="95"/>
      <c r="AP4" s="95"/>
      <c r="AQ4" s="95">
        <f>'SHEET 입고현황'!AY5</f>
        <v>0</v>
      </c>
      <c r="AR4" s="95">
        <f>'SHEET 입고현황'!AZ5</f>
        <v>0</v>
      </c>
      <c r="AS4" s="95">
        <f>'SHEET 입고현황'!BA5</f>
        <v>0</v>
      </c>
      <c r="AT4" s="88">
        <f>종합재고!N5</f>
        <v>0</v>
      </c>
      <c r="AU4" s="88">
        <f>종합재고!O5</f>
        <v>3866</v>
      </c>
      <c r="AV4" s="44">
        <v>500</v>
      </c>
      <c r="AW4" s="45">
        <f t="shared" ref="AW4:AW67" si="1">$I4</f>
        <v>0</v>
      </c>
      <c r="AX4" s="45">
        <f t="shared" ref="AX4:AX61" si="2">(AW4+L4)-$AV4</f>
        <v>1085</v>
      </c>
      <c r="AY4" s="45">
        <f t="shared" ref="AY4:AY61" si="3">(AX4+M4)-$AV4</f>
        <v>585</v>
      </c>
      <c r="AZ4" s="45">
        <f t="shared" ref="AZ4:AZ61" si="4">(AY4+N4)-$AV4</f>
        <v>1635</v>
      </c>
      <c r="BA4" s="45">
        <f t="shared" ref="BA4:BA61" si="5">(AZ4+O4)-$AV4</f>
        <v>1135</v>
      </c>
      <c r="BB4" s="45">
        <f t="shared" ref="BB4:BB61" si="6">(BA4+P4)-$AV4</f>
        <v>3458</v>
      </c>
      <c r="BC4" s="45">
        <f t="shared" ref="BC4:BC61" si="7">(BB4+Q4)-$AV4</f>
        <v>2958</v>
      </c>
      <c r="BD4" s="45">
        <f t="shared" ref="BD4:BD67" si="8">$I4</f>
        <v>0</v>
      </c>
      <c r="BE4" s="45">
        <f t="shared" ref="BE4:BE61" si="9">(BD4+S4)-$AV4</f>
        <v>-500</v>
      </c>
      <c r="BF4" s="45">
        <f t="shared" ref="BF4:BF61" si="10">(BE4+T4)-$AV4</f>
        <v>-950</v>
      </c>
      <c r="BG4" s="45">
        <f t="shared" ref="BG4:BG61" si="11">(BF4+U4)-$AV4</f>
        <v>-468</v>
      </c>
      <c r="BH4" s="45">
        <f t="shared" ref="BH4:BH61" si="12">(BG4+V4)-$AV4</f>
        <v>1092</v>
      </c>
      <c r="BI4" s="45">
        <f t="shared" ref="BI4:BI61" si="13">(BH4+W4)-$AV4</f>
        <v>2902</v>
      </c>
      <c r="BJ4" s="45">
        <f t="shared" ref="BJ4:BJ61" si="14">(BI4+X4)-$AV4</f>
        <v>2402</v>
      </c>
      <c r="BK4" s="45">
        <f t="shared" ref="BK4:BY19" si="15">$I4</f>
        <v>0</v>
      </c>
      <c r="BL4" s="45">
        <f t="shared" ref="BL4:BL61" si="16">(BK4+Z4)-$AV4</f>
        <v>-263</v>
      </c>
      <c r="BM4" s="45">
        <f t="shared" ref="BM4:BM61" si="17">(BL4+AA4)-$AV4</f>
        <v>-713</v>
      </c>
      <c r="BN4" s="45">
        <f t="shared" ref="BN4:BN61" si="18">(BM4+AB4)-$AV4</f>
        <v>830</v>
      </c>
      <c r="BO4" s="45">
        <f t="shared" ref="BO4:BO61" si="19">(BN4+AC4)-$AV4</f>
        <v>830</v>
      </c>
      <c r="BP4" s="45">
        <f t="shared" ref="BP4:BP61" si="20">(BO4+AD4)-$AV4</f>
        <v>330</v>
      </c>
      <c r="BQ4" s="45">
        <f t="shared" ref="BQ4:BQ61" si="21">(BP4+AE4)-$AV4</f>
        <v>-170</v>
      </c>
      <c r="BR4" s="45">
        <f t="shared" ref="BR4:BR19" si="22">$I4</f>
        <v>0</v>
      </c>
      <c r="BS4" s="45">
        <f t="shared" ref="BS4:BS61" si="23">(BR4+AG4)-$AV4</f>
        <v>-500</v>
      </c>
      <c r="BT4" s="45">
        <f t="shared" ref="BT4:BT61" si="24">(BS4+AH4)-$AV4</f>
        <v>-1000</v>
      </c>
      <c r="BU4" s="45">
        <f t="shared" ref="BU4:BU61" si="25">(BT4+AI4)-$AV4</f>
        <v>-1500</v>
      </c>
      <c r="BV4" s="45">
        <f t="shared" ref="BV4:BV61" si="26">(BU4+AJ4)-$AV4</f>
        <v>-2000</v>
      </c>
      <c r="BW4" s="45">
        <f t="shared" ref="BW4:BW61" si="27">(BV4+AK4)-$AV4</f>
        <v>-2500</v>
      </c>
      <c r="BX4" s="45">
        <f t="shared" ref="BX4:BX61" si="28">(BW4+AL4)-$AV4</f>
        <v>-3000</v>
      </c>
      <c r="BY4" s="45">
        <f t="shared" si="15"/>
        <v>0</v>
      </c>
      <c r="BZ4" s="45">
        <f t="shared" ref="BZ4:BZ61" si="29">(BY4+AN4)-$AV4</f>
        <v>-500</v>
      </c>
      <c r="CA4" s="45">
        <f t="shared" ref="CA4:CA61" si="30">(BZ4+AO4)-$AV4</f>
        <v>-1000</v>
      </c>
      <c r="CB4" s="45">
        <f t="shared" ref="CB4:CB61" si="31">(CA4+AP4)-$AV4</f>
        <v>-1500</v>
      </c>
      <c r="CC4" s="45">
        <f t="shared" ref="CC4:CC61" si="32">(CB4+AQ4)-$AV4</f>
        <v>-2000</v>
      </c>
      <c r="CD4" s="45">
        <f t="shared" ref="CD4:CD61" si="33">(CC4+AR4)-$AV4</f>
        <v>-2500</v>
      </c>
      <c r="CE4" s="45">
        <f t="shared" ref="CE4:CE61" si="34">(CD4+AS4)-$AV4</f>
        <v>-3000</v>
      </c>
      <c r="CF4" s="45">
        <f t="shared" ref="CF4:CF61" si="35">(CE4+AT4)-$AV4</f>
        <v>-3500</v>
      </c>
      <c r="CG4" s="45">
        <f t="shared" ref="CG4:CG61" si="36">(CF4+AU4)-$AV4</f>
        <v>-134</v>
      </c>
      <c r="CH4" s="45">
        <f t="shared" ref="CH4:CH61" si="37">(CG4+AV4)-$AV4</f>
        <v>-134</v>
      </c>
    </row>
    <row r="5" spans="1:86" s="40" customFormat="1" ht="15" hidden="1" customHeight="1">
      <c r="A5" s="299"/>
      <c r="B5" s="101" t="s">
        <v>190</v>
      </c>
      <c r="C5" s="101" t="s">
        <v>191</v>
      </c>
      <c r="D5" s="102" t="s">
        <v>92</v>
      </c>
      <c r="E5" s="103" t="s">
        <v>192</v>
      </c>
      <c r="F5" s="106"/>
      <c r="G5" s="105">
        <f t="shared" ref="G5:G28" si="38">AV5</f>
        <v>500</v>
      </c>
      <c r="H5" s="105">
        <v>1000</v>
      </c>
      <c r="I5" s="44"/>
      <c r="J5" s="93"/>
      <c r="K5" s="94">
        <f t="shared" si="0"/>
        <v>0</v>
      </c>
      <c r="L5" s="95"/>
      <c r="M5" s="95"/>
      <c r="N5" s="95"/>
      <c r="O5" s="95"/>
      <c r="P5" s="95"/>
      <c r="Q5" s="95"/>
      <c r="R5" s="95"/>
      <c r="S5" s="95"/>
      <c r="T5" s="95"/>
      <c r="U5" s="95"/>
      <c r="V5" s="95"/>
      <c r="W5" s="95"/>
      <c r="X5" s="95"/>
      <c r="Y5" s="95"/>
      <c r="Z5" s="95"/>
      <c r="AA5" s="95"/>
      <c r="AB5" s="95"/>
      <c r="AC5" s="95"/>
      <c r="AD5" s="96"/>
      <c r="AE5" s="96"/>
      <c r="AF5" s="95"/>
      <c r="AG5" s="95"/>
      <c r="AH5" s="95"/>
      <c r="AI5" s="95"/>
      <c r="AJ5" s="95"/>
      <c r="AK5" s="95"/>
      <c r="AL5" s="95"/>
      <c r="AM5" s="95"/>
      <c r="AN5" s="95"/>
      <c r="AO5" s="95"/>
      <c r="AP5" s="95"/>
      <c r="AQ5" s="95"/>
      <c r="AR5" s="95"/>
      <c r="AS5" s="95"/>
      <c r="AT5" s="88">
        <f>종합재고!N9</f>
        <v>0</v>
      </c>
      <c r="AU5" s="88">
        <f>종합재고!O9</f>
        <v>0</v>
      </c>
      <c r="AV5" s="44">
        <v>500</v>
      </c>
      <c r="AW5" s="45">
        <f t="shared" si="1"/>
        <v>0</v>
      </c>
      <c r="AX5" s="45">
        <f t="shared" si="2"/>
        <v>-500</v>
      </c>
      <c r="AY5" s="45">
        <f t="shared" si="3"/>
        <v>-1000</v>
      </c>
      <c r="AZ5" s="45">
        <f t="shared" si="4"/>
        <v>-1500</v>
      </c>
      <c r="BA5" s="45">
        <f t="shared" si="5"/>
        <v>-2000</v>
      </c>
      <c r="BB5" s="45">
        <f t="shared" si="6"/>
        <v>-2500</v>
      </c>
      <c r="BC5" s="45">
        <f t="shared" si="7"/>
        <v>-3000</v>
      </c>
      <c r="BD5" s="45">
        <f t="shared" si="8"/>
        <v>0</v>
      </c>
      <c r="BE5" s="45">
        <f t="shared" si="9"/>
        <v>-500</v>
      </c>
      <c r="BF5" s="45">
        <f t="shared" si="10"/>
        <v>-1000</v>
      </c>
      <c r="BG5" s="45">
        <f t="shared" si="11"/>
        <v>-1500</v>
      </c>
      <c r="BH5" s="45">
        <f t="shared" si="12"/>
        <v>-2000</v>
      </c>
      <c r="BI5" s="45">
        <f t="shared" si="13"/>
        <v>-2500</v>
      </c>
      <c r="BJ5" s="45">
        <f t="shared" si="14"/>
        <v>-3000</v>
      </c>
      <c r="BK5" s="45">
        <f t="shared" si="15"/>
        <v>0</v>
      </c>
      <c r="BL5" s="45">
        <f t="shared" si="16"/>
        <v>-500</v>
      </c>
      <c r="BM5" s="45">
        <f t="shared" si="17"/>
        <v>-1000</v>
      </c>
      <c r="BN5" s="45">
        <f t="shared" si="18"/>
        <v>-1500</v>
      </c>
      <c r="BO5" s="45">
        <f t="shared" si="19"/>
        <v>-2000</v>
      </c>
      <c r="BP5" s="45">
        <f t="shared" si="20"/>
        <v>-2500</v>
      </c>
      <c r="BQ5" s="45">
        <f t="shared" si="21"/>
        <v>-3000</v>
      </c>
      <c r="BR5" s="45">
        <f t="shared" si="22"/>
        <v>0</v>
      </c>
      <c r="BS5" s="45">
        <f t="shared" si="23"/>
        <v>-500</v>
      </c>
      <c r="BT5" s="45">
        <f t="shared" si="24"/>
        <v>-1000</v>
      </c>
      <c r="BU5" s="45">
        <f t="shared" si="25"/>
        <v>-1500</v>
      </c>
      <c r="BV5" s="45">
        <f t="shared" si="26"/>
        <v>-2000</v>
      </c>
      <c r="BW5" s="45">
        <f t="shared" si="27"/>
        <v>-2500</v>
      </c>
      <c r="BX5" s="45">
        <f t="shared" si="28"/>
        <v>-3000</v>
      </c>
      <c r="BY5" s="45">
        <f t="shared" si="15"/>
        <v>0</v>
      </c>
      <c r="BZ5" s="45">
        <f t="shared" si="29"/>
        <v>-500</v>
      </c>
      <c r="CA5" s="45">
        <f t="shared" si="30"/>
        <v>-1000</v>
      </c>
      <c r="CB5" s="45">
        <f t="shared" si="31"/>
        <v>-1500</v>
      </c>
      <c r="CC5" s="45">
        <f t="shared" si="32"/>
        <v>-2000</v>
      </c>
      <c r="CD5" s="45">
        <f t="shared" si="33"/>
        <v>-2500</v>
      </c>
      <c r="CE5" s="45">
        <f t="shared" si="34"/>
        <v>-3000</v>
      </c>
      <c r="CF5" s="45">
        <f t="shared" si="35"/>
        <v>-3500</v>
      </c>
      <c r="CG5" s="45">
        <f t="shared" si="36"/>
        <v>-4000</v>
      </c>
      <c r="CH5" s="45">
        <f t="shared" si="37"/>
        <v>-4000</v>
      </c>
    </row>
    <row r="6" spans="1:86" s="40" customFormat="1" ht="15" hidden="1" customHeight="1">
      <c r="A6" s="299"/>
      <c r="B6" s="101" t="s">
        <v>190</v>
      </c>
      <c r="C6" s="101" t="s">
        <v>191</v>
      </c>
      <c r="D6" s="102" t="s">
        <v>193</v>
      </c>
      <c r="E6" s="103" t="s">
        <v>194</v>
      </c>
      <c r="F6" s="106"/>
      <c r="G6" s="105">
        <f t="shared" si="38"/>
        <v>300</v>
      </c>
      <c r="H6" s="105">
        <v>300</v>
      </c>
      <c r="I6" s="44"/>
      <c r="J6" s="93"/>
      <c r="K6" s="94">
        <f t="shared" si="0"/>
        <v>0</v>
      </c>
      <c r="L6" s="95"/>
      <c r="M6" s="95"/>
      <c r="N6" s="95"/>
      <c r="O6" s="95"/>
      <c r="P6" s="95"/>
      <c r="Q6" s="95"/>
      <c r="R6" s="95"/>
      <c r="S6" s="95"/>
      <c r="T6" s="95"/>
      <c r="U6" s="95"/>
      <c r="V6" s="95"/>
      <c r="W6" s="95"/>
      <c r="X6" s="95"/>
      <c r="Y6" s="95"/>
      <c r="Z6" s="95"/>
      <c r="AA6" s="95"/>
      <c r="AB6" s="95"/>
      <c r="AC6" s="95"/>
      <c r="AD6" s="96"/>
      <c r="AE6" s="96"/>
      <c r="AF6" s="95"/>
      <c r="AG6" s="95"/>
      <c r="AH6" s="95"/>
      <c r="AI6" s="95"/>
      <c r="AJ6" s="95"/>
      <c r="AK6" s="95"/>
      <c r="AL6" s="95"/>
      <c r="AM6" s="95"/>
      <c r="AN6" s="95"/>
      <c r="AO6" s="95"/>
      <c r="AP6" s="95"/>
      <c r="AQ6" s="95"/>
      <c r="AR6" s="95"/>
      <c r="AS6" s="95"/>
      <c r="AT6" s="88">
        <f>종합재고!N13</f>
        <v>0</v>
      </c>
      <c r="AU6" s="88">
        <f>종합재고!O13</f>
        <v>0</v>
      </c>
      <c r="AV6" s="44">
        <v>300</v>
      </c>
      <c r="AW6" s="45">
        <f t="shared" si="1"/>
        <v>0</v>
      </c>
      <c r="AX6" s="45">
        <f t="shared" si="2"/>
        <v>-300</v>
      </c>
      <c r="AY6" s="45">
        <f t="shared" si="3"/>
        <v>-600</v>
      </c>
      <c r="AZ6" s="45">
        <f t="shared" si="4"/>
        <v>-900</v>
      </c>
      <c r="BA6" s="45">
        <f t="shared" si="5"/>
        <v>-1200</v>
      </c>
      <c r="BB6" s="45">
        <f t="shared" si="6"/>
        <v>-1500</v>
      </c>
      <c r="BC6" s="45">
        <f t="shared" si="7"/>
        <v>-1800</v>
      </c>
      <c r="BD6" s="45">
        <f t="shared" si="8"/>
        <v>0</v>
      </c>
      <c r="BE6" s="45">
        <f t="shared" si="9"/>
        <v>-300</v>
      </c>
      <c r="BF6" s="45">
        <f t="shared" si="10"/>
        <v>-600</v>
      </c>
      <c r="BG6" s="45">
        <f t="shared" si="11"/>
        <v>-900</v>
      </c>
      <c r="BH6" s="45">
        <f t="shared" si="12"/>
        <v>-1200</v>
      </c>
      <c r="BI6" s="45">
        <f t="shared" si="13"/>
        <v>-1500</v>
      </c>
      <c r="BJ6" s="45">
        <f t="shared" si="14"/>
        <v>-1800</v>
      </c>
      <c r="BK6" s="45">
        <f t="shared" si="15"/>
        <v>0</v>
      </c>
      <c r="BL6" s="45">
        <f t="shared" si="16"/>
        <v>-300</v>
      </c>
      <c r="BM6" s="45">
        <f t="shared" si="17"/>
        <v>-600</v>
      </c>
      <c r="BN6" s="45">
        <f t="shared" si="18"/>
        <v>-900</v>
      </c>
      <c r="BO6" s="45">
        <f t="shared" si="19"/>
        <v>-1200</v>
      </c>
      <c r="BP6" s="45">
        <f t="shared" si="20"/>
        <v>-1500</v>
      </c>
      <c r="BQ6" s="45">
        <f t="shared" si="21"/>
        <v>-1800</v>
      </c>
      <c r="BR6" s="45">
        <f t="shared" si="22"/>
        <v>0</v>
      </c>
      <c r="BS6" s="45">
        <f t="shared" si="23"/>
        <v>-300</v>
      </c>
      <c r="BT6" s="45">
        <f t="shared" si="24"/>
        <v>-600</v>
      </c>
      <c r="BU6" s="45">
        <f t="shared" si="25"/>
        <v>-900</v>
      </c>
      <c r="BV6" s="45">
        <f t="shared" si="26"/>
        <v>-1200</v>
      </c>
      <c r="BW6" s="45">
        <f t="shared" si="27"/>
        <v>-1500</v>
      </c>
      <c r="BX6" s="45">
        <f t="shared" si="28"/>
        <v>-1800</v>
      </c>
      <c r="BY6" s="45">
        <f t="shared" si="15"/>
        <v>0</v>
      </c>
      <c r="BZ6" s="45">
        <f t="shared" si="29"/>
        <v>-300</v>
      </c>
      <c r="CA6" s="45">
        <f t="shared" si="30"/>
        <v>-600</v>
      </c>
      <c r="CB6" s="45">
        <f t="shared" si="31"/>
        <v>-900</v>
      </c>
      <c r="CC6" s="45">
        <f t="shared" si="32"/>
        <v>-1200</v>
      </c>
      <c r="CD6" s="45">
        <f t="shared" si="33"/>
        <v>-1500</v>
      </c>
      <c r="CE6" s="45">
        <f t="shared" si="34"/>
        <v>-1800</v>
      </c>
      <c r="CF6" s="45">
        <f t="shared" si="35"/>
        <v>-2100</v>
      </c>
      <c r="CG6" s="45">
        <f t="shared" si="36"/>
        <v>-2400</v>
      </c>
      <c r="CH6" s="45">
        <f t="shared" si="37"/>
        <v>-2400</v>
      </c>
    </row>
    <row r="7" spans="1:86" s="40" customFormat="1" ht="15" hidden="1" customHeight="1">
      <c r="A7" s="299"/>
      <c r="B7" s="101" t="s">
        <v>190</v>
      </c>
      <c r="C7" s="101" t="s">
        <v>191</v>
      </c>
      <c r="D7" s="102" t="s">
        <v>9</v>
      </c>
      <c r="E7" s="103" t="s">
        <v>195</v>
      </c>
      <c r="F7" s="106"/>
      <c r="G7" s="105">
        <f t="shared" si="38"/>
        <v>500</v>
      </c>
      <c r="H7" s="105">
        <v>200</v>
      </c>
      <c r="I7" s="44"/>
      <c r="J7" s="93"/>
      <c r="K7" s="94">
        <f t="shared" si="0"/>
        <v>0</v>
      </c>
      <c r="L7" s="95"/>
      <c r="M7" s="95"/>
      <c r="N7" s="95"/>
      <c r="O7" s="95"/>
      <c r="P7" s="95"/>
      <c r="Q7" s="95"/>
      <c r="R7" s="95"/>
      <c r="S7" s="95"/>
      <c r="T7" s="95"/>
      <c r="U7" s="95"/>
      <c r="V7" s="95"/>
      <c r="W7" s="95"/>
      <c r="X7" s="95"/>
      <c r="Y7" s="95"/>
      <c r="Z7" s="95"/>
      <c r="AA7" s="95"/>
      <c r="AB7" s="95"/>
      <c r="AC7" s="95"/>
      <c r="AD7" s="96"/>
      <c r="AE7" s="96"/>
      <c r="AF7" s="95"/>
      <c r="AG7" s="95"/>
      <c r="AH7" s="95"/>
      <c r="AI7" s="95"/>
      <c r="AJ7" s="95"/>
      <c r="AK7" s="95"/>
      <c r="AL7" s="95"/>
      <c r="AM7" s="95"/>
      <c r="AN7" s="95"/>
      <c r="AO7" s="95"/>
      <c r="AP7" s="95"/>
      <c r="AQ7" s="95"/>
      <c r="AR7" s="95"/>
      <c r="AS7" s="95"/>
      <c r="AT7" s="88">
        <f>종합재고!N17</f>
        <v>0</v>
      </c>
      <c r="AU7" s="88">
        <f>종합재고!O17</f>
        <v>0</v>
      </c>
      <c r="AV7" s="44">
        <v>500</v>
      </c>
      <c r="AW7" s="45">
        <f t="shared" si="1"/>
        <v>0</v>
      </c>
      <c r="AX7" s="45">
        <f t="shared" si="2"/>
        <v>-500</v>
      </c>
      <c r="AY7" s="45">
        <f t="shared" si="3"/>
        <v>-1000</v>
      </c>
      <c r="AZ7" s="45">
        <f t="shared" si="4"/>
        <v>-1500</v>
      </c>
      <c r="BA7" s="45">
        <f t="shared" si="5"/>
        <v>-2000</v>
      </c>
      <c r="BB7" s="45">
        <f t="shared" si="6"/>
        <v>-2500</v>
      </c>
      <c r="BC7" s="45">
        <f t="shared" si="7"/>
        <v>-3000</v>
      </c>
      <c r="BD7" s="45">
        <f t="shared" si="8"/>
        <v>0</v>
      </c>
      <c r="BE7" s="45">
        <f t="shared" si="9"/>
        <v>-500</v>
      </c>
      <c r="BF7" s="45">
        <f t="shared" si="10"/>
        <v>-1000</v>
      </c>
      <c r="BG7" s="45">
        <f t="shared" si="11"/>
        <v>-1500</v>
      </c>
      <c r="BH7" s="45">
        <f t="shared" si="12"/>
        <v>-2000</v>
      </c>
      <c r="BI7" s="45">
        <f t="shared" si="13"/>
        <v>-2500</v>
      </c>
      <c r="BJ7" s="45">
        <f t="shared" si="14"/>
        <v>-3000</v>
      </c>
      <c r="BK7" s="45">
        <f t="shared" si="15"/>
        <v>0</v>
      </c>
      <c r="BL7" s="45">
        <f t="shared" si="16"/>
        <v>-500</v>
      </c>
      <c r="BM7" s="45">
        <f t="shared" si="17"/>
        <v>-1000</v>
      </c>
      <c r="BN7" s="45">
        <f t="shared" si="18"/>
        <v>-1500</v>
      </c>
      <c r="BO7" s="45">
        <f t="shared" si="19"/>
        <v>-2000</v>
      </c>
      <c r="BP7" s="45">
        <f t="shared" si="20"/>
        <v>-2500</v>
      </c>
      <c r="BQ7" s="45">
        <f t="shared" si="21"/>
        <v>-3000</v>
      </c>
      <c r="BR7" s="45">
        <f t="shared" si="22"/>
        <v>0</v>
      </c>
      <c r="BS7" s="45">
        <f t="shared" si="23"/>
        <v>-500</v>
      </c>
      <c r="BT7" s="45">
        <f t="shared" si="24"/>
        <v>-1000</v>
      </c>
      <c r="BU7" s="45">
        <f t="shared" si="25"/>
        <v>-1500</v>
      </c>
      <c r="BV7" s="45">
        <f t="shared" si="26"/>
        <v>-2000</v>
      </c>
      <c r="BW7" s="45">
        <f t="shared" si="27"/>
        <v>-2500</v>
      </c>
      <c r="BX7" s="45">
        <f t="shared" si="28"/>
        <v>-3000</v>
      </c>
      <c r="BY7" s="45">
        <f t="shared" si="15"/>
        <v>0</v>
      </c>
      <c r="BZ7" s="45">
        <f t="shared" si="29"/>
        <v>-500</v>
      </c>
      <c r="CA7" s="45">
        <f t="shared" si="30"/>
        <v>-1000</v>
      </c>
      <c r="CB7" s="45">
        <f t="shared" si="31"/>
        <v>-1500</v>
      </c>
      <c r="CC7" s="45">
        <f t="shared" si="32"/>
        <v>-2000</v>
      </c>
      <c r="CD7" s="45">
        <f t="shared" si="33"/>
        <v>-2500</v>
      </c>
      <c r="CE7" s="45">
        <f t="shared" si="34"/>
        <v>-3000</v>
      </c>
      <c r="CF7" s="45">
        <f t="shared" si="35"/>
        <v>-3500</v>
      </c>
      <c r="CG7" s="45">
        <f t="shared" si="36"/>
        <v>-4000</v>
      </c>
      <c r="CH7" s="45">
        <f t="shared" si="37"/>
        <v>-4000</v>
      </c>
    </row>
    <row r="8" spans="1:86" s="40" customFormat="1" ht="15" hidden="1" customHeight="1">
      <c r="A8" s="299"/>
      <c r="B8" s="101" t="s">
        <v>190</v>
      </c>
      <c r="C8" s="101" t="s">
        <v>191</v>
      </c>
      <c r="D8" s="102" t="s">
        <v>196</v>
      </c>
      <c r="E8" s="103" t="s">
        <v>197</v>
      </c>
      <c r="F8" s="106"/>
      <c r="G8" s="105">
        <f t="shared" si="38"/>
        <v>400</v>
      </c>
      <c r="H8" s="105"/>
      <c r="I8" s="44"/>
      <c r="J8" s="93"/>
      <c r="K8" s="94">
        <f t="shared" si="0"/>
        <v>0</v>
      </c>
      <c r="L8" s="95"/>
      <c r="M8" s="95"/>
      <c r="N8" s="95"/>
      <c r="O8" s="95"/>
      <c r="P8" s="95"/>
      <c r="Q8" s="95"/>
      <c r="R8" s="95"/>
      <c r="S8" s="95"/>
      <c r="T8" s="95"/>
      <c r="U8" s="95"/>
      <c r="V8" s="95"/>
      <c r="W8" s="95"/>
      <c r="X8" s="95"/>
      <c r="Y8" s="95"/>
      <c r="Z8" s="95"/>
      <c r="AA8" s="95"/>
      <c r="AB8" s="95"/>
      <c r="AC8" s="95"/>
      <c r="AD8" s="96"/>
      <c r="AE8" s="96"/>
      <c r="AF8" s="95"/>
      <c r="AG8" s="95"/>
      <c r="AH8" s="95"/>
      <c r="AI8" s="95"/>
      <c r="AJ8" s="95"/>
      <c r="AK8" s="95"/>
      <c r="AL8" s="95"/>
      <c r="AM8" s="95"/>
      <c r="AN8" s="95"/>
      <c r="AO8" s="95"/>
      <c r="AP8" s="95"/>
      <c r="AQ8" s="95"/>
      <c r="AR8" s="95"/>
      <c r="AS8" s="95"/>
      <c r="AT8" s="88">
        <f>종합재고!N21</f>
        <v>0</v>
      </c>
      <c r="AU8" s="88">
        <f>종합재고!O21</f>
        <v>0</v>
      </c>
      <c r="AV8" s="44">
        <v>400</v>
      </c>
      <c r="AW8" s="45">
        <f t="shared" si="1"/>
        <v>0</v>
      </c>
      <c r="AX8" s="45">
        <f t="shared" si="2"/>
        <v>-400</v>
      </c>
      <c r="AY8" s="45">
        <f t="shared" si="3"/>
        <v>-800</v>
      </c>
      <c r="AZ8" s="45">
        <f t="shared" si="4"/>
        <v>-1200</v>
      </c>
      <c r="BA8" s="45">
        <f t="shared" si="5"/>
        <v>-1600</v>
      </c>
      <c r="BB8" s="45">
        <f t="shared" si="6"/>
        <v>-2000</v>
      </c>
      <c r="BC8" s="45">
        <f t="shared" si="7"/>
        <v>-2400</v>
      </c>
      <c r="BD8" s="45">
        <f t="shared" si="8"/>
        <v>0</v>
      </c>
      <c r="BE8" s="45">
        <f t="shared" si="9"/>
        <v>-400</v>
      </c>
      <c r="BF8" s="45">
        <f t="shared" si="10"/>
        <v>-800</v>
      </c>
      <c r="BG8" s="45">
        <f t="shared" si="11"/>
        <v>-1200</v>
      </c>
      <c r="BH8" s="45">
        <f t="shared" si="12"/>
        <v>-1600</v>
      </c>
      <c r="BI8" s="45">
        <f t="shared" si="13"/>
        <v>-2000</v>
      </c>
      <c r="BJ8" s="45">
        <f t="shared" si="14"/>
        <v>-2400</v>
      </c>
      <c r="BK8" s="45">
        <f t="shared" si="15"/>
        <v>0</v>
      </c>
      <c r="BL8" s="45">
        <f t="shared" si="16"/>
        <v>-400</v>
      </c>
      <c r="BM8" s="45">
        <f t="shared" si="17"/>
        <v>-800</v>
      </c>
      <c r="BN8" s="45">
        <f t="shared" si="18"/>
        <v>-1200</v>
      </c>
      <c r="BO8" s="45">
        <f t="shared" si="19"/>
        <v>-1600</v>
      </c>
      <c r="BP8" s="45">
        <f t="shared" si="20"/>
        <v>-2000</v>
      </c>
      <c r="BQ8" s="45">
        <f t="shared" si="21"/>
        <v>-2400</v>
      </c>
      <c r="BR8" s="45">
        <f t="shared" si="22"/>
        <v>0</v>
      </c>
      <c r="BS8" s="45">
        <f t="shared" si="23"/>
        <v>-400</v>
      </c>
      <c r="BT8" s="45">
        <f t="shared" si="24"/>
        <v>-800</v>
      </c>
      <c r="BU8" s="45">
        <f t="shared" si="25"/>
        <v>-1200</v>
      </c>
      <c r="BV8" s="45">
        <f t="shared" si="26"/>
        <v>-1600</v>
      </c>
      <c r="BW8" s="45">
        <f t="shared" si="27"/>
        <v>-2000</v>
      </c>
      <c r="BX8" s="45">
        <f t="shared" si="28"/>
        <v>-2400</v>
      </c>
      <c r="BY8" s="45">
        <f t="shared" si="15"/>
        <v>0</v>
      </c>
      <c r="BZ8" s="45">
        <f t="shared" si="29"/>
        <v>-400</v>
      </c>
      <c r="CA8" s="45">
        <f t="shared" si="30"/>
        <v>-800</v>
      </c>
      <c r="CB8" s="45">
        <f t="shared" si="31"/>
        <v>-1200</v>
      </c>
      <c r="CC8" s="45">
        <f t="shared" si="32"/>
        <v>-1600</v>
      </c>
      <c r="CD8" s="45">
        <f t="shared" si="33"/>
        <v>-2000</v>
      </c>
      <c r="CE8" s="45">
        <f t="shared" si="34"/>
        <v>-2400</v>
      </c>
      <c r="CF8" s="45">
        <f t="shared" si="35"/>
        <v>-2800</v>
      </c>
      <c r="CG8" s="45">
        <f t="shared" si="36"/>
        <v>-3200</v>
      </c>
      <c r="CH8" s="45">
        <f t="shared" si="37"/>
        <v>-3200</v>
      </c>
    </row>
    <row r="9" spans="1:86" s="40" customFormat="1" ht="15" hidden="1" customHeight="1">
      <c r="A9" s="299"/>
      <c r="B9" s="101" t="s">
        <v>198</v>
      </c>
      <c r="C9" s="107" t="s">
        <v>191</v>
      </c>
      <c r="D9" s="108" t="s">
        <v>98</v>
      </c>
      <c r="E9" s="109" t="s">
        <v>199</v>
      </c>
      <c r="F9" s="106"/>
      <c r="G9" s="105">
        <f t="shared" si="38"/>
        <v>350</v>
      </c>
      <c r="H9" s="105"/>
      <c r="I9" s="44"/>
      <c r="J9" s="93"/>
      <c r="K9" s="94">
        <f t="shared" si="0"/>
        <v>0</v>
      </c>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89">
        <f>종합재고!N25</f>
        <v>0</v>
      </c>
      <c r="AU9" s="89">
        <f>종합재고!O25</f>
        <v>0</v>
      </c>
      <c r="AV9" s="44">
        <v>350</v>
      </c>
      <c r="AW9" s="45">
        <f t="shared" si="1"/>
        <v>0</v>
      </c>
      <c r="AX9" s="45">
        <f t="shared" si="2"/>
        <v>-350</v>
      </c>
      <c r="AY9" s="45">
        <f t="shared" si="3"/>
        <v>-700</v>
      </c>
      <c r="AZ9" s="45">
        <f t="shared" si="4"/>
        <v>-1050</v>
      </c>
      <c r="BA9" s="45">
        <f t="shared" si="5"/>
        <v>-1400</v>
      </c>
      <c r="BB9" s="45">
        <f t="shared" si="6"/>
        <v>-1750</v>
      </c>
      <c r="BC9" s="45">
        <f t="shared" si="7"/>
        <v>-2100</v>
      </c>
      <c r="BD9" s="45">
        <f t="shared" si="8"/>
        <v>0</v>
      </c>
      <c r="BE9" s="45">
        <f t="shared" si="9"/>
        <v>-350</v>
      </c>
      <c r="BF9" s="45">
        <f t="shared" si="10"/>
        <v>-700</v>
      </c>
      <c r="BG9" s="45">
        <f t="shared" si="11"/>
        <v>-1050</v>
      </c>
      <c r="BH9" s="45">
        <f t="shared" si="12"/>
        <v>-1400</v>
      </c>
      <c r="BI9" s="45">
        <f t="shared" si="13"/>
        <v>-1750</v>
      </c>
      <c r="BJ9" s="45">
        <f t="shared" si="14"/>
        <v>-2100</v>
      </c>
      <c r="BK9" s="45">
        <f t="shared" si="15"/>
        <v>0</v>
      </c>
      <c r="BL9" s="45">
        <f t="shared" si="16"/>
        <v>-350</v>
      </c>
      <c r="BM9" s="45">
        <f t="shared" si="17"/>
        <v>-700</v>
      </c>
      <c r="BN9" s="45">
        <f t="shared" si="18"/>
        <v>-1050</v>
      </c>
      <c r="BO9" s="45">
        <f t="shared" si="19"/>
        <v>-1400</v>
      </c>
      <c r="BP9" s="45">
        <f t="shared" si="20"/>
        <v>-1750</v>
      </c>
      <c r="BQ9" s="45">
        <f t="shared" si="21"/>
        <v>-2100</v>
      </c>
      <c r="BR9" s="45">
        <f t="shared" si="22"/>
        <v>0</v>
      </c>
      <c r="BS9" s="45">
        <f t="shared" si="23"/>
        <v>-350</v>
      </c>
      <c r="BT9" s="45">
        <f t="shared" si="24"/>
        <v>-700</v>
      </c>
      <c r="BU9" s="45">
        <f t="shared" si="25"/>
        <v>-1050</v>
      </c>
      <c r="BV9" s="45">
        <f t="shared" si="26"/>
        <v>-1400</v>
      </c>
      <c r="BW9" s="45">
        <f t="shared" si="27"/>
        <v>-1750</v>
      </c>
      <c r="BX9" s="45">
        <f t="shared" si="28"/>
        <v>-2100</v>
      </c>
      <c r="BY9" s="45">
        <f t="shared" si="15"/>
        <v>0</v>
      </c>
      <c r="BZ9" s="45">
        <f t="shared" si="29"/>
        <v>-350</v>
      </c>
      <c r="CA9" s="45">
        <f t="shared" si="30"/>
        <v>-700</v>
      </c>
      <c r="CB9" s="45">
        <f t="shared" si="31"/>
        <v>-1050</v>
      </c>
      <c r="CC9" s="45">
        <f t="shared" si="32"/>
        <v>-1400</v>
      </c>
      <c r="CD9" s="45">
        <f t="shared" si="33"/>
        <v>-1750</v>
      </c>
      <c r="CE9" s="45">
        <f t="shared" si="34"/>
        <v>-2100</v>
      </c>
      <c r="CF9" s="45">
        <f t="shared" si="35"/>
        <v>-2450</v>
      </c>
      <c r="CG9" s="45">
        <f t="shared" si="36"/>
        <v>-2800</v>
      </c>
      <c r="CH9" s="45">
        <f t="shared" si="37"/>
        <v>-2800</v>
      </c>
    </row>
    <row r="10" spans="1:86" s="40" customFormat="1" ht="15" hidden="1" customHeight="1">
      <c r="A10" s="299"/>
      <c r="B10" s="101" t="s">
        <v>198</v>
      </c>
      <c r="C10" s="101" t="s">
        <v>191</v>
      </c>
      <c r="D10" s="102" t="s">
        <v>200</v>
      </c>
      <c r="E10" s="103" t="s">
        <v>201</v>
      </c>
      <c r="F10" s="106"/>
      <c r="G10" s="105">
        <f t="shared" si="38"/>
        <v>100</v>
      </c>
      <c r="H10" s="105"/>
      <c r="I10" s="44"/>
      <c r="J10" s="93"/>
      <c r="K10" s="94">
        <f t="shared" si="0"/>
        <v>0</v>
      </c>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5"/>
      <c r="AL10" s="93"/>
      <c r="AM10" s="93"/>
      <c r="AN10" s="93"/>
      <c r="AO10" s="93"/>
      <c r="AP10" s="93"/>
      <c r="AQ10" s="93"/>
      <c r="AR10" s="93"/>
      <c r="AS10" s="93"/>
      <c r="AT10" s="89"/>
      <c r="AU10" s="89"/>
      <c r="AV10" s="44">
        <v>100</v>
      </c>
      <c r="AW10" s="45">
        <f t="shared" si="1"/>
        <v>0</v>
      </c>
      <c r="AX10" s="45">
        <f t="shared" si="2"/>
        <v>-100</v>
      </c>
      <c r="AY10" s="45">
        <f t="shared" si="3"/>
        <v>-200</v>
      </c>
      <c r="AZ10" s="45">
        <f t="shared" si="4"/>
        <v>-300</v>
      </c>
      <c r="BA10" s="45">
        <f t="shared" si="5"/>
        <v>-400</v>
      </c>
      <c r="BB10" s="45">
        <f t="shared" si="6"/>
        <v>-500</v>
      </c>
      <c r="BC10" s="45">
        <f t="shared" si="7"/>
        <v>-600</v>
      </c>
      <c r="BD10" s="45">
        <f t="shared" si="8"/>
        <v>0</v>
      </c>
      <c r="BE10" s="45">
        <f t="shared" si="9"/>
        <v>-100</v>
      </c>
      <c r="BF10" s="45">
        <f t="shared" si="10"/>
        <v>-200</v>
      </c>
      <c r="BG10" s="45">
        <f t="shared" si="11"/>
        <v>-300</v>
      </c>
      <c r="BH10" s="45">
        <f t="shared" si="12"/>
        <v>-400</v>
      </c>
      <c r="BI10" s="45">
        <f t="shared" si="13"/>
        <v>-500</v>
      </c>
      <c r="BJ10" s="45">
        <f t="shared" si="14"/>
        <v>-600</v>
      </c>
      <c r="BK10" s="45">
        <f t="shared" si="15"/>
        <v>0</v>
      </c>
      <c r="BL10" s="45">
        <f t="shared" si="16"/>
        <v>-100</v>
      </c>
      <c r="BM10" s="45">
        <f t="shared" si="17"/>
        <v>-200</v>
      </c>
      <c r="BN10" s="45">
        <f t="shared" si="18"/>
        <v>-300</v>
      </c>
      <c r="BO10" s="45">
        <f t="shared" si="19"/>
        <v>-400</v>
      </c>
      <c r="BP10" s="45">
        <f t="shared" si="20"/>
        <v>-500</v>
      </c>
      <c r="BQ10" s="45">
        <f t="shared" si="21"/>
        <v>-600</v>
      </c>
      <c r="BR10" s="45">
        <f t="shared" si="22"/>
        <v>0</v>
      </c>
      <c r="BS10" s="45">
        <f t="shared" si="23"/>
        <v>-100</v>
      </c>
      <c r="BT10" s="45">
        <f t="shared" si="24"/>
        <v>-200</v>
      </c>
      <c r="BU10" s="45">
        <f t="shared" si="25"/>
        <v>-300</v>
      </c>
      <c r="BV10" s="45">
        <f t="shared" si="26"/>
        <v>-400</v>
      </c>
      <c r="BW10" s="45">
        <f t="shared" si="27"/>
        <v>-500</v>
      </c>
      <c r="BX10" s="45">
        <f t="shared" si="28"/>
        <v>-600</v>
      </c>
      <c r="BY10" s="45">
        <f t="shared" si="15"/>
        <v>0</v>
      </c>
      <c r="BZ10" s="45">
        <f t="shared" si="29"/>
        <v>-100</v>
      </c>
      <c r="CA10" s="45">
        <f t="shared" si="30"/>
        <v>-200</v>
      </c>
      <c r="CB10" s="45">
        <f t="shared" si="31"/>
        <v>-300</v>
      </c>
      <c r="CC10" s="45">
        <f t="shared" si="32"/>
        <v>-400</v>
      </c>
      <c r="CD10" s="45">
        <f t="shared" si="33"/>
        <v>-500</v>
      </c>
      <c r="CE10" s="45">
        <f t="shared" si="34"/>
        <v>-600</v>
      </c>
      <c r="CF10" s="45">
        <f t="shared" si="35"/>
        <v>-700</v>
      </c>
      <c r="CG10" s="45">
        <f t="shared" si="36"/>
        <v>-800</v>
      </c>
      <c r="CH10" s="45">
        <f t="shared" si="37"/>
        <v>-800</v>
      </c>
    </row>
    <row r="11" spans="1:86" s="43" customFormat="1" ht="15" hidden="1" customHeight="1">
      <c r="A11" s="299"/>
      <c r="B11" s="101" t="s">
        <v>264</v>
      </c>
      <c r="C11" s="101" t="s">
        <v>244</v>
      </c>
      <c r="D11" s="102" t="s">
        <v>245</v>
      </c>
      <c r="E11" s="103" t="s">
        <v>13</v>
      </c>
      <c r="F11" s="106"/>
      <c r="G11" s="105">
        <f t="shared" si="38"/>
        <v>450</v>
      </c>
      <c r="H11" s="105"/>
      <c r="I11" s="44"/>
      <c r="J11" s="93"/>
      <c r="K11" s="94">
        <f t="shared" si="0"/>
        <v>0</v>
      </c>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5"/>
      <c r="AL11" s="93"/>
      <c r="AM11" s="93"/>
      <c r="AN11" s="93"/>
      <c r="AO11" s="93"/>
      <c r="AP11" s="93"/>
      <c r="AQ11" s="93"/>
      <c r="AR11" s="93"/>
      <c r="AS11" s="93"/>
      <c r="AT11" s="88">
        <f>종합재고!N29</f>
        <v>0</v>
      </c>
      <c r="AU11" s="88">
        <f>종합재고!O29</f>
        <v>0</v>
      </c>
      <c r="AV11" s="44">
        <v>450</v>
      </c>
      <c r="AW11" s="45">
        <f t="shared" si="1"/>
        <v>0</v>
      </c>
      <c r="AX11" s="45">
        <f t="shared" si="2"/>
        <v>-450</v>
      </c>
      <c r="AY11" s="45">
        <f t="shared" si="3"/>
        <v>-900</v>
      </c>
      <c r="AZ11" s="45">
        <f t="shared" si="4"/>
        <v>-1350</v>
      </c>
      <c r="BA11" s="45">
        <f t="shared" si="5"/>
        <v>-1800</v>
      </c>
      <c r="BB11" s="45">
        <f t="shared" si="6"/>
        <v>-2250</v>
      </c>
      <c r="BC11" s="45">
        <f t="shared" si="7"/>
        <v>-2700</v>
      </c>
      <c r="BD11" s="45">
        <f t="shared" si="8"/>
        <v>0</v>
      </c>
      <c r="BE11" s="45">
        <f t="shared" si="9"/>
        <v>-450</v>
      </c>
      <c r="BF11" s="45">
        <f t="shared" si="10"/>
        <v>-900</v>
      </c>
      <c r="BG11" s="45">
        <f t="shared" si="11"/>
        <v>-1350</v>
      </c>
      <c r="BH11" s="45">
        <f t="shared" si="12"/>
        <v>-1800</v>
      </c>
      <c r="BI11" s="45">
        <f t="shared" si="13"/>
        <v>-2250</v>
      </c>
      <c r="BJ11" s="45">
        <f t="shared" si="14"/>
        <v>-2700</v>
      </c>
      <c r="BK11" s="45">
        <f t="shared" si="15"/>
        <v>0</v>
      </c>
      <c r="BL11" s="45">
        <f t="shared" si="16"/>
        <v>-450</v>
      </c>
      <c r="BM11" s="45">
        <f t="shared" si="17"/>
        <v>-900</v>
      </c>
      <c r="BN11" s="45">
        <f t="shared" si="18"/>
        <v>-1350</v>
      </c>
      <c r="BO11" s="45">
        <f t="shared" si="19"/>
        <v>-1800</v>
      </c>
      <c r="BP11" s="45">
        <f t="shared" si="20"/>
        <v>-2250</v>
      </c>
      <c r="BQ11" s="45">
        <f t="shared" si="21"/>
        <v>-2700</v>
      </c>
      <c r="BR11" s="45">
        <f t="shared" si="22"/>
        <v>0</v>
      </c>
      <c r="BS11" s="45">
        <f t="shared" si="23"/>
        <v>-450</v>
      </c>
      <c r="BT11" s="45">
        <f t="shared" si="24"/>
        <v>-900</v>
      </c>
      <c r="BU11" s="45">
        <f t="shared" si="25"/>
        <v>-1350</v>
      </c>
      <c r="BV11" s="45">
        <f t="shared" si="26"/>
        <v>-1800</v>
      </c>
      <c r="BW11" s="45">
        <f t="shared" si="27"/>
        <v>-2250</v>
      </c>
      <c r="BX11" s="45">
        <f t="shared" si="28"/>
        <v>-2700</v>
      </c>
      <c r="BY11" s="45">
        <f t="shared" si="15"/>
        <v>0</v>
      </c>
      <c r="BZ11" s="45">
        <f t="shared" si="29"/>
        <v>-450</v>
      </c>
      <c r="CA11" s="45">
        <f t="shared" si="30"/>
        <v>-900</v>
      </c>
      <c r="CB11" s="45">
        <f t="shared" si="31"/>
        <v>-1350</v>
      </c>
      <c r="CC11" s="45">
        <f t="shared" si="32"/>
        <v>-1800</v>
      </c>
      <c r="CD11" s="45">
        <f t="shared" si="33"/>
        <v>-2250</v>
      </c>
      <c r="CE11" s="45">
        <f t="shared" si="34"/>
        <v>-2700</v>
      </c>
      <c r="CF11" s="45">
        <f t="shared" si="35"/>
        <v>-3150</v>
      </c>
      <c r="CG11" s="45">
        <f t="shared" si="36"/>
        <v>-3600</v>
      </c>
      <c r="CH11" s="45">
        <f t="shared" si="37"/>
        <v>-3600</v>
      </c>
    </row>
    <row r="12" spans="1:86" s="40" customFormat="1" ht="15" hidden="1" customHeight="1">
      <c r="A12" s="299"/>
      <c r="B12" s="101" t="s">
        <v>264</v>
      </c>
      <c r="C12" s="101" t="s">
        <v>244</v>
      </c>
      <c r="D12" s="102" t="s">
        <v>246</v>
      </c>
      <c r="E12" s="103" t="s">
        <v>15</v>
      </c>
      <c r="F12" s="106"/>
      <c r="G12" s="105">
        <f t="shared" si="38"/>
        <v>450</v>
      </c>
      <c r="H12" s="105"/>
      <c r="I12" s="44"/>
      <c r="J12" s="93"/>
      <c r="K12" s="94">
        <f t="shared" si="0"/>
        <v>0</v>
      </c>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5"/>
      <c r="AL12" s="93"/>
      <c r="AM12" s="93"/>
      <c r="AN12" s="93"/>
      <c r="AO12" s="93"/>
      <c r="AP12" s="93"/>
      <c r="AQ12" s="93"/>
      <c r="AR12" s="93"/>
      <c r="AS12" s="93"/>
      <c r="AT12" s="88">
        <f>종합재고!N33</f>
        <v>0</v>
      </c>
      <c r="AU12" s="88">
        <f>종합재고!O33</f>
        <v>0</v>
      </c>
      <c r="AV12" s="44">
        <v>450</v>
      </c>
      <c r="AW12" s="45">
        <f t="shared" si="1"/>
        <v>0</v>
      </c>
      <c r="AX12" s="45">
        <f t="shared" si="2"/>
        <v>-450</v>
      </c>
      <c r="AY12" s="45">
        <f t="shared" si="3"/>
        <v>-900</v>
      </c>
      <c r="AZ12" s="45">
        <f t="shared" si="4"/>
        <v>-1350</v>
      </c>
      <c r="BA12" s="45">
        <f t="shared" si="5"/>
        <v>-1800</v>
      </c>
      <c r="BB12" s="45">
        <f t="shared" si="6"/>
        <v>-2250</v>
      </c>
      <c r="BC12" s="45">
        <f t="shared" si="7"/>
        <v>-2700</v>
      </c>
      <c r="BD12" s="45">
        <f t="shared" si="8"/>
        <v>0</v>
      </c>
      <c r="BE12" s="45">
        <f t="shared" si="9"/>
        <v>-450</v>
      </c>
      <c r="BF12" s="45">
        <f t="shared" si="10"/>
        <v>-900</v>
      </c>
      <c r="BG12" s="45">
        <f t="shared" si="11"/>
        <v>-1350</v>
      </c>
      <c r="BH12" s="45">
        <f t="shared" si="12"/>
        <v>-1800</v>
      </c>
      <c r="BI12" s="45">
        <f t="shared" si="13"/>
        <v>-2250</v>
      </c>
      <c r="BJ12" s="45">
        <f t="shared" si="14"/>
        <v>-2700</v>
      </c>
      <c r="BK12" s="45">
        <f t="shared" si="15"/>
        <v>0</v>
      </c>
      <c r="BL12" s="45">
        <f t="shared" si="16"/>
        <v>-450</v>
      </c>
      <c r="BM12" s="45">
        <f t="shared" si="17"/>
        <v>-900</v>
      </c>
      <c r="BN12" s="45">
        <f t="shared" si="18"/>
        <v>-1350</v>
      </c>
      <c r="BO12" s="45">
        <f t="shared" si="19"/>
        <v>-1800</v>
      </c>
      <c r="BP12" s="45">
        <f t="shared" si="20"/>
        <v>-2250</v>
      </c>
      <c r="BQ12" s="45">
        <f t="shared" si="21"/>
        <v>-2700</v>
      </c>
      <c r="BR12" s="45">
        <f t="shared" si="22"/>
        <v>0</v>
      </c>
      <c r="BS12" s="45">
        <f t="shared" si="23"/>
        <v>-450</v>
      </c>
      <c r="BT12" s="45">
        <f t="shared" si="24"/>
        <v>-900</v>
      </c>
      <c r="BU12" s="45">
        <f t="shared" si="25"/>
        <v>-1350</v>
      </c>
      <c r="BV12" s="45">
        <f t="shared" si="26"/>
        <v>-1800</v>
      </c>
      <c r="BW12" s="45">
        <f t="shared" si="27"/>
        <v>-2250</v>
      </c>
      <c r="BX12" s="45">
        <f t="shared" si="28"/>
        <v>-2700</v>
      </c>
      <c r="BY12" s="45">
        <f t="shared" si="15"/>
        <v>0</v>
      </c>
      <c r="BZ12" s="45">
        <f t="shared" si="29"/>
        <v>-450</v>
      </c>
      <c r="CA12" s="45">
        <f t="shared" si="30"/>
        <v>-900</v>
      </c>
      <c r="CB12" s="45">
        <f t="shared" si="31"/>
        <v>-1350</v>
      </c>
      <c r="CC12" s="45">
        <f t="shared" si="32"/>
        <v>-1800</v>
      </c>
      <c r="CD12" s="45">
        <f t="shared" si="33"/>
        <v>-2250</v>
      </c>
      <c r="CE12" s="45">
        <f t="shared" si="34"/>
        <v>-2700</v>
      </c>
      <c r="CF12" s="45">
        <f t="shared" si="35"/>
        <v>-3150</v>
      </c>
      <c r="CG12" s="45">
        <f t="shared" si="36"/>
        <v>-3600</v>
      </c>
      <c r="CH12" s="45">
        <f t="shared" si="37"/>
        <v>-3600</v>
      </c>
    </row>
    <row r="13" spans="1:86" s="40" customFormat="1" ht="15" hidden="1" customHeight="1">
      <c r="A13" s="299"/>
      <c r="B13" s="101" t="s">
        <v>198</v>
      </c>
      <c r="C13" s="101" t="s">
        <v>244</v>
      </c>
      <c r="D13" s="102" t="s">
        <v>247</v>
      </c>
      <c r="E13" s="103" t="s">
        <v>50</v>
      </c>
      <c r="F13" s="106"/>
      <c r="G13" s="105">
        <f t="shared" si="38"/>
        <v>450</v>
      </c>
      <c r="H13" s="105"/>
      <c r="I13" s="44"/>
      <c r="J13" s="93"/>
      <c r="K13" s="94">
        <f t="shared" si="0"/>
        <v>0</v>
      </c>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5"/>
      <c r="AL13" s="93"/>
      <c r="AM13" s="93"/>
      <c r="AN13" s="93"/>
      <c r="AO13" s="93"/>
      <c r="AP13" s="93"/>
      <c r="AQ13" s="93"/>
      <c r="AR13" s="93"/>
      <c r="AS13" s="93"/>
      <c r="AT13" s="88">
        <f>종합재고!N37</f>
        <v>0</v>
      </c>
      <c r="AU13" s="88">
        <f>종합재고!O37</f>
        <v>0</v>
      </c>
      <c r="AV13" s="44">
        <v>450</v>
      </c>
      <c r="AW13" s="45">
        <f t="shared" si="1"/>
        <v>0</v>
      </c>
      <c r="AX13" s="45">
        <f t="shared" si="2"/>
        <v>-450</v>
      </c>
      <c r="AY13" s="45">
        <f t="shared" si="3"/>
        <v>-900</v>
      </c>
      <c r="AZ13" s="45">
        <f t="shared" si="4"/>
        <v>-1350</v>
      </c>
      <c r="BA13" s="45">
        <f t="shared" si="5"/>
        <v>-1800</v>
      </c>
      <c r="BB13" s="45">
        <f t="shared" si="6"/>
        <v>-2250</v>
      </c>
      <c r="BC13" s="45">
        <f t="shared" si="7"/>
        <v>-2700</v>
      </c>
      <c r="BD13" s="45">
        <f t="shared" si="8"/>
        <v>0</v>
      </c>
      <c r="BE13" s="45">
        <f t="shared" si="9"/>
        <v>-450</v>
      </c>
      <c r="BF13" s="45">
        <f t="shared" si="10"/>
        <v>-900</v>
      </c>
      <c r="BG13" s="45">
        <f t="shared" si="11"/>
        <v>-1350</v>
      </c>
      <c r="BH13" s="45">
        <f t="shared" si="12"/>
        <v>-1800</v>
      </c>
      <c r="BI13" s="45">
        <f t="shared" si="13"/>
        <v>-2250</v>
      </c>
      <c r="BJ13" s="45">
        <f t="shared" si="14"/>
        <v>-2700</v>
      </c>
      <c r="BK13" s="45">
        <f t="shared" si="15"/>
        <v>0</v>
      </c>
      <c r="BL13" s="45">
        <f t="shared" si="16"/>
        <v>-450</v>
      </c>
      <c r="BM13" s="45">
        <f t="shared" si="17"/>
        <v>-900</v>
      </c>
      <c r="BN13" s="45">
        <f t="shared" si="18"/>
        <v>-1350</v>
      </c>
      <c r="BO13" s="45">
        <f t="shared" si="19"/>
        <v>-1800</v>
      </c>
      <c r="BP13" s="45">
        <f t="shared" si="20"/>
        <v>-2250</v>
      </c>
      <c r="BQ13" s="45">
        <f t="shared" si="21"/>
        <v>-2700</v>
      </c>
      <c r="BR13" s="45">
        <f t="shared" si="22"/>
        <v>0</v>
      </c>
      <c r="BS13" s="45">
        <f t="shared" si="23"/>
        <v>-450</v>
      </c>
      <c r="BT13" s="45">
        <f t="shared" si="24"/>
        <v>-900</v>
      </c>
      <c r="BU13" s="45">
        <f t="shared" si="25"/>
        <v>-1350</v>
      </c>
      <c r="BV13" s="45">
        <f t="shared" si="26"/>
        <v>-1800</v>
      </c>
      <c r="BW13" s="45">
        <f t="shared" si="27"/>
        <v>-2250</v>
      </c>
      <c r="BX13" s="45">
        <f t="shared" si="28"/>
        <v>-2700</v>
      </c>
      <c r="BY13" s="45">
        <f t="shared" si="15"/>
        <v>0</v>
      </c>
      <c r="BZ13" s="45">
        <f t="shared" si="29"/>
        <v>-450</v>
      </c>
      <c r="CA13" s="45">
        <f t="shared" si="30"/>
        <v>-900</v>
      </c>
      <c r="CB13" s="45">
        <f t="shared" si="31"/>
        <v>-1350</v>
      </c>
      <c r="CC13" s="45">
        <f t="shared" si="32"/>
        <v>-1800</v>
      </c>
      <c r="CD13" s="45">
        <f t="shared" si="33"/>
        <v>-2250</v>
      </c>
      <c r="CE13" s="45">
        <f t="shared" si="34"/>
        <v>-2700</v>
      </c>
      <c r="CF13" s="45">
        <f t="shared" si="35"/>
        <v>-3150</v>
      </c>
      <c r="CG13" s="45">
        <f t="shared" si="36"/>
        <v>-3600</v>
      </c>
      <c r="CH13" s="45">
        <f t="shared" si="37"/>
        <v>-3600</v>
      </c>
    </row>
    <row r="14" spans="1:86" s="40" customFormat="1" ht="15" hidden="1" customHeight="1">
      <c r="A14" s="299"/>
      <c r="B14" s="101" t="s">
        <v>302</v>
      </c>
      <c r="C14" s="107" t="s">
        <v>52</v>
      </c>
      <c r="D14" s="108" t="s">
        <v>103</v>
      </c>
      <c r="E14" s="109" t="s">
        <v>265</v>
      </c>
      <c r="F14" s="106"/>
      <c r="G14" s="105">
        <f t="shared" si="38"/>
        <v>650</v>
      </c>
      <c r="H14" s="105"/>
      <c r="I14" s="44"/>
      <c r="J14" s="93"/>
      <c r="K14" s="94">
        <f t="shared" si="0"/>
        <v>0</v>
      </c>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5"/>
      <c r="AL14" s="93"/>
      <c r="AM14" s="93"/>
      <c r="AN14" s="93"/>
      <c r="AO14" s="93"/>
      <c r="AP14" s="93"/>
      <c r="AQ14" s="93"/>
      <c r="AR14" s="93"/>
      <c r="AS14" s="93"/>
      <c r="AT14" s="88">
        <f>종합재고!N41</f>
        <v>0</v>
      </c>
      <c r="AU14" s="88">
        <f>종합재고!O41</f>
        <v>0</v>
      </c>
      <c r="AV14" s="44">
        <v>650</v>
      </c>
      <c r="AW14" s="45">
        <f t="shared" si="1"/>
        <v>0</v>
      </c>
      <c r="AX14" s="45">
        <f t="shared" si="2"/>
        <v>-650</v>
      </c>
      <c r="AY14" s="45">
        <f t="shared" si="3"/>
        <v>-1300</v>
      </c>
      <c r="AZ14" s="45">
        <f t="shared" si="4"/>
        <v>-1950</v>
      </c>
      <c r="BA14" s="45">
        <f t="shared" si="5"/>
        <v>-2600</v>
      </c>
      <c r="BB14" s="45">
        <f t="shared" si="6"/>
        <v>-3250</v>
      </c>
      <c r="BC14" s="45">
        <f t="shared" si="7"/>
        <v>-3900</v>
      </c>
      <c r="BD14" s="45">
        <f t="shared" si="8"/>
        <v>0</v>
      </c>
      <c r="BE14" s="45">
        <f t="shared" si="9"/>
        <v>-650</v>
      </c>
      <c r="BF14" s="45">
        <f t="shared" si="10"/>
        <v>-1300</v>
      </c>
      <c r="BG14" s="45">
        <f t="shared" si="11"/>
        <v>-1950</v>
      </c>
      <c r="BH14" s="45">
        <f t="shared" si="12"/>
        <v>-2600</v>
      </c>
      <c r="BI14" s="45">
        <f t="shared" si="13"/>
        <v>-3250</v>
      </c>
      <c r="BJ14" s="45">
        <f t="shared" si="14"/>
        <v>-3900</v>
      </c>
      <c r="BK14" s="45">
        <f t="shared" si="15"/>
        <v>0</v>
      </c>
      <c r="BL14" s="45">
        <f t="shared" si="16"/>
        <v>-650</v>
      </c>
      <c r="BM14" s="45">
        <f t="shared" si="17"/>
        <v>-1300</v>
      </c>
      <c r="BN14" s="45">
        <f t="shared" si="18"/>
        <v>-1950</v>
      </c>
      <c r="BO14" s="45">
        <f t="shared" si="19"/>
        <v>-2600</v>
      </c>
      <c r="BP14" s="45">
        <f t="shared" si="20"/>
        <v>-3250</v>
      </c>
      <c r="BQ14" s="45">
        <f t="shared" si="21"/>
        <v>-3900</v>
      </c>
      <c r="BR14" s="45">
        <f t="shared" si="22"/>
        <v>0</v>
      </c>
      <c r="BS14" s="45">
        <f t="shared" si="23"/>
        <v>-650</v>
      </c>
      <c r="BT14" s="45">
        <f t="shared" si="24"/>
        <v>-1300</v>
      </c>
      <c r="BU14" s="45">
        <f t="shared" si="25"/>
        <v>-1950</v>
      </c>
      <c r="BV14" s="45">
        <f t="shared" si="26"/>
        <v>-2600</v>
      </c>
      <c r="BW14" s="45">
        <f t="shared" si="27"/>
        <v>-3250</v>
      </c>
      <c r="BX14" s="45">
        <f t="shared" si="28"/>
        <v>-3900</v>
      </c>
      <c r="BY14" s="45">
        <f t="shared" si="15"/>
        <v>0</v>
      </c>
      <c r="BZ14" s="45">
        <f t="shared" si="29"/>
        <v>-650</v>
      </c>
      <c r="CA14" s="45">
        <f t="shared" si="30"/>
        <v>-1300</v>
      </c>
      <c r="CB14" s="45">
        <f t="shared" si="31"/>
        <v>-1950</v>
      </c>
      <c r="CC14" s="45">
        <f t="shared" si="32"/>
        <v>-2600</v>
      </c>
      <c r="CD14" s="45">
        <f t="shared" si="33"/>
        <v>-3250</v>
      </c>
      <c r="CE14" s="45">
        <f t="shared" si="34"/>
        <v>-3900</v>
      </c>
      <c r="CF14" s="45">
        <f t="shared" si="35"/>
        <v>-4550</v>
      </c>
      <c r="CG14" s="45">
        <f t="shared" si="36"/>
        <v>-5200</v>
      </c>
      <c r="CH14" s="45">
        <f t="shared" si="37"/>
        <v>-5200</v>
      </c>
    </row>
    <row r="15" spans="1:86" s="40" customFormat="1" ht="15" hidden="1" customHeight="1">
      <c r="A15" s="299"/>
      <c r="B15" s="101" t="s">
        <v>302</v>
      </c>
      <c r="C15" s="107" t="s">
        <v>52</v>
      </c>
      <c r="D15" s="108" t="s">
        <v>106</v>
      </c>
      <c r="E15" s="109" t="s">
        <v>252</v>
      </c>
      <c r="F15" s="106"/>
      <c r="G15" s="105">
        <f t="shared" si="38"/>
        <v>650</v>
      </c>
      <c r="H15" s="105"/>
      <c r="I15" s="44"/>
      <c r="J15" s="93"/>
      <c r="K15" s="94">
        <f t="shared" si="0"/>
        <v>0</v>
      </c>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5"/>
      <c r="AL15" s="93"/>
      <c r="AM15" s="93"/>
      <c r="AN15" s="93"/>
      <c r="AO15" s="93"/>
      <c r="AP15" s="93"/>
      <c r="AQ15" s="93"/>
      <c r="AR15" s="93"/>
      <c r="AS15" s="93"/>
      <c r="AT15" s="88">
        <f>종합재고!N45</f>
        <v>0</v>
      </c>
      <c r="AU15" s="88">
        <f>종합재고!O45</f>
        <v>0</v>
      </c>
      <c r="AV15" s="44">
        <v>650</v>
      </c>
      <c r="AW15" s="45">
        <f t="shared" si="1"/>
        <v>0</v>
      </c>
      <c r="AX15" s="45">
        <f t="shared" si="2"/>
        <v>-650</v>
      </c>
      <c r="AY15" s="45">
        <f t="shared" si="3"/>
        <v>-1300</v>
      </c>
      <c r="AZ15" s="45">
        <f t="shared" si="4"/>
        <v>-1950</v>
      </c>
      <c r="BA15" s="45">
        <f t="shared" si="5"/>
        <v>-2600</v>
      </c>
      <c r="BB15" s="45">
        <f t="shared" si="6"/>
        <v>-3250</v>
      </c>
      <c r="BC15" s="45">
        <f t="shared" si="7"/>
        <v>-3900</v>
      </c>
      <c r="BD15" s="45">
        <f t="shared" si="8"/>
        <v>0</v>
      </c>
      <c r="BE15" s="45">
        <f t="shared" si="9"/>
        <v>-650</v>
      </c>
      <c r="BF15" s="45">
        <f t="shared" si="10"/>
        <v>-1300</v>
      </c>
      <c r="BG15" s="45">
        <f t="shared" si="11"/>
        <v>-1950</v>
      </c>
      <c r="BH15" s="45">
        <f t="shared" si="12"/>
        <v>-2600</v>
      </c>
      <c r="BI15" s="45">
        <f t="shared" si="13"/>
        <v>-3250</v>
      </c>
      <c r="BJ15" s="45">
        <f t="shared" si="14"/>
        <v>-3900</v>
      </c>
      <c r="BK15" s="45">
        <f t="shared" si="15"/>
        <v>0</v>
      </c>
      <c r="BL15" s="45">
        <f t="shared" si="16"/>
        <v>-650</v>
      </c>
      <c r="BM15" s="45">
        <f t="shared" si="17"/>
        <v>-1300</v>
      </c>
      <c r="BN15" s="45">
        <f t="shared" si="18"/>
        <v>-1950</v>
      </c>
      <c r="BO15" s="45">
        <f t="shared" si="19"/>
        <v>-2600</v>
      </c>
      <c r="BP15" s="45">
        <f t="shared" si="20"/>
        <v>-3250</v>
      </c>
      <c r="BQ15" s="45">
        <f t="shared" si="21"/>
        <v>-3900</v>
      </c>
      <c r="BR15" s="45">
        <f t="shared" si="22"/>
        <v>0</v>
      </c>
      <c r="BS15" s="45">
        <f t="shared" si="23"/>
        <v>-650</v>
      </c>
      <c r="BT15" s="45">
        <f t="shared" si="24"/>
        <v>-1300</v>
      </c>
      <c r="BU15" s="45">
        <f t="shared" si="25"/>
        <v>-1950</v>
      </c>
      <c r="BV15" s="45">
        <f t="shared" si="26"/>
        <v>-2600</v>
      </c>
      <c r="BW15" s="45">
        <f t="shared" si="27"/>
        <v>-3250</v>
      </c>
      <c r="BX15" s="45">
        <f t="shared" si="28"/>
        <v>-3900</v>
      </c>
      <c r="BY15" s="45">
        <f t="shared" si="15"/>
        <v>0</v>
      </c>
      <c r="BZ15" s="45">
        <f t="shared" si="29"/>
        <v>-650</v>
      </c>
      <c r="CA15" s="45">
        <f t="shared" si="30"/>
        <v>-1300</v>
      </c>
      <c r="CB15" s="45">
        <f t="shared" si="31"/>
        <v>-1950</v>
      </c>
      <c r="CC15" s="45">
        <f t="shared" si="32"/>
        <v>-2600</v>
      </c>
      <c r="CD15" s="45">
        <f t="shared" si="33"/>
        <v>-3250</v>
      </c>
      <c r="CE15" s="45">
        <f t="shared" si="34"/>
        <v>-3900</v>
      </c>
      <c r="CF15" s="45">
        <f t="shared" si="35"/>
        <v>-4550</v>
      </c>
      <c r="CG15" s="45">
        <f t="shared" si="36"/>
        <v>-5200</v>
      </c>
      <c r="CH15" s="45">
        <f t="shared" si="37"/>
        <v>-5200</v>
      </c>
    </row>
    <row r="16" spans="1:86" s="40" customFormat="1" ht="15" hidden="1" customHeight="1">
      <c r="A16" s="299"/>
      <c r="B16" s="101" t="s">
        <v>190</v>
      </c>
      <c r="C16" s="101" t="s">
        <v>52</v>
      </c>
      <c r="D16" s="102" t="s">
        <v>254</v>
      </c>
      <c r="E16" s="103" t="s">
        <v>269</v>
      </c>
      <c r="F16" s="106"/>
      <c r="G16" s="105">
        <f t="shared" si="38"/>
        <v>100</v>
      </c>
      <c r="H16" s="105"/>
      <c r="I16" s="44"/>
      <c r="J16" s="93"/>
      <c r="K16" s="94">
        <f t="shared" si="0"/>
        <v>0</v>
      </c>
      <c r="L16" s="95"/>
      <c r="M16" s="95"/>
      <c r="N16" s="95"/>
      <c r="O16" s="95"/>
      <c r="P16" s="95"/>
      <c r="Q16" s="95"/>
      <c r="R16" s="95"/>
      <c r="S16" s="95"/>
      <c r="T16" s="95"/>
      <c r="U16" s="95"/>
      <c r="V16" s="95"/>
      <c r="W16" s="95"/>
      <c r="X16" s="95"/>
      <c r="Y16" s="95"/>
      <c r="Z16" s="95"/>
      <c r="AA16" s="95"/>
      <c r="AB16" s="95"/>
      <c r="AC16" s="95"/>
      <c r="AD16" s="96"/>
      <c r="AE16" s="96"/>
      <c r="AF16" s="95"/>
      <c r="AG16" s="95"/>
      <c r="AH16" s="95"/>
      <c r="AI16" s="95"/>
      <c r="AJ16" s="95"/>
      <c r="AK16" s="95"/>
      <c r="AL16" s="95"/>
      <c r="AM16" s="95"/>
      <c r="AN16" s="95"/>
      <c r="AO16" s="95"/>
      <c r="AP16" s="95"/>
      <c r="AQ16" s="95"/>
      <c r="AR16" s="95"/>
      <c r="AS16" s="95"/>
      <c r="AT16" s="88">
        <f>종합재고!N49</f>
        <v>0</v>
      </c>
      <c r="AU16" s="88">
        <f>종합재고!O49</f>
        <v>0</v>
      </c>
      <c r="AV16" s="44">
        <v>100</v>
      </c>
      <c r="AW16" s="45">
        <f t="shared" si="1"/>
        <v>0</v>
      </c>
      <c r="AX16" s="45">
        <f t="shared" si="2"/>
        <v>-100</v>
      </c>
      <c r="AY16" s="45">
        <f t="shared" si="3"/>
        <v>-200</v>
      </c>
      <c r="AZ16" s="45">
        <f t="shared" si="4"/>
        <v>-300</v>
      </c>
      <c r="BA16" s="45">
        <f t="shared" si="5"/>
        <v>-400</v>
      </c>
      <c r="BB16" s="45">
        <f t="shared" si="6"/>
        <v>-500</v>
      </c>
      <c r="BC16" s="45">
        <f t="shared" si="7"/>
        <v>-600</v>
      </c>
      <c r="BD16" s="45">
        <f t="shared" si="8"/>
        <v>0</v>
      </c>
      <c r="BE16" s="45">
        <f t="shared" si="9"/>
        <v>-100</v>
      </c>
      <c r="BF16" s="45">
        <f t="shared" si="10"/>
        <v>-200</v>
      </c>
      <c r="BG16" s="45">
        <f t="shared" si="11"/>
        <v>-300</v>
      </c>
      <c r="BH16" s="45">
        <f t="shared" si="12"/>
        <v>-400</v>
      </c>
      <c r="BI16" s="45">
        <f t="shared" si="13"/>
        <v>-500</v>
      </c>
      <c r="BJ16" s="45">
        <f t="shared" si="14"/>
        <v>-600</v>
      </c>
      <c r="BK16" s="45">
        <f t="shared" si="15"/>
        <v>0</v>
      </c>
      <c r="BL16" s="45">
        <f t="shared" si="16"/>
        <v>-100</v>
      </c>
      <c r="BM16" s="45">
        <f t="shared" si="17"/>
        <v>-200</v>
      </c>
      <c r="BN16" s="45">
        <f t="shared" si="18"/>
        <v>-300</v>
      </c>
      <c r="BO16" s="45">
        <f t="shared" si="19"/>
        <v>-400</v>
      </c>
      <c r="BP16" s="45">
        <f t="shared" si="20"/>
        <v>-500</v>
      </c>
      <c r="BQ16" s="45">
        <f t="shared" si="21"/>
        <v>-600</v>
      </c>
      <c r="BR16" s="45">
        <f t="shared" si="22"/>
        <v>0</v>
      </c>
      <c r="BS16" s="45">
        <f t="shared" si="23"/>
        <v>-100</v>
      </c>
      <c r="BT16" s="45">
        <f t="shared" si="24"/>
        <v>-200</v>
      </c>
      <c r="BU16" s="45">
        <f t="shared" si="25"/>
        <v>-300</v>
      </c>
      <c r="BV16" s="45">
        <f t="shared" si="26"/>
        <v>-400</v>
      </c>
      <c r="BW16" s="45">
        <f t="shared" si="27"/>
        <v>-500</v>
      </c>
      <c r="BX16" s="45">
        <f t="shared" si="28"/>
        <v>-600</v>
      </c>
      <c r="BY16" s="45">
        <f t="shared" si="15"/>
        <v>0</v>
      </c>
      <c r="BZ16" s="45">
        <f t="shared" si="29"/>
        <v>-100</v>
      </c>
      <c r="CA16" s="45">
        <f t="shared" si="30"/>
        <v>-200</v>
      </c>
      <c r="CB16" s="45">
        <f t="shared" si="31"/>
        <v>-300</v>
      </c>
      <c r="CC16" s="45">
        <f t="shared" si="32"/>
        <v>-400</v>
      </c>
      <c r="CD16" s="45">
        <f t="shared" si="33"/>
        <v>-500</v>
      </c>
      <c r="CE16" s="45">
        <f t="shared" si="34"/>
        <v>-600</v>
      </c>
      <c r="CF16" s="45">
        <f t="shared" si="35"/>
        <v>-700</v>
      </c>
      <c r="CG16" s="45">
        <f t="shared" si="36"/>
        <v>-800</v>
      </c>
      <c r="CH16" s="45">
        <f t="shared" si="37"/>
        <v>-800</v>
      </c>
    </row>
    <row r="17" spans="1:86" s="40" customFormat="1" ht="15" hidden="1" customHeight="1">
      <c r="A17" s="299"/>
      <c r="B17" s="101" t="s">
        <v>198</v>
      </c>
      <c r="C17" s="101" t="s">
        <v>52</v>
      </c>
      <c r="D17" s="102" t="s">
        <v>68</v>
      </c>
      <c r="E17" s="103" t="s">
        <v>267</v>
      </c>
      <c r="F17" s="106"/>
      <c r="G17" s="105">
        <f t="shared" si="38"/>
        <v>100</v>
      </c>
      <c r="H17" s="105"/>
      <c r="I17" s="44"/>
      <c r="J17" s="93"/>
      <c r="K17" s="94">
        <f t="shared" si="0"/>
        <v>0</v>
      </c>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5"/>
      <c r="AL17" s="93"/>
      <c r="AM17" s="93"/>
      <c r="AN17" s="93"/>
      <c r="AO17" s="93"/>
      <c r="AP17" s="93"/>
      <c r="AQ17" s="93"/>
      <c r="AR17" s="93"/>
      <c r="AS17" s="93"/>
      <c r="AT17" s="88">
        <f>종합재고!N53</f>
        <v>0</v>
      </c>
      <c r="AU17" s="88">
        <f>종합재고!O53</f>
        <v>0</v>
      </c>
      <c r="AV17" s="44">
        <v>100</v>
      </c>
      <c r="AW17" s="45">
        <f t="shared" si="1"/>
        <v>0</v>
      </c>
      <c r="AX17" s="45">
        <f t="shared" si="2"/>
        <v>-100</v>
      </c>
      <c r="AY17" s="45">
        <f t="shared" si="3"/>
        <v>-200</v>
      </c>
      <c r="AZ17" s="45">
        <f t="shared" si="4"/>
        <v>-300</v>
      </c>
      <c r="BA17" s="45">
        <f t="shared" si="5"/>
        <v>-400</v>
      </c>
      <c r="BB17" s="45">
        <f t="shared" si="6"/>
        <v>-500</v>
      </c>
      <c r="BC17" s="45">
        <f t="shared" si="7"/>
        <v>-600</v>
      </c>
      <c r="BD17" s="45">
        <f t="shared" si="8"/>
        <v>0</v>
      </c>
      <c r="BE17" s="45">
        <f t="shared" si="9"/>
        <v>-100</v>
      </c>
      <c r="BF17" s="45">
        <f t="shared" si="10"/>
        <v>-200</v>
      </c>
      <c r="BG17" s="45">
        <f t="shared" si="11"/>
        <v>-300</v>
      </c>
      <c r="BH17" s="45">
        <f t="shared" si="12"/>
        <v>-400</v>
      </c>
      <c r="BI17" s="45">
        <f t="shared" si="13"/>
        <v>-500</v>
      </c>
      <c r="BJ17" s="45">
        <f t="shared" si="14"/>
        <v>-600</v>
      </c>
      <c r="BK17" s="45">
        <f t="shared" si="15"/>
        <v>0</v>
      </c>
      <c r="BL17" s="45">
        <f t="shared" si="16"/>
        <v>-100</v>
      </c>
      <c r="BM17" s="45">
        <f t="shared" si="17"/>
        <v>-200</v>
      </c>
      <c r="BN17" s="45">
        <f t="shared" si="18"/>
        <v>-300</v>
      </c>
      <c r="BO17" s="45">
        <f t="shared" si="19"/>
        <v>-400</v>
      </c>
      <c r="BP17" s="45">
        <f t="shared" si="20"/>
        <v>-500</v>
      </c>
      <c r="BQ17" s="45">
        <f t="shared" si="21"/>
        <v>-600</v>
      </c>
      <c r="BR17" s="45">
        <f t="shared" si="22"/>
        <v>0</v>
      </c>
      <c r="BS17" s="45">
        <f t="shared" si="23"/>
        <v>-100</v>
      </c>
      <c r="BT17" s="45">
        <f t="shared" si="24"/>
        <v>-200</v>
      </c>
      <c r="BU17" s="45">
        <f t="shared" si="25"/>
        <v>-300</v>
      </c>
      <c r="BV17" s="45">
        <f t="shared" si="26"/>
        <v>-400</v>
      </c>
      <c r="BW17" s="45">
        <f t="shared" si="27"/>
        <v>-500</v>
      </c>
      <c r="BX17" s="45">
        <f t="shared" si="28"/>
        <v>-600</v>
      </c>
      <c r="BY17" s="45">
        <f t="shared" si="15"/>
        <v>0</v>
      </c>
      <c r="BZ17" s="45">
        <f t="shared" si="29"/>
        <v>-100</v>
      </c>
      <c r="CA17" s="45">
        <f t="shared" si="30"/>
        <v>-200</v>
      </c>
      <c r="CB17" s="45">
        <f t="shared" si="31"/>
        <v>-300</v>
      </c>
      <c r="CC17" s="45">
        <f t="shared" si="32"/>
        <v>-400</v>
      </c>
      <c r="CD17" s="45">
        <f t="shared" si="33"/>
        <v>-500</v>
      </c>
      <c r="CE17" s="45">
        <f t="shared" si="34"/>
        <v>-600</v>
      </c>
      <c r="CF17" s="45">
        <f t="shared" si="35"/>
        <v>-700</v>
      </c>
      <c r="CG17" s="45">
        <f t="shared" si="36"/>
        <v>-800</v>
      </c>
      <c r="CH17" s="45">
        <f t="shared" si="37"/>
        <v>-800</v>
      </c>
    </row>
    <row r="18" spans="1:86" s="40" customFormat="1" ht="15" hidden="1" customHeight="1">
      <c r="A18" s="299"/>
      <c r="B18" s="101" t="s">
        <v>198</v>
      </c>
      <c r="C18" s="101" t="s">
        <v>52</v>
      </c>
      <c r="D18" s="102" t="s">
        <v>69</v>
      </c>
      <c r="E18" s="103" t="s">
        <v>275</v>
      </c>
      <c r="F18" s="101"/>
      <c r="G18" s="105">
        <f t="shared" si="38"/>
        <v>100</v>
      </c>
      <c r="H18" s="105"/>
      <c r="I18" s="44"/>
      <c r="J18" s="93"/>
      <c r="K18" s="94">
        <f t="shared" si="0"/>
        <v>0</v>
      </c>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5"/>
      <c r="AL18" s="93"/>
      <c r="AM18" s="93"/>
      <c r="AN18" s="93"/>
      <c r="AO18" s="93"/>
      <c r="AP18" s="93"/>
      <c r="AQ18" s="93"/>
      <c r="AR18" s="93"/>
      <c r="AS18" s="93"/>
      <c r="AT18" s="88"/>
      <c r="AU18" s="88"/>
      <c r="AV18" s="44">
        <v>100</v>
      </c>
      <c r="AW18" s="45">
        <f t="shared" si="1"/>
        <v>0</v>
      </c>
      <c r="AX18" s="45">
        <f t="shared" si="2"/>
        <v>-100</v>
      </c>
      <c r="AY18" s="45">
        <f t="shared" si="3"/>
        <v>-200</v>
      </c>
      <c r="AZ18" s="45">
        <f t="shared" si="4"/>
        <v>-300</v>
      </c>
      <c r="BA18" s="45">
        <f t="shared" si="5"/>
        <v>-400</v>
      </c>
      <c r="BB18" s="45">
        <f t="shared" si="6"/>
        <v>-500</v>
      </c>
      <c r="BC18" s="45">
        <f t="shared" si="7"/>
        <v>-600</v>
      </c>
      <c r="BD18" s="45">
        <f t="shared" si="8"/>
        <v>0</v>
      </c>
      <c r="BE18" s="45">
        <f t="shared" si="9"/>
        <v>-100</v>
      </c>
      <c r="BF18" s="45">
        <f t="shared" si="10"/>
        <v>-200</v>
      </c>
      <c r="BG18" s="45">
        <f t="shared" si="11"/>
        <v>-300</v>
      </c>
      <c r="BH18" s="45">
        <f t="shared" si="12"/>
        <v>-400</v>
      </c>
      <c r="BI18" s="45">
        <f t="shared" si="13"/>
        <v>-500</v>
      </c>
      <c r="BJ18" s="45">
        <f t="shared" si="14"/>
        <v>-600</v>
      </c>
      <c r="BK18" s="45">
        <f t="shared" si="15"/>
        <v>0</v>
      </c>
      <c r="BL18" s="45">
        <f t="shared" si="16"/>
        <v>-100</v>
      </c>
      <c r="BM18" s="45">
        <f t="shared" si="17"/>
        <v>-200</v>
      </c>
      <c r="BN18" s="45">
        <f t="shared" si="18"/>
        <v>-300</v>
      </c>
      <c r="BO18" s="45">
        <f t="shared" si="19"/>
        <v>-400</v>
      </c>
      <c r="BP18" s="45">
        <f t="shared" si="20"/>
        <v>-500</v>
      </c>
      <c r="BQ18" s="45">
        <f t="shared" si="21"/>
        <v>-600</v>
      </c>
      <c r="BR18" s="45">
        <f t="shared" si="22"/>
        <v>0</v>
      </c>
      <c r="BS18" s="45">
        <f t="shared" si="23"/>
        <v>-100</v>
      </c>
      <c r="BT18" s="45">
        <f t="shared" si="24"/>
        <v>-200</v>
      </c>
      <c r="BU18" s="45">
        <f t="shared" si="25"/>
        <v>-300</v>
      </c>
      <c r="BV18" s="45">
        <f t="shared" si="26"/>
        <v>-400</v>
      </c>
      <c r="BW18" s="45">
        <f t="shared" si="27"/>
        <v>-500</v>
      </c>
      <c r="BX18" s="45">
        <f t="shared" si="28"/>
        <v>-600</v>
      </c>
      <c r="BY18" s="45">
        <f t="shared" si="15"/>
        <v>0</v>
      </c>
      <c r="BZ18" s="45">
        <f t="shared" si="29"/>
        <v>-100</v>
      </c>
      <c r="CA18" s="45">
        <f t="shared" si="30"/>
        <v>-200</v>
      </c>
      <c r="CB18" s="45">
        <f t="shared" si="31"/>
        <v>-300</v>
      </c>
      <c r="CC18" s="45">
        <f t="shared" si="32"/>
        <v>-400</v>
      </c>
      <c r="CD18" s="45">
        <f t="shared" si="33"/>
        <v>-500</v>
      </c>
      <c r="CE18" s="45">
        <f t="shared" si="34"/>
        <v>-600</v>
      </c>
      <c r="CF18" s="45">
        <f t="shared" si="35"/>
        <v>-700</v>
      </c>
      <c r="CG18" s="45">
        <f t="shared" si="36"/>
        <v>-800</v>
      </c>
      <c r="CH18" s="45">
        <f t="shared" si="37"/>
        <v>-800</v>
      </c>
    </row>
    <row r="19" spans="1:86" s="40" customFormat="1" ht="15" hidden="1" customHeight="1">
      <c r="A19" s="299"/>
      <c r="B19" s="101" t="s">
        <v>264</v>
      </c>
      <c r="C19" s="101" t="s">
        <v>110</v>
      </c>
      <c r="D19" s="110" t="s">
        <v>112</v>
      </c>
      <c r="E19" s="111" t="s">
        <v>13</v>
      </c>
      <c r="F19" s="106"/>
      <c r="G19" s="105">
        <f t="shared" si="38"/>
        <v>200</v>
      </c>
      <c r="H19" s="105"/>
      <c r="I19" s="44"/>
      <c r="J19" s="93"/>
      <c r="K19" s="94">
        <f t="shared" si="0"/>
        <v>0</v>
      </c>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5"/>
      <c r="AL19" s="93"/>
      <c r="AM19" s="93"/>
      <c r="AN19" s="93"/>
      <c r="AO19" s="93"/>
      <c r="AP19" s="93"/>
      <c r="AQ19" s="93"/>
      <c r="AR19" s="93"/>
      <c r="AS19" s="93"/>
      <c r="AT19" s="88">
        <f>종합재고!N57</f>
        <v>0</v>
      </c>
      <c r="AU19" s="88">
        <f>종합재고!O57</f>
        <v>0</v>
      </c>
      <c r="AV19" s="44">
        <v>200</v>
      </c>
      <c r="AW19" s="45">
        <f t="shared" si="1"/>
        <v>0</v>
      </c>
      <c r="AX19" s="45">
        <f t="shared" si="2"/>
        <v>-200</v>
      </c>
      <c r="AY19" s="45">
        <f t="shared" si="3"/>
        <v>-400</v>
      </c>
      <c r="AZ19" s="45">
        <f t="shared" si="4"/>
        <v>-600</v>
      </c>
      <c r="BA19" s="45">
        <f t="shared" si="5"/>
        <v>-800</v>
      </c>
      <c r="BB19" s="45">
        <f t="shared" si="6"/>
        <v>-1000</v>
      </c>
      <c r="BC19" s="45">
        <f t="shared" si="7"/>
        <v>-1200</v>
      </c>
      <c r="BD19" s="45">
        <f t="shared" si="8"/>
        <v>0</v>
      </c>
      <c r="BE19" s="45">
        <f t="shared" si="9"/>
        <v>-200</v>
      </c>
      <c r="BF19" s="45">
        <f t="shared" si="10"/>
        <v>-400</v>
      </c>
      <c r="BG19" s="45">
        <f t="shared" si="11"/>
        <v>-600</v>
      </c>
      <c r="BH19" s="45">
        <f t="shared" si="12"/>
        <v>-800</v>
      </c>
      <c r="BI19" s="45">
        <f t="shared" si="13"/>
        <v>-1000</v>
      </c>
      <c r="BJ19" s="45">
        <f t="shared" si="14"/>
        <v>-1200</v>
      </c>
      <c r="BK19" s="45">
        <f t="shared" si="15"/>
        <v>0</v>
      </c>
      <c r="BL19" s="45">
        <f t="shared" si="16"/>
        <v>-200</v>
      </c>
      <c r="BM19" s="45">
        <f t="shared" si="17"/>
        <v>-400</v>
      </c>
      <c r="BN19" s="45">
        <f t="shared" si="18"/>
        <v>-600</v>
      </c>
      <c r="BO19" s="45">
        <f t="shared" si="19"/>
        <v>-800</v>
      </c>
      <c r="BP19" s="45">
        <f t="shared" si="20"/>
        <v>-1000</v>
      </c>
      <c r="BQ19" s="45">
        <f t="shared" si="21"/>
        <v>-1200</v>
      </c>
      <c r="BR19" s="45">
        <f t="shared" si="22"/>
        <v>0</v>
      </c>
      <c r="BS19" s="45">
        <f t="shared" si="23"/>
        <v>-200</v>
      </c>
      <c r="BT19" s="45">
        <f t="shared" si="24"/>
        <v>-400</v>
      </c>
      <c r="BU19" s="45">
        <f t="shared" si="25"/>
        <v>-600</v>
      </c>
      <c r="BV19" s="45">
        <f t="shared" si="26"/>
        <v>-800</v>
      </c>
      <c r="BW19" s="45">
        <f t="shared" si="27"/>
        <v>-1000</v>
      </c>
      <c r="BX19" s="45">
        <f t="shared" si="28"/>
        <v>-1200</v>
      </c>
      <c r="BY19" s="45">
        <f t="shared" si="15"/>
        <v>0</v>
      </c>
      <c r="BZ19" s="45">
        <f t="shared" si="29"/>
        <v>-200</v>
      </c>
      <c r="CA19" s="45">
        <f t="shared" si="30"/>
        <v>-400</v>
      </c>
      <c r="CB19" s="45">
        <f t="shared" si="31"/>
        <v>-600</v>
      </c>
      <c r="CC19" s="45">
        <f t="shared" si="32"/>
        <v>-800</v>
      </c>
      <c r="CD19" s="45">
        <f t="shared" si="33"/>
        <v>-1000</v>
      </c>
      <c r="CE19" s="45">
        <f t="shared" si="34"/>
        <v>-1200</v>
      </c>
      <c r="CF19" s="45">
        <f t="shared" si="35"/>
        <v>-1400</v>
      </c>
      <c r="CG19" s="45">
        <f t="shared" si="36"/>
        <v>-1600</v>
      </c>
      <c r="CH19" s="45">
        <f t="shared" si="37"/>
        <v>-1600</v>
      </c>
    </row>
    <row r="20" spans="1:86" s="40" customFormat="1" ht="15" hidden="1" customHeight="1">
      <c r="A20" s="299"/>
      <c r="B20" s="101" t="s">
        <v>264</v>
      </c>
      <c r="C20" s="101" t="s">
        <v>110</v>
      </c>
      <c r="D20" s="110" t="s">
        <v>114</v>
      </c>
      <c r="E20" s="111" t="s">
        <v>15</v>
      </c>
      <c r="F20" s="106"/>
      <c r="G20" s="105">
        <f t="shared" si="38"/>
        <v>200</v>
      </c>
      <c r="H20" s="105"/>
      <c r="I20" s="44"/>
      <c r="J20" s="93"/>
      <c r="K20" s="94">
        <f t="shared" si="0"/>
        <v>0</v>
      </c>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5"/>
      <c r="AL20" s="93"/>
      <c r="AM20" s="93"/>
      <c r="AN20" s="93"/>
      <c r="AO20" s="93"/>
      <c r="AP20" s="93"/>
      <c r="AQ20" s="93"/>
      <c r="AR20" s="93"/>
      <c r="AS20" s="93"/>
      <c r="AT20" s="88">
        <f>종합재고!N61</f>
        <v>0</v>
      </c>
      <c r="AU20" s="88">
        <f>종합재고!O61</f>
        <v>0</v>
      </c>
      <c r="AV20" s="44">
        <v>200</v>
      </c>
      <c r="AW20" s="45">
        <f t="shared" si="1"/>
        <v>0</v>
      </c>
      <c r="AX20" s="45">
        <f t="shared" si="2"/>
        <v>-200</v>
      </c>
      <c r="AY20" s="45">
        <f t="shared" si="3"/>
        <v>-400</v>
      </c>
      <c r="AZ20" s="45">
        <f t="shared" si="4"/>
        <v>-600</v>
      </c>
      <c r="BA20" s="45">
        <f t="shared" si="5"/>
        <v>-800</v>
      </c>
      <c r="BB20" s="45">
        <f t="shared" si="6"/>
        <v>-1000</v>
      </c>
      <c r="BC20" s="45">
        <f t="shared" si="7"/>
        <v>-1200</v>
      </c>
      <c r="BD20" s="45">
        <f t="shared" si="8"/>
        <v>0</v>
      </c>
      <c r="BE20" s="45">
        <f t="shared" si="9"/>
        <v>-200</v>
      </c>
      <c r="BF20" s="45">
        <f t="shared" si="10"/>
        <v>-400</v>
      </c>
      <c r="BG20" s="45">
        <f t="shared" si="11"/>
        <v>-600</v>
      </c>
      <c r="BH20" s="45">
        <f t="shared" si="12"/>
        <v>-800</v>
      </c>
      <c r="BI20" s="45">
        <f t="shared" si="13"/>
        <v>-1000</v>
      </c>
      <c r="BJ20" s="45">
        <f t="shared" si="14"/>
        <v>-1200</v>
      </c>
      <c r="BK20" s="45">
        <f t="shared" ref="BK20:BY35" si="39">$I20</f>
        <v>0</v>
      </c>
      <c r="BL20" s="45">
        <f t="shared" si="16"/>
        <v>-200</v>
      </c>
      <c r="BM20" s="45">
        <f t="shared" si="17"/>
        <v>-400</v>
      </c>
      <c r="BN20" s="45">
        <f t="shared" si="18"/>
        <v>-600</v>
      </c>
      <c r="BO20" s="45">
        <f t="shared" si="19"/>
        <v>-800</v>
      </c>
      <c r="BP20" s="45">
        <f t="shared" si="20"/>
        <v>-1000</v>
      </c>
      <c r="BQ20" s="45">
        <f t="shared" si="21"/>
        <v>-1200</v>
      </c>
      <c r="BR20" s="45">
        <f t="shared" ref="BR20:BR35" si="40">$I20</f>
        <v>0</v>
      </c>
      <c r="BS20" s="45">
        <f t="shared" si="23"/>
        <v>-200</v>
      </c>
      <c r="BT20" s="45">
        <f t="shared" si="24"/>
        <v>-400</v>
      </c>
      <c r="BU20" s="45">
        <f t="shared" si="25"/>
        <v>-600</v>
      </c>
      <c r="BV20" s="45">
        <f t="shared" si="26"/>
        <v>-800</v>
      </c>
      <c r="BW20" s="45">
        <f t="shared" si="27"/>
        <v>-1000</v>
      </c>
      <c r="BX20" s="45">
        <f t="shared" si="28"/>
        <v>-1200</v>
      </c>
      <c r="BY20" s="45">
        <f t="shared" si="39"/>
        <v>0</v>
      </c>
      <c r="BZ20" s="45">
        <f t="shared" si="29"/>
        <v>-200</v>
      </c>
      <c r="CA20" s="45">
        <f t="shared" si="30"/>
        <v>-400</v>
      </c>
      <c r="CB20" s="45">
        <f t="shared" si="31"/>
        <v>-600</v>
      </c>
      <c r="CC20" s="45">
        <f t="shared" si="32"/>
        <v>-800</v>
      </c>
      <c r="CD20" s="45">
        <f t="shared" si="33"/>
        <v>-1000</v>
      </c>
      <c r="CE20" s="45">
        <f t="shared" si="34"/>
        <v>-1200</v>
      </c>
      <c r="CF20" s="45">
        <f t="shared" si="35"/>
        <v>-1400</v>
      </c>
      <c r="CG20" s="45">
        <f t="shared" si="36"/>
        <v>-1600</v>
      </c>
      <c r="CH20" s="45">
        <f t="shared" si="37"/>
        <v>-1600</v>
      </c>
    </row>
    <row r="21" spans="1:86" s="43" customFormat="1" ht="15" hidden="1" customHeight="1">
      <c r="A21" s="299"/>
      <c r="B21" s="101" t="s">
        <v>190</v>
      </c>
      <c r="C21" s="112" t="s">
        <v>16</v>
      </c>
      <c r="D21" s="102" t="s">
        <v>115</v>
      </c>
      <c r="E21" s="103" t="s">
        <v>331</v>
      </c>
      <c r="F21" s="106"/>
      <c r="G21" s="105">
        <f t="shared" si="38"/>
        <v>150</v>
      </c>
      <c r="H21" s="105"/>
      <c r="I21" s="44"/>
      <c r="J21" s="93"/>
      <c r="K21" s="94">
        <f t="shared" si="0"/>
        <v>0</v>
      </c>
      <c r="L21" s="95"/>
      <c r="M21" s="95"/>
      <c r="N21" s="95"/>
      <c r="O21" s="95"/>
      <c r="P21" s="95"/>
      <c r="Q21" s="95"/>
      <c r="R21" s="95"/>
      <c r="S21" s="95"/>
      <c r="T21" s="95"/>
      <c r="U21" s="95"/>
      <c r="V21" s="95"/>
      <c r="W21" s="95"/>
      <c r="X21" s="95"/>
      <c r="Y21" s="95"/>
      <c r="Z21" s="95"/>
      <c r="AA21" s="95"/>
      <c r="AB21" s="95"/>
      <c r="AC21" s="95"/>
      <c r="AD21" s="96"/>
      <c r="AE21" s="96"/>
      <c r="AF21" s="95"/>
      <c r="AG21" s="95"/>
      <c r="AH21" s="95"/>
      <c r="AI21" s="95"/>
      <c r="AJ21" s="95"/>
      <c r="AK21" s="95"/>
      <c r="AL21" s="95"/>
      <c r="AM21" s="95"/>
      <c r="AN21" s="95"/>
      <c r="AO21" s="95"/>
      <c r="AP21" s="95"/>
      <c r="AQ21" s="95"/>
      <c r="AR21" s="95"/>
      <c r="AS21" s="95"/>
      <c r="AT21" s="88">
        <f>종합재고!N65</f>
        <v>0</v>
      </c>
      <c r="AU21" s="88">
        <f>종합재고!O65</f>
        <v>0</v>
      </c>
      <c r="AV21" s="44">
        <v>150</v>
      </c>
      <c r="AW21" s="45">
        <f t="shared" si="1"/>
        <v>0</v>
      </c>
      <c r="AX21" s="45">
        <f t="shared" si="2"/>
        <v>-150</v>
      </c>
      <c r="AY21" s="45">
        <f t="shared" si="3"/>
        <v>-300</v>
      </c>
      <c r="AZ21" s="45">
        <f t="shared" si="4"/>
        <v>-450</v>
      </c>
      <c r="BA21" s="45">
        <f t="shared" si="5"/>
        <v>-600</v>
      </c>
      <c r="BB21" s="45">
        <f t="shared" si="6"/>
        <v>-750</v>
      </c>
      <c r="BC21" s="45">
        <f t="shared" si="7"/>
        <v>-900</v>
      </c>
      <c r="BD21" s="45">
        <f t="shared" si="8"/>
        <v>0</v>
      </c>
      <c r="BE21" s="45">
        <f t="shared" si="9"/>
        <v>-150</v>
      </c>
      <c r="BF21" s="45">
        <f t="shared" si="10"/>
        <v>-300</v>
      </c>
      <c r="BG21" s="45">
        <f t="shared" si="11"/>
        <v>-450</v>
      </c>
      <c r="BH21" s="45">
        <f t="shared" si="12"/>
        <v>-600</v>
      </c>
      <c r="BI21" s="45">
        <f t="shared" si="13"/>
        <v>-750</v>
      </c>
      <c r="BJ21" s="45">
        <f t="shared" si="14"/>
        <v>-900</v>
      </c>
      <c r="BK21" s="45">
        <f t="shared" si="39"/>
        <v>0</v>
      </c>
      <c r="BL21" s="45">
        <f t="shared" si="16"/>
        <v>-150</v>
      </c>
      <c r="BM21" s="45">
        <f t="shared" si="17"/>
        <v>-300</v>
      </c>
      <c r="BN21" s="45">
        <f t="shared" si="18"/>
        <v>-450</v>
      </c>
      <c r="BO21" s="45">
        <f t="shared" si="19"/>
        <v>-600</v>
      </c>
      <c r="BP21" s="45">
        <f t="shared" si="20"/>
        <v>-750</v>
      </c>
      <c r="BQ21" s="45">
        <f t="shared" si="21"/>
        <v>-900</v>
      </c>
      <c r="BR21" s="45">
        <f t="shared" si="40"/>
        <v>0</v>
      </c>
      <c r="BS21" s="45">
        <f t="shared" si="23"/>
        <v>-150</v>
      </c>
      <c r="BT21" s="45">
        <f t="shared" si="24"/>
        <v>-300</v>
      </c>
      <c r="BU21" s="45">
        <f t="shared" si="25"/>
        <v>-450</v>
      </c>
      <c r="BV21" s="45">
        <f t="shared" si="26"/>
        <v>-600</v>
      </c>
      <c r="BW21" s="45">
        <f t="shared" si="27"/>
        <v>-750</v>
      </c>
      <c r="BX21" s="45">
        <f t="shared" si="28"/>
        <v>-900</v>
      </c>
      <c r="BY21" s="45">
        <f t="shared" si="39"/>
        <v>0</v>
      </c>
      <c r="BZ21" s="45">
        <f t="shared" si="29"/>
        <v>-150</v>
      </c>
      <c r="CA21" s="45">
        <f t="shared" si="30"/>
        <v>-300</v>
      </c>
      <c r="CB21" s="45">
        <f t="shared" si="31"/>
        <v>-450</v>
      </c>
      <c r="CC21" s="45">
        <f t="shared" si="32"/>
        <v>-600</v>
      </c>
      <c r="CD21" s="45">
        <f t="shared" si="33"/>
        <v>-750</v>
      </c>
      <c r="CE21" s="45">
        <f t="shared" si="34"/>
        <v>-900</v>
      </c>
      <c r="CF21" s="45">
        <f t="shared" si="35"/>
        <v>-1050</v>
      </c>
      <c r="CG21" s="45">
        <f t="shared" si="36"/>
        <v>-1200</v>
      </c>
      <c r="CH21" s="45">
        <f t="shared" si="37"/>
        <v>-1200</v>
      </c>
    </row>
    <row r="22" spans="1:86" s="43" customFormat="1" ht="15" hidden="1" customHeight="1">
      <c r="A22" s="299"/>
      <c r="B22" s="101" t="s">
        <v>190</v>
      </c>
      <c r="C22" s="112" t="s">
        <v>270</v>
      </c>
      <c r="D22" s="102" t="s">
        <v>18</v>
      </c>
      <c r="E22" s="103" t="s">
        <v>274</v>
      </c>
      <c r="F22" s="106"/>
      <c r="G22" s="105">
        <f t="shared" si="38"/>
        <v>150</v>
      </c>
      <c r="H22" s="105"/>
      <c r="I22" s="44"/>
      <c r="J22" s="93"/>
      <c r="K22" s="94">
        <f t="shared" si="0"/>
        <v>0</v>
      </c>
      <c r="L22" s="95"/>
      <c r="M22" s="95"/>
      <c r="N22" s="95"/>
      <c r="O22" s="95"/>
      <c r="P22" s="95"/>
      <c r="Q22" s="95"/>
      <c r="R22" s="95"/>
      <c r="S22" s="95"/>
      <c r="T22" s="95"/>
      <c r="U22" s="95"/>
      <c r="V22" s="95"/>
      <c r="W22" s="95"/>
      <c r="X22" s="95"/>
      <c r="Y22" s="95"/>
      <c r="Z22" s="95"/>
      <c r="AA22" s="95"/>
      <c r="AB22" s="95"/>
      <c r="AC22" s="95"/>
      <c r="AD22" s="96"/>
      <c r="AE22" s="96"/>
      <c r="AF22" s="95"/>
      <c r="AG22" s="95"/>
      <c r="AH22" s="95"/>
      <c r="AI22" s="95"/>
      <c r="AJ22" s="95"/>
      <c r="AK22" s="95"/>
      <c r="AL22" s="95"/>
      <c r="AM22" s="95"/>
      <c r="AN22" s="95"/>
      <c r="AO22" s="95"/>
      <c r="AP22" s="95"/>
      <c r="AQ22" s="95"/>
      <c r="AR22" s="95"/>
      <c r="AS22" s="95"/>
      <c r="AT22" s="88">
        <f>종합재고!N69</f>
        <v>0</v>
      </c>
      <c r="AU22" s="88">
        <f>종합재고!O69</f>
        <v>0</v>
      </c>
      <c r="AV22" s="44">
        <v>150</v>
      </c>
      <c r="AW22" s="45">
        <f t="shared" si="1"/>
        <v>0</v>
      </c>
      <c r="AX22" s="45">
        <f t="shared" si="2"/>
        <v>-150</v>
      </c>
      <c r="AY22" s="45">
        <f t="shared" si="3"/>
        <v>-300</v>
      </c>
      <c r="AZ22" s="45">
        <f t="shared" si="4"/>
        <v>-450</v>
      </c>
      <c r="BA22" s="45">
        <f t="shared" si="5"/>
        <v>-600</v>
      </c>
      <c r="BB22" s="45">
        <f t="shared" si="6"/>
        <v>-750</v>
      </c>
      <c r="BC22" s="45">
        <f t="shared" si="7"/>
        <v>-900</v>
      </c>
      <c r="BD22" s="45">
        <f t="shared" si="8"/>
        <v>0</v>
      </c>
      <c r="BE22" s="45">
        <f t="shared" si="9"/>
        <v>-150</v>
      </c>
      <c r="BF22" s="45">
        <f t="shared" si="10"/>
        <v>-300</v>
      </c>
      <c r="BG22" s="45">
        <f t="shared" si="11"/>
        <v>-450</v>
      </c>
      <c r="BH22" s="45">
        <f t="shared" si="12"/>
        <v>-600</v>
      </c>
      <c r="BI22" s="45">
        <f t="shared" si="13"/>
        <v>-750</v>
      </c>
      <c r="BJ22" s="45">
        <f t="shared" si="14"/>
        <v>-900</v>
      </c>
      <c r="BK22" s="45">
        <f t="shared" si="39"/>
        <v>0</v>
      </c>
      <c r="BL22" s="45">
        <f t="shared" si="16"/>
        <v>-150</v>
      </c>
      <c r="BM22" s="45">
        <f t="shared" si="17"/>
        <v>-300</v>
      </c>
      <c r="BN22" s="45">
        <f t="shared" si="18"/>
        <v>-450</v>
      </c>
      <c r="BO22" s="45">
        <f t="shared" si="19"/>
        <v>-600</v>
      </c>
      <c r="BP22" s="45">
        <f t="shared" si="20"/>
        <v>-750</v>
      </c>
      <c r="BQ22" s="45">
        <f t="shared" si="21"/>
        <v>-900</v>
      </c>
      <c r="BR22" s="45">
        <f t="shared" si="40"/>
        <v>0</v>
      </c>
      <c r="BS22" s="45">
        <f t="shared" si="23"/>
        <v>-150</v>
      </c>
      <c r="BT22" s="45">
        <f t="shared" si="24"/>
        <v>-300</v>
      </c>
      <c r="BU22" s="45">
        <f t="shared" si="25"/>
        <v>-450</v>
      </c>
      <c r="BV22" s="45">
        <f t="shared" si="26"/>
        <v>-600</v>
      </c>
      <c r="BW22" s="45">
        <f t="shared" si="27"/>
        <v>-750</v>
      </c>
      <c r="BX22" s="45">
        <f t="shared" si="28"/>
        <v>-900</v>
      </c>
      <c r="BY22" s="45">
        <f t="shared" si="39"/>
        <v>0</v>
      </c>
      <c r="BZ22" s="45">
        <f t="shared" si="29"/>
        <v>-150</v>
      </c>
      <c r="CA22" s="45">
        <f t="shared" si="30"/>
        <v>-300</v>
      </c>
      <c r="CB22" s="45">
        <f t="shared" si="31"/>
        <v>-450</v>
      </c>
      <c r="CC22" s="45">
        <f t="shared" si="32"/>
        <v>-600</v>
      </c>
      <c r="CD22" s="45">
        <f t="shared" si="33"/>
        <v>-750</v>
      </c>
      <c r="CE22" s="45">
        <f t="shared" si="34"/>
        <v>-900</v>
      </c>
      <c r="CF22" s="45">
        <f t="shared" si="35"/>
        <v>-1050</v>
      </c>
      <c r="CG22" s="45">
        <f t="shared" si="36"/>
        <v>-1200</v>
      </c>
      <c r="CH22" s="45">
        <f t="shared" si="37"/>
        <v>-1200</v>
      </c>
    </row>
    <row r="23" spans="1:86" s="43" customFormat="1" ht="15" hidden="1" customHeight="1">
      <c r="A23" s="299"/>
      <c r="B23" s="101" t="s">
        <v>190</v>
      </c>
      <c r="C23" s="112" t="s">
        <v>218</v>
      </c>
      <c r="D23" s="102" t="s">
        <v>19</v>
      </c>
      <c r="E23" s="103" t="s">
        <v>219</v>
      </c>
      <c r="F23" s="106"/>
      <c r="G23" s="105">
        <f t="shared" si="38"/>
        <v>0</v>
      </c>
      <c r="H23" s="105"/>
      <c r="I23" s="44"/>
      <c r="J23" s="93"/>
      <c r="K23" s="94">
        <f t="shared" si="0"/>
        <v>0</v>
      </c>
      <c r="L23" s="95"/>
      <c r="M23" s="95"/>
      <c r="N23" s="95"/>
      <c r="O23" s="95"/>
      <c r="P23" s="95"/>
      <c r="Q23" s="95"/>
      <c r="R23" s="95"/>
      <c r="S23" s="95"/>
      <c r="T23" s="95"/>
      <c r="U23" s="95"/>
      <c r="V23" s="95"/>
      <c r="W23" s="95"/>
      <c r="X23" s="95"/>
      <c r="Y23" s="95"/>
      <c r="Z23" s="95"/>
      <c r="AA23" s="95"/>
      <c r="AB23" s="95"/>
      <c r="AC23" s="95"/>
      <c r="AD23" s="96"/>
      <c r="AE23" s="96"/>
      <c r="AF23" s="95"/>
      <c r="AG23" s="95"/>
      <c r="AH23" s="95"/>
      <c r="AI23" s="95"/>
      <c r="AJ23" s="95"/>
      <c r="AK23" s="95"/>
      <c r="AL23" s="95"/>
      <c r="AM23" s="95"/>
      <c r="AN23" s="95"/>
      <c r="AO23" s="95"/>
      <c r="AP23" s="95"/>
      <c r="AQ23" s="95"/>
      <c r="AR23" s="95"/>
      <c r="AS23" s="95"/>
      <c r="AT23" s="88"/>
      <c r="AU23" s="88"/>
      <c r="AV23" s="44"/>
      <c r="AW23" s="45">
        <f t="shared" si="1"/>
        <v>0</v>
      </c>
      <c r="AX23" s="45">
        <f t="shared" si="2"/>
        <v>0</v>
      </c>
      <c r="AY23" s="45">
        <f t="shared" si="3"/>
        <v>0</v>
      </c>
      <c r="AZ23" s="45">
        <f t="shared" si="4"/>
        <v>0</v>
      </c>
      <c r="BA23" s="45">
        <f t="shared" si="5"/>
        <v>0</v>
      </c>
      <c r="BB23" s="45">
        <f t="shared" si="6"/>
        <v>0</v>
      </c>
      <c r="BC23" s="45">
        <f t="shared" si="7"/>
        <v>0</v>
      </c>
      <c r="BD23" s="45">
        <f t="shared" si="8"/>
        <v>0</v>
      </c>
      <c r="BE23" s="45">
        <f t="shared" si="9"/>
        <v>0</v>
      </c>
      <c r="BF23" s="45">
        <f t="shared" si="10"/>
        <v>0</v>
      </c>
      <c r="BG23" s="45">
        <f t="shared" si="11"/>
        <v>0</v>
      </c>
      <c r="BH23" s="45">
        <f t="shared" si="12"/>
        <v>0</v>
      </c>
      <c r="BI23" s="45">
        <f t="shared" si="13"/>
        <v>0</v>
      </c>
      <c r="BJ23" s="45">
        <f t="shared" si="14"/>
        <v>0</v>
      </c>
      <c r="BK23" s="45">
        <f t="shared" si="39"/>
        <v>0</v>
      </c>
      <c r="BL23" s="45">
        <f t="shared" si="16"/>
        <v>0</v>
      </c>
      <c r="BM23" s="45">
        <f t="shared" si="17"/>
        <v>0</v>
      </c>
      <c r="BN23" s="45">
        <f t="shared" si="18"/>
        <v>0</v>
      </c>
      <c r="BO23" s="45">
        <f t="shared" si="19"/>
        <v>0</v>
      </c>
      <c r="BP23" s="45">
        <f t="shared" si="20"/>
        <v>0</v>
      </c>
      <c r="BQ23" s="45">
        <f t="shared" si="21"/>
        <v>0</v>
      </c>
      <c r="BR23" s="45">
        <f t="shared" si="40"/>
        <v>0</v>
      </c>
      <c r="BS23" s="45">
        <f t="shared" si="23"/>
        <v>0</v>
      </c>
      <c r="BT23" s="45">
        <f t="shared" si="24"/>
        <v>0</v>
      </c>
      <c r="BU23" s="45">
        <f t="shared" si="25"/>
        <v>0</v>
      </c>
      <c r="BV23" s="45">
        <f t="shared" si="26"/>
        <v>0</v>
      </c>
      <c r="BW23" s="45">
        <f t="shared" si="27"/>
        <v>0</v>
      </c>
      <c r="BX23" s="45">
        <f t="shared" si="28"/>
        <v>0</v>
      </c>
      <c r="BY23" s="45">
        <f t="shared" si="39"/>
        <v>0</v>
      </c>
      <c r="BZ23" s="45">
        <f t="shared" si="29"/>
        <v>0</v>
      </c>
      <c r="CA23" s="45">
        <f t="shared" si="30"/>
        <v>0</v>
      </c>
      <c r="CB23" s="45">
        <f t="shared" si="31"/>
        <v>0</v>
      </c>
      <c r="CC23" s="45">
        <f t="shared" si="32"/>
        <v>0</v>
      </c>
      <c r="CD23" s="45">
        <f t="shared" si="33"/>
        <v>0</v>
      </c>
      <c r="CE23" s="45">
        <f t="shared" si="34"/>
        <v>0</v>
      </c>
      <c r="CF23" s="45">
        <f t="shared" si="35"/>
        <v>0</v>
      </c>
      <c r="CG23" s="45">
        <f t="shared" si="36"/>
        <v>0</v>
      </c>
      <c r="CH23" s="45">
        <f t="shared" si="37"/>
        <v>0</v>
      </c>
    </row>
    <row r="24" spans="1:86" s="43" customFormat="1" ht="15" hidden="1" customHeight="1">
      <c r="A24" s="299"/>
      <c r="B24" s="101" t="s">
        <v>190</v>
      </c>
      <c r="C24" s="101" t="s">
        <v>47</v>
      </c>
      <c r="D24" s="102" t="s">
        <v>223</v>
      </c>
      <c r="E24" s="103" t="s">
        <v>224</v>
      </c>
      <c r="F24" s="106"/>
      <c r="G24" s="105">
        <f t="shared" si="38"/>
        <v>0</v>
      </c>
      <c r="H24" s="105"/>
      <c r="I24" s="44"/>
      <c r="J24" s="93"/>
      <c r="K24" s="94">
        <f t="shared" si="0"/>
        <v>0</v>
      </c>
      <c r="L24" s="95"/>
      <c r="M24" s="95"/>
      <c r="N24" s="95"/>
      <c r="O24" s="95"/>
      <c r="P24" s="95"/>
      <c r="Q24" s="95"/>
      <c r="R24" s="95"/>
      <c r="S24" s="95"/>
      <c r="T24" s="95"/>
      <c r="U24" s="95"/>
      <c r="V24" s="95"/>
      <c r="W24" s="95"/>
      <c r="X24" s="95"/>
      <c r="Y24" s="95"/>
      <c r="Z24" s="95"/>
      <c r="AA24" s="95"/>
      <c r="AB24" s="95"/>
      <c r="AC24" s="95"/>
      <c r="AD24" s="96"/>
      <c r="AE24" s="96"/>
      <c r="AF24" s="95"/>
      <c r="AG24" s="95"/>
      <c r="AH24" s="95"/>
      <c r="AI24" s="95"/>
      <c r="AJ24" s="95"/>
      <c r="AK24" s="95"/>
      <c r="AL24" s="95"/>
      <c r="AM24" s="95"/>
      <c r="AN24" s="95"/>
      <c r="AO24" s="95"/>
      <c r="AP24" s="95"/>
      <c r="AQ24" s="95"/>
      <c r="AR24" s="95"/>
      <c r="AS24" s="95"/>
      <c r="AT24" s="88">
        <f>종합재고!N73</f>
        <v>0</v>
      </c>
      <c r="AU24" s="88">
        <f>종합재고!O73</f>
        <v>0</v>
      </c>
      <c r="AV24" s="44">
        <v>0</v>
      </c>
      <c r="AW24" s="45">
        <f t="shared" si="1"/>
        <v>0</v>
      </c>
      <c r="AX24" s="45">
        <f t="shared" si="2"/>
        <v>0</v>
      </c>
      <c r="AY24" s="45">
        <f t="shared" si="3"/>
        <v>0</v>
      </c>
      <c r="AZ24" s="45">
        <f t="shared" si="4"/>
        <v>0</v>
      </c>
      <c r="BA24" s="45">
        <f t="shared" si="5"/>
        <v>0</v>
      </c>
      <c r="BB24" s="45">
        <f t="shared" si="6"/>
        <v>0</v>
      </c>
      <c r="BC24" s="45">
        <f t="shared" si="7"/>
        <v>0</v>
      </c>
      <c r="BD24" s="45">
        <f t="shared" si="8"/>
        <v>0</v>
      </c>
      <c r="BE24" s="45">
        <f t="shared" si="9"/>
        <v>0</v>
      </c>
      <c r="BF24" s="45">
        <f t="shared" si="10"/>
        <v>0</v>
      </c>
      <c r="BG24" s="45">
        <f t="shared" si="11"/>
        <v>0</v>
      </c>
      <c r="BH24" s="45">
        <f t="shared" si="12"/>
        <v>0</v>
      </c>
      <c r="BI24" s="45">
        <f t="shared" si="13"/>
        <v>0</v>
      </c>
      <c r="BJ24" s="45">
        <f t="shared" si="14"/>
        <v>0</v>
      </c>
      <c r="BK24" s="45">
        <f t="shared" si="39"/>
        <v>0</v>
      </c>
      <c r="BL24" s="45">
        <f t="shared" si="16"/>
        <v>0</v>
      </c>
      <c r="BM24" s="45">
        <f t="shared" si="17"/>
        <v>0</v>
      </c>
      <c r="BN24" s="45">
        <f t="shared" si="18"/>
        <v>0</v>
      </c>
      <c r="BO24" s="45">
        <f t="shared" si="19"/>
        <v>0</v>
      </c>
      <c r="BP24" s="45">
        <f t="shared" si="20"/>
        <v>0</v>
      </c>
      <c r="BQ24" s="45">
        <f t="shared" si="21"/>
        <v>0</v>
      </c>
      <c r="BR24" s="45">
        <f t="shared" si="40"/>
        <v>0</v>
      </c>
      <c r="BS24" s="45">
        <f t="shared" si="23"/>
        <v>0</v>
      </c>
      <c r="BT24" s="45">
        <f t="shared" si="24"/>
        <v>0</v>
      </c>
      <c r="BU24" s="45">
        <f t="shared" si="25"/>
        <v>0</v>
      </c>
      <c r="BV24" s="45">
        <f t="shared" si="26"/>
        <v>0</v>
      </c>
      <c r="BW24" s="45">
        <f t="shared" si="27"/>
        <v>0</v>
      </c>
      <c r="BX24" s="45">
        <f t="shared" si="28"/>
        <v>0</v>
      </c>
      <c r="BY24" s="45">
        <f t="shared" si="39"/>
        <v>0</v>
      </c>
      <c r="BZ24" s="45">
        <f t="shared" si="29"/>
        <v>0</v>
      </c>
      <c r="CA24" s="45">
        <f t="shared" si="30"/>
        <v>0</v>
      </c>
      <c r="CB24" s="45">
        <f t="shared" si="31"/>
        <v>0</v>
      </c>
      <c r="CC24" s="45">
        <f t="shared" si="32"/>
        <v>0</v>
      </c>
      <c r="CD24" s="45">
        <f t="shared" si="33"/>
        <v>0</v>
      </c>
      <c r="CE24" s="45">
        <f t="shared" si="34"/>
        <v>0</v>
      </c>
      <c r="CF24" s="45">
        <f t="shared" si="35"/>
        <v>0</v>
      </c>
      <c r="CG24" s="45">
        <f t="shared" si="36"/>
        <v>0</v>
      </c>
      <c r="CH24" s="45">
        <f t="shared" si="37"/>
        <v>0</v>
      </c>
    </row>
    <row r="25" spans="1:86" s="43" customFormat="1" ht="15" hidden="1" customHeight="1">
      <c r="A25" s="299"/>
      <c r="B25" s="101" t="s">
        <v>190</v>
      </c>
      <c r="C25" s="101" t="s">
        <v>47</v>
      </c>
      <c r="D25" s="102" t="s">
        <v>225</v>
      </c>
      <c r="E25" s="103" t="s">
        <v>226</v>
      </c>
      <c r="F25" s="106"/>
      <c r="G25" s="105">
        <f t="shared" si="38"/>
        <v>0</v>
      </c>
      <c r="H25" s="105"/>
      <c r="I25" s="44"/>
      <c r="J25" s="93"/>
      <c r="K25" s="94">
        <f t="shared" si="0"/>
        <v>0</v>
      </c>
      <c r="L25" s="95"/>
      <c r="M25" s="95"/>
      <c r="N25" s="95"/>
      <c r="O25" s="95"/>
      <c r="P25" s="95"/>
      <c r="Q25" s="95"/>
      <c r="R25" s="95"/>
      <c r="S25" s="95"/>
      <c r="T25" s="95"/>
      <c r="U25" s="95"/>
      <c r="V25" s="95"/>
      <c r="W25" s="95"/>
      <c r="X25" s="95"/>
      <c r="Y25" s="95"/>
      <c r="Z25" s="95"/>
      <c r="AA25" s="95"/>
      <c r="AB25" s="95"/>
      <c r="AC25" s="95"/>
      <c r="AD25" s="96"/>
      <c r="AE25" s="96"/>
      <c r="AF25" s="95"/>
      <c r="AG25" s="95"/>
      <c r="AH25" s="95"/>
      <c r="AI25" s="95"/>
      <c r="AJ25" s="95"/>
      <c r="AK25" s="95"/>
      <c r="AL25" s="95"/>
      <c r="AM25" s="95"/>
      <c r="AN25" s="95"/>
      <c r="AO25" s="95"/>
      <c r="AP25" s="95"/>
      <c r="AQ25" s="95"/>
      <c r="AR25" s="95"/>
      <c r="AS25" s="95"/>
      <c r="AT25" s="88"/>
      <c r="AU25" s="88"/>
      <c r="AV25" s="44">
        <v>0</v>
      </c>
      <c r="AW25" s="45">
        <f t="shared" si="1"/>
        <v>0</v>
      </c>
      <c r="AX25" s="45">
        <f t="shared" si="2"/>
        <v>0</v>
      </c>
      <c r="AY25" s="45">
        <f t="shared" si="3"/>
        <v>0</v>
      </c>
      <c r="AZ25" s="45">
        <f t="shared" si="4"/>
        <v>0</v>
      </c>
      <c r="BA25" s="45">
        <f t="shared" si="5"/>
        <v>0</v>
      </c>
      <c r="BB25" s="45">
        <f t="shared" si="6"/>
        <v>0</v>
      </c>
      <c r="BC25" s="45">
        <f t="shared" si="7"/>
        <v>0</v>
      </c>
      <c r="BD25" s="45">
        <f t="shared" si="8"/>
        <v>0</v>
      </c>
      <c r="BE25" s="45">
        <f t="shared" si="9"/>
        <v>0</v>
      </c>
      <c r="BF25" s="45">
        <f t="shared" si="10"/>
        <v>0</v>
      </c>
      <c r="BG25" s="45">
        <f t="shared" si="11"/>
        <v>0</v>
      </c>
      <c r="BH25" s="45">
        <f t="shared" si="12"/>
        <v>0</v>
      </c>
      <c r="BI25" s="45">
        <f t="shared" si="13"/>
        <v>0</v>
      </c>
      <c r="BJ25" s="45">
        <f t="shared" si="14"/>
        <v>0</v>
      </c>
      <c r="BK25" s="45">
        <f t="shared" si="39"/>
        <v>0</v>
      </c>
      <c r="BL25" s="45">
        <f t="shared" si="16"/>
        <v>0</v>
      </c>
      <c r="BM25" s="45">
        <f t="shared" si="17"/>
        <v>0</v>
      </c>
      <c r="BN25" s="45">
        <f t="shared" si="18"/>
        <v>0</v>
      </c>
      <c r="BO25" s="45">
        <f t="shared" si="19"/>
        <v>0</v>
      </c>
      <c r="BP25" s="45">
        <f t="shared" si="20"/>
        <v>0</v>
      </c>
      <c r="BQ25" s="45">
        <f t="shared" si="21"/>
        <v>0</v>
      </c>
      <c r="BR25" s="45">
        <f t="shared" si="40"/>
        <v>0</v>
      </c>
      <c r="BS25" s="45">
        <f t="shared" si="23"/>
        <v>0</v>
      </c>
      <c r="BT25" s="45">
        <f t="shared" si="24"/>
        <v>0</v>
      </c>
      <c r="BU25" s="45">
        <f t="shared" si="25"/>
        <v>0</v>
      </c>
      <c r="BV25" s="45">
        <f t="shared" si="26"/>
        <v>0</v>
      </c>
      <c r="BW25" s="45">
        <f t="shared" si="27"/>
        <v>0</v>
      </c>
      <c r="BX25" s="45">
        <f t="shared" si="28"/>
        <v>0</v>
      </c>
      <c r="BY25" s="45">
        <f t="shared" si="39"/>
        <v>0</v>
      </c>
      <c r="BZ25" s="45">
        <f t="shared" si="29"/>
        <v>0</v>
      </c>
      <c r="CA25" s="45">
        <f t="shared" si="30"/>
        <v>0</v>
      </c>
      <c r="CB25" s="45">
        <f t="shared" si="31"/>
        <v>0</v>
      </c>
      <c r="CC25" s="45">
        <f t="shared" si="32"/>
        <v>0</v>
      </c>
      <c r="CD25" s="45">
        <f t="shared" si="33"/>
        <v>0</v>
      </c>
      <c r="CE25" s="45">
        <f t="shared" si="34"/>
        <v>0</v>
      </c>
      <c r="CF25" s="45">
        <f t="shared" si="35"/>
        <v>0</v>
      </c>
      <c r="CG25" s="45">
        <f t="shared" si="36"/>
        <v>0</v>
      </c>
      <c r="CH25" s="45">
        <f t="shared" si="37"/>
        <v>0</v>
      </c>
    </row>
    <row r="26" spans="1:86" s="40" customFormat="1" ht="15" customHeight="1">
      <c r="A26" s="298" t="s">
        <v>341</v>
      </c>
      <c r="B26" s="116" t="s">
        <v>190</v>
      </c>
      <c r="C26" s="116" t="s">
        <v>210</v>
      </c>
      <c r="D26" s="117" t="s">
        <v>211</v>
      </c>
      <c r="E26" s="118" t="s">
        <v>212</v>
      </c>
      <c r="F26" s="119"/>
      <c r="G26" s="120">
        <f t="shared" si="38"/>
        <v>250</v>
      </c>
      <c r="H26" s="120">
        <v>20</v>
      </c>
      <c r="I26" s="44">
        <v>2000</v>
      </c>
      <c r="J26" s="93"/>
      <c r="K26" s="94">
        <f t="shared" si="0"/>
        <v>4799</v>
      </c>
      <c r="L26" s="95"/>
      <c r="M26" s="95">
        <v>1230</v>
      </c>
      <c r="N26" s="95">
        <v>81</v>
      </c>
      <c r="O26" s="95"/>
      <c r="P26" s="95">
        <v>400</v>
      </c>
      <c r="Q26" s="95"/>
      <c r="R26" s="95"/>
      <c r="S26" s="95">
        <v>1600</v>
      </c>
      <c r="T26" s="95"/>
      <c r="U26" s="95"/>
      <c r="V26" s="95"/>
      <c r="W26" s="95">
        <v>500</v>
      </c>
      <c r="X26" s="95"/>
      <c r="Y26" s="95"/>
      <c r="Z26" s="95">
        <v>988</v>
      </c>
      <c r="AA26" s="95"/>
      <c r="AB26" s="95"/>
      <c r="AC26" s="95"/>
      <c r="AD26" s="96"/>
      <c r="AE26" s="96"/>
      <c r="AF26" s="95"/>
      <c r="AG26" s="95"/>
      <c r="AH26" s="95"/>
      <c r="AI26" s="95"/>
      <c r="AJ26" s="95"/>
      <c r="AK26" s="95"/>
      <c r="AL26" s="95"/>
      <c r="AM26" s="95"/>
      <c r="AN26" s="95"/>
      <c r="AO26" s="95"/>
      <c r="AP26" s="95"/>
      <c r="AQ26" s="95"/>
      <c r="AR26" s="95"/>
      <c r="AS26" s="95"/>
      <c r="AT26" s="88">
        <f>종합재고!N81</f>
        <v>-9.5796056109975325E-2</v>
      </c>
      <c r="AU26" s="88">
        <f>종합재고!O81</f>
        <v>226</v>
      </c>
      <c r="AV26" s="44">
        <v>250</v>
      </c>
      <c r="AW26" s="45">
        <f t="shared" si="1"/>
        <v>2000</v>
      </c>
      <c r="AX26" s="45">
        <f t="shared" si="2"/>
        <v>1750</v>
      </c>
      <c r="AY26" s="45">
        <f t="shared" si="3"/>
        <v>2730</v>
      </c>
      <c r="AZ26" s="45">
        <f t="shared" si="4"/>
        <v>2561</v>
      </c>
      <c r="BA26" s="45">
        <f t="shared" si="5"/>
        <v>2311</v>
      </c>
      <c r="BB26" s="45">
        <f t="shared" si="6"/>
        <v>2461</v>
      </c>
      <c r="BC26" s="45">
        <f t="shared" si="7"/>
        <v>2211</v>
      </c>
      <c r="BD26" s="45">
        <f t="shared" si="8"/>
        <v>2000</v>
      </c>
      <c r="BE26" s="45">
        <f t="shared" si="9"/>
        <v>3350</v>
      </c>
      <c r="BF26" s="45">
        <f t="shared" si="10"/>
        <v>3100</v>
      </c>
      <c r="BG26" s="45">
        <f t="shared" si="11"/>
        <v>2850</v>
      </c>
      <c r="BH26" s="45">
        <f t="shared" si="12"/>
        <v>2600</v>
      </c>
      <c r="BI26" s="45">
        <f t="shared" si="13"/>
        <v>2850</v>
      </c>
      <c r="BJ26" s="45">
        <f t="shared" si="14"/>
        <v>2600</v>
      </c>
      <c r="BK26" s="45">
        <f t="shared" si="39"/>
        <v>2000</v>
      </c>
      <c r="BL26" s="45">
        <f t="shared" si="16"/>
        <v>2738</v>
      </c>
      <c r="BM26" s="45">
        <f t="shared" si="17"/>
        <v>2488</v>
      </c>
      <c r="BN26" s="45">
        <f t="shared" si="18"/>
        <v>2238</v>
      </c>
      <c r="BO26" s="45">
        <f t="shared" si="19"/>
        <v>1988</v>
      </c>
      <c r="BP26" s="45">
        <f t="shared" si="20"/>
        <v>1738</v>
      </c>
      <c r="BQ26" s="45">
        <f t="shared" si="21"/>
        <v>1488</v>
      </c>
      <c r="BR26" s="45">
        <f t="shared" si="40"/>
        <v>2000</v>
      </c>
      <c r="BS26" s="45">
        <f t="shared" si="23"/>
        <v>1750</v>
      </c>
      <c r="BT26" s="45">
        <f t="shared" si="24"/>
        <v>1500</v>
      </c>
      <c r="BU26" s="45">
        <f t="shared" si="25"/>
        <v>1250</v>
      </c>
      <c r="BV26" s="45">
        <f t="shared" si="26"/>
        <v>1000</v>
      </c>
      <c r="BW26" s="45">
        <f t="shared" si="27"/>
        <v>750</v>
      </c>
      <c r="BX26" s="45">
        <f t="shared" si="28"/>
        <v>500</v>
      </c>
      <c r="BY26" s="45">
        <f t="shared" si="39"/>
        <v>2000</v>
      </c>
      <c r="BZ26" s="45">
        <f t="shared" si="29"/>
        <v>1750</v>
      </c>
      <c r="CA26" s="45">
        <f t="shared" si="30"/>
        <v>1500</v>
      </c>
      <c r="CB26" s="45">
        <f t="shared" si="31"/>
        <v>1250</v>
      </c>
      <c r="CC26" s="45">
        <f t="shared" si="32"/>
        <v>1000</v>
      </c>
      <c r="CD26" s="45">
        <f t="shared" si="33"/>
        <v>750</v>
      </c>
      <c r="CE26" s="45">
        <f t="shared" si="34"/>
        <v>500</v>
      </c>
      <c r="CF26" s="45">
        <f t="shared" si="35"/>
        <v>249.90420394389002</v>
      </c>
      <c r="CG26" s="45">
        <f t="shared" si="36"/>
        <v>225.90420394389002</v>
      </c>
      <c r="CH26" s="45">
        <f t="shared" si="37"/>
        <v>225.90420394389002</v>
      </c>
    </row>
    <row r="27" spans="1:86" s="40" customFormat="1" ht="15" customHeight="1">
      <c r="A27" s="298"/>
      <c r="B27" s="116" t="s">
        <v>190</v>
      </c>
      <c r="C27" s="116" t="s">
        <v>210</v>
      </c>
      <c r="D27" s="117" t="s">
        <v>307</v>
      </c>
      <c r="E27" s="118" t="s">
        <v>308</v>
      </c>
      <c r="F27" s="119"/>
      <c r="G27" s="120">
        <f t="shared" si="38"/>
        <v>0</v>
      </c>
      <c r="H27" s="120"/>
      <c r="I27" s="44"/>
      <c r="J27" s="93"/>
      <c r="K27" s="94">
        <f t="shared" si="0"/>
        <v>0</v>
      </c>
      <c r="L27" s="95"/>
      <c r="M27" s="95"/>
      <c r="N27" s="95"/>
      <c r="O27" s="95"/>
      <c r="P27" s="95"/>
      <c r="Q27" s="95"/>
      <c r="R27" s="95"/>
      <c r="S27" s="95"/>
      <c r="T27" s="95"/>
      <c r="U27" s="95"/>
      <c r="V27" s="95"/>
      <c r="W27" s="95"/>
      <c r="X27" s="95"/>
      <c r="Y27" s="95"/>
      <c r="Z27" s="95"/>
      <c r="AA27" s="95"/>
      <c r="AB27" s="95"/>
      <c r="AC27" s="95"/>
      <c r="AD27" s="96"/>
      <c r="AE27" s="96"/>
      <c r="AF27" s="95"/>
      <c r="AG27" s="95"/>
      <c r="AH27" s="95"/>
      <c r="AI27" s="95"/>
      <c r="AJ27" s="95"/>
      <c r="AK27" s="95"/>
      <c r="AL27" s="95"/>
      <c r="AM27" s="95"/>
      <c r="AN27" s="95"/>
      <c r="AO27" s="95"/>
      <c r="AP27" s="95"/>
      <c r="AQ27" s="95"/>
      <c r="AR27" s="95"/>
      <c r="AS27" s="95"/>
      <c r="AT27" s="88"/>
      <c r="AU27" s="88"/>
      <c r="AV27" s="44"/>
      <c r="AW27" s="45">
        <f t="shared" si="1"/>
        <v>0</v>
      </c>
      <c r="AX27" s="45">
        <f t="shared" si="2"/>
        <v>0</v>
      </c>
      <c r="AY27" s="45">
        <f t="shared" si="3"/>
        <v>0</v>
      </c>
      <c r="AZ27" s="45">
        <f t="shared" si="4"/>
        <v>0</v>
      </c>
      <c r="BA27" s="45">
        <f t="shared" si="5"/>
        <v>0</v>
      </c>
      <c r="BB27" s="45">
        <f t="shared" si="6"/>
        <v>0</v>
      </c>
      <c r="BC27" s="45">
        <f t="shared" si="7"/>
        <v>0</v>
      </c>
      <c r="BD27" s="45">
        <f t="shared" si="8"/>
        <v>0</v>
      </c>
      <c r="BE27" s="45">
        <f t="shared" si="9"/>
        <v>0</v>
      </c>
      <c r="BF27" s="45">
        <f t="shared" si="10"/>
        <v>0</v>
      </c>
      <c r="BG27" s="45">
        <f t="shared" si="11"/>
        <v>0</v>
      </c>
      <c r="BH27" s="45">
        <f t="shared" si="12"/>
        <v>0</v>
      </c>
      <c r="BI27" s="45">
        <f t="shared" si="13"/>
        <v>0</v>
      </c>
      <c r="BJ27" s="45">
        <f t="shared" si="14"/>
        <v>0</v>
      </c>
      <c r="BK27" s="45">
        <f t="shared" si="39"/>
        <v>0</v>
      </c>
      <c r="BL27" s="45">
        <f t="shared" si="16"/>
        <v>0</v>
      </c>
      <c r="BM27" s="45">
        <f t="shared" si="17"/>
        <v>0</v>
      </c>
      <c r="BN27" s="45">
        <f t="shared" si="18"/>
        <v>0</v>
      </c>
      <c r="BO27" s="45">
        <f t="shared" si="19"/>
        <v>0</v>
      </c>
      <c r="BP27" s="45">
        <f t="shared" si="20"/>
        <v>0</v>
      </c>
      <c r="BQ27" s="45">
        <f t="shared" si="21"/>
        <v>0</v>
      </c>
      <c r="BR27" s="45">
        <f t="shared" si="40"/>
        <v>0</v>
      </c>
      <c r="BS27" s="45">
        <f t="shared" si="23"/>
        <v>0</v>
      </c>
      <c r="BT27" s="45">
        <f t="shared" si="24"/>
        <v>0</v>
      </c>
      <c r="BU27" s="45">
        <f t="shared" si="25"/>
        <v>0</v>
      </c>
      <c r="BV27" s="45">
        <f t="shared" si="26"/>
        <v>0</v>
      </c>
      <c r="BW27" s="45">
        <f t="shared" si="27"/>
        <v>0</v>
      </c>
      <c r="BX27" s="45">
        <f t="shared" si="28"/>
        <v>0</v>
      </c>
      <c r="BY27" s="45">
        <f t="shared" si="39"/>
        <v>0</v>
      </c>
      <c r="BZ27" s="45">
        <f t="shared" si="29"/>
        <v>0</v>
      </c>
      <c r="CA27" s="45">
        <f t="shared" si="30"/>
        <v>0</v>
      </c>
      <c r="CB27" s="45">
        <f t="shared" si="31"/>
        <v>0</v>
      </c>
      <c r="CC27" s="45">
        <f t="shared" si="32"/>
        <v>0</v>
      </c>
      <c r="CD27" s="45">
        <f t="shared" si="33"/>
        <v>0</v>
      </c>
      <c r="CE27" s="45">
        <f t="shared" si="34"/>
        <v>0</v>
      </c>
      <c r="CF27" s="45">
        <f t="shared" si="35"/>
        <v>0</v>
      </c>
      <c r="CG27" s="45">
        <f t="shared" si="36"/>
        <v>0</v>
      </c>
      <c r="CH27" s="45">
        <f t="shared" si="37"/>
        <v>0</v>
      </c>
    </row>
    <row r="28" spans="1:86" s="40" customFormat="1" ht="15" customHeight="1">
      <c r="A28" s="298"/>
      <c r="B28" s="116" t="s">
        <v>190</v>
      </c>
      <c r="C28" s="116" t="s">
        <v>210</v>
      </c>
      <c r="D28" s="117" t="s">
        <v>213</v>
      </c>
      <c r="E28" s="118" t="s">
        <v>214</v>
      </c>
      <c r="F28" s="119"/>
      <c r="G28" s="120">
        <f t="shared" si="38"/>
        <v>0</v>
      </c>
      <c r="H28" s="120"/>
      <c r="I28" s="44"/>
      <c r="J28" s="93"/>
      <c r="K28" s="94">
        <f t="shared" si="0"/>
        <v>0</v>
      </c>
      <c r="L28" s="95"/>
      <c r="M28" s="95"/>
      <c r="N28" s="95"/>
      <c r="O28" s="95"/>
      <c r="P28" s="95"/>
      <c r="Q28" s="95"/>
      <c r="R28" s="95"/>
      <c r="S28" s="95"/>
      <c r="T28" s="95"/>
      <c r="U28" s="95"/>
      <c r="V28" s="95"/>
      <c r="W28" s="95"/>
      <c r="X28" s="95"/>
      <c r="Y28" s="95"/>
      <c r="Z28" s="95"/>
      <c r="AA28" s="95"/>
      <c r="AB28" s="95"/>
      <c r="AC28" s="95"/>
      <c r="AD28" s="96"/>
      <c r="AE28" s="96"/>
      <c r="AF28" s="95"/>
      <c r="AG28" s="95"/>
      <c r="AH28" s="95"/>
      <c r="AI28" s="95"/>
      <c r="AJ28" s="95"/>
      <c r="AK28" s="95"/>
      <c r="AL28" s="95"/>
      <c r="AM28" s="95"/>
      <c r="AN28" s="95"/>
      <c r="AO28" s="95"/>
      <c r="AP28" s="95"/>
      <c r="AQ28" s="95"/>
      <c r="AR28" s="95"/>
      <c r="AS28" s="95"/>
      <c r="AT28" s="88"/>
      <c r="AU28" s="88"/>
      <c r="AV28" s="44"/>
      <c r="AW28" s="45">
        <f t="shared" si="1"/>
        <v>0</v>
      </c>
      <c r="AX28" s="45">
        <f t="shared" si="2"/>
        <v>0</v>
      </c>
      <c r="AY28" s="45">
        <f t="shared" si="3"/>
        <v>0</v>
      </c>
      <c r="AZ28" s="45">
        <f t="shared" si="4"/>
        <v>0</v>
      </c>
      <c r="BA28" s="45">
        <f t="shared" si="5"/>
        <v>0</v>
      </c>
      <c r="BB28" s="45">
        <f t="shared" si="6"/>
        <v>0</v>
      </c>
      <c r="BC28" s="45">
        <f t="shared" si="7"/>
        <v>0</v>
      </c>
      <c r="BD28" s="45">
        <f t="shared" si="8"/>
        <v>0</v>
      </c>
      <c r="BE28" s="45">
        <f t="shared" si="9"/>
        <v>0</v>
      </c>
      <c r="BF28" s="45">
        <f t="shared" si="10"/>
        <v>0</v>
      </c>
      <c r="BG28" s="45">
        <f t="shared" si="11"/>
        <v>0</v>
      </c>
      <c r="BH28" s="45">
        <f t="shared" si="12"/>
        <v>0</v>
      </c>
      <c r="BI28" s="45">
        <f t="shared" si="13"/>
        <v>0</v>
      </c>
      <c r="BJ28" s="45">
        <f t="shared" si="14"/>
        <v>0</v>
      </c>
      <c r="BK28" s="45">
        <f t="shared" si="39"/>
        <v>0</v>
      </c>
      <c r="BL28" s="45">
        <f t="shared" si="16"/>
        <v>0</v>
      </c>
      <c r="BM28" s="45">
        <f t="shared" si="17"/>
        <v>0</v>
      </c>
      <c r="BN28" s="45">
        <f t="shared" si="18"/>
        <v>0</v>
      </c>
      <c r="BO28" s="45">
        <f t="shared" si="19"/>
        <v>0</v>
      </c>
      <c r="BP28" s="45">
        <f t="shared" si="20"/>
        <v>0</v>
      </c>
      <c r="BQ28" s="45">
        <f t="shared" si="21"/>
        <v>0</v>
      </c>
      <c r="BR28" s="45">
        <f t="shared" si="40"/>
        <v>0</v>
      </c>
      <c r="BS28" s="45">
        <f t="shared" si="23"/>
        <v>0</v>
      </c>
      <c r="BT28" s="45">
        <f t="shared" si="24"/>
        <v>0</v>
      </c>
      <c r="BU28" s="45">
        <f t="shared" si="25"/>
        <v>0</v>
      </c>
      <c r="BV28" s="45">
        <f t="shared" si="26"/>
        <v>0</v>
      </c>
      <c r="BW28" s="45">
        <f t="shared" si="27"/>
        <v>0</v>
      </c>
      <c r="BX28" s="45">
        <f t="shared" si="28"/>
        <v>0</v>
      </c>
      <c r="BY28" s="45">
        <f t="shared" si="39"/>
        <v>0</v>
      </c>
      <c r="BZ28" s="45">
        <f t="shared" si="29"/>
        <v>0</v>
      </c>
      <c r="CA28" s="45">
        <f t="shared" si="30"/>
        <v>0</v>
      </c>
      <c r="CB28" s="45">
        <f t="shared" si="31"/>
        <v>0</v>
      </c>
      <c r="CC28" s="45">
        <f t="shared" si="32"/>
        <v>0</v>
      </c>
      <c r="CD28" s="45">
        <f t="shared" si="33"/>
        <v>0</v>
      </c>
      <c r="CE28" s="45">
        <f t="shared" si="34"/>
        <v>0</v>
      </c>
      <c r="CF28" s="45">
        <f t="shared" si="35"/>
        <v>0</v>
      </c>
      <c r="CG28" s="45">
        <f t="shared" si="36"/>
        <v>0</v>
      </c>
      <c r="CH28" s="45">
        <f t="shared" si="37"/>
        <v>0</v>
      </c>
    </row>
    <row r="29" spans="1:86" s="40" customFormat="1" ht="15" customHeight="1">
      <c r="A29" s="298"/>
      <c r="B29" s="116" t="s">
        <v>190</v>
      </c>
      <c r="C29" s="116" t="s">
        <v>24</v>
      </c>
      <c r="D29" s="117" t="s">
        <v>215</v>
      </c>
      <c r="E29" s="118" t="s">
        <v>22</v>
      </c>
      <c r="F29" s="119"/>
      <c r="G29" s="120">
        <v>250</v>
      </c>
      <c r="H29" s="120">
        <v>55</v>
      </c>
      <c r="I29" s="44">
        <v>460</v>
      </c>
      <c r="J29" s="93"/>
      <c r="K29" s="94">
        <f t="shared" si="0"/>
        <v>4157</v>
      </c>
      <c r="L29" s="95">
        <v>50</v>
      </c>
      <c r="M29" s="95">
        <v>1449</v>
      </c>
      <c r="N29" s="95"/>
      <c r="O29" s="95"/>
      <c r="P29" s="95"/>
      <c r="Q29" s="95"/>
      <c r="R29" s="95"/>
      <c r="S29" s="95"/>
      <c r="T29" s="95">
        <v>1338</v>
      </c>
      <c r="U29" s="95"/>
      <c r="V29" s="95"/>
      <c r="W29" s="95"/>
      <c r="X29" s="95"/>
      <c r="Y29" s="95"/>
      <c r="Z29" s="95"/>
      <c r="AA29" s="95"/>
      <c r="AB29" s="95"/>
      <c r="AC29" s="95">
        <v>1320</v>
      </c>
      <c r="AD29" s="96"/>
      <c r="AE29" s="96"/>
      <c r="AF29" s="95"/>
      <c r="AG29" s="95"/>
      <c r="AH29" s="95"/>
      <c r="AI29" s="95"/>
      <c r="AJ29" s="95"/>
      <c r="AK29" s="95"/>
      <c r="AL29" s="95"/>
      <c r="AM29" s="95"/>
      <c r="AN29" s="95"/>
      <c r="AO29" s="95"/>
      <c r="AP29" s="95"/>
      <c r="AQ29" s="95"/>
      <c r="AR29" s="95"/>
      <c r="AS29" s="95"/>
      <c r="AT29" s="88">
        <f>종합재고!N77</f>
        <v>-0.42438336449731651</v>
      </c>
      <c r="AU29" s="88">
        <f>종합재고!O77</f>
        <v>32</v>
      </c>
      <c r="AV29" s="44">
        <v>250</v>
      </c>
      <c r="AW29" s="45">
        <f t="shared" si="1"/>
        <v>460</v>
      </c>
      <c r="AX29" s="45">
        <f t="shared" si="2"/>
        <v>260</v>
      </c>
      <c r="AY29" s="45">
        <f t="shared" si="3"/>
        <v>1459</v>
      </c>
      <c r="AZ29" s="45">
        <f t="shared" si="4"/>
        <v>1209</v>
      </c>
      <c r="BA29" s="45">
        <f t="shared" si="5"/>
        <v>959</v>
      </c>
      <c r="BB29" s="45">
        <f t="shared" si="6"/>
        <v>709</v>
      </c>
      <c r="BC29" s="45">
        <f t="shared" si="7"/>
        <v>459</v>
      </c>
      <c r="BD29" s="45">
        <f t="shared" si="8"/>
        <v>460</v>
      </c>
      <c r="BE29" s="45">
        <f t="shared" si="9"/>
        <v>210</v>
      </c>
      <c r="BF29" s="45">
        <f t="shared" si="10"/>
        <v>1298</v>
      </c>
      <c r="BG29" s="45">
        <f t="shared" si="11"/>
        <v>1048</v>
      </c>
      <c r="BH29" s="45">
        <f t="shared" si="12"/>
        <v>798</v>
      </c>
      <c r="BI29" s="45">
        <f t="shared" si="13"/>
        <v>548</v>
      </c>
      <c r="BJ29" s="45">
        <f t="shared" si="14"/>
        <v>298</v>
      </c>
      <c r="BK29" s="45">
        <f t="shared" si="39"/>
        <v>460</v>
      </c>
      <c r="BL29" s="45">
        <f t="shared" si="16"/>
        <v>210</v>
      </c>
      <c r="BM29" s="45">
        <f t="shared" si="17"/>
        <v>-40</v>
      </c>
      <c r="BN29" s="45">
        <f t="shared" si="18"/>
        <v>-290</v>
      </c>
      <c r="BO29" s="45">
        <f t="shared" si="19"/>
        <v>780</v>
      </c>
      <c r="BP29" s="45">
        <f t="shared" si="20"/>
        <v>530</v>
      </c>
      <c r="BQ29" s="45">
        <f t="shared" si="21"/>
        <v>280</v>
      </c>
      <c r="BR29" s="45">
        <f t="shared" si="40"/>
        <v>460</v>
      </c>
      <c r="BS29" s="45">
        <f t="shared" si="23"/>
        <v>210</v>
      </c>
      <c r="BT29" s="45">
        <f t="shared" si="24"/>
        <v>-40</v>
      </c>
      <c r="BU29" s="45">
        <f t="shared" si="25"/>
        <v>-290</v>
      </c>
      <c r="BV29" s="45">
        <f t="shared" si="26"/>
        <v>-540</v>
      </c>
      <c r="BW29" s="45">
        <f t="shared" si="27"/>
        <v>-790</v>
      </c>
      <c r="BX29" s="45">
        <f t="shared" si="28"/>
        <v>-1040</v>
      </c>
      <c r="BY29" s="45">
        <f t="shared" si="39"/>
        <v>460</v>
      </c>
      <c r="BZ29" s="45">
        <f t="shared" si="29"/>
        <v>210</v>
      </c>
      <c r="CA29" s="45">
        <f t="shared" si="30"/>
        <v>-40</v>
      </c>
      <c r="CB29" s="45">
        <f t="shared" si="31"/>
        <v>-290</v>
      </c>
      <c r="CC29" s="45">
        <f t="shared" si="32"/>
        <v>-540</v>
      </c>
      <c r="CD29" s="45">
        <f t="shared" si="33"/>
        <v>-790</v>
      </c>
      <c r="CE29" s="45">
        <f t="shared" si="34"/>
        <v>-1040</v>
      </c>
      <c r="CF29" s="45">
        <f t="shared" si="35"/>
        <v>-1290.4243833644973</v>
      </c>
      <c r="CG29" s="45">
        <f t="shared" si="36"/>
        <v>-1508.4243833644973</v>
      </c>
      <c r="CH29" s="45">
        <f t="shared" si="37"/>
        <v>-1508.4243833644973</v>
      </c>
    </row>
    <row r="30" spans="1:86" s="40" customFormat="1" ht="15" customHeight="1">
      <c r="A30" s="298"/>
      <c r="B30" s="116" t="s">
        <v>190</v>
      </c>
      <c r="C30" s="116" t="s">
        <v>210</v>
      </c>
      <c r="D30" s="117" t="s">
        <v>271</v>
      </c>
      <c r="E30" s="118" t="s">
        <v>23</v>
      </c>
      <c r="F30" s="119"/>
      <c r="G30" s="120">
        <v>250</v>
      </c>
      <c r="H30" s="120">
        <v>75</v>
      </c>
      <c r="I30" s="44">
        <v>690</v>
      </c>
      <c r="J30" s="93"/>
      <c r="K30" s="94">
        <f t="shared" si="0"/>
        <v>3721</v>
      </c>
      <c r="L30" s="95"/>
      <c r="M30" s="95"/>
      <c r="N30" s="95"/>
      <c r="O30" s="95">
        <v>1068</v>
      </c>
      <c r="P30" s="95"/>
      <c r="Q30" s="95"/>
      <c r="R30" s="95"/>
      <c r="S30" s="95"/>
      <c r="T30" s="95">
        <v>1339</v>
      </c>
      <c r="U30" s="95"/>
      <c r="V30" s="95"/>
      <c r="W30" s="95"/>
      <c r="X30" s="95"/>
      <c r="Y30" s="95"/>
      <c r="Z30" s="95"/>
      <c r="AA30" s="95"/>
      <c r="AB30" s="95">
        <v>1000</v>
      </c>
      <c r="AC30" s="95">
        <v>314</v>
      </c>
      <c r="AD30" s="96"/>
      <c r="AE30" s="96"/>
      <c r="AF30" s="95"/>
      <c r="AG30" s="95"/>
      <c r="AH30" s="95"/>
      <c r="AI30" s="95"/>
      <c r="AJ30" s="95"/>
      <c r="AK30" s="95"/>
      <c r="AL30" s="95"/>
      <c r="AM30" s="95"/>
      <c r="AN30" s="95"/>
      <c r="AO30" s="95"/>
      <c r="AP30" s="95"/>
      <c r="AQ30" s="95"/>
      <c r="AR30" s="95"/>
      <c r="AS30" s="95"/>
      <c r="AT30" s="88"/>
      <c r="AU30" s="88"/>
      <c r="AV30" s="44">
        <v>250</v>
      </c>
      <c r="AW30" s="45">
        <f t="shared" si="1"/>
        <v>690</v>
      </c>
      <c r="AX30" s="45">
        <f t="shared" si="2"/>
        <v>440</v>
      </c>
      <c r="AY30" s="45">
        <f t="shared" si="3"/>
        <v>190</v>
      </c>
      <c r="AZ30" s="45">
        <f t="shared" si="4"/>
        <v>-60</v>
      </c>
      <c r="BA30" s="45">
        <f t="shared" si="5"/>
        <v>758</v>
      </c>
      <c r="BB30" s="45">
        <f t="shared" si="6"/>
        <v>508</v>
      </c>
      <c r="BC30" s="45">
        <f t="shared" si="7"/>
        <v>258</v>
      </c>
      <c r="BD30" s="45">
        <f t="shared" si="8"/>
        <v>690</v>
      </c>
      <c r="BE30" s="45">
        <f t="shared" si="9"/>
        <v>440</v>
      </c>
      <c r="BF30" s="45">
        <f t="shared" si="10"/>
        <v>1529</v>
      </c>
      <c r="BG30" s="45">
        <f t="shared" si="11"/>
        <v>1279</v>
      </c>
      <c r="BH30" s="45">
        <f t="shared" si="12"/>
        <v>1029</v>
      </c>
      <c r="BI30" s="45">
        <f t="shared" si="13"/>
        <v>779</v>
      </c>
      <c r="BJ30" s="45">
        <f t="shared" si="14"/>
        <v>529</v>
      </c>
      <c r="BK30" s="45">
        <f t="shared" si="39"/>
        <v>690</v>
      </c>
      <c r="BL30" s="45">
        <f t="shared" si="16"/>
        <v>440</v>
      </c>
      <c r="BM30" s="45">
        <f t="shared" si="17"/>
        <v>190</v>
      </c>
      <c r="BN30" s="45">
        <f t="shared" si="18"/>
        <v>940</v>
      </c>
      <c r="BO30" s="45">
        <f t="shared" si="19"/>
        <v>1004</v>
      </c>
      <c r="BP30" s="45">
        <f t="shared" si="20"/>
        <v>754</v>
      </c>
      <c r="BQ30" s="45">
        <f t="shared" si="21"/>
        <v>504</v>
      </c>
      <c r="BR30" s="45">
        <f t="shared" si="40"/>
        <v>690</v>
      </c>
      <c r="BS30" s="45">
        <f t="shared" si="23"/>
        <v>440</v>
      </c>
      <c r="BT30" s="45">
        <f t="shared" si="24"/>
        <v>190</v>
      </c>
      <c r="BU30" s="45">
        <f t="shared" si="25"/>
        <v>-60</v>
      </c>
      <c r="BV30" s="45">
        <f t="shared" si="26"/>
        <v>-310</v>
      </c>
      <c r="BW30" s="45">
        <f t="shared" si="27"/>
        <v>-560</v>
      </c>
      <c r="BX30" s="45">
        <f t="shared" si="28"/>
        <v>-810</v>
      </c>
      <c r="BY30" s="45">
        <f t="shared" si="39"/>
        <v>690</v>
      </c>
      <c r="BZ30" s="45">
        <f t="shared" si="29"/>
        <v>440</v>
      </c>
      <c r="CA30" s="45">
        <f t="shared" si="30"/>
        <v>190</v>
      </c>
      <c r="CB30" s="45">
        <f t="shared" si="31"/>
        <v>-60</v>
      </c>
      <c r="CC30" s="45">
        <f t="shared" si="32"/>
        <v>-310</v>
      </c>
      <c r="CD30" s="45">
        <f t="shared" si="33"/>
        <v>-560</v>
      </c>
      <c r="CE30" s="45">
        <f t="shared" si="34"/>
        <v>-810</v>
      </c>
      <c r="CF30" s="45">
        <f t="shared" si="35"/>
        <v>-1060</v>
      </c>
      <c r="CG30" s="45">
        <f t="shared" si="36"/>
        <v>-1310</v>
      </c>
      <c r="CH30" s="45">
        <f t="shared" si="37"/>
        <v>-1310</v>
      </c>
    </row>
    <row r="31" spans="1:86" s="43" customFormat="1" ht="15" hidden="1" customHeight="1">
      <c r="A31" s="298"/>
      <c r="B31" s="116" t="s">
        <v>190</v>
      </c>
      <c r="C31" s="116" t="s">
        <v>220</v>
      </c>
      <c r="D31" s="117" t="s">
        <v>221</v>
      </c>
      <c r="E31" s="118" t="s">
        <v>216</v>
      </c>
      <c r="F31" s="119"/>
      <c r="G31" s="120">
        <f>AV31</f>
        <v>0</v>
      </c>
      <c r="H31" s="120"/>
      <c r="I31" s="44"/>
      <c r="J31" s="93"/>
      <c r="K31" s="94">
        <f t="shared" si="0"/>
        <v>0</v>
      </c>
      <c r="L31" s="95"/>
      <c r="M31" s="95"/>
      <c r="N31" s="95"/>
      <c r="O31" s="95"/>
      <c r="P31" s="95"/>
      <c r="Q31" s="95"/>
      <c r="R31" s="95"/>
      <c r="S31" s="95"/>
      <c r="T31" s="95"/>
      <c r="U31" s="95"/>
      <c r="V31" s="95"/>
      <c r="W31" s="95"/>
      <c r="X31" s="95"/>
      <c r="Y31" s="95"/>
      <c r="Z31" s="95"/>
      <c r="AA31" s="95"/>
      <c r="AB31" s="95"/>
      <c r="AC31" s="95"/>
      <c r="AD31" s="96"/>
      <c r="AE31" s="96"/>
      <c r="AF31" s="95"/>
      <c r="AG31" s="95"/>
      <c r="AH31" s="95"/>
      <c r="AI31" s="95"/>
      <c r="AJ31" s="95"/>
      <c r="AK31" s="95"/>
      <c r="AL31" s="95"/>
      <c r="AM31" s="95"/>
      <c r="AN31" s="95"/>
      <c r="AO31" s="95"/>
      <c r="AP31" s="95"/>
      <c r="AQ31" s="95"/>
      <c r="AR31" s="95"/>
      <c r="AS31" s="95"/>
      <c r="AT31" s="88"/>
      <c r="AU31" s="88"/>
      <c r="AV31" s="44">
        <v>0</v>
      </c>
      <c r="AW31" s="45">
        <f t="shared" si="1"/>
        <v>0</v>
      </c>
      <c r="AX31" s="45">
        <f t="shared" si="2"/>
        <v>0</v>
      </c>
      <c r="AY31" s="45">
        <f t="shared" si="3"/>
        <v>0</v>
      </c>
      <c r="AZ31" s="45">
        <f t="shared" si="4"/>
        <v>0</v>
      </c>
      <c r="BA31" s="45">
        <f t="shared" si="5"/>
        <v>0</v>
      </c>
      <c r="BB31" s="45">
        <f t="shared" si="6"/>
        <v>0</v>
      </c>
      <c r="BC31" s="45">
        <f t="shared" si="7"/>
        <v>0</v>
      </c>
      <c r="BD31" s="45">
        <f t="shared" si="8"/>
        <v>0</v>
      </c>
      <c r="BE31" s="45">
        <f t="shared" si="9"/>
        <v>0</v>
      </c>
      <c r="BF31" s="45">
        <f t="shared" si="10"/>
        <v>0</v>
      </c>
      <c r="BG31" s="45">
        <f t="shared" si="11"/>
        <v>0</v>
      </c>
      <c r="BH31" s="45">
        <f t="shared" si="12"/>
        <v>0</v>
      </c>
      <c r="BI31" s="45">
        <f t="shared" si="13"/>
        <v>0</v>
      </c>
      <c r="BJ31" s="45">
        <f t="shared" si="14"/>
        <v>0</v>
      </c>
      <c r="BK31" s="45">
        <f t="shared" si="39"/>
        <v>0</v>
      </c>
      <c r="BL31" s="45">
        <f t="shared" si="16"/>
        <v>0</v>
      </c>
      <c r="BM31" s="45">
        <f t="shared" si="17"/>
        <v>0</v>
      </c>
      <c r="BN31" s="45">
        <f t="shared" si="18"/>
        <v>0</v>
      </c>
      <c r="BO31" s="45">
        <f t="shared" si="19"/>
        <v>0</v>
      </c>
      <c r="BP31" s="45">
        <f t="shared" si="20"/>
        <v>0</v>
      </c>
      <c r="BQ31" s="45">
        <f t="shared" si="21"/>
        <v>0</v>
      </c>
      <c r="BR31" s="45">
        <f t="shared" si="40"/>
        <v>0</v>
      </c>
      <c r="BS31" s="45">
        <f t="shared" si="23"/>
        <v>0</v>
      </c>
      <c r="BT31" s="45">
        <f t="shared" si="24"/>
        <v>0</v>
      </c>
      <c r="BU31" s="45">
        <f t="shared" si="25"/>
        <v>0</v>
      </c>
      <c r="BV31" s="45">
        <f t="shared" si="26"/>
        <v>0</v>
      </c>
      <c r="BW31" s="45">
        <f t="shared" si="27"/>
        <v>0</v>
      </c>
      <c r="BX31" s="45">
        <f t="shared" si="28"/>
        <v>0</v>
      </c>
      <c r="BY31" s="45">
        <f t="shared" si="39"/>
        <v>0</v>
      </c>
      <c r="BZ31" s="45">
        <f t="shared" si="29"/>
        <v>0</v>
      </c>
      <c r="CA31" s="45">
        <f t="shared" si="30"/>
        <v>0</v>
      </c>
      <c r="CB31" s="45">
        <f t="shared" si="31"/>
        <v>0</v>
      </c>
      <c r="CC31" s="45">
        <f t="shared" si="32"/>
        <v>0</v>
      </c>
      <c r="CD31" s="45">
        <f t="shared" si="33"/>
        <v>0</v>
      </c>
      <c r="CE31" s="45">
        <f t="shared" si="34"/>
        <v>0</v>
      </c>
      <c r="CF31" s="45">
        <f t="shared" si="35"/>
        <v>0</v>
      </c>
      <c r="CG31" s="45">
        <f t="shared" si="36"/>
        <v>0</v>
      </c>
      <c r="CH31" s="45">
        <f t="shared" si="37"/>
        <v>0</v>
      </c>
    </row>
    <row r="32" spans="1:86" s="43" customFormat="1" ht="15" hidden="1" customHeight="1">
      <c r="A32" s="298"/>
      <c r="B32" s="116" t="s">
        <v>190</v>
      </c>
      <c r="C32" s="116" t="s">
        <v>220</v>
      </c>
      <c r="D32" s="117" t="s">
        <v>222</v>
      </c>
      <c r="E32" s="118" t="s">
        <v>217</v>
      </c>
      <c r="F32" s="119"/>
      <c r="G32" s="120">
        <f>AV32</f>
        <v>0</v>
      </c>
      <c r="H32" s="120"/>
      <c r="I32" s="44"/>
      <c r="J32" s="93"/>
      <c r="K32" s="94">
        <f t="shared" si="0"/>
        <v>0</v>
      </c>
      <c r="L32" s="95"/>
      <c r="M32" s="95"/>
      <c r="N32" s="95"/>
      <c r="O32" s="95"/>
      <c r="P32" s="95"/>
      <c r="Q32" s="95"/>
      <c r="R32" s="95"/>
      <c r="S32" s="95"/>
      <c r="T32" s="95"/>
      <c r="U32" s="95"/>
      <c r="V32" s="95"/>
      <c r="W32" s="95"/>
      <c r="X32" s="95"/>
      <c r="Y32" s="95"/>
      <c r="Z32" s="95"/>
      <c r="AA32" s="95"/>
      <c r="AB32" s="95"/>
      <c r="AC32" s="95"/>
      <c r="AD32" s="96"/>
      <c r="AE32" s="96"/>
      <c r="AF32" s="95"/>
      <c r="AG32" s="95"/>
      <c r="AH32" s="95"/>
      <c r="AI32" s="95"/>
      <c r="AJ32" s="95"/>
      <c r="AK32" s="95"/>
      <c r="AL32" s="95"/>
      <c r="AM32" s="95"/>
      <c r="AN32" s="95"/>
      <c r="AO32" s="95"/>
      <c r="AP32" s="95"/>
      <c r="AQ32" s="95"/>
      <c r="AR32" s="95"/>
      <c r="AS32" s="95"/>
      <c r="AT32" s="88"/>
      <c r="AU32" s="88"/>
      <c r="AV32" s="44">
        <v>0</v>
      </c>
      <c r="AW32" s="45">
        <f t="shared" si="1"/>
        <v>0</v>
      </c>
      <c r="AX32" s="45">
        <f t="shared" si="2"/>
        <v>0</v>
      </c>
      <c r="AY32" s="45">
        <f t="shared" si="3"/>
        <v>0</v>
      </c>
      <c r="AZ32" s="45">
        <f t="shared" si="4"/>
        <v>0</v>
      </c>
      <c r="BA32" s="45">
        <f t="shared" si="5"/>
        <v>0</v>
      </c>
      <c r="BB32" s="45">
        <f t="shared" si="6"/>
        <v>0</v>
      </c>
      <c r="BC32" s="45">
        <f t="shared" si="7"/>
        <v>0</v>
      </c>
      <c r="BD32" s="45">
        <f t="shared" si="8"/>
        <v>0</v>
      </c>
      <c r="BE32" s="45">
        <f t="shared" si="9"/>
        <v>0</v>
      </c>
      <c r="BF32" s="45">
        <f t="shared" si="10"/>
        <v>0</v>
      </c>
      <c r="BG32" s="45">
        <f t="shared" si="11"/>
        <v>0</v>
      </c>
      <c r="BH32" s="45">
        <f t="shared" si="12"/>
        <v>0</v>
      </c>
      <c r="BI32" s="45">
        <f t="shared" si="13"/>
        <v>0</v>
      </c>
      <c r="BJ32" s="45">
        <f t="shared" si="14"/>
        <v>0</v>
      </c>
      <c r="BK32" s="45">
        <f t="shared" si="39"/>
        <v>0</v>
      </c>
      <c r="BL32" s="45">
        <f t="shared" si="16"/>
        <v>0</v>
      </c>
      <c r="BM32" s="45">
        <f t="shared" si="17"/>
        <v>0</v>
      </c>
      <c r="BN32" s="45">
        <f t="shared" si="18"/>
        <v>0</v>
      </c>
      <c r="BO32" s="45">
        <f t="shared" si="19"/>
        <v>0</v>
      </c>
      <c r="BP32" s="45">
        <f t="shared" si="20"/>
        <v>0</v>
      </c>
      <c r="BQ32" s="45">
        <f t="shared" si="21"/>
        <v>0</v>
      </c>
      <c r="BR32" s="45">
        <f t="shared" si="40"/>
        <v>0</v>
      </c>
      <c r="BS32" s="45">
        <f t="shared" si="23"/>
        <v>0</v>
      </c>
      <c r="BT32" s="45">
        <f t="shared" si="24"/>
        <v>0</v>
      </c>
      <c r="BU32" s="45">
        <f t="shared" si="25"/>
        <v>0</v>
      </c>
      <c r="BV32" s="45">
        <f t="shared" si="26"/>
        <v>0</v>
      </c>
      <c r="BW32" s="45">
        <f t="shared" si="27"/>
        <v>0</v>
      </c>
      <c r="BX32" s="45">
        <f t="shared" si="28"/>
        <v>0</v>
      </c>
      <c r="BY32" s="45">
        <f t="shared" si="39"/>
        <v>0</v>
      </c>
      <c r="BZ32" s="45">
        <f t="shared" si="29"/>
        <v>0</v>
      </c>
      <c r="CA32" s="45">
        <f t="shared" si="30"/>
        <v>0</v>
      </c>
      <c r="CB32" s="45">
        <f t="shared" si="31"/>
        <v>0</v>
      </c>
      <c r="CC32" s="45">
        <f t="shared" si="32"/>
        <v>0</v>
      </c>
      <c r="CD32" s="45">
        <f t="shared" si="33"/>
        <v>0</v>
      </c>
      <c r="CE32" s="45">
        <f t="shared" si="34"/>
        <v>0</v>
      </c>
      <c r="CF32" s="45">
        <f t="shared" si="35"/>
        <v>0</v>
      </c>
      <c r="CG32" s="45">
        <f t="shared" si="36"/>
        <v>0</v>
      </c>
      <c r="CH32" s="45">
        <f t="shared" si="37"/>
        <v>0</v>
      </c>
    </row>
    <row r="33" spans="1:86" s="40" customFormat="1" ht="15" customHeight="1">
      <c r="A33" s="298"/>
      <c r="B33" s="116" t="s">
        <v>190</v>
      </c>
      <c r="C33" s="116" t="s">
        <v>303</v>
      </c>
      <c r="D33" s="117" t="s">
        <v>304</v>
      </c>
      <c r="E33" s="118" t="s">
        <v>305</v>
      </c>
      <c r="F33" s="119"/>
      <c r="G33" s="120"/>
      <c r="H33" s="120"/>
      <c r="I33" s="44">
        <v>180</v>
      </c>
      <c r="J33" s="93"/>
      <c r="K33" s="94">
        <f t="shared" si="0"/>
        <v>1729</v>
      </c>
      <c r="L33" s="95"/>
      <c r="M33" s="95">
        <v>769</v>
      </c>
      <c r="N33" s="95"/>
      <c r="O33" s="95"/>
      <c r="P33" s="95"/>
      <c r="Q33" s="95"/>
      <c r="R33" s="95"/>
      <c r="S33" s="95"/>
      <c r="T33" s="95"/>
      <c r="U33" s="95"/>
      <c r="V33" s="95"/>
      <c r="W33" s="95"/>
      <c r="X33" s="95"/>
      <c r="Y33" s="95"/>
      <c r="Z33" s="95"/>
      <c r="AA33" s="95"/>
      <c r="AB33" s="95"/>
      <c r="AC33" s="95">
        <v>960</v>
      </c>
      <c r="AD33" s="96"/>
      <c r="AE33" s="96"/>
      <c r="AF33" s="95"/>
      <c r="AG33" s="95"/>
      <c r="AH33" s="95"/>
      <c r="AI33" s="95"/>
      <c r="AJ33" s="95"/>
      <c r="AK33" s="95"/>
      <c r="AL33" s="95"/>
      <c r="AM33" s="95"/>
      <c r="AN33" s="95"/>
      <c r="AO33" s="95"/>
      <c r="AP33" s="95"/>
      <c r="AQ33" s="95"/>
      <c r="AR33" s="95"/>
      <c r="AS33" s="95"/>
      <c r="AT33" s="88">
        <f>종합재고!N85</f>
        <v>-26.750659107347019</v>
      </c>
      <c r="AU33" s="88">
        <f>종합재고!O85</f>
        <v>31</v>
      </c>
      <c r="AV33" s="44">
        <v>240</v>
      </c>
      <c r="AW33" s="45">
        <f t="shared" si="1"/>
        <v>180</v>
      </c>
      <c r="AX33" s="45">
        <f t="shared" si="2"/>
        <v>-60</v>
      </c>
      <c r="AY33" s="45">
        <f t="shared" si="3"/>
        <v>469</v>
      </c>
      <c r="AZ33" s="45">
        <f t="shared" si="4"/>
        <v>229</v>
      </c>
      <c r="BA33" s="45">
        <f t="shared" si="5"/>
        <v>-11</v>
      </c>
      <c r="BB33" s="45">
        <f t="shared" si="6"/>
        <v>-251</v>
      </c>
      <c r="BC33" s="45">
        <f t="shared" si="7"/>
        <v>-491</v>
      </c>
      <c r="BD33" s="45">
        <f t="shared" si="8"/>
        <v>180</v>
      </c>
      <c r="BE33" s="45">
        <f t="shared" si="9"/>
        <v>-60</v>
      </c>
      <c r="BF33" s="45">
        <f t="shared" si="10"/>
        <v>-300</v>
      </c>
      <c r="BG33" s="45">
        <f t="shared" si="11"/>
        <v>-540</v>
      </c>
      <c r="BH33" s="45">
        <f t="shared" si="12"/>
        <v>-780</v>
      </c>
      <c r="BI33" s="45">
        <f t="shared" si="13"/>
        <v>-1020</v>
      </c>
      <c r="BJ33" s="45">
        <f t="shared" si="14"/>
        <v>-1260</v>
      </c>
      <c r="BK33" s="45">
        <f t="shared" si="39"/>
        <v>180</v>
      </c>
      <c r="BL33" s="45">
        <f t="shared" si="16"/>
        <v>-60</v>
      </c>
      <c r="BM33" s="45">
        <f t="shared" si="17"/>
        <v>-300</v>
      </c>
      <c r="BN33" s="45">
        <f t="shared" si="18"/>
        <v>-540</v>
      </c>
      <c r="BO33" s="45">
        <f t="shared" si="19"/>
        <v>180</v>
      </c>
      <c r="BP33" s="45">
        <f t="shared" si="20"/>
        <v>-60</v>
      </c>
      <c r="BQ33" s="45">
        <f t="shared" si="21"/>
        <v>-300</v>
      </c>
      <c r="BR33" s="45">
        <f t="shared" si="40"/>
        <v>180</v>
      </c>
      <c r="BS33" s="45">
        <f t="shared" si="23"/>
        <v>-60</v>
      </c>
      <c r="BT33" s="45">
        <f t="shared" si="24"/>
        <v>-300</v>
      </c>
      <c r="BU33" s="45">
        <f t="shared" si="25"/>
        <v>-540</v>
      </c>
      <c r="BV33" s="45">
        <f t="shared" si="26"/>
        <v>-780</v>
      </c>
      <c r="BW33" s="45">
        <f t="shared" si="27"/>
        <v>-1020</v>
      </c>
      <c r="BX33" s="45">
        <f t="shared" si="28"/>
        <v>-1260</v>
      </c>
      <c r="BY33" s="45">
        <f t="shared" si="39"/>
        <v>180</v>
      </c>
      <c r="BZ33" s="45">
        <f t="shared" si="29"/>
        <v>-60</v>
      </c>
      <c r="CA33" s="45">
        <f t="shared" si="30"/>
        <v>-300</v>
      </c>
      <c r="CB33" s="45">
        <f t="shared" si="31"/>
        <v>-540</v>
      </c>
      <c r="CC33" s="45">
        <f t="shared" si="32"/>
        <v>-780</v>
      </c>
      <c r="CD33" s="45">
        <f t="shared" si="33"/>
        <v>-1020</v>
      </c>
      <c r="CE33" s="45">
        <f t="shared" si="34"/>
        <v>-1260</v>
      </c>
      <c r="CF33" s="45">
        <f t="shared" si="35"/>
        <v>-1526.750659107347</v>
      </c>
      <c r="CG33" s="45">
        <f t="shared" si="36"/>
        <v>-1735.750659107347</v>
      </c>
      <c r="CH33" s="45">
        <f t="shared" si="37"/>
        <v>-1735.750659107347</v>
      </c>
    </row>
    <row r="34" spans="1:86" s="43" customFormat="1" ht="15" customHeight="1">
      <c r="A34" s="299" t="s">
        <v>26</v>
      </c>
      <c r="B34" s="101" t="s">
        <v>190</v>
      </c>
      <c r="C34" s="112" t="s">
        <v>218</v>
      </c>
      <c r="D34" s="102" t="s">
        <v>27</v>
      </c>
      <c r="E34" s="103" t="s">
        <v>272</v>
      </c>
      <c r="F34" s="106"/>
      <c r="G34" s="105">
        <f t="shared" ref="G34:G40" si="41">AV34</f>
        <v>150</v>
      </c>
      <c r="H34" s="105"/>
      <c r="I34" s="44"/>
      <c r="J34" s="93"/>
      <c r="K34" s="94">
        <f t="shared" si="0"/>
        <v>0</v>
      </c>
      <c r="L34" s="95"/>
      <c r="M34" s="95"/>
      <c r="N34" s="95"/>
      <c r="O34" s="95"/>
      <c r="P34" s="95"/>
      <c r="Q34" s="95"/>
      <c r="R34" s="95"/>
      <c r="S34" s="95"/>
      <c r="T34" s="95"/>
      <c r="U34" s="95"/>
      <c r="V34" s="95"/>
      <c r="W34" s="95"/>
      <c r="X34" s="95"/>
      <c r="Y34" s="95"/>
      <c r="Z34" s="95"/>
      <c r="AA34" s="95"/>
      <c r="AB34" s="95"/>
      <c r="AC34" s="95"/>
      <c r="AD34" s="96"/>
      <c r="AE34" s="96"/>
      <c r="AF34" s="95"/>
      <c r="AG34" s="95"/>
      <c r="AH34" s="95"/>
      <c r="AI34" s="95"/>
      <c r="AJ34" s="95"/>
      <c r="AK34" s="95"/>
      <c r="AL34" s="95"/>
      <c r="AM34" s="95"/>
      <c r="AN34" s="95"/>
      <c r="AO34" s="95"/>
      <c r="AP34" s="95"/>
      <c r="AQ34" s="95"/>
      <c r="AR34" s="95"/>
      <c r="AS34" s="95"/>
      <c r="AT34" s="88">
        <f>종합재고!N89</f>
        <v>0</v>
      </c>
      <c r="AU34" s="88">
        <f>종합재고!O89</f>
        <v>0</v>
      </c>
      <c r="AV34" s="44">
        <v>150</v>
      </c>
      <c r="AW34" s="45">
        <f t="shared" si="1"/>
        <v>0</v>
      </c>
      <c r="AX34" s="45">
        <f t="shared" si="2"/>
        <v>-150</v>
      </c>
      <c r="AY34" s="45">
        <f t="shared" si="3"/>
        <v>-300</v>
      </c>
      <c r="AZ34" s="45">
        <f t="shared" si="4"/>
        <v>-450</v>
      </c>
      <c r="BA34" s="45">
        <f t="shared" si="5"/>
        <v>-600</v>
      </c>
      <c r="BB34" s="45">
        <f t="shared" si="6"/>
        <v>-750</v>
      </c>
      <c r="BC34" s="45">
        <f t="shared" si="7"/>
        <v>-900</v>
      </c>
      <c r="BD34" s="45">
        <f t="shared" si="8"/>
        <v>0</v>
      </c>
      <c r="BE34" s="45">
        <f t="shared" si="9"/>
        <v>-150</v>
      </c>
      <c r="BF34" s="45">
        <f t="shared" si="10"/>
        <v>-300</v>
      </c>
      <c r="BG34" s="45">
        <f t="shared" si="11"/>
        <v>-450</v>
      </c>
      <c r="BH34" s="45">
        <f t="shared" si="12"/>
        <v>-600</v>
      </c>
      <c r="BI34" s="45">
        <f t="shared" si="13"/>
        <v>-750</v>
      </c>
      <c r="BJ34" s="45">
        <f t="shared" si="14"/>
        <v>-900</v>
      </c>
      <c r="BK34" s="45">
        <f t="shared" si="39"/>
        <v>0</v>
      </c>
      <c r="BL34" s="45">
        <f t="shared" si="16"/>
        <v>-150</v>
      </c>
      <c r="BM34" s="45">
        <f t="shared" si="17"/>
        <v>-300</v>
      </c>
      <c r="BN34" s="45">
        <f t="shared" si="18"/>
        <v>-450</v>
      </c>
      <c r="BO34" s="45">
        <f t="shared" si="19"/>
        <v>-600</v>
      </c>
      <c r="BP34" s="45">
        <f t="shared" si="20"/>
        <v>-750</v>
      </c>
      <c r="BQ34" s="45">
        <f t="shared" si="21"/>
        <v>-900</v>
      </c>
      <c r="BR34" s="45">
        <f t="shared" si="40"/>
        <v>0</v>
      </c>
      <c r="BS34" s="45">
        <f t="shared" si="23"/>
        <v>-150</v>
      </c>
      <c r="BT34" s="45">
        <f t="shared" si="24"/>
        <v>-300</v>
      </c>
      <c r="BU34" s="45">
        <f t="shared" si="25"/>
        <v>-450</v>
      </c>
      <c r="BV34" s="45">
        <f t="shared" si="26"/>
        <v>-600</v>
      </c>
      <c r="BW34" s="45">
        <f t="shared" si="27"/>
        <v>-750</v>
      </c>
      <c r="BX34" s="45">
        <f t="shared" si="28"/>
        <v>-900</v>
      </c>
      <c r="BY34" s="45">
        <f t="shared" si="39"/>
        <v>0</v>
      </c>
      <c r="BZ34" s="45">
        <f t="shared" si="29"/>
        <v>-150</v>
      </c>
      <c r="CA34" s="45">
        <f t="shared" si="30"/>
        <v>-300</v>
      </c>
      <c r="CB34" s="45">
        <f t="shared" si="31"/>
        <v>-450</v>
      </c>
      <c r="CC34" s="45">
        <f t="shared" si="32"/>
        <v>-600</v>
      </c>
      <c r="CD34" s="45">
        <f t="shared" si="33"/>
        <v>-750</v>
      </c>
      <c r="CE34" s="45">
        <f t="shared" si="34"/>
        <v>-900</v>
      </c>
      <c r="CF34" s="45">
        <f t="shared" si="35"/>
        <v>-1050</v>
      </c>
      <c r="CG34" s="45">
        <f t="shared" si="36"/>
        <v>-1200</v>
      </c>
      <c r="CH34" s="45">
        <f t="shared" si="37"/>
        <v>-1200</v>
      </c>
    </row>
    <row r="35" spans="1:86" s="43" customFormat="1">
      <c r="A35" s="299"/>
      <c r="B35" s="101" t="s">
        <v>190</v>
      </c>
      <c r="C35" s="112" t="s">
        <v>218</v>
      </c>
      <c r="D35" s="102" t="s">
        <v>29</v>
      </c>
      <c r="E35" s="103" t="s">
        <v>273</v>
      </c>
      <c r="F35" s="106"/>
      <c r="G35" s="105">
        <f t="shared" si="41"/>
        <v>150</v>
      </c>
      <c r="H35" s="105"/>
      <c r="I35" s="44"/>
      <c r="J35" s="93"/>
      <c r="K35" s="94">
        <f t="shared" si="0"/>
        <v>0</v>
      </c>
      <c r="L35" s="95"/>
      <c r="M35" s="95"/>
      <c r="N35" s="95"/>
      <c r="O35" s="95"/>
      <c r="P35" s="95"/>
      <c r="Q35" s="95"/>
      <c r="R35" s="95"/>
      <c r="S35" s="95"/>
      <c r="T35" s="95"/>
      <c r="U35" s="95"/>
      <c r="V35" s="95"/>
      <c r="W35" s="95"/>
      <c r="X35" s="95"/>
      <c r="Y35" s="95"/>
      <c r="Z35" s="95"/>
      <c r="AA35" s="95"/>
      <c r="AB35" s="95"/>
      <c r="AC35" s="95"/>
      <c r="AD35" s="96"/>
      <c r="AE35" s="96"/>
      <c r="AF35" s="95"/>
      <c r="AG35" s="95"/>
      <c r="AH35" s="95"/>
      <c r="AI35" s="95"/>
      <c r="AJ35" s="95"/>
      <c r="AK35" s="95"/>
      <c r="AL35" s="95"/>
      <c r="AM35" s="95"/>
      <c r="AN35" s="95"/>
      <c r="AO35" s="95"/>
      <c r="AP35" s="95"/>
      <c r="AQ35" s="95"/>
      <c r="AR35" s="95"/>
      <c r="AS35" s="95"/>
      <c r="AT35" s="88">
        <f>종합재고!N93</f>
        <v>0</v>
      </c>
      <c r="AU35" s="88">
        <f>종합재고!O93</f>
        <v>0</v>
      </c>
      <c r="AV35" s="44">
        <v>150</v>
      </c>
      <c r="AW35" s="45">
        <f t="shared" si="1"/>
        <v>0</v>
      </c>
      <c r="AX35" s="45">
        <f t="shared" si="2"/>
        <v>-150</v>
      </c>
      <c r="AY35" s="45">
        <f t="shared" si="3"/>
        <v>-300</v>
      </c>
      <c r="AZ35" s="45">
        <f t="shared" si="4"/>
        <v>-450</v>
      </c>
      <c r="BA35" s="45">
        <f t="shared" si="5"/>
        <v>-600</v>
      </c>
      <c r="BB35" s="45">
        <f t="shared" si="6"/>
        <v>-750</v>
      </c>
      <c r="BC35" s="45">
        <f t="shared" si="7"/>
        <v>-900</v>
      </c>
      <c r="BD35" s="45">
        <f t="shared" si="8"/>
        <v>0</v>
      </c>
      <c r="BE35" s="45">
        <f t="shared" si="9"/>
        <v>-150</v>
      </c>
      <c r="BF35" s="45">
        <f t="shared" si="10"/>
        <v>-300</v>
      </c>
      <c r="BG35" s="45">
        <f t="shared" si="11"/>
        <v>-450</v>
      </c>
      <c r="BH35" s="45">
        <f t="shared" si="12"/>
        <v>-600</v>
      </c>
      <c r="BI35" s="45">
        <f t="shared" si="13"/>
        <v>-750</v>
      </c>
      <c r="BJ35" s="45">
        <f t="shared" si="14"/>
        <v>-900</v>
      </c>
      <c r="BK35" s="45">
        <f t="shared" si="39"/>
        <v>0</v>
      </c>
      <c r="BL35" s="45">
        <f t="shared" si="16"/>
        <v>-150</v>
      </c>
      <c r="BM35" s="45">
        <f t="shared" si="17"/>
        <v>-300</v>
      </c>
      <c r="BN35" s="45">
        <f t="shared" si="18"/>
        <v>-450</v>
      </c>
      <c r="BO35" s="45">
        <f t="shared" si="19"/>
        <v>-600</v>
      </c>
      <c r="BP35" s="45">
        <f t="shared" si="20"/>
        <v>-750</v>
      </c>
      <c r="BQ35" s="45">
        <f t="shared" si="21"/>
        <v>-900</v>
      </c>
      <c r="BR35" s="45">
        <f t="shared" si="40"/>
        <v>0</v>
      </c>
      <c r="BS35" s="45">
        <f t="shared" si="23"/>
        <v>-150</v>
      </c>
      <c r="BT35" s="45">
        <f t="shared" si="24"/>
        <v>-300</v>
      </c>
      <c r="BU35" s="45">
        <f t="shared" si="25"/>
        <v>-450</v>
      </c>
      <c r="BV35" s="45">
        <f t="shared" si="26"/>
        <v>-600</v>
      </c>
      <c r="BW35" s="45">
        <f t="shared" si="27"/>
        <v>-750</v>
      </c>
      <c r="BX35" s="45">
        <f t="shared" si="28"/>
        <v>-900</v>
      </c>
      <c r="BY35" s="45">
        <f t="shared" si="39"/>
        <v>0</v>
      </c>
      <c r="BZ35" s="45">
        <f t="shared" si="29"/>
        <v>-150</v>
      </c>
      <c r="CA35" s="45">
        <f t="shared" si="30"/>
        <v>-300</v>
      </c>
      <c r="CB35" s="45">
        <f t="shared" si="31"/>
        <v>-450</v>
      </c>
      <c r="CC35" s="45">
        <f t="shared" si="32"/>
        <v>-600</v>
      </c>
      <c r="CD35" s="45">
        <f t="shared" si="33"/>
        <v>-750</v>
      </c>
      <c r="CE35" s="45">
        <f t="shared" si="34"/>
        <v>-900</v>
      </c>
      <c r="CF35" s="45">
        <f t="shared" si="35"/>
        <v>-1050</v>
      </c>
      <c r="CG35" s="45">
        <f t="shared" si="36"/>
        <v>-1200</v>
      </c>
      <c r="CH35" s="45">
        <f t="shared" si="37"/>
        <v>-1200</v>
      </c>
    </row>
    <row r="36" spans="1:86" s="40" customFormat="1">
      <c r="A36" s="299"/>
      <c r="B36" s="101" t="s">
        <v>264</v>
      </c>
      <c r="C36" s="112" t="s">
        <v>202</v>
      </c>
      <c r="D36" s="108" t="s">
        <v>31</v>
      </c>
      <c r="E36" s="109" t="s">
        <v>203</v>
      </c>
      <c r="F36" s="106"/>
      <c r="G36" s="105">
        <f t="shared" si="41"/>
        <v>1000</v>
      </c>
      <c r="H36" s="105">
        <v>450</v>
      </c>
      <c r="I36" s="44"/>
      <c r="J36" s="93"/>
      <c r="K36" s="94">
        <f t="shared" ref="K36:K67" si="42">SUM(L36:AP36)</f>
        <v>0</v>
      </c>
      <c r="L36" s="95"/>
      <c r="M36" s="95"/>
      <c r="N36" s="95"/>
      <c r="O36" s="95"/>
      <c r="P36" s="95"/>
      <c r="Q36" s="95"/>
      <c r="R36" s="95"/>
      <c r="S36" s="95"/>
      <c r="T36" s="95"/>
      <c r="U36" s="95"/>
      <c r="V36" s="95"/>
      <c r="W36" s="95"/>
      <c r="X36" s="95"/>
      <c r="Y36" s="95"/>
      <c r="Z36" s="95"/>
      <c r="AA36" s="95"/>
      <c r="AB36" s="95"/>
      <c r="AC36" s="95"/>
      <c r="AD36" s="96"/>
      <c r="AE36" s="96"/>
      <c r="AF36" s="95"/>
      <c r="AG36" s="95"/>
      <c r="AH36" s="95"/>
      <c r="AI36" s="95"/>
      <c r="AJ36" s="95"/>
      <c r="AK36" s="95"/>
      <c r="AL36" s="95"/>
      <c r="AM36" s="95"/>
      <c r="AN36" s="95"/>
      <c r="AO36" s="95"/>
      <c r="AP36" s="95"/>
      <c r="AQ36" s="95"/>
      <c r="AR36" s="95"/>
      <c r="AS36" s="95"/>
      <c r="AT36" s="88">
        <f>종합재고!N97</f>
        <v>-54.973143157855702</v>
      </c>
      <c r="AU36" s="88">
        <f>종합재고!O97</f>
        <v>2316</v>
      </c>
      <c r="AV36" s="44">
        <v>1000</v>
      </c>
      <c r="AW36" s="45">
        <f t="shared" si="1"/>
        <v>0</v>
      </c>
      <c r="AX36" s="45">
        <f t="shared" si="2"/>
        <v>-1000</v>
      </c>
      <c r="AY36" s="45">
        <f t="shared" si="3"/>
        <v>-2000</v>
      </c>
      <c r="AZ36" s="45">
        <f t="shared" si="4"/>
        <v>-3000</v>
      </c>
      <c r="BA36" s="45">
        <f t="shared" si="5"/>
        <v>-4000</v>
      </c>
      <c r="BB36" s="45">
        <f t="shared" si="6"/>
        <v>-5000</v>
      </c>
      <c r="BC36" s="45">
        <f t="shared" si="7"/>
        <v>-6000</v>
      </c>
      <c r="BD36" s="45">
        <f t="shared" si="8"/>
        <v>0</v>
      </c>
      <c r="BE36" s="45">
        <f t="shared" si="9"/>
        <v>-1000</v>
      </c>
      <c r="BF36" s="45">
        <f t="shared" si="10"/>
        <v>-2000</v>
      </c>
      <c r="BG36" s="45">
        <f t="shared" si="11"/>
        <v>-3000</v>
      </c>
      <c r="BH36" s="45">
        <f t="shared" si="12"/>
        <v>-4000</v>
      </c>
      <c r="BI36" s="45">
        <f t="shared" si="13"/>
        <v>-5000</v>
      </c>
      <c r="BJ36" s="45">
        <f t="shared" si="14"/>
        <v>-6000</v>
      </c>
      <c r="BK36" s="45">
        <f t="shared" ref="BK36:BY51" si="43">$I36</f>
        <v>0</v>
      </c>
      <c r="BL36" s="45">
        <f t="shared" si="16"/>
        <v>-1000</v>
      </c>
      <c r="BM36" s="45">
        <f t="shared" si="17"/>
        <v>-2000</v>
      </c>
      <c r="BN36" s="45">
        <f t="shared" si="18"/>
        <v>-3000</v>
      </c>
      <c r="BO36" s="45">
        <f t="shared" si="19"/>
        <v>-4000</v>
      </c>
      <c r="BP36" s="45">
        <f t="shared" si="20"/>
        <v>-5000</v>
      </c>
      <c r="BQ36" s="45">
        <f t="shared" si="21"/>
        <v>-6000</v>
      </c>
      <c r="BR36" s="45">
        <f t="shared" ref="BR36:BR51" si="44">$I36</f>
        <v>0</v>
      </c>
      <c r="BS36" s="45">
        <f t="shared" si="23"/>
        <v>-1000</v>
      </c>
      <c r="BT36" s="45">
        <f t="shared" si="24"/>
        <v>-2000</v>
      </c>
      <c r="BU36" s="45">
        <f t="shared" si="25"/>
        <v>-3000</v>
      </c>
      <c r="BV36" s="45">
        <f t="shared" si="26"/>
        <v>-4000</v>
      </c>
      <c r="BW36" s="45">
        <f t="shared" si="27"/>
        <v>-5000</v>
      </c>
      <c r="BX36" s="45">
        <f t="shared" si="28"/>
        <v>-6000</v>
      </c>
      <c r="BY36" s="45">
        <f t="shared" si="43"/>
        <v>0</v>
      </c>
      <c r="BZ36" s="45">
        <f t="shared" si="29"/>
        <v>-1000</v>
      </c>
      <c r="CA36" s="45">
        <f t="shared" si="30"/>
        <v>-2000</v>
      </c>
      <c r="CB36" s="45">
        <f t="shared" si="31"/>
        <v>-3000</v>
      </c>
      <c r="CC36" s="45">
        <f t="shared" si="32"/>
        <v>-4000</v>
      </c>
      <c r="CD36" s="45">
        <f t="shared" si="33"/>
        <v>-5000</v>
      </c>
      <c r="CE36" s="45">
        <f t="shared" si="34"/>
        <v>-6000</v>
      </c>
      <c r="CF36" s="45">
        <f t="shared" si="35"/>
        <v>-7054.9731431578557</v>
      </c>
      <c r="CG36" s="45">
        <f t="shared" si="36"/>
        <v>-5738.9731431578557</v>
      </c>
      <c r="CH36" s="45">
        <f t="shared" si="37"/>
        <v>-5738.9731431578557</v>
      </c>
    </row>
    <row r="37" spans="1:86" s="40" customFormat="1" ht="16.5" hidden="1" customHeight="1">
      <c r="A37" s="299"/>
      <c r="B37" s="101" t="s">
        <v>264</v>
      </c>
      <c r="C37" s="112" t="s">
        <v>202</v>
      </c>
      <c r="D37" s="102" t="s">
        <v>32</v>
      </c>
      <c r="E37" s="103" t="s">
        <v>204</v>
      </c>
      <c r="F37" s="106"/>
      <c r="G37" s="105">
        <f t="shared" si="41"/>
        <v>100</v>
      </c>
      <c r="H37" s="105">
        <v>450</v>
      </c>
      <c r="I37" s="44"/>
      <c r="J37" s="93"/>
      <c r="K37" s="94">
        <f t="shared" si="42"/>
        <v>0</v>
      </c>
      <c r="L37" s="95"/>
      <c r="M37" s="95"/>
      <c r="N37" s="95"/>
      <c r="O37" s="95"/>
      <c r="P37" s="95"/>
      <c r="Q37" s="95"/>
      <c r="R37" s="95"/>
      <c r="S37" s="95"/>
      <c r="T37" s="95"/>
      <c r="U37" s="95"/>
      <c r="V37" s="95"/>
      <c r="W37" s="95"/>
      <c r="X37" s="95"/>
      <c r="Y37" s="95"/>
      <c r="Z37" s="95"/>
      <c r="AA37" s="95"/>
      <c r="AB37" s="95"/>
      <c r="AC37" s="95"/>
      <c r="AD37" s="96"/>
      <c r="AE37" s="96"/>
      <c r="AF37" s="95"/>
      <c r="AG37" s="95"/>
      <c r="AH37" s="95"/>
      <c r="AI37" s="95"/>
      <c r="AJ37" s="95"/>
      <c r="AK37" s="95"/>
      <c r="AL37" s="95"/>
      <c r="AM37" s="95"/>
      <c r="AN37" s="95"/>
      <c r="AO37" s="95"/>
      <c r="AP37" s="95"/>
      <c r="AQ37" s="95"/>
      <c r="AR37" s="95"/>
      <c r="AS37" s="95"/>
      <c r="AT37" s="88"/>
      <c r="AU37" s="88"/>
      <c r="AV37" s="44">
        <v>100</v>
      </c>
      <c r="AW37" s="45">
        <f t="shared" si="1"/>
        <v>0</v>
      </c>
      <c r="AX37" s="45">
        <f t="shared" si="2"/>
        <v>-100</v>
      </c>
      <c r="AY37" s="45">
        <f t="shared" si="3"/>
        <v>-200</v>
      </c>
      <c r="AZ37" s="45">
        <f t="shared" si="4"/>
        <v>-300</v>
      </c>
      <c r="BA37" s="45">
        <f t="shared" si="5"/>
        <v>-400</v>
      </c>
      <c r="BB37" s="45">
        <f t="shared" si="6"/>
        <v>-500</v>
      </c>
      <c r="BC37" s="45">
        <f t="shared" si="7"/>
        <v>-600</v>
      </c>
      <c r="BD37" s="45">
        <f t="shared" si="8"/>
        <v>0</v>
      </c>
      <c r="BE37" s="45">
        <f t="shared" si="9"/>
        <v>-100</v>
      </c>
      <c r="BF37" s="45">
        <f t="shared" si="10"/>
        <v>-200</v>
      </c>
      <c r="BG37" s="45">
        <f t="shared" si="11"/>
        <v>-300</v>
      </c>
      <c r="BH37" s="45">
        <f t="shared" si="12"/>
        <v>-400</v>
      </c>
      <c r="BI37" s="45">
        <f t="shared" si="13"/>
        <v>-500</v>
      </c>
      <c r="BJ37" s="45">
        <f t="shared" si="14"/>
        <v>-600</v>
      </c>
      <c r="BK37" s="45">
        <f t="shared" si="43"/>
        <v>0</v>
      </c>
      <c r="BL37" s="45">
        <f t="shared" si="16"/>
        <v>-100</v>
      </c>
      <c r="BM37" s="45">
        <f t="shared" si="17"/>
        <v>-200</v>
      </c>
      <c r="BN37" s="45">
        <f t="shared" si="18"/>
        <v>-300</v>
      </c>
      <c r="BO37" s="45">
        <f t="shared" si="19"/>
        <v>-400</v>
      </c>
      <c r="BP37" s="45">
        <f t="shared" si="20"/>
        <v>-500</v>
      </c>
      <c r="BQ37" s="45">
        <f t="shared" si="21"/>
        <v>-600</v>
      </c>
      <c r="BR37" s="45">
        <f t="shared" si="44"/>
        <v>0</v>
      </c>
      <c r="BS37" s="45">
        <f t="shared" si="23"/>
        <v>-100</v>
      </c>
      <c r="BT37" s="45">
        <f t="shared" si="24"/>
        <v>-200</v>
      </c>
      <c r="BU37" s="45">
        <f t="shared" si="25"/>
        <v>-300</v>
      </c>
      <c r="BV37" s="45">
        <f t="shared" si="26"/>
        <v>-400</v>
      </c>
      <c r="BW37" s="45">
        <f t="shared" si="27"/>
        <v>-500</v>
      </c>
      <c r="BX37" s="45">
        <f t="shared" si="28"/>
        <v>-600</v>
      </c>
      <c r="BY37" s="45">
        <f t="shared" si="43"/>
        <v>0</v>
      </c>
      <c r="BZ37" s="45">
        <f t="shared" si="29"/>
        <v>-100</v>
      </c>
      <c r="CA37" s="45">
        <f t="shared" si="30"/>
        <v>-200</v>
      </c>
      <c r="CB37" s="45">
        <f t="shared" si="31"/>
        <v>-300</v>
      </c>
      <c r="CC37" s="45">
        <f t="shared" si="32"/>
        <v>-400</v>
      </c>
      <c r="CD37" s="45">
        <f t="shared" si="33"/>
        <v>-500</v>
      </c>
      <c r="CE37" s="45">
        <f t="shared" si="34"/>
        <v>-600</v>
      </c>
      <c r="CF37" s="45">
        <f t="shared" si="35"/>
        <v>-700</v>
      </c>
      <c r="CG37" s="45">
        <f t="shared" si="36"/>
        <v>-800</v>
      </c>
      <c r="CH37" s="45">
        <f t="shared" si="37"/>
        <v>-800</v>
      </c>
    </row>
    <row r="38" spans="1:86" s="40" customFormat="1" ht="15" customHeight="1">
      <c r="A38" s="299"/>
      <c r="B38" s="101" t="s">
        <v>264</v>
      </c>
      <c r="C38" s="112" t="s">
        <v>202</v>
      </c>
      <c r="D38" s="102" t="s">
        <v>266</v>
      </c>
      <c r="E38" s="103" t="s">
        <v>205</v>
      </c>
      <c r="F38" s="106"/>
      <c r="G38" s="105">
        <f t="shared" si="41"/>
        <v>200</v>
      </c>
      <c r="H38" s="105">
        <v>450</v>
      </c>
      <c r="I38" s="44"/>
      <c r="J38" s="93"/>
      <c r="K38" s="94">
        <f t="shared" si="42"/>
        <v>3184</v>
      </c>
      <c r="L38" s="95"/>
      <c r="M38" s="95"/>
      <c r="N38" s="95"/>
      <c r="O38" s="95">
        <v>13</v>
      </c>
      <c r="P38" s="95">
        <v>1793</v>
      </c>
      <c r="Q38" s="95"/>
      <c r="R38" s="95"/>
      <c r="S38" s="95"/>
      <c r="T38" s="95">
        <v>1378</v>
      </c>
      <c r="U38" s="95"/>
      <c r="V38" s="95"/>
      <c r="W38" s="95"/>
      <c r="X38" s="95"/>
      <c r="Y38" s="95"/>
      <c r="Z38" s="95"/>
      <c r="AA38" s="95"/>
      <c r="AB38" s="95"/>
      <c r="AC38" s="95"/>
      <c r="AD38" s="96"/>
      <c r="AE38" s="96"/>
      <c r="AF38" s="95"/>
      <c r="AG38" s="95"/>
      <c r="AH38" s="95"/>
      <c r="AI38" s="95"/>
      <c r="AJ38" s="95"/>
      <c r="AK38" s="95"/>
      <c r="AL38" s="95"/>
      <c r="AM38" s="95"/>
      <c r="AN38" s="95"/>
      <c r="AO38" s="95"/>
      <c r="AP38" s="95"/>
      <c r="AQ38" s="95"/>
      <c r="AR38" s="95"/>
      <c r="AS38" s="95"/>
      <c r="AT38" s="88"/>
      <c r="AU38" s="88"/>
      <c r="AV38" s="44">
        <v>200</v>
      </c>
      <c r="AW38" s="45">
        <f t="shared" si="1"/>
        <v>0</v>
      </c>
      <c r="AX38" s="45">
        <f t="shared" si="2"/>
        <v>-200</v>
      </c>
      <c r="AY38" s="45">
        <f t="shared" si="3"/>
        <v>-400</v>
      </c>
      <c r="AZ38" s="45">
        <f t="shared" si="4"/>
        <v>-600</v>
      </c>
      <c r="BA38" s="45">
        <f t="shared" si="5"/>
        <v>-787</v>
      </c>
      <c r="BB38" s="45">
        <f t="shared" si="6"/>
        <v>806</v>
      </c>
      <c r="BC38" s="45">
        <f t="shared" si="7"/>
        <v>606</v>
      </c>
      <c r="BD38" s="45">
        <f t="shared" si="8"/>
        <v>0</v>
      </c>
      <c r="BE38" s="45">
        <f t="shared" si="9"/>
        <v>-200</v>
      </c>
      <c r="BF38" s="45">
        <f t="shared" si="10"/>
        <v>978</v>
      </c>
      <c r="BG38" s="45">
        <f t="shared" si="11"/>
        <v>778</v>
      </c>
      <c r="BH38" s="45">
        <f t="shared" si="12"/>
        <v>578</v>
      </c>
      <c r="BI38" s="45">
        <f t="shared" si="13"/>
        <v>378</v>
      </c>
      <c r="BJ38" s="45">
        <f t="shared" si="14"/>
        <v>178</v>
      </c>
      <c r="BK38" s="45">
        <f t="shared" si="43"/>
        <v>0</v>
      </c>
      <c r="BL38" s="45">
        <f t="shared" si="16"/>
        <v>-200</v>
      </c>
      <c r="BM38" s="45">
        <f t="shared" si="17"/>
        <v>-400</v>
      </c>
      <c r="BN38" s="45">
        <f t="shared" si="18"/>
        <v>-600</v>
      </c>
      <c r="BO38" s="45">
        <f t="shared" si="19"/>
        <v>-800</v>
      </c>
      <c r="BP38" s="45">
        <f t="shared" si="20"/>
        <v>-1000</v>
      </c>
      <c r="BQ38" s="45">
        <f t="shared" si="21"/>
        <v>-1200</v>
      </c>
      <c r="BR38" s="45">
        <f t="shared" si="44"/>
        <v>0</v>
      </c>
      <c r="BS38" s="45">
        <f t="shared" si="23"/>
        <v>-200</v>
      </c>
      <c r="BT38" s="45">
        <f t="shared" si="24"/>
        <v>-400</v>
      </c>
      <c r="BU38" s="45">
        <f t="shared" si="25"/>
        <v>-600</v>
      </c>
      <c r="BV38" s="45">
        <f t="shared" si="26"/>
        <v>-800</v>
      </c>
      <c r="BW38" s="45">
        <f t="shared" si="27"/>
        <v>-1000</v>
      </c>
      <c r="BX38" s="45">
        <f t="shared" si="28"/>
        <v>-1200</v>
      </c>
      <c r="BY38" s="45">
        <f t="shared" si="43"/>
        <v>0</v>
      </c>
      <c r="BZ38" s="45">
        <f t="shared" si="29"/>
        <v>-200</v>
      </c>
      <c r="CA38" s="45">
        <f t="shared" si="30"/>
        <v>-400</v>
      </c>
      <c r="CB38" s="45">
        <f t="shared" si="31"/>
        <v>-600</v>
      </c>
      <c r="CC38" s="45">
        <f t="shared" si="32"/>
        <v>-800</v>
      </c>
      <c r="CD38" s="45">
        <f t="shared" si="33"/>
        <v>-1000</v>
      </c>
      <c r="CE38" s="45">
        <f t="shared" si="34"/>
        <v>-1200</v>
      </c>
      <c r="CF38" s="45">
        <f t="shared" si="35"/>
        <v>-1400</v>
      </c>
      <c r="CG38" s="45">
        <f t="shared" si="36"/>
        <v>-1600</v>
      </c>
      <c r="CH38" s="45">
        <f t="shared" si="37"/>
        <v>-1600</v>
      </c>
    </row>
    <row r="39" spans="1:86" s="40" customFormat="1" ht="15" hidden="1" customHeight="1">
      <c r="A39" s="299"/>
      <c r="B39" s="101" t="s">
        <v>264</v>
      </c>
      <c r="C39" s="112" t="s">
        <v>325</v>
      </c>
      <c r="D39" s="108" t="s">
        <v>31</v>
      </c>
      <c r="E39" s="109" t="s">
        <v>203</v>
      </c>
      <c r="F39" s="106"/>
      <c r="G39" s="105">
        <f t="shared" si="41"/>
        <v>1000</v>
      </c>
      <c r="H39" s="105">
        <v>450</v>
      </c>
      <c r="I39" s="44"/>
      <c r="J39" s="93"/>
      <c r="K39" s="94">
        <f t="shared" si="42"/>
        <v>0</v>
      </c>
      <c r="L39" s="95"/>
      <c r="M39" s="95"/>
      <c r="N39" s="95"/>
      <c r="O39" s="95"/>
      <c r="P39" s="95"/>
      <c r="Q39" s="95"/>
      <c r="R39" s="95"/>
      <c r="S39" s="95"/>
      <c r="T39" s="95"/>
      <c r="U39" s="95"/>
      <c r="V39" s="95"/>
      <c r="W39" s="95"/>
      <c r="X39" s="95"/>
      <c r="Y39" s="95"/>
      <c r="Z39" s="95"/>
      <c r="AA39" s="95"/>
      <c r="AB39" s="95"/>
      <c r="AC39" s="95"/>
      <c r="AD39" s="96"/>
      <c r="AE39" s="96"/>
      <c r="AF39" s="95"/>
      <c r="AG39" s="95"/>
      <c r="AH39" s="95"/>
      <c r="AI39" s="95"/>
      <c r="AJ39" s="95"/>
      <c r="AK39" s="95"/>
      <c r="AL39" s="95"/>
      <c r="AM39" s="95"/>
      <c r="AN39" s="95"/>
      <c r="AO39" s="95"/>
      <c r="AP39" s="95"/>
      <c r="AQ39" s="95"/>
      <c r="AR39" s="95"/>
      <c r="AS39" s="95"/>
      <c r="AT39" s="88">
        <f>종합재고!N101</f>
        <v>0</v>
      </c>
      <c r="AU39" s="88">
        <f>종합재고!O101</f>
        <v>0</v>
      </c>
      <c r="AV39" s="44">
        <v>1000</v>
      </c>
      <c r="AW39" s="45">
        <f t="shared" si="1"/>
        <v>0</v>
      </c>
      <c r="AX39" s="45">
        <f t="shared" si="2"/>
        <v>-1000</v>
      </c>
      <c r="AY39" s="45">
        <f t="shared" si="3"/>
        <v>-2000</v>
      </c>
      <c r="AZ39" s="45">
        <f t="shared" si="4"/>
        <v>-3000</v>
      </c>
      <c r="BA39" s="45">
        <f t="shared" si="5"/>
        <v>-4000</v>
      </c>
      <c r="BB39" s="45">
        <f t="shared" si="6"/>
        <v>-5000</v>
      </c>
      <c r="BC39" s="45">
        <f t="shared" si="7"/>
        <v>-6000</v>
      </c>
      <c r="BD39" s="45">
        <f t="shared" si="8"/>
        <v>0</v>
      </c>
      <c r="BE39" s="45">
        <f t="shared" si="9"/>
        <v>-1000</v>
      </c>
      <c r="BF39" s="45">
        <f t="shared" si="10"/>
        <v>-2000</v>
      </c>
      <c r="BG39" s="45">
        <f t="shared" si="11"/>
        <v>-3000</v>
      </c>
      <c r="BH39" s="45">
        <f t="shared" si="12"/>
        <v>-4000</v>
      </c>
      <c r="BI39" s="45">
        <f t="shared" si="13"/>
        <v>-5000</v>
      </c>
      <c r="BJ39" s="45">
        <f t="shared" si="14"/>
        <v>-6000</v>
      </c>
      <c r="BK39" s="45">
        <f t="shared" si="43"/>
        <v>0</v>
      </c>
      <c r="BL39" s="45">
        <f t="shared" si="16"/>
        <v>-1000</v>
      </c>
      <c r="BM39" s="45">
        <f t="shared" si="17"/>
        <v>-2000</v>
      </c>
      <c r="BN39" s="45">
        <f t="shared" si="18"/>
        <v>-3000</v>
      </c>
      <c r="BO39" s="45">
        <f t="shared" si="19"/>
        <v>-4000</v>
      </c>
      <c r="BP39" s="45">
        <f t="shared" si="20"/>
        <v>-5000</v>
      </c>
      <c r="BQ39" s="45">
        <f t="shared" si="21"/>
        <v>-6000</v>
      </c>
      <c r="BR39" s="45">
        <f t="shared" si="44"/>
        <v>0</v>
      </c>
      <c r="BS39" s="45">
        <f t="shared" si="23"/>
        <v>-1000</v>
      </c>
      <c r="BT39" s="45">
        <f t="shared" si="24"/>
        <v>-2000</v>
      </c>
      <c r="BU39" s="45">
        <f t="shared" si="25"/>
        <v>-3000</v>
      </c>
      <c r="BV39" s="45">
        <f t="shared" si="26"/>
        <v>-4000</v>
      </c>
      <c r="BW39" s="45">
        <f t="shared" si="27"/>
        <v>-5000</v>
      </c>
      <c r="BX39" s="45">
        <f t="shared" si="28"/>
        <v>-6000</v>
      </c>
      <c r="BY39" s="45">
        <f t="shared" si="43"/>
        <v>0</v>
      </c>
      <c r="BZ39" s="45">
        <f t="shared" si="29"/>
        <v>-1000</v>
      </c>
      <c r="CA39" s="45">
        <f t="shared" si="30"/>
        <v>-2000</v>
      </c>
      <c r="CB39" s="45">
        <f t="shared" si="31"/>
        <v>-3000</v>
      </c>
      <c r="CC39" s="45">
        <f t="shared" si="32"/>
        <v>-4000</v>
      </c>
      <c r="CD39" s="45">
        <f t="shared" si="33"/>
        <v>-5000</v>
      </c>
      <c r="CE39" s="45">
        <f t="shared" si="34"/>
        <v>-6000</v>
      </c>
      <c r="CF39" s="45">
        <f t="shared" si="35"/>
        <v>-7000</v>
      </c>
      <c r="CG39" s="45">
        <f t="shared" si="36"/>
        <v>-8000</v>
      </c>
      <c r="CH39" s="45">
        <f t="shared" si="37"/>
        <v>-8000</v>
      </c>
    </row>
    <row r="40" spans="1:86" s="40" customFormat="1" ht="15" hidden="1" customHeight="1">
      <c r="A40" s="299"/>
      <c r="B40" s="101" t="s">
        <v>264</v>
      </c>
      <c r="C40" s="112" t="s">
        <v>325</v>
      </c>
      <c r="D40" s="102" t="s">
        <v>266</v>
      </c>
      <c r="E40" s="103" t="s">
        <v>205</v>
      </c>
      <c r="F40" s="106"/>
      <c r="G40" s="105">
        <f t="shared" si="41"/>
        <v>200</v>
      </c>
      <c r="H40" s="105">
        <v>450</v>
      </c>
      <c r="I40" s="44"/>
      <c r="J40" s="93"/>
      <c r="K40" s="94">
        <f t="shared" si="42"/>
        <v>0</v>
      </c>
      <c r="L40" s="95"/>
      <c r="M40" s="95"/>
      <c r="N40" s="95"/>
      <c r="O40" s="95"/>
      <c r="P40" s="95"/>
      <c r="Q40" s="95"/>
      <c r="R40" s="95"/>
      <c r="S40" s="95"/>
      <c r="T40" s="95"/>
      <c r="U40" s="95"/>
      <c r="V40" s="95"/>
      <c r="W40" s="95"/>
      <c r="X40" s="95"/>
      <c r="Y40" s="95"/>
      <c r="Z40" s="95"/>
      <c r="AA40" s="95"/>
      <c r="AB40" s="95"/>
      <c r="AC40" s="95"/>
      <c r="AD40" s="96"/>
      <c r="AE40" s="96"/>
      <c r="AF40" s="95"/>
      <c r="AG40" s="95"/>
      <c r="AH40" s="95"/>
      <c r="AI40" s="95"/>
      <c r="AJ40" s="95"/>
      <c r="AK40" s="95"/>
      <c r="AL40" s="95"/>
      <c r="AM40" s="95"/>
      <c r="AN40" s="95"/>
      <c r="AO40" s="95"/>
      <c r="AP40" s="95"/>
      <c r="AQ40" s="95"/>
      <c r="AR40" s="95"/>
      <c r="AS40" s="95"/>
      <c r="AT40" s="88"/>
      <c r="AU40" s="88"/>
      <c r="AV40" s="44">
        <v>200</v>
      </c>
      <c r="AW40" s="45">
        <f t="shared" si="1"/>
        <v>0</v>
      </c>
      <c r="AX40" s="45">
        <f t="shared" si="2"/>
        <v>-200</v>
      </c>
      <c r="AY40" s="45">
        <f t="shared" si="3"/>
        <v>-400</v>
      </c>
      <c r="AZ40" s="45">
        <f t="shared" si="4"/>
        <v>-600</v>
      </c>
      <c r="BA40" s="45">
        <f t="shared" si="5"/>
        <v>-800</v>
      </c>
      <c r="BB40" s="45">
        <f t="shared" si="6"/>
        <v>-1000</v>
      </c>
      <c r="BC40" s="45">
        <f t="shared" si="7"/>
        <v>-1200</v>
      </c>
      <c r="BD40" s="45">
        <f t="shared" si="8"/>
        <v>0</v>
      </c>
      <c r="BE40" s="45">
        <f t="shared" si="9"/>
        <v>-200</v>
      </c>
      <c r="BF40" s="45">
        <f t="shared" si="10"/>
        <v>-400</v>
      </c>
      <c r="BG40" s="45">
        <f t="shared" si="11"/>
        <v>-600</v>
      </c>
      <c r="BH40" s="45">
        <f t="shared" si="12"/>
        <v>-800</v>
      </c>
      <c r="BI40" s="45">
        <f t="shared" si="13"/>
        <v>-1000</v>
      </c>
      <c r="BJ40" s="45">
        <f t="shared" si="14"/>
        <v>-1200</v>
      </c>
      <c r="BK40" s="45">
        <f t="shared" si="43"/>
        <v>0</v>
      </c>
      <c r="BL40" s="45">
        <f t="shared" si="16"/>
        <v>-200</v>
      </c>
      <c r="BM40" s="45">
        <f t="shared" si="17"/>
        <v>-400</v>
      </c>
      <c r="BN40" s="45">
        <f t="shared" si="18"/>
        <v>-600</v>
      </c>
      <c r="BO40" s="45">
        <f t="shared" si="19"/>
        <v>-800</v>
      </c>
      <c r="BP40" s="45">
        <f t="shared" si="20"/>
        <v>-1000</v>
      </c>
      <c r="BQ40" s="45">
        <f t="shared" si="21"/>
        <v>-1200</v>
      </c>
      <c r="BR40" s="45">
        <f t="shared" si="44"/>
        <v>0</v>
      </c>
      <c r="BS40" s="45">
        <f t="shared" si="23"/>
        <v>-200</v>
      </c>
      <c r="BT40" s="45">
        <f t="shared" si="24"/>
        <v>-400</v>
      </c>
      <c r="BU40" s="45">
        <f t="shared" si="25"/>
        <v>-600</v>
      </c>
      <c r="BV40" s="45">
        <f t="shared" si="26"/>
        <v>-800</v>
      </c>
      <c r="BW40" s="45">
        <f t="shared" si="27"/>
        <v>-1000</v>
      </c>
      <c r="BX40" s="45">
        <f t="shared" si="28"/>
        <v>-1200</v>
      </c>
      <c r="BY40" s="45">
        <f t="shared" si="43"/>
        <v>0</v>
      </c>
      <c r="BZ40" s="45">
        <f t="shared" si="29"/>
        <v>-200</v>
      </c>
      <c r="CA40" s="45">
        <f t="shared" si="30"/>
        <v>-400</v>
      </c>
      <c r="CB40" s="45">
        <f t="shared" si="31"/>
        <v>-600</v>
      </c>
      <c r="CC40" s="45">
        <f t="shared" si="32"/>
        <v>-800</v>
      </c>
      <c r="CD40" s="45">
        <f t="shared" si="33"/>
        <v>-1000</v>
      </c>
      <c r="CE40" s="45">
        <f t="shared" si="34"/>
        <v>-1200</v>
      </c>
      <c r="CF40" s="45">
        <f t="shared" si="35"/>
        <v>-1400</v>
      </c>
      <c r="CG40" s="45">
        <f t="shared" si="36"/>
        <v>-1600</v>
      </c>
      <c r="CH40" s="45">
        <f t="shared" si="37"/>
        <v>-1600</v>
      </c>
    </row>
    <row r="41" spans="1:86" s="40" customFormat="1" ht="15" customHeight="1">
      <c r="A41" s="299"/>
      <c r="B41" s="101" t="s">
        <v>264</v>
      </c>
      <c r="C41" s="101" t="s">
        <v>52</v>
      </c>
      <c r="D41" s="102" t="s">
        <v>253</v>
      </c>
      <c r="E41" s="109" t="s">
        <v>412</v>
      </c>
      <c r="F41" s="106"/>
      <c r="G41" s="105">
        <v>700</v>
      </c>
      <c r="H41" s="105"/>
      <c r="I41" s="44"/>
      <c r="J41" s="93"/>
      <c r="K41" s="94">
        <f t="shared" si="42"/>
        <v>4500</v>
      </c>
      <c r="L41" s="95"/>
      <c r="M41" s="95"/>
      <c r="N41" s="95"/>
      <c r="O41" s="95"/>
      <c r="P41" s="95">
        <f>1502+848</f>
        <v>2350</v>
      </c>
      <c r="Q41" s="95"/>
      <c r="R41" s="95"/>
      <c r="S41" s="95"/>
      <c r="T41" s="95">
        <v>1950</v>
      </c>
      <c r="U41" s="95"/>
      <c r="V41" s="95"/>
      <c r="W41" s="95"/>
      <c r="X41" s="95"/>
      <c r="Y41" s="95"/>
      <c r="Z41" s="95">
        <v>200</v>
      </c>
      <c r="AA41" s="95"/>
      <c r="AB41" s="95"/>
      <c r="AC41" s="95"/>
      <c r="AD41" s="96"/>
      <c r="AE41" s="96"/>
      <c r="AF41" s="95"/>
      <c r="AG41" s="95"/>
      <c r="AH41" s="95"/>
      <c r="AI41" s="95"/>
      <c r="AJ41" s="95"/>
      <c r="AK41" s="95"/>
      <c r="AL41" s="95"/>
      <c r="AM41" s="95"/>
      <c r="AN41" s="95"/>
      <c r="AO41" s="95"/>
      <c r="AP41" s="95"/>
      <c r="AQ41" s="95"/>
      <c r="AR41" s="95"/>
      <c r="AS41" s="95"/>
      <c r="AT41" s="88">
        <f>종합재고!N105</f>
        <v>1290.526216828519</v>
      </c>
      <c r="AU41" s="88">
        <f>종합재고!O105</f>
        <v>1775</v>
      </c>
      <c r="AV41" s="44">
        <v>500</v>
      </c>
      <c r="AW41" s="45">
        <f t="shared" si="1"/>
        <v>0</v>
      </c>
      <c r="AX41" s="45">
        <f t="shared" si="2"/>
        <v>-500</v>
      </c>
      <c r="AY41" s="45">
        <f t="shared" si="3"/>
        <v>-1000</v>
      </c>
      <c r="AZ41" s="45">
        <f t="shared" si="4"/>
        <v>-1500</v>
      </c>
      <c r="BA41" s="45">
        <f t="shared" si="5"/>
        <v>-2000</v>
      </c>
      <c r="BB41" s="45">
        <f t="shared" si="6"/>
        <v>-150</v>
      </c>
      <c r="BC41" s="45">
        <f t="shared" si="7"/>
        <v>-650</v>
      </c>
      <c r="BD41" s="45">
        <f t="shared" si="8"/>
        <v>0</v>
      </c>
      <c r="BE41" s="45">
        <f t="shared" si="9"/>
        <v>-500</v>
      </c>
      <c r="BF41" s="45">
        <f t="shared" si="10"/>
        <v>950</v>
      </c>
      <c r="BG41" s="45">
        <f t="shared" si="11"/>
        <v>450</v>
      </c>
      <c r="BH41" s="45">
        <f t="shared" si="12"/>
        <v>-50</v>
      </c>
      <c r="BI41" s="45">
        <f t="shared" si="13"/>
        <v>-550</v>
      </c>
      <c r="BJ41" s="45">
        <f t="shared" si="14"/>
        <v>-1050</v>
      </c>
      <c r="BK41" s="45">
        <f t="shared" si="43"/>
        <v>0</v>
      </c>
      <c r="BL41" s="45">
        <f t="shared" si="16"/>
        <v>-300</v>
      </c>
      <c r="BM41" s="45">
        <f t="shared" si="17"/>
        <v>-800</v>
      </c>
      <c r="BN41" s="45">
        <f t="shared" si="18"/>
        <v>-1300</v>
      </c>
      <c r="BO41" s="45">
        <f t="shared" si="19"/>
        <v>-1800</v>
      </c>
      <c r="BP41" s="45">
        <f t="shared" si="20"/>
        <v>-2300</v>
      </c>
      <c r="BQ41" s="45">
        <f t="shared" si="21"/>
        <v>-2800</v>
      </c>
      <c r="BR41" s="45">
        <f t="shared" si="44"/>
        <v>0</v>
      </c>
      <c r="BS41" s="45">
        <f t="shared" si="23"/>
        <v>-500</v>
      </c>
      <c r="BT41" s="45">
        <f t="shared" si="24"/>
        <v>-1000</v>
      </c>
      <c r="BU41" s="45">
        <f t="shared" si="25"/>
        <v>-1500</v>
      </c>
      <c r="BV41" s="45">
        <f t="shared" si="26"/>
        <v>-2000</v>
      </c>
      <c r="BW41" s="45">
        <f t="shared" si="27"/>
        <v>-2500</v>
      </c>
      <c r="BX41" s="45">
        <f t="shared" si="28"/>
        <v>-3000</v>
      </c>
      <c r="BY41" s="45">
        <f t="shared" si="43"/>
        <v>0</v>
      </c>
      <c r="BZ41" s="45">
        <f t="shared" si="29"/>
        <v>-500</v>
      </c>
      <c r="CA41" s="45">
        <f t="shared" si="30"/>
        <v>-1000</v>
      </c>
      <c r="CB41" s="45">
        <f t="shared" si="31"/>
        <v>-1500</v>
      </c>
      <c r="CC41" s="45">
        <f t="shared" si="32"/>
        <v>-2000</v>
      </c>
      <c r="CD41" s="45">
        <f t="shared" si="33"/>
        <v>-2500</v>
      </c>
      <c r="CE41" s="45">
        <f t="shared" si="34"/>
        <v>-3000</v>
      </c>
      <c r="CF41" s="45">
        <f t="shared" si="35"/>
        <v>-2209.473783171481</v>
      </c>
      <c r="CG41" s="45">
        <f t="shared" si="36"/>
        <v>-934.47378317148105</v>
      </c>
      <c r="CH41" s="45">
        <f t="shared" si="37"/>
        <v>-934.47378317148105</v>
      </c>
    </row>
    <row r="42" spans="1:86" s="40" customFormat="1" ht="15" hidden="1" customHeight="1">
      <c r="A42" s="299"/>
      <c r="B42" s="101" t="s">
        <v>198</v>
      </c>
      <c r="C42" s="101" t="s">
        <v>206</v>
      </c>
      <c r="D42" s="102" t="s">
        <v>33</v>
      </c>
      <c r="E42" s="103" t="s">
        <v>209</v>
      </c>
      <c r="F42" s="106"/>
      <c r="G42" s="105"/>
      <c r="H42" s="105"/>
      <c r="I42" s="44"/>
      <c r="J42" s="93"/>
      <c r="K42" s="94">
        <f t="shared" si="42"/>
        <v>0</v>
      </c>
      <c r="L42" s="95"/>
      <c r="M42" s="95"/>
      <c r="N42" s="95"/>
      <c r="O42" s="95"/>
      <c r="P42" s="95"/>
      <c r="Q42" s="95"/>
      <c r="R42" s="95"/>
      <c r="S42" s="95"/>
      <c r="T42" s="95"/>
      <c r="U42" s="95"/>
      <c r="V42" s="95"/>
      <c r="W42" s="95"/>
      <c r="X42" s="95"/>
      <c r="Y42" s="95"/>
      <c r="Z42" s="95"/>
      <c r="AA42" s="95"/>
      <c r="AB42" s="95"/>
      <c r="AC42" s="95"/>
      <c r="AD42" s="96"/>
      <c r="AE42" s="96"/>
      <c r="AF42" s="95"/>
      <c r="AG42" s="95"/>
      <c r="AH42" s="95"/>
      <c r="AI42" s="95"/>
      <c r="AJ42" s="95"/>
      <c r="AK42" s="95"/>
      <c r="AL42" s="95"/>
      <c r="AM42" s="95"/>
      <c r="AN42" s="95"/>
      <c r="AO42" s="95"/>
      <c r="AP42" s="95"/>
      <c r="AQ42" s="95"/>
      <c r="AR42" s="95"/>
      <c r="AS42" s="95"/>
      <c r="AT42" s="88">
        <f>종합재고!N109</f>
        <v>0</v>
      </c>
      <c r="AU42" s="88">
        <f>종합재고!O109</f>
        <v>0</v>
      </c>
      <c r="AV42" s="44"/>
      <c r="AW42" s="45">
        <f t="shared" si="1"/>
        <v>0</v>
      </c>
      <c r="AX42" s="45">
        <f t="shared" si="2"/>
        <v>0</v>
      </c>
      <c r="AY42" s="45">
        <f t="shared" si="3"/>
        <v>0</v>
      </c>
      <c r="AZ42" s="45">
        <f t="shared" si="4"/>
        <v>0</v>
      </c>
      <c r="BA42" s="45">
        <f t="shared" si="5"/>
        <v>0</v>
      </c>
      <c r="BB42" s="45">
        <f t="shared" si="6"/>
        <v>0</v>
      </c>
      <c r="BC42" s="45">
        <f t="shared" si="7"/>
        <v>0</v>
      </c>
      <c r="BD42" s="45">
        <f t="shared" si="8"/>
        <v>0</v>
      </c>
      <c r="BE42" s="45">
        <f t="shared" si="9"/>
        <v>0</v>
      </c>
      <c r="BF42" s="45">
        <f t="shared" si="10"/>
        <v>0</v>
      </c>
      <c r="BG42" s="45">
        <f t="shared" si="11"/>
        <v>0</v>
      </c>
      <c r="BH42" s="45">
        <f t="shared" si="12"/>
        <v>0</v>
      </c>
      <c r="BI42" s="45">
        <f t="shared" si="13"/>
        <v>0</v>
      </c>
      <c r="BJ42" s="45">
        <f t="shared" si="14"/>
        <v>0</v>
      </c>
      <c r="BK42" s="45">
        <f t="shared" si="43"/>
        <v>0</v>
      </c>
      <c r="BL42" s="45">
        <f t="shared" si="16"/>
        <v>0</v>
      </c>
      <c r="BM42" s="45">
        <f t="shared" si="17"/>
        <v>0</v>
      </c>
      <c r="BN42" s="45">
        <f t="shared" si="18"/>
        <v>0</v>
      </c>
      <c r="BO42" s="45">
        <f t="shared" si="19"/>
        <v>0</v>
      </c>
      <c r="BP42" s="45">
        <f t="shared" si="20"/>
        <v>0</v>
      </c>
      <c r="BQ42" s="45">
        <f t="shared" si="21"/>
        <v>0</v>
      </c>
      <c r="BR42" s="45">
        <f t="shared" si="44"/>
        <v>0</v>
      </c>
      <c r="BS42" s="45">
        <f t="shared" si="23"/>
        <v>0</v>
      </c>
      <c r="BT42" s="45">
        <f t="shared" si="24"/>
        <v>0</v>
      </c>
      <c r="BU42" s="45">
        <f t="shared" si="25"/>
        <v>0</v>
      </c>
      <c r="BV42" s="45">
        <f t="shared" si="26"/>
        <v>0</v>
      </c>
      <c r="BW42" s="45">
        <f t="shared" si="27"/>
        <v>0</v>
      </c>
      <c r="BX42" s="45">
        <f t="shared" si="28"/>
        <v>0</v>
      </c>
      <c r="BY42" s="45">
        <f t="shared" si="43"/>
        <v>0</v>
      </c>
      <c r="BZ42" s="45">
        <f t="shared" si="29"/>
        <v>0</v>
      </c>
      <c r="CA42" s="45">
        <f t="shared" si="30"/>
        <v>0</v>
      </c>
      <c r="CB42" s="45">
        <f t="shared" si="31"/>
        <v>0</v>
      </c>
      <c r="CC42" s="45">
        <f t="shared" si="32"/>
        <v>0</v>
      </c>
      <c r="CD42" s="45">
        <f t="shared" si="33"/>
        <v>0</v>
      </c>
      <c r="CE42" s="45">
        <f t="shared" si="34"/>
        <v>0</v>
      </c>
      <c r="CF42" s="45">
        <f t="shared" si="35"/>
        <v>0</v>
      </c>
      <c r="CG42" s="45">
        <f t="shared" si="36"/>
        <v>0</v>
      </c>
      <c r="CH42" s="45">
        <f t="shared" si="37"/>
        <v>0</v>
      </c>
    </row>
    <row r="43" spans="1:86" s="40" customFormat="1" ht="15" hidden="1" customHeight="1">
      <c r="A43" s="299"/>
      <c r="B43" s="101" t="s">
        <v>198</v>
      </c>
      <c r="C43" s="101" t="s">
        <v>206</v>
      </c>
      <c r="D43" s="102" t="s">
        <v>207</v>
      </c>
      <c r="E43" s="103" t="s">
        <v>208</v>
      </c>
      <c r="F43" s="113"/>
      <c r="G43" s="114">
        <f t="shared" ref="G43:G49" si="45">AV43</f>
        <v>0</v>
      </c>
      <c r="H43" s="114">
        <v>32</v>
      </c>
      <c r="I43" s="44"/>
      <c r="J43" s="93"/>
      <c r="K43" s="94">
        <f t="shared" si="42"/>
        <v>0</v>
      </c>
      <c r="L43" s="94"/>
      <c r="M43" s="94"/>
      <c r="N43" s="94"/>
      <c r="O43" s="94"/>
      <c r="P43" s="94"/>
      <c r="Q43" s="94"/>
      <c r="R43" s="94"/>
      <c r="S43" s="94"/>
      <c r="T43" s="94"/>
      <c r="U43" s="94"/>
      <c r="V43" s="94"/>
      <c r="W43" s="94"/>
      <c r="X43" s="94"/>
      <c r="Y43" s="94"/>
      <c r="Z43" s="94"/>
      <c r="AA43" s="94"/>
      <c r="AB43" s="94"/>
      <c r="AC43" s="94"/>
      <c r="AD43" s="94"/>
      <c r="AE43" s="94"/>
      <c r="AF43" s="94"/>
      <c r="AG43" s="94"/>
      <c r="AH43" s="94"/>
      <c r="AI43" s="94"/>
      <c r="AJ43" s="94"/>
      <c r="AK43" s="95"/>
      <c r="AL43" s="94"/>
      <c r="AM43" s="94"/>
      <c r="AN43" s="94"/>
      <c r="AO43" s="95"/>
      <c r="AP43" s="94"/>
      <c r="AQ43" s="94"/>
      <c r="AR43" s="94"/>
      <c r="AS43" s="94"/>
      <c r="AT43" s="88"/>
      <c r="AU43" s="88"/>
      <c r="AV43" s="44"/>
      <c r="AW43" s="45">
        <f t="shared" si="1"/>
        <v>0</v>
      </c>
      <c r="AX43" s="45">
        <f t="shared" si="2"/>
        <v>0</v>
      </c>
      <c r="AY43" s="45">
        <f t="shared" si="3"/>
        <v>0</v>
      </c>
      <c r="AZ43" s="45">
        <f t="shared" si="4"/>
        <v>0</v>
      </c>
      <c r="BA43" s="45">
        <f t="shared" si="5"/>
        <v>0</v>
      </c>
      <c r="BB43" s="45">
        <f t="shared" si="6"/>
        <v>0</v>
      </c>
      <c r="BC43" s="45">
        <f t="shared" si="7"/>
        <v>0</v>
      </c>
      <c r="BD43" s="45">
        <f t="shared" si="8"/>
        <v>0</v>
      </c>
      <c r="BE43" s="45">
        <f t="shared" si="9"/>
        <v>0</v>
      </c>
      <c r="BF43" s="45">
        <f t="shared" si="10"/>
        <v>0</v>
      </c>
      <c r="BG43" s="45">
        <f t="shared" si="11"/>
        <v>0</v>
      </c>
      <c r="BH43" s="45">
        <f t="shared" si="12"/>
        <v>0</v>
      </c>
      <c r="BI43" s="45">
        <f t="shared" si="13"/>
        <v>0</v>
      </c>
      <c r="BJ43" s="45">
        <f t="shared" si="14"/>
        <v>0</v>
      </c>
      <c r="BK43" s="45">
        <f t="shared" si="43"/>
        <v>0</v>
      </c>
      <c r="BL43" s="45">
        <f t="shared" si="16"/>
        <v>0</v>
      </c>
      <c r="BM43" s="45">
        <f t="shared" si="17"/>
        <v>0</v>
      </c>
      <c r="BN43" s="45">
        <f t="shared" si="18"/>
        <v>0</v>
      </c>
      <c r="BO43" s="45">
        <f t="shared" si="19"/>
        <v>0</v>
      </c>
      <c r="BP43" s="45">
        <f t="shared" si="20"/>
        <v>0</v>
      </c>
      <c r="BQ43" s="45">
        <f t="shared" si="21"/>
        <v>0</v>
      </c>
      <c r="BR43" s="45">
        <f t="shared" si="44"/>
        <v>0</v>
      </c>
      <c r="BS43" s="45">
        <f t="shared" si="23"/>
        <v>0</v>
      </c>
      <c r="BT43" s="45">
        <f t="shared" si="24"/>
        <v>0</v>
      </c>
      <c r="BU43" s="45">
        <f t="shared" si="25"/>
        <v>0</v>
      </c>
      <c r="BV43" s="45">
        <f t="shared" si="26"/>
        <v>0</v>
      </c>
      <c r="BW43" s="45">
        <f t="shared" si="27"/>
        <v>0</v>
      </c>
      <c r="BX43" s="45">
        <f t="shared" si="28"/>
        <v>0</v>
      </c>
      <c r="BY43" s="45">
        <f t="shared" si="43"/>
        <v>0</v>
      </c>
      <c r="BZ43" s="45">
        <f t="shared" si="29"/>
        <v>0</v>
      </c>
      <c r="CA43" s="45">
        <f t="shared" si="30"/>
        <v>0</v>
      </c>
      <c r="CB43" s="45">
        <f t="shared" si="31"/>
        <v>0</v>
      </c>
      <c r="CC43" s="45">
        <f t="shared" si="32"/>
        <v>0</v>
      </c>
      <c r="CD43" s="45">
        <f t="shared" si="33"/>
        <v>0</v>
      </c>
      <c r="CE43" s="45">
        <f t="shared" si="34"/>
        <v>0</v>
      </c>
      <c r="CF43" s="45">
        <f t="shared" si="35"/>
        <v>0</v>
      </c>
      <c r="CG43" s="45">
        <f t="shared" si="36"/>
        <v>0</v>
      </c>
      <c r="CH43" s="45">
        <f t="shared" si="37"/>
        <v>0</v>
      </c>
    </row>
    <row r="44" spans="1:86" s="43" customFormat="1" ht="15" hidden="1" customHeight="1">
      <c r="A44" s="299"/>
      <c r="B44" s="101" t="s">
        <v>190</v>
      </c>
      <c r="C44" s="101" t="s">
        <v>47</v>
      </c>
      <c r="D44" s="102" t="s">
        <v>227</v>
      </c>
      <c r="E44" s="103" t="s">
        <v>228</v>
      </c>
      <c r="F44" s="106"/>
      <c r="G44" s="105">
        <f t="shared" si="45"/>
        <v>0</v>
      </c>
      <c r="H44" s="105"/>
      <c r="I44" s="44"/>
      <c r="J44" s="93"/>
      <c r="K44" s="94">
        <f t="shared" si="42"/>
        <v>0</v>
      </c>
      <c r="L44" s="95"/>
      <c r="M44" s="95"/>
      <c r="N44" s="95"/>
      <c r="O44" s="95"/>
      <c r="P44" s="95"/>
      <c r="Q44" s="95"/>
      <c r="R44" s="95"/>
      <c r="S44" s="95"/>
      <c r="T44" s="95"/>
      <c r="U44" s="95"/>
      <c r="V44" s="95"/>
      <c r="W44" s="95"/>
      <c r="X44" s="95"/>
      <c r="Y44" s="95"/>
      <c r="Z44" s="95"/>
      <c r="AA44" s="95"/>
      <c r="AB44" s="95"/>
      <c r="AC44" s="95"/>
      <c r="AD44" s="96"/>
      <c r="AE44" s="96"/>
      <c r="AF44" s="95"/>
      <c r="AG44" s="95"/>
      <c r="AH44" s="95"/>
      <c r="AI44" s="95"/>
      <c r="AJ44" s="95"/>
      <c r="AK44" s="95"/>
      <c r="AL44" s="95"/>
      <c r="AM44" s="95"/>
      <c r="AN44" s="95"/>
      <c r="AO44" s="95"/>
      <c r="AP44" s="95"/>
      <c r="AQ44" s="95"/>
      <c r="AR44" s="95"/>
      <c r="AS44" s="95"/>
      <c r="AT44" s="88">
        <f>종합재고!N113</f>
        <v>0</v>
      </c>
      <c r="AU44" s="88">
        <f>종합재고!O113</f>
        <v>0</v>
      </c>
      <c r="AV44" s="44">
        <v>0</v>
      </c>
      <c r="AW44" s="45">
        <f t="shared" si="1"/>
        <v>0</v>
      </c>
      <c r="AX44" s="45">
        <f t="shared" si="2"/>
        <v>0</v>
      </c>
      <c r="AY44" s="45">
        <f t="shared" si="3"/>
        <v>0</v>
      </c>
      <c r="AZ44" s="45">
        <f t="shared" si="4"/>
        <v>0</v>
      </c>
      <c r="BA44" s="45">
        <f t="shared" si="5"/>
        <v>0</v>
      </c>
      <c r="BB44" s="45">
        <f t="shared" si="6"/>
        <v>0</v>
      </c>
      <c r="BC44" s="45">
        <f t="shared" si="7"/>
        <v>0</v>
      </c>
      <c r="BD44" s="45">
        <f t="shared" si="8"/>
        <v>0</v>
      </c>
      <c r="BE44" s="45">
        <f t="shared" si="9"/>
        <v>0</v>
      </c>
      <c r="BF44" s="45">
        <f t="shared" si="10"/>
        <v>0</v>
      </c>
      <c r="BG44" s="45">
        <f t="shared" si="11"/>
        <v>0</v>
      </c>
      <c r="BH44" s="45">
        <f t="shared" si="12"/>
        <v>0</v>
      </c>
      <c r="BI44" s="45">
        <f t="shared" si="13"/>
        <v>0</v>
      </c>
      <c r="BJ44" s="45">
        <f t="shared" si="14"/>
        <v>0</v>
      </c>
      <c r="BK44" s="45">
        <f t="shared" si="43"/>
        <v>0</v>
      </c>
      <c r="BL44" s="45">
        <f t="shared" si="16"/>
        <v>0</v>
      </c>
      <c r="BM44" s="45">
        <f t="shared" si="17"/>
        <v>0</v>
      </c>
      <c r="BN44" s="45">
        <f t="shared" si="18"/>
        <v>0</v>
      </c>
      <c r="BO44" s="45">
        <f t="shared" si="19"/>
        <v>0</v>
      </c>
      <c r="BP44" s="45">
        <f t="shared" si="20"/>
        <v>0</v>
      </c>
      <c r="BQ44" s="45">
        <f t="shared" si="21"/>
        <v>0</v>
      </c>
      <c r="BR44" s="45">
        <f t="shared" si="44"/>
        <v>0</v>
      </c>
      <c r="BS44" s="45">
        <f t="shared" si="23"/>
        <v>0</v>
      </c>
      <c r="BT44" s="45">
        <f t="shared" si="24"/>
        <v>0</v>
      </c>
      <c r="BU44" s="45">
        <f t="shared" si="25"/>
        <v>0</v>
      </c>
      <c r="BV44" s="45">
        <f t="shared" si="26"/>
        <v>0</v>
      </c>
      <c r="BW44" s="45">
        <f t="shared" si="27"/>
        <v>0</v>
      </c>
      <c r="BX44" s="45">
        <f t="shared" si="28"/>
        <v>0</v>
      </c>
      <c r="BY44" s="45">
        <f t="shared" si="43"/>
        <v>0</v>
      </c>
      <c r="BZ44" s="45">
        <f t="shared" si="29"/>
        <v>0</v>
      </c>
      <c r="CA44" s="45">
        <f t="shared" si="30"/>
        <v>0</v>
      </c>
      <c r="CB44" s="45">
        <f t="shared" si="31"/>
        <v>0</v>
      </c>
      <c r="CC44" s="45">
        <f t="shared" si="32"/>
        <v>0</v>
      </c>
      <c r="CD44" s="45">
        <f t="shared" si="33"/>
        <v>0</v>
      </c>
      <c r="CE44" s="45">
        <f t="shared" si="34"/>
        <v>0</v>
      </c>
      <c r="CF44" s="45">
        <f t="shared" si="35"/>
        <v>0</v>
      </c>
      <c r="CG44" s="45">
        <f t="shared" si="36"/>
        <v>0</v>
      </c>
      <c r="CH44" s="45">
        <f t="shared" si="37"/>
        <v>0</v>
      </c>
    </row>
    <row r="45" spans="1:86" s="43" customFormat="1" ht="15" hidden="1" customHeight="1">
      <c r="A45" s="299"/>
      <c r="B45" s="101" t="s">
        <v>190</v>
      </c>
      <c r="C45" s="101" t="s">
        <v>47</v>
      </c>
      <c r="D45" s="102" t="s">
        <v>229</v>
      </c>
      <c r="E45" s="103" t="s">
        <v>230</v>
      </c>
      <c r="F45" s="106"/>
      <c r="G45" s="105">
        <f t="shared" si="45"/>
        <v>0</v>
      </c>
      <c r="H45" s="105"/>
      <c r="I45" s="44"/>
      <c r="J45" s="93"/>
      <c r="K45" s="94">
        <f t="shared" si="42"/>
        <v>0</v>
      </c>
      <c r="L45" s="95"/>
      <c r="M45" s="95"/>
      <c r="N45" s="95"/>
      <c r="O45" s="95"/>
      <c r="P45" s="95"/>
      <c r="Q45" s="95"/>
      <c r="R45" s="95"/>
      <c r="S45" s="95"/>
      <c r="T45" s="95"/>
      <c r="U45" s="95"/>
      <c r="V45" s="95"/>
      <c r="W45" s="95"/>
      <c r="X45" s="95"/>
      <c r="Y45" s="95"/>
      <c r="Z45" s="95"/>
      <c r="AA45" s="95"/>
      <c r="AB45" s="95"/>
      <c r="AC45" s="95"/>
      <c r="AD45" s="96"/>
      <c r="AE45" s="96"/>
      <c r="AF45" s="95"/>
      <c r="AG45" s="95"/>
      <c r="AH45" s="95"/>
      <c r="AI45" s="95"/>
      <c r="AJ45" s="95"/>
      <c r="AK45" s="95"/>
      <c r="AL45" s="95"/>
      <c r="AM45" s="95"/>
      <c r="AN45" s="95"/>
      <c r="AO45" s="95"/>
      <c r="AP45" s="95"/>
      <c r="AQ45" s="95"/>
      <c r="AR45" s="95"/>
      <c r="AS45" s="95"/>
      <c r="AT45" s="88"/>
      <c r="AU45" s="88"/>
      <c r="AV45" s="44">
        <v>0</v>
      </c>
      <c r="AW45" s="45">
        <f t="shared" si="1"/>
        <v>0</v>
      </c>
      <c r="AX45" s="45">
        <f t="shared" si="2"/>
        <v>0</v>
      </c>
      <c r="AY45" s="45">
        <f t="shared" si="3"/>
        <v>0</v>
      </c>
      <c r="AZ45" s="45">
        <f t="shared" si="4"/>
        <v>0</v>
      </c>
      <c r="BA45" s="45">
        <f t="shared" si="5"/>
        <v>0</v>
      </c>
      <c r="BB45" s="45">
        <f t="shared" si="6"/>
        <v>0</v>
      </c>
      <c r="BC45" s="45">
        <f t="shared" si="7"/>
        <v>0</v>
      </c>
      <c r="BD45" s="45">
        <f t="shared" si="8"/>
        <v>0</v>
      </c>
      <c r="BE45" s="45">
        <f t="shared" si="9"/>
        <v>0</v>
      </c>
      <c r="BF45" s="45">
        <f t="shared" si="10"/>
        <v>0</v>
      </c>
      <c r="BG45" s="45">
        <f t="shared" si="11"/>
        <v>0</v>
      </c>
      <c r="BH45" s="45">
        <f t="shared" si="12"/>
        <v>0</v>
      </c>
      <c r="BI45" s="45">
        <f t="shared" si="13"/>
        <v>0</v>
      </c>
      <c r="BJ45" s="45">
        <f t="shared" si="14"/>
        <v>0</v>
      </c>
      <c r="BK45" s="45">
        <f t="shared" si="43"/>
        <v>0</v>
      </c>
      <c r="BL45" s="45">
        <f t="shared" si="16"/>
        <v>0</v>
      </c>
      <c r="BM45" s="45">
        <f t="shared" si="17"/>
        <v>0</v>
      </c>
      <c r="BN45" s="45">
        <f t="shared" si="18"/>
        <v>0</v>
      </c>
      <c r="BO45" s="45">
        <f t="shared" si="19"/>
        <v>0</v>
      </c>
      <c r="BP45" s="45">
        <f t="shared" si="20"/>
        <v>0</v>
      </c>
      <c r="BQ45" s="45">
        <f t="shared" si="21"/>
        <v>0</v>
      </c>
      <c r="BR45" s="45">
        <f t="shared" si="44"/>
        <v>0</v>
      </c>
      <c r="BS45" s="45">
        <f t="shared" si="23"/>
        <v>0</v>
      </c>
      <c r="BT45" s="45">
        <f t="shared" si="24"/>
        <v>0</v>
      </c>
      <c r="BU45" s="45">
        <f t="shared" si="25"/>
        <v>0</v>
      </c>
      <c r="BV45" s="45">
        <f t="shared" si="26"/>
        <v>0</v>
      </c>
      <c r="BW45" s="45">
        <f t="shared" si="27"/>
        <v>0</v>
      </c>
      <c r="BX45" s="45">
        <f t="shared" si="28"/>
        <v>0</v>
      </c>
      <c r="BY45" s="45">
        <f t="shared" si="43"/>
        <v>0</v>
      </c>
      <c r="BZ45" s="45">
        <f t="shared" si="29"/>
        <v>0</v>
      </c>
      <c r="CA45" s="45">
        <f t="shared" si="30"/>
        <v>0</v>
      </c>
      <c r="CB45" s="45">
        <f t="shared" si="31"/>
        <v>0</v>
      </c>
      <c r="CC45" s="45">
        <f t="shared" si="32"/>
        <v>0</v>
      </c>
      <c r="CD45" s="45">
        <f t="shared" si="33"/>
        <v>0</v>
      </c>
      <c r="CE45" s="45">
        <f t="shared" si="34"/>
        <v>0</v>
      </c>
      <c r="CF45" s="45">
        <f t="shared" si="35"/>
        <v>0</v>
      </c>
      <c r="CG45" s="45">
        <f t="shared" si="36"/>
        <v>0</v>
      </c>
      <c r="CH45" s="45">
        <f t="shared" si="37"/>
        <v>0</v>
      </c>
    </row>
    <row r="46" spans="1:86" s="43" customFormat="1" ht="15" hidden="1" customHeight="1">
      <c r="A46" s="299"/>
      <c r="B46" s="101" t="s">
        <v>190</v>
      </c>
      <c r="C46" s="101" t="s">
        <v>231</v>
      </c>
      <c r="D46" s="102" t="s">
        <v>39</v>
      </c>
      <c r="E46" s="103" t="s">
        <v>268</v>
      </c>
      <c r="F46" s="106"/>
      <c r="G46" s="105">
        <f t="shared" si="45"/>
        <v>0</v>
      </c>
      <c r="H46" s="105"/>
      <c r="I46" s="44"/>
      <c r="J46" s="93"/>
      <c r="K46" s="94">
        <f t="shared" si="42"/>
        <v>0</v>
      </c>
      <c r="L46" s="95"/>
      <c r="M46" s="95"/>
      <c r="N46" s="95"/>
      <c r="O46" s="95"/>
      <c r="P46" s="95"/>
      <c r="Q46" s="95"/>
      <c r="R46" s="95"/>
      <c r="S46" s="95"/>
      <c r="T46" s="95"/>
      <c r="U46" s="95"/>
      <c r="V46" s="95"/>
      <c r="W46" s="95"/>
      <c r="X46" s="95"/>
      <c r="Y46" s="95"/>
      <c r="Z46" s="95"/>
      <c r="AA46" s="95"/>
      <c r="AB46" s="95"/>
      <c r="AC46" s="95"/>
      <c r="AD46" s="96"/>
      <c r="AE46" s="96"/>
      <c r="AF46" s="95"/>
      <c r="AG46" s="95"/>
      <c r="AH46" s="95"/>
      <c r="AI46" s="95"/>
      <c r="AJ46" s="95"/>
      <c r="AK46" s="95"/>
      <c r="AL46" s="95"/>
      <c r="AM46" s="95"/>
      <c r="AN46" s="95"/>
      <c r="AO46" s="95"/>
      <c r="AP46" s="95"/>
      <c r="AQ46" s="95"/>
      <c r="AR46" s="95"/>
      <c r="AS46" s="95"/>
      <c r="AT46" s="88">
        <f>종합재고!N117</f>
        <v>0</v>
      </c>
      <c r="AU46" s="88">
        <f>종합재고!O117</f>
        <v>0</v>
      </c>
      <c r="AV46" s="44">
        <v>0</v>
      </c>
      <c r="AW46" s="45">
        <f t="shared" si="1"/>
        <v>0</v>
      </c>
      <c r="AX46" s="45">
        <f t="shared" si="2"/>
        <v>0</v>
      </c>
      <c r="AY46" s="45">
        <f t="shared" si="3"/>
        <v>0</v>
      </c>
      <c r="AZ46" s="45">
        <f t="shared" si="4"/>
        <v>0</v>
      </c>
      <c r="BA46" s="45">
        <f t="shared" si="5"/>
        <v>0</v>
      </c>
      <c r="BB46" s="45">
        <f t="shared" si="6"/>
        <v>0</v>
      </c>
      <c r="BC46" s="45">
        <f t="shared" si="7"/>
        <v>0</v>
      </c>
      <c r="BD46" s="45">
        <f t="shared" si="8"/>
        <v>0</v>
      </c>
      <c r="BE46" s="45">
        <f t="shared" si="9"/>
        <v>0</v>
      </c>
      <c r="BF46" s="45">
        <f t="shared" si="10"/>
        <v>0</v>
      </c>
      <c r="BG46" s="45">
        <f t="shared" si="11"/>
        <v>0</v>
      </c>
      <c r="BH46" s="45">
        <f t="shared" si="12"/>
        <v>0</v>
      </c>
      <c r="BI46" s="45">
        <f t="shared" si="13"/>
        <v>0</v>
      </c>
      <c r="BJ46" s="45">
        <f t="shared" si="14"/>
        <v>0</v>
      </c>
      <c r="BK46" s="45">
        <f t="shared" si="43"/>
        <v>0</v>
      </c>
      <c r="BL46" s="45">
        <f t="shared" si="16"/>
        <v>0</v>
      </c>
      <c r="BM46" s="45">
        <f t="shared" si="17"/>
        <v>0</v>
      </c>
      <c r="BN46" s="45">
        <f t="shared" si="18"/>
        <v>0</v>
      </c>
      <c r="BO46" s="45">
        <f t="shared" si="19"/>
        <v>0</v>
      </c>
      <c r="BP46" s="45">
        <f t="shared" si="20"/>
        <v>0</v>
      </c>
      <c r="BQ46" s="45">
        <f t="shared" si="21"/>
        <v>0</v>
      </c>
      <c r="BR46" s="45">
        <f t="shared" si="44"/>
        <v>0</v>
      </c>
      <c r="BS46" s="45">
        <f t="shared" si="23"/>
        <v>0</v>
      </c>
      <c r="BT46" s="45">
        <f t="shared" si="24"/>
        <v>0</v>
      </c>
      <c r="BU46" s="45">
        <f t="shared" si="25"/>
        <v>0</v>
      </c>
      <c r="BV46" s="45">
        <f t="shared" si="26"/>
        <v>0</v>
      </c>
      <c r="BW46" s="45">
        <f t="shared" si="27"/>
        <v>0</v>
      </c>
      <c r="BX46" s="45">
        <f t="shared" si="28"/>
        <v>0</v>
      </c>
      <c r="BY46" s="45">
        <f t="shared" si="43"/>
        <v>0</v>
      </c>
      <c r="BZ46" s="45">
        <f t="shared" si="29"/>
        <v>0</v>
      </c>
      <c r="CA46" s="45">
        <f t="shared" si="30"/>
        <v>0</v>
      </c>
      <c r="CB46" s="45">
        <f t="shared" si="31"/>
        <v>0</v>
      </c>
      <c r="CC46" s="45">
        <f t="shared" si="32"/>
        <v>0</v>
      </c>
      <c r="CD46" s="45">
        <f t="shared" si="33"/>
        <v>0</v>
      </c>
      <c r="CE46" s="45">
        <f t="shared" si="34"/>
        <v>0</v>
      </c>
      <c r="CF46" s="45">
        <f t="shared" si="35"/>
        <v>0</v>
      </c>
      <c r="CG46" s="45">
        <f t="shared" si="36"/>
        <v>0</v>
      </c>
      <c r="CH46" s="45">
        <f t="shared" si="37"/>
        <v>0</v>
      </c>
    </row>
    <row r="47" spans="1:86" s="43" customFormat="1" ht="15" hidden="1" customHeight="1">
      <c r="A47" s="299"/>
      <c r="B47" s="101" t="s">
        <v>190</v>
      </c>
      <c r="C47" s="101" t="s">
        <v>231</v>
      </c>
      <c r="D47" s="102" t="s">
        <v>232</v>
      </c>
      <c r="E47" s="103" t="s">
        <v>346</v>
      </c>
      <c r="F47" s="106"/>
      <c r="G47" s="105">
        <f t="shared" si="45"/>
        <v>0</v>
      </c>
      <c r="H47" s="105"/>
      <c r="I47" s="44"/>
      <c r="J47" s="93"/>
      <c r="K47" s="94">
        <f t="shared" si="42"/>
        <v>0</v>
      </c>
      <c r="L47" s="95"/>
      <c r="M47" s="95"/>
      <c r="N47" s="95"/>
      <c r="O47" s="95"/>
      <c r="P47" s="95"/>
      <c r="Q47" s="95"/>
      <c r="R47" s="95"/>
      <c r="S47" s="95"/>
      <c r="T47" s="95"/>
      <c r="U47" s="95"/>
      <c r="V47" s="95"/>
      <c r="W47" s="95"/>
      <c r="X47" s="95"/>
      <c r="Y47" s="95"/>
      <c r="Z47" s="95"/>
      <c r="AA47" s="95"/>
      <c r="AB47" s="95"/>
      <c r="AC47" s="95"/>
      <c r="AD47" s="96"/>
      <c r="AE47" s="96"/>
      <c r="AF47" s="95"/>
      <c r="AG47" s="95"/>
      <c r="AH47" s="95"/>
      <c r="AI47" s="95"/>
      <c r="AJ47" s="95"/>
      <c r="AK47" s="95"/>
      <c r="AL47" s="95"/>
      <c r="AM47" s="95"/>
      <c r="AN47" s="95"/>
      <c r="AO47" s="95"/>
      <c r="AP47" s="95"/>
      <c r="AQ47" s="95"/>
      <c r="AR47" s="95"/>
      <c r="AS47" s="95"/>
      <c r="AT47" s="88"/>
      <c r="AU47" s="88"/>
      <c r="AV47" s="44">
        <v>0</v>
      </c>
      <c r="AW47" s="45">
        <f t="shared" si="1"/>
        <v>0</v>
      </c>
      <c r="AX47" s="45">
        <f t="shared" si="2"/>
        <v>0</v>
      </c>
      <c r="AY47" s="45">
        <f t="shared" si="3"/>
        <v>0</v>
      </c>
      <c r="AZ47" s="45">
        <f t="shared" si="4"/>
        <v>0</v>
      </c>
      <c r="BA47" s="45">
        <f t="shared" si="5"/>
        <v>0</v>
      </c>
      <c r="BB47" s="45">
        <f t="shared" si="6"/>
        <v>0</v>
      </c>
      <c r="BC47" s="45">
        <f t="shared" si="7"/>
        <v>0</v>
      </c>
      <c r="BD47" s="45">
        <f t="shared" si="8"/>
        <v>0</v>
      </c>
      <c r="BE47" s="45">
        <f t="shared" si="9"/>
        <v>0</v>
      </c>
      <c r="BF47" s="45">
        <f t="shared" si="10"/>
        <v>0</v>
      </c>
      <c r="BG47" s="45">
        <f t="shared" si="11"/>
        <v>0</v>
      </c>
      <c r="BH47" s="45">
        <f t="shared" si="12"/>
        <v>0</v>
      </c>
      <c r="BI47" s="45">
        <f t="shared" si="13"/>
        <v>0</v>
      </c>
      <c r="BJ47" s="45">
        <f t="shared" si="14"/>
        <v>0</v>
      </c>
      <c r="BK47" s="45">
        <f t="shared" si="43"/>
        <v>0</v>
      </c>
      <c r="BL47" s="45">
        <f t="shared" si="16"/>
        <v>0</v>
      </c>
      <c r="BM47" s="45">
        <f t="shared" si="17"/>
        <v>0</v>
      </c>
      <c r="BN47" s="45">
        <f t="shared" si="18"/>
        <v>0</v>
      </c>
      <c r="BO47" s="45">
        <f t="shared" si="19"/>
        <v>0</v>
      </c>
      <c r="BP47" s="45">
        <f t="shared" si="20"/>
        <v>0</v>
      </c>
      <c r="BQ47" s="45">
        <f t="shared" si="21"/>
        <v>0</v>
      </c>
      <c r="BR47" s="45">
        <f t="shared" si="44"/>
        <v>0</v>
      </c>
      <c r="BS47" s="45">
        <f t="shared" si="23"/>
        <v>0</v>
      </c>
      <c r="BT47" s="45">
        <f t="shared" si="24"/>
        <v>0</v>
      </c>
      <c r="BU47" s="45">
        <f t="shared" si="25"/>
        <v>0</v>
      </c>
      <c r="BV47" s="45">
        <f t="shared" si="26"/>
        <v>0</v>
      </c>
      <c r="BW47" s="45">
        <f t="shared" si="27"/>
        <v>0</v>
      </c>
      <c r="BX47" s="45">
        <f t="shared" si="28"/>
        <v>0</v>
      </c>
      <c r="BY47" s="45">
        <f t="shared" si="43"/>
        <v>0</v>
      </c>
      <c r="BZ47" s="45">
        <f t="shared" si="29"/>
        <v>0</v>
      </c>
      <c r="CA47" s="45">
        <f t="shared" si="30"/>
        <v>0</v>
      </c>
      <c r="CB47" s="45">
        <f t="shared" si="31"/>
        <v>0</v>
      </c>
      <c r="CC47" s="45">
        <f t="shared" si="32"/>
        <v>0</v>
      </c>
      <c r="CD47" s="45">
        <f t="shared" si="33"/>
        <v>0</v>
      </c>
      <c r="CE47" s="45">
        <f t="shared" si="34"/>
        <v>0</v>
      </c>
      <c r="CF47" s="45">
        <f t="shared" si="35"/>
        <v>0</v>
      </c>
      <c r="CG47" s="45">
        <f t="shared" si="36"/>
        <v>0</v>
      </c>
      <c r="CH47" s="45">
        <f t="shared" si="37"/>
        <v>0</v>
      </c>
    </row>
    <row r="48" spans="1:86" s="40" customFormat="1" ht="15" customHeight="1">
      <c r="A48" s="299"/>
      <c r="B48" s="101" t="s">
        <v>190</v>
      </c>
      <c r="C48" s="101" t="s">
        <v>34</v>
      </c>
      <c r="D48" s="102" t="s">
        <v>35</v>
      </c>
      <c r="E48" s="103" t="s">
        <v>349</v>
      </c>
      <c r="F48" s="106"/>
      <c r="G48" s="105">
        <f t="shared" si="45"/>
        <v>1</v>
      </c>
      <c r="H48" s="105"/>
      <c r="I48" s="44">
        <v>0</v>
      </c>
      <c r="J48" s="93"/>
      <c r="K48" s="94">
        <f t="shared" si="42"/>
        <v>2015</v>
      </c>
      <c r="L48" s="95"/>
      <c r="M48" s="95"/>
      <c r="N48" s="95"/>
      <c r="O48" s="95"/>
      <c r="P48" s="95"/>
      <c r="Q48" s="95"/>
      <c r="R48" s="95"/>
      <c r="S48" s="95"/>
      <c r="T48" s="95"/>
      <c r="U48" s="95">
        <v>1600</v>
      </c>
      <c r="V48" s="95">
        <v>415</v>
      </c>
      <c r="W48" s="95"/>
      <c r="X48" s="95"/>
      <c r="Y48" s="95"/>
      <c r="Z48" s="95"/>
      <c r="AA48" s="95"/>
      <c r="AB48" s="95"/>
      <c r="AC48" s="95"/>
      <c r="AD48" s="96"/>
      <c r="AE48" s="96"/>
      <c r="AF48" s="95"/>
      <c r="AG48" s="95"/>
      <c r="AH48" s="95"/>
      <c r="AI48" s="95"/>
      <c r="AJ48" s="95"/>
      <c r="AK48" s="95"/>
      <c r="AL48" s="95"/>
      <c r="AM48" s="95"/>
      <c r="AN48" s="95"/>
      <c r="AO48" s="95"/>
      <c r="AP48" s="95"/>
      <c r="AQ48" s="95"/>
      <c r="AR48" s="95"/>
      <c r="AS48" s="95"/>
      <c r="AT48" s="88">
        <f>종합재고!N125</f>
        <v>-0.17460929032495187</v>
      </c>
      <c r="AU48" s="88">
        <f>종합재고!O125</f>
        <v>10</v>
      </c>
      <c r="AV48" s="44">
        <v>1</v>
      </c>
      <c r="AW48" s="45">
        <f t="shared" si="1"/>
        <v>0</v>
      </c>
      <c r="AX48" s="45">
        <f t="shared" si="2"/>
        <v>-1</v>
      </c>
      <c r="AY48" s="45">
        <f t="shared" si="3"/>
        <v>-2</v>
      </c>
      <c r="AZ48" s="45">
        <f t="shared" si="4"/>
        <v>-3</v>
      </c>
      <c r="BA48" s="45">
        <f t="shared" si="5"/>
        <v>-4</v>
      </c>
      <c r="BB48" s="45">
        <f t="shared" si="6"/>
        <v>-5</v>
      </c>
      <c r="BC48" s="45">
        <f t="shared" si="7"/>
        <v>-6</v>
      </c>
      <c r="BD48" s="45">
        <f t="shared" si="8"/>
        <v>0</v>
      </c>
      <c r="BE48" s="45">
        <f t="shared" si="9"/>
        <v>-1</v>
      </c>
      <c r="BF48" s="45">
        <f t="shared" si="10"/>
        <v>-2</v>
      </c>
      <c r="BG48" s="45">
        <f t="shared" si="11"/>
        <v>1597</v>
      </c>
      <c r="BH48" s="45">
        <f t="shared" si="12"/>
        <v>2011</v>
      </c>
      <c r="BI48" s="45">
        <f t="shared" si="13"/>
        <v>2010</v>
      </c>
      <c r="BJ48" s="45">
        <f t="shared" si="14"/>
        <v>2009</v>
      </c>
      <c r="BK48" s="45">
        <f t="shared" si="43"/>
        <v>0</v>
      </c>
      <c r="BL48" s="45">
        <f t="shared" si="16"/>
        <v>-1</v>
      </c>
      <c r="BM48" s="45">
        <f t="shared" si="17"/>
        <v>-2</v>
      </c>
      <c r="BN48" s="45">
        <f t="shared" si="18"/>
        <v>-3</v>
      </c>
      <c r="BO48" s="45">
        <f t="shared" si="19"/>
        <v>-4</v>
      </c>
      <c r="BP48" s="45">
        <f t="shared" si="20"/>
        <v>-5</v>
      </c>
      <c r="BQ48" s="45">
        <f t="shared" si="21"/>
        <v>-6</v>
      </c>
      <c r="BR48" s="45">
        <f t="shared" si="44"/>
        <v>0</v>
      </c>
      <c r="BS48" s="45">
        <f t="shared" si="23"/>
        <v>-1</v>
      </c>
      <c r="BT48" s="45">
        <f t="shared" si="24"/>
        <v>-2</v>
      </c>
      <c r="BU48" s="45">
        <f t="shared" si="25"/>
        <v>-3</v>
      </c>
      <c r="BV48" s="45">
        <f t="shared" si="26"/>
        <v>-4</v>
      </c>
      <c r="BW48" s="45">
        <f t="shared" si="27"/>
        <v>-5</v>
      </c>
      <c r="BX48" s="45">
        <f t="shared" si="28"/>
        <v>-6</v>
      </c>
      <c r="BY48" s="45">
        <f t="shared" si="43"/>
        <v>0</v>
      </c>
      <c r="BZ48" s="45">
        <f t="shared" si="29"/>
        <v>-1</v>
      </c>
      <c r="CA48" s="45">
        <f t="shared" si="30"/>
        <v>-2</v>
      </c>
      <c r="CB48" s="45">
        <f t="shared" si="31"/>
        <v>-3</v>
      </c>
      <c r="CC48" s="45">
        <f t="shared" si="32"/>
        <v>-4</v>
      </c>
      <c r="CD48" s="45">
        <f t="shared" si="33"/>
        <v>-5</v>
      </c>
      <c r="CE48" s="45">
        <f t="shared" si="34"/>
        <v>-6</v>
      </c>
      <c r="CF48" s="45">
        <f t="shared" si="35"/>
        <v>-7.1746092903249519</v>
      </c>
      <c r="CG48" s="45">
        <f t="shared" si="36"/>
        <v>1.8253907096750481</v>
      </c>
      <c r="CH48" s="45">
        <f t="shared" si="37"/>
        <v>1.8253907096750481</v>
      </c>
    </row>
    <row r="49" spans="1:86" s="40" customFormat="1" ht="15" customHeight="1">
      <c r="A49" s="299"/>
      <c r="B49" s="101" t="s">
        <v>198</v>
      </c>
      <c r="C49" s="101" t="s">
        <v>248</v>
      </c>
      <c r="D49" s="102" t="s">
        <v>249</v>
      </c>
      <c r="E49" s="103" t="s">
        <v>250</v>
      </c>
      <c r="F49" s="106"/>
      <c r="G49" s="105">
        <f t="shared" si="45"/>
        <v>1</v>
      </c>
      <c r="H49" s="105"/>
      <c r="I49" s="44">
        <v>0</v>
      </c>
      <c r="J49" s="93"/>
      <c r="K49" s="94">
        <f t="shared" si="42"/>
        <v>1383</v>
      </c>
      <c r="L49" s="95"/>
      <c r="M49" s="95"/>
      <c r="N49" s="95"/>
      <c r="O49" s="95"/>
      <c r="P49" s="95"/>
      <c r="Q49" s="95"/>
      <c r="R49" s="95"/>
      <c r="S49" s="95"/>
      <c r="T49" s="95"/>
      <c r="U49" s="95"/>
      <c r="V49" s="95"/>
      <c r="W49" s="95"/>
      <c r="X49" s="95"/>
      <c r="Y49" s="95"/>
      <c r="Z49" s="95"/>
      <c r="AA49" s="95"/>
      <c r="AB49" s="95"/>
      <c r="AC49" s="95">
        <v>1383</v>
      </c>
      <c r="AD49" s="96"/>
      <c r="AE49" s="96"/>
      <c r="AF49" s="95"/>
      <c r="AG49" s="95"/>
      <c r="AH49" s="95"/>
      <c r="AI49" s="95"/>
      <c r="AJ49" s="95"/>
      <c r="AK49" s="95"/>
      <c r="AL49" s="95"/>
      <c r="AM49" s="95"/>
      <c r="AN49" s="95"/>
      <c r="AO49" s="95"/>
      <c r="AP49" s="95"/>
      <c r="AQ49" s="95"/>
      <c r="AR49" s="95"/>
      <c r="AS49" s="95"/>
      <c r="AT49" s="88">
        <f>종합재고!N121</f>
        <v>0.9580746729918701</v>
      </c>
      <c r="AU49" s="88">
        <f>종합재고!O121</f>
        <v>-3</v>
      </c>
      <c r="AV49" s="44">
        <v>1</v>
      </c>
      <c r="AW49" s="45">
        <f t="shared" si="1"/>
        <v>0</v>
      </c>
      <c r="AX49" s="45">
        <f t="shared" si="2"/>
        <v>-1</v>
      </c>
      <c r="AY49" s="45">
        <f t="shared" si="3"/>
        <v>-2</v>
      </c>
      <c r="AZ49" s="45">
        <f t="shared" si="4"/>
        <v>-3</v>
      </c>
      <c r="BA49" s="45">
        <f t="shared" si="5"/>
        <v>-4</v>
      </c>
      <c r="BB49" s="45">
        <f t="shared" si="6"/>
        <v>-5</v>
      </c>
      <c r="BC49" s="45">
        <f t="shared" si="7"/>
        <v>-6</v>
      </c>
      <c r="BD49" s="45">
        <f t="shared" si="8"/>
        <v>0</v>
      </c>
      <c r="BE49" s="45">
        <f t="shared" si="9"/>
        <v>-1</v>
      </c>
      <c r="BF49" s="45">
        <f t="shared" si="10"/>
        <v>-2</v>
      </c>
      <c r="BG49" s="45">
        <f t="shared" si="11"/>
        <v>-3</v>
      </c>
      <c r="BH49" s="45">
        <f t="shared" si="12"/>
        <v>-4</v>
      </c>
      <c r="BI49" s="45">
        <f t="shared" si="13"/>
        <v>-5</v>
      </c>
      <c r="BJ49" s="45">
        <f t="shared" si="14"/>
        <v>-6</v>
      </c>
      <c r="BK49" s="45">
        <f t="shared" si="43"/>
        <v>0</v>
      </c>
      <c r="BL49" s="45">
        <f t="shared" si="16"/>
        <v>-1</v>
      </c>
      <c r="BM49" s="45">
        <f t="shared" si="17"/>
        <v>-2</v>
      </c>
      <c r="BN49" s="45">
        <f t="shared" si="18"/>
        <v>-3</v>
      </c>
      <c r="BO49" s="45">
        <f t="shared" si="19"/>
        <v>1379</v>
      </c>
      <c r="BP49" s="45">
        <f t="shared" si="20"/>
        <v>1378</v>
      </c>
      <c r="BQ49" s="45">
        <f t="shared" si="21"/>
        <v>1377</v>
      </c>
      <c r="BR49" s="45">
        <f t="shared" si="44"/>
        <v>0</v>
      </c>
      <c r="BS49" s="45">
        <f t="shared" si="23"/>
        <v>-1</v>
      </c>
      <c r="BT49" s="45">
        <f t="shared" si="24"/>
        <v>-2</v>
      </c>
      <c r="BU49" s="45">
        <f t="shared" si="25"/>
        <v>-3</v>
      </c>
      <c r="BV49" s="45">
        <f t="shared" si="26"/>
        <v>-4</v>
      </c>
      <c r="BW49" s="45">
        <f t="shared" si="27"/>
        <v>-5</v>
      </c>
      <c r="BX49" s="45">
        <f t="shared" si="28"/>
        <v>-6</v>
      </c>
      <c r="BY49" s="45">
        <f t="shared" si="43"/>
        <v>0</v>
      </c>
      <c r="BZ49" s="45">
        <f t="shared" si="29"/>
        <v>-1</v>
      </c>
      <c r="CA49" s="45">
        <f t="shared" si="30"/>
        <v>-2</v>
      </c>
      <c r="CB49" s="45">
        <f t="shared" si="31"/>
        <v>-3</v>
      </c>
      <c r="CC49" s="45">
        <f t="shared" si="32"/>
        <v>-4</v>
      </c>
      <c r="CD49" s="45">
        <f t="shared" si="33"/>
        <v>-5</v>
      </c>
      <c r="CE49" s="45">
        <f t="shared" si="34"/>
        <v>-6</v>
      </c>
      <c r="CF49" s="45">
        <f t="shared" si="35"/>
        <v>-6.0419253270081299</v>
      </c>
      <c r="CG49" s="45">
        <f t="shared" si="36"/>
        <v>-10.04192532700813</v>
      </c>
      <c r="CH49" s="45">
        <f t="shared" si="37"/>
        <v>-10.04192532700813</v>
      </c>
    </row>
    <row r="50" spans="1:86" s="40" customFormat="1" ht="15" customHeight="1">
      <c r="A50" s="298" t="s">
        <v>321</v>
      </c>
      <c r="B50" s="116" t="s">
        <v>190</v>
      </c>
      <c r="C50" s="116" t="s">
        <v>290</v>
      </c>
      <c r="D50" s="117" t="s">
        <v>291</v>
      </c>
      <c r="E50" s="118" t="s">
        <v>293</v>
      </c>
      <c r="F50" s="119"/>
      <c r="G50" s="120">
        <v>250</v>
      </c>
      <c r="H50" s="120"/>
      <c r="I50" s="44">
        <v>400</v>
      </c>
      <c r="J50" s="93"/>
      <c r="K50" s="94">
        <f t="shared" si="42"/>
        <v>1234</v>
      </c>
      <c r="L50" s="95"/>
      <c r="M50" s="95"/>
      <c r="N50" s="95">
        <v>608</v>
      </c>
      <c r="O50" s="95"/>
      <c r="P50" s="95"/>
      <c r="Q50" s="95"/>
      <c r="R50" s="95"/>
      <c r="S50" s="95"/>
      <c r="T50" s="95"/>
      <c r="U50" s="95">
        <v>626</v>
      </c>
      <c r="V50" s="95"/>
      <c r="W50" s="95"/>
      <c r="X50" s="95"/>
      <c r="Y50" s="95"/>
      <c r="Z50" s="95"/>
      <c r="AA50" s="95"/>
      <c r="AB50" s="95"/>
      <c r="AC50" s="95"/>
      <c r="AD50" s="96"/>
      <c r="AE50" s="96"/>
      <c r="AF50" s="95"/>
      <c r="AG50" s="95"/>
      <c r="AH50" s="95"/>
      <c r="AI50" s="95"/>
      <c r="AJ50" s="95"/>
      <c r="AK50" s="95"/>
      <c r="AL50" s="95"/>
      <c r="AM50" s="95"/>
      <c r="AN50" s="95"/>
      <c r="AO50" s="95"/>
      <c r="AP50" s="95"/>
      <c r="AQ50" s="95"/>
      <c r="AR50" s="95"/>
      <c r="AS50" s="95"/>
      <c r="AT50" s="88">
        <f>종합재고!N129</f>
        <v>-0.22602739438002573</v>
      </c>
      <c r="AU50" s="88">
        <f>종합재고!O129</f>
        <v>6</v>
      </c>
      <c r="AV50" s="44">
        <v>100</v>
      </c>
      <c r="AW50" s="45">
        <f t="shared" si="1"/>
        <v>400</v>
      </c>
      <c r="AX50" s="45">
        <f t="shared" si="2"/>
        <v>300</v>
      </c>
      <c r="AY50" s="45">
        <f t="shared" si="3"/>
        <v>200</v>
      </c>
      <c r="AZ50" s="45">
        <f t="shared" si="4"/>
        <v>708</v>
      </c>
      <c r="BA50" s="45">
        <f t="shared" si="5"/>
        <v>608</v>
      </c>
      <c r="BB50" s="45">
        <f t="shared" si="6"/>
        <v>508</v>
      </c>
      <c r="BC50" s="45">
        <f t="shared" si="7"/>
        <v>408</v>
      </c>
      <c r="BD50" s="45">
        <f t="shared" si="8"/>
        <v>400</v>
      </c>
      <c r="BE50" s="45">
        <f t="shared" si="9"/>
        <v>300</v>
      </c>
      <c r="BF50" s="45">
        <f t="shared" si="10"/>
        <v>200</v>
      </c>
      <c r="BG50" s="45">
        <f t="shared" si="11"/>
        <v>726</v>
      </c>
      <c r="BH50" s="45">
        <f t="shared" si="12"/>
        <v>626</v>
      </c>
      <c r="BI50" s="45">
        <f t="shared" si="13"/>
        <v>526</v>
      </c>
      <c r="BJ50" s="45">
        <f t="shared" si="14"/>
        <v>426</v>
      </c>
      <c r="BK50" s="45">
        <f t="shared" si="43"/>
        <v>400</v>
      </c>
      <c r="BL50" s="45">
        <f t="shared" si="16"/>
        <v>300</v>
      </c>
      <c r="BM50" s="45">
        <f t="shared" si="17"/>
        <v>200</v>
      </c>
      <c r="BN50" s="45">
        <f t="shared" si="18"/>
        <v>100</v>
      </c>
      <c r="BO50" s="45">
        <f t="shared" si="19"/>
        <v>0</v>
      </c>
      <c r="BP50" s="45">
        <f t="shared" si="20"/>
        <v>-100</v>
      </c>
      <c r="BQ50" s="45">
        <f t="shared" si="21"/>
        <v>-200</v>
      </c>
      <c r="BR50" s="45">
        <f t="shared" si="44"/>
        <v>400</v>
      </c>
      <c r="BS50" s="45">
        <f t="shared" si="23"/>
        <v>300</v>
      </c>
      <c r="BT50" s="45">
        <f t="shared" si="24"/>
        <v>200</v>
      </c>
      <c r="BU50" s="45">
        <f t="shared" si="25"/>
        <v>100</v>
      </c>
      <c r="BV50" s="45">
        <f t="shared" si="26"/>
        <v>0</v>
      </c>
      <c r="BW50" s="45">
        <f t="shared" si="27"/>
        <v>-100</v>
      </c>
      <c r="BX50" s="45">
        <f t="shared" si="28"/>
        <v>-200</v>
      </c>
      <c r="BY50" s="45">
        <f t="shared" si="43"/>
        <v>400</v>
      </c>
      <c r="BZ50" s="45">
        <f t="shared" si="29"/>
        <v>300</v>
      </c>
      <c r="CA50" s="45">
        <f t="shared" si="30"/>
        <v>200</v>
      </c>
      <c r="CB50" s="45">
        <f t="shared" si="31"/>
        <v>100</v>
      </c>
      <c r="CC50" s="45">
        <f t="shared" si="32"/>
        <v>0</v>
      </c>
      <c r="CD50" s="45">
        <f t="shared" si="33"/>
        <v>-100</v>
      </c>
      <c r="CE50" s="45">
        <f t="shared" si="34"/>
        <v>-200</v>
      </c>
      <c r="CF50" s="45">
        <f t="shared" si="35"/>
        <v>-300.22602739438003</v>
      </c>
      <c r="CG50" s="45">
        <f t="shared" si="36"/>
        <v>-394.22602739438003</v>
      </c>
      <c r="CH50" s="45">
        <f t="shared" si="37"/>
        <v>-394.22602739438003</v>
      </c>
    </row>
    <row r="51" spans="1:86" s="40" customFormat="1" ht="15" customHeight="1">
      <c r="A51" s="298"/>
      <c r="B51" s="116" t="s">
        <v>198</v>
      </c>
      <c r="C51" s="116" t="s">
        <v>290</v>
      </c>
      <c r="D51" s="117" t="s">
        <v>292</v>
      </c>
      <c r="E51" s="118" t="s">
        <v>294</v>
      </c>
      <c r="F51" s="119"/>
      <c r="G51" s="120">
        <v>250</v>
      </c>
      <c r="H51" s="120"/>
      <c r="I51" s="44">
        <v>0</v>
      </c>
      <c r="J51" s="93"/>
      <c r="K51" s="94">
        <f t="shared" si="42"/>
        <v>2498</v>
      </c>
      <c r="L51" s="95"/>
      <c r="M51" s="95"/>
      <c r="N51" s="95"/>
      <c r="O51" s="97"/>
      <c r="P51" s="95"/>
      <c r="Q51" s="95"/>
      <c r="R51" s="95"/>
      <c r="S51" s="95">
        <v>900</v>
      </c>
      <c r="T51" s="95">
        <v>101</v>
      </c>
      <c r="U51" s="95"/>
      <c r="V51" s="95"/>
      <c r="W51" s="95"/>
      <c r="X51" s="95"/>
      <c r="Y51" s="95"/>
      <c r="Z51" s="95">
        <v>680</v>
      </c>
      <c r="AA51" s="95"/>
      <c r="AB51" s="95">
        <v>817</v>
      </c>
      <c r="AC51" s="95"/>
      <c r="AD51" s="96"/>
      <c r="AE51" s="96"/>
      <c r="AF51" s="95"/>
      <c r="AG51" s="95"/>
      <c r="AH51" s="95"/>
      <c r="AI51" s="95"/>
      <c r="AJ51" s="95"/>
      <c r="AK51" s="95"/>
      <c r="AL51" s="95"/>
      <c r="AM51" s="95"/>
      <c r="AN51" s="95"/>
      <c r="AO51" s="95"/>
      <c r="AP51" s="95"/>
      <c r="AQ51" s="95"/>
      <c r="AR51" s="95"/>
      <c r="AS51" s="95"/>
      <c r="AT51" s="88">
        <f>종합재고!N133</f>
        <v>2.2735669000148846</v>
      </c>
      <c r="AU51" s="88">
        <f>종합재고!O133</f>
        <v>3162</v>
      </c>
      <c r="AV51" s="44">
        <v>100</v>
      </c>
      <c r="AW51" s="45">
        <f t="shared" si="1"/>
        <v>0</v>
      </c>
      <c r="AX51" s="45">
        <f t="shared" si="2"/>
        <v>-100</v>
      </c>
      <c r="AY51" s="45">
        <f t="shared" si="3"/>
        <v>-200</v>
      </c>
      <c r="AZ51" s="45">
        <f t="shared" si="4"/>
        <v>-300</v>
      </c>
      <c r="BA51" s="45">
        <f t="shared" si="5"/>
        <v>-400</v>
      </c>
      <c r="BB51" s="45">
        <f t="shared" si="6"/>
        <v>-500</v>
      </c>
      <c r="BC51" s="45">
        <f t="shared" si="7"/>
        <v>-600</v>
      </c>
      <c r="BD51" s="45">
        <f t="shared" si="8"/>
        <v>0</v>
      </c>
      <c r="BE51" s="45">
        <f t="shared" si="9"/>
        <v>800</v>
      </c>
      <c r="BF51" s="45">
        <f t="shared" si="10"/>
        <v>801</v>
      </c>
      <c r="BG51" s="45">
        <f t="shared" si="11"/>
        <v>701</v>
      </c>
      <c r="BH51" s="45">
        <f t="shared" si="12"/>
        <v>601</v>
      </c>
      <c r="BI51" s="45">
        <f t="shared" si="13"/>
        <v>501</v>
      </c>
      <c r="BJ51" s="45">
        <f t="shared" si="14"/>
        <v>401</v>
      </c>
      <c r="BK51" s="45">
        <f t="shared" si="43"/>
        <v>0</v>
      </c>
      <c r="BL51" s="45">
        <f t="shared" si="16"/>
        <v>580</v>
      </c>
      <c r="BM51" s="45">
        <f t="shared" si="17"/>
        <v>480</v>
      </c>
      <c r="BN51" s="45">
        <f t="shared" si="18"/>
        <v>1197</v>
      </c>
      <c r="BO51" s="45">
        <f t="shared" si="19"/>
        <v>1097</v>
      </c>
      <c r="BP51" s="45">
        <f t="shared" si="20"/>
        <v>997</v>
      </c>
      <c r="BQ51" s="45">
        <f t="shared" si="21"/>
        <v>897</v>
      </c>
      <c r="BR51" s="45">
        <f t="shared" si="44"/>
        <v>0</v>
      </c>
      <c r="BS51" s="45">
        <f t="shared" si="23"/>
        <v>-100</v>
      </c>
      <c r="BT51" s="45">
        <f t="shared" si="24"/>
        <v>-200</v>
      </c>
      <c r="BU51" s="45">
        <f t="shared" si="25"/>
        <v>-300</v>
      </c>
      <c r="BV51" s="45">
        <f t="shared" si="26"/>
        <v>-400</v>
      </c>
      <c r="BW51" s="45">
        <f t="shared" si="27"/>
        <v>-500</v>
      </c>
      <c r="BX51" s="45">
        <f t="shared" si="28"/>
        <v>-600</v>
      </c>
      <c r="BY51" s="45">
        <f t="shared" si="43"/>
        <v>0</v>
      </c>
      <c r="BZ51" s="45">
        <f t="shared" si="29"/>
        <v>-100</v>
      </c>
      <c r="CA51" s="45">
        <f t="shared" si="30"/>
        <v>-200</v>
      </c>
      <c r="CB51" s="45">
        <f t="shared" si="31"/>
        <v>-300</v>
      </c>
      <c r="CC51" s="45">
        <f t="shared" si="32"/>
        <v>-400</v>
      </c>
      <c r="CD51" s="45">
        <f t="shared" si="33"/>
        <v>-500</v>
      </c>
      <c r="CE51" s="45">
        <f t="shared" si="34"/>
        <v>-600</v>
      </c>
      <c r="CF51" s="45">
        <f t="shared" si="35"/>
        <v>-697.72643309998512</v>
      </c>
      <c r="CG51" s="45">
        <f t="shared" si="36"/>
        <v>2364.2735669000149</v>
      </c>
      <c r="CH51" s="45">
        <f t="shared" si="37"/>
        <v>2364.2735669000149</v>
      </c>
    </row>
    <row r="52" spans="1:86" s="40" customFormat="1" ht="15" customHeight="1">
      <c r="A52" s="298"/>
      <c r="B52" s="116" t="s">
        <v>190</v>
      </c>
      <c r="C52" s="116" t="s">
        <v>326</v>
      </c>
      <c r="D52" s="117" t="s">
        <v>327</v>
      </c>
      <c r="E52" s="118" t="s">
        <v>345</v>
      </c>
      <c r="F52" s="119"/>
      <c r="G52" s="120">
        <v>250</v>
      </c>
      <c r="H52" s="120"/>
      <c r="I52" s="44">
        <v>500</v>
      </c>
      <c r="J52" s="93"/>
      <c r="K52" s="94">
        <f t="shared" si="42"/>
        <v>6926</v>
      </c>
      <c r="L52" s="95"/>
      <c r="M52" s="95"/>
      <c r="N52" s="95">
        <v>1300</v>
      </c>
      <c r="O52" s="95">
        <f>200+2664</f>
        <v>2864</v>
      </c>
      <c r="P52" s="95"/>
      <c r="Q52" s="95"/>
      <c r="R52" s="95"/>
      <c r="S52" s="95"/>
      <c r="T52" s="95"/>
      <c r="U52" s="95"/>
      <c r="V52" s="95"/>
      <c r="W52" s="95"/>
      <c r="X52" s="95"/>
      <c r="Y52" s="95"/>
      <c r="Z52" s="95">
        <v>2492</v>
      </c>
      <c r="AA52" s="95">
        <v>270</v>
      </c>
      <c r="AB52" s="95"/>
      <c r="AC52" s="95"/>
      <c r="AD52" s="96"/>
      <c r="AE52" s="96"/>
      <c r="AF52" s="95"/>
      <c r="AG52" s="95"/>
      <c r="AH52" s="95"/>
      <c r="AI52" s="95"/>
      <c r="AJ52" s="95"/>
      <c r="AK52" s="95"/>
      <c r="AL52" s="95"/>
      <c r="AM52" s="95"/>
      <c r="AN52" s="95"/>
      <c r="AO52" s="95"/>
      <c r="AP52" s="95"/>
      <c r="AQ52" s="95"/>
      <c r="AR52" s="95"/>
      <c r="AS52" s="95"/>
      <c r="AT52" s="88">
        <f>종합재고!N137</f>
        <v>95.594193151475338</v>
      </c>
      <c r="AU52" s="88">
        <f>종합재고!O137</f>
        <v>2698</v>
      </c>
      <c r="AV52" s="44">
        <v>500</v>
      </c>
      <c r="AW52" s="45">
        <f t="shared" si="1"/>
        <v>500</v>
      </c>
      <c r="AX52" s="45">
        <f t="shared" si="2"/>
        <v>0</v>
      </c>
      <c r="AY52" s="45">
        <f t="shared" si="3"/>
        <v>-500</v>
      </c>
      <c r="AZ52" s="45">
        <f t="shared" si="4"/>
        <v>300</v>
      </c>
      <c r="BA52" s="45">
        <f t="shared" si="5"/>
        <v>2664</v>
      </c>
      <c r="BB52" s="45">
        <f t="shared" si="6"/>
        <v>2164</v>
      </c>
      <c r="BC52" s="45">
        <f t="shared" si="7"/>
        <v>1664</v>
      </c>
      <c r="BD52" s="45">
        <f t="shared" si="8"/>
        <v>500</v>
      </c>
      <c r="BE52" s="45">
        <f t="shared" si="9"/>
        <v>0</v>
      </c>
      <c r="BF52" s="45">
        <f t="shared" si="10"/>
        <v>-500</v>
      </c>
      <c r="BG52" s="45">
        <f t="shared" si="11"/>
        <v>-1000</v>
      </c>
      <c r="BH52" s="45">
        <f t="shared" si="12"/>
        <v>-1500</v>
      </c>
      <c r="BI52" s="45">
        <f t="shared" si="13"/>
        <v>-2000</v>
      </c>
      <c r="BJ52" s="45">
        <f t="shared" si="14"/>
        <v>-2500</v>
      </c>
      <c r="BK52" s="45">
        <f t="shared" ref="BK52:BY67" si="46">$I52</f>
        <v>500</v>
      </c>
      <c r="BL52" s="45">
        <f t="shared" si="16"/>
        <v>2492</v>
      </c>
      <c r="BM52" s="45">
        <f t="shared" si="17"/>
        <v>2262</v>
      </c>
      <c r="BN52" s="45">
        <f t="shared" si="18"/>
        <v>1762</v>
      </c>
      <c r="BO52" s="45">
        <f t="shared" si="19"/>
        <v>1262</v>
      </c>
      <c r="BP52" s="45">
        <f t="shared" si="20"/>
        <v>762</v>
      </c>
      <c r="BQ52" s="45">
        <f t="shared" si="21"/>
        <v>262</v>
      </c>
      <c r="BR52" s="45">
        <f t="shared" ref="BR52:BR67" si="47">$I52</f>
        <v>500</v>
      </c>
      <c r="BS52" s="45">
        <f t="shared" si="23"/>
        <v>0</v>
      </c>
      <c r="BT52" s="45">
        <f t="shared" si="24"/>
        <v>-500</v>
      </c>
      <c r="BU52" s="45">
        <f t="shared" si="25"/>
        <v>-1000</v>
      </c>
      <c r="BV52" s="45">
        <f t="shared" si="26"/>
        <v>-1500</v>
      </c>
      <c r="BW52" s="45">
        <f t="shared" si="27"/>
        <v>-2000</v>
      </c>
      <c r="BX52" s="45">
        <f t="shared" si="28"/>
        <v>-2500</v>
      </c>
      <c r="BY52" s="45">
        <f t="shared" si="46"/>
        <v>500</v>
      </c>
      <c r="BZ52" s="45">
        <f t="shared" si="29"/>
        <v>0</v>
      </c>
      <c r="CA52" s="45">
        <f t="shared" si="30"/>
        <v>-500</v>
      </c>
      <c r="CB52" s="45">
        <f t="shared" si="31"/>
        <v>-1000</v>
      </c>
      <c r="CC52" s="45">
        <f t="shared" si="32"/>
        <v>-1500</v>
      </c>
      <c r="CD52" s="45">
        <f t="shared" si="33"/>
        <v>-2000</v>
      </c>
      <c r="CE52" s="45">
        <f t="shared" si="34"/>
        <v>-2500</v>
      </c>
      <c r="CF52" s="45">
        <f t="shared" si="35"/>
        <v>-2904.4058068485247</v>
      </c>
      <c r="CG52" s="45">
        <f t="shared" si="36"/>
        <v>-706.40580684852466</v>
      </c>
      <c r="CH52" s="45">
        <f t="shared" si="37"/>
        <v>-706.40580684852466</v>
      </c>
    </row>
    <row r="53" spans="1:86" s="40" customFormat="1" ht="15" customHeight="1">
      <c r="A53" s="298"/>
      <c r="B53" s="116" t="s">
        <v>198</v>
      </c>
      <c r="C53" s="116" t="s">
        <v>326</v>
      </c>
      <c r="D53" s="117" t="s">
        <v>328</v>
      </c>
      <c r="E53" s="118" t="s">
        <v>294</v>
      </c>
      <c r="F53" s="119"/>
      <c r="G53" s="120">
        <v>250</v>
      </c>
      <c r="H53" s="120"/>
      <c r="I53" s="44">
        <v>3000</v>
      </c>
      <c r="J53" s="93"/>
      <c r="K53" s="94">
        <f t="shared" si="42"/>
        <v>10633</v>
      </c>
      <c r="L53" s="95">
        <f>620+1+1295</f>
        <v>1916</v>
      </c>
      <c r="M53" s="95"/>
      <c r="N53" s="95">
        <v>2360</v>
      </c>
      <c r="O53" s="95">
        <f>3369</f>
        <v>3369</v>
      </c>
      <c r="P53" s="95"/>
      <c r="Q53" s="95"/>
      <c r="R53" s="95"/>
      <c r="S53" s="95"/>
      <c r="T53" s="95"/>
      <c r="U53" s="95"/>
      <c r="V53" s="95"/>
      <c r="W53" s="95"/>
      <c r="X53" s="95"/>
      <c r="Y53" s="95"/>
      <c r="Z53" s="95"/>
      <c r="AA53" s="95"/>
      <c r="AB53" s="95">
        <v>2988</v>
      </c>
      <c r="AC53" s="95"/>
      <c r="AD53" s="96"/>
      <c r="AE53" s="96"/>
      <c r="AF53" s="95"/>
      <c r="AG53" s="95"/>
      <c r="AH53" s="95"/>
      <c r="AI53" s="95"/>
      <c r="AJ53" s="95"/>
      <c r="AK53" s="95"/>
      <c r="AL53" s="95"/>
      <c r="AM53" s="95"/>
      <c r="AN53" s="95"/>
      <c r="AO53" s="95"/>
      <c r="AP53" s="95"/>
      <c r="AQ53" s="95"/>
      <c r="AR53" s="95"/>
      <c r="AS53" s="95"/>
      <c r="AT53" s="88">
        <f>종합재고!N141</f>
        <v>-0.32705844146494201</v>
      </c>
      <c r="AU53" s="88">
        <f>종합재고!O141</f>
        <v>2722</v>
      </c>
      <c r="AV53" s="44">
        <v>500</v>
      </c>
      <c r="AW53" s="45">
        <f t="shared" si="1"/>
        <v>3000</v>
      </c>
      <c r="AX53" s="45">
        <f t="shared" si="2"/>
        <v>4416</v>
      </c>
      <c r="AY53" s="45">
        <f t="shared" si="3"/>
        <v>3916</v>
      </c>
      <c r="AZ53" s="45">
        <f t="shared" si="4"/>
        <v>5776</v>
      </c>
      <c r="BA53" s="45">
        <f t="shared" si="5"/>
        <v>8645</v>
      </c>
      <c r="BB53" s="45">
        <f t="shared" si="6"/>
        <v>8145</v>
      </c>
      <c r="BC53" s="45">
        <f t="shared" si="7"/>
        <v>7645</v>
      </c>
      <c r="BD53" s="45">
        <f t="shared" si="8"/>
        <v>3000</v>
      </c>
      <c r="BE53" s="45">
        <f t="shared" si="9"/>
        <v>2500</v>
      </c>
      <c r="BF53" s="45">
        <f t="shared" si="10"/>
        <v>2000</v>
      </c>
      <c r="BG53" s="45">
        <f t="shared" si="11"/>
        <v>1500</v>
      </c>
      <c r="BH53" s="45">
        <f t="shared" si="12"/>
        <v>1000</v>
      </c>
      <c r="BI53" s="45">
        <f t="shared" si="13"/>
        <v>500</v>
      </c>
      <c r="BJ53" s="45">
        <f t="shared" si="14"/>
        <v>0</v>
      </c>
      <c r="BK53" s="45">
        <f t="shared" si="46"/>
        <v>3000</v>
      </c>
      <c r="BL53" s="45">
        <f t="shared" si="16"/>
        <v>2500</v>
      </c>
      <c r="BM53" s="45">
        <f t="shared" si="17"/>
        <v>2000</v>
      </c>
      <c r="BN53" s="45">
        <f t="shared" si="18"/>
        <v>4488</v>
      </c>
      <c r="BO53" s="45">
        <f t="shared" si="19"/>
        <v>3988</v>
      </c>
      <c r="BP53" s="45">
        <f t="shared" si="20"/>
        <v>3488</v>
      </c>
      <c r="BQ53" s="45">
        <f t="shared" si="21"/>
        <v>2988</v>
      </c>
      <c r="BR53" s="45">
        <f t="shared" si="47"/>
        <v>3000</v>
      </c>
      <c r="BS53" s="45">
        <f t="shared" si="23"/>
        <v>2500</v>
      </c>
      <c r="BT53" s="45">
        <f t="shared" si="24"/>
        <v>2000</v>
      </c>
      <c r="BU53" s="45">
        <f t="shared" si="25"/>
        <v>1500</v>
      </c>
      <c r="BV53" s="45">
        <f t="shared" si="26"/>
        <v>1000</v>
      </c>
      <c r="BW53" s="45">
        <f t="shared" si="27"/>
        <v>500</v>
      </c>
      <c r="BX53" s="45">
        <f t="shared" si="28"/>
        <v>0</v>
      </c>
      <c r="BY53" s="45">
        <f t="shared" si="46"/>
        <v>3000</v>
      </c>
      <c r="BZ53" s="45">
        <f t="shared" si="29"/>
        <v>2500</v>
      </c>
      <c r="CA53" s="45">
        <f t="shared" si="30"/>
        <v>2000</v>
      </c>
      <c r="CB53" s="45">
        <f t="shared" si="31"/>
        <v>1500</v>
      </c>
      <c r="CC53" s="45">
        <f t="shared" si="32"/>
        <v>1000</v>
      </c>
      <c r="CD53" s="45">
        <f t="shared" si="33"/>
        <v>500</v>
      </c>
      <c r="CE53" s="45">
        <f t="shared" si="34"/>
        <v>0</v>
      </c>
      <c r="CF53" s="45">
        <f t="shared" si="35"/>
        <v>-500.32705844146494</v>
      </c>
      <c r="CG53" s="45">
        <f t="shared" si="36"/>
        <v>1721.6729415585351</v>
      </c>
      <c r="CH53" s="45">
        <f t="shared" si="37"/>
        <v>1721.6729415585351</v>
      </c>
    </row>
    <row r="54" spans="1:86" s="43" customFormat="1" ht="15" customHeight="1">
      <c r="A54" s="299" t="s">
        <v>342</v>
      </c>
      <c r="B54" s="101" t="s">
        <v>198</v>
      </c>
      <c r="C54" s="101" t="s">
        <v>40</v>
      </c>
      <c r="D54" s="102">
        <v>50007407</v>
      </c>
      <c r="E54" s="103" t="s">
        <v>233</v>
      </c>
      <c r="F54" s="106"/>
      <c r="G54" s="105">
        <f t="shared" ref="G54:G66" si="48">AV54</f>
        <v>420</v>
      </c>
      <c r="H54" s="105">
        <v>120</v>
      </c>
      <c r="I54" s="44">
        <f>780+67+1300+260+80</f>
        <v>2487</v>
      </c>
      <c r="J54" s="93"/>
      <c r="K54" s="94">
        <f t="shared" si="42"/>
        <v>2528</v>
      </c>
      <c r="L54" s="93"/>
      <c r="M54" s="93"/>
      <c r="N54" s="93"/>
      <c r="O54" s="93"/>
      <c r="P54" s="93">
        <v>470</v>
      </c>
      <c r="Q54" s="93"/>
      <c r="R54" s="93"/>
      <c r="S54" s="93">
        <v>1198</v>
      </c>
      <c r="T54" s="93"/>
      <c r="U54" s="93"/>
      <c r="V54" s="93"/>
      <c r="W54" s="93">
        <v>860</v>
      </c>
      <c r="X54" s="93"/>
      <c r="Y54" s="93"/>
      <c r="Z54" s="93"/>
      <c r="AA54" s="93"/>
      <c r="AB54" s="93"/>
      <c r="AC54" s="93"/>
      <c r="AD54" s="93"/>
      <c r="AE54" s="93"/>
      <c r="AF54" s="93"/>
      <c r="AG54" s="93"/>
      <c r="AH54" s="93"/>
      <c r="AI54" s="93"/>
      <c r="AJ54" s="93"/>
      <c r="AK54" s="95"/>
      <c r="AL54" s="93"/>
      <c r="AM54" s="95"/>
      <c r="AN54" s="95"/>
      <c r="AO54" s="95"/>
      <c r="AP54" s="93"/>
      <c r="AQ54" s="93"/>
      <c r="AR54" s="93"/>
      <c r="AS54" s="93"/>
      <c r="AT54" s="88">
        <f>종합재고!N145</f>
        <v>45.057873394254784</v>
      </c>
      <c r="AU54" s="88">
        <f>종합재고!O145</f>
        <v>-38</v>
      </c>
      <c r="AV54" s="44">
        <v>420</v>
      </c>
      <c r="AW54" s="45">
        <f t="shared" si="1"/>
        <v>2487</v>
      </c>
      <c r="AX54" s="45">
        <f t="shared" si="2"/>
        <v>2067</v>
      </c>
      <c r="AY54" s="45">
        <f t="shared" si="3"/>
        <v>1647</v>
      </c>
      <c r="AZ54" s="45">
        <f t="shared" si="4"/>
        <v>1227</v>
      </c>
      <c r="BA54" s="45">
        <f t="shared" si="5"/>
        <v>807</v>
      </c>
      <c r="BB54" s="45">
        <f t="shared" si="6"/>
        <v>857</v>
      </c>
      <c r="BC54" s="45">
        <f t="shared" si="7"/>
        <v>437</v>
      </c>
      <c r="BD54" s="45">
        <f t="shared" si="8"/>
        <v>2487</v>
      </c>
      <c r="BE54" s="45">
        <f t="shared" si="9"/>
        <v>3265</v>
      </c>
      <c r="BF54" s="45">
        <f t="shared" si="10"/>
        <v>2845</v>
      </c>
      <c r="BG54" s="45">
        <f t="shared" si="11"/>
        <v>2425</v>
      </c>
      <c r="BH54" s="45">
        <f t="shared" si="12"/>
        <v>2005</v>
      </c>
      <c r="BI54" s="45">
        <f t="shared" si="13"/>
        <v>2445</v>
      </c>
      <c r="BJ54" s="45">
        <f t="shared" si="14"/>
        <v>2025</v>
      </c>
      <c r="BK54" s="45">
        <f t="shared" si="46"/>
        <v>2487</v>
      </c>
      <c r="BL54" s="45">
        <f t="shared" si="16"/>
        <v>2067</v>
      </c>
      <c r="BM54" s="45">
        <f t="shared" si="17"/>
        <v>1647</v>
      </c>
      <c r="BN54" s="45">
        <f t="shared" si="18"/>
        <v>1227</v>
      </c>
      <c r="BO54" s="45">
        <f t="shared" si="19"/>
        <v>807</v>
      </c>
      <c r="BP54" s="45">
        <f t="shared" si="20"/>
        <v>387</v>
      </c>
      <c r="BQ54" s="45">
        <f t="shared" si="21"/>
        <v>-33</v>
      </c>
      <c r="BR54" s="45">
        <f t="shared" si="47"/>
        <v>2487</v>
      </c>
      <c r="BS54" s="45">
        <f t="shared" si="23"/>
        <v>2067</v>
      </c>
      <c r="BT54" s="45">
        <f t="shared" si="24"/>
        <v>1647</v>
      </c>
      <c r="BU54" s="45">
        <f t="shared" si="25"/>
        <v>1227</v>
      </c>
      <c r="BV54" s="45">
        <f t="shared" si="26"/>
        <v>807</v>
      </c>
      <c r="BW54" s="45">
        <f t="shared" si="27"/>
        <v>387</v>
      </c>
      <c r="BX54" s="45">
        <f t="shared" si="28"/>
        <v>-33</v>
      </c>
      <c r="BY54" s="45">
        <f t="shared" si="46"/>
        <v>2487</v>
      </c>
      <c r="BZ54" s="45">
        <f t="shared" si="29"/>
        <v>2067</v>
      </c>
      <c r="CA54" s="45">
        <f t="shared" si="30"/>
        <v>1647</v>
      </c>
      <c r="CB54" s="45">
        <f t="shared" si="31"/>
        <v>1227</v>
      </c>
      <c r="CC54" s="45">
        <f t="shared" si="32"/>
        <v>807</v>
      </c>
      <c r="CD54" s="45">
        <f t="shared" si="33"/>
        <v>387</v>
      </c>
      <c r="CE54" s="45">
        <f t="shared" si="34"/>
        <v>-33</v>
      </c>
      <c r="CF54" s="45">
        <f t="shared" si="35"/>
        <v>-407.94212660574522</v>
      </c>
      <c r="CG54" s="45">
        <f t="shared" si="36"/>
        <v>-865.94212660574522</v>
      </c>
      <c r="CH54" s="45">
        <f t="shared" si="37"/>
        <v>-865.94212660574522</v>
      </c>
    </row>
    <row r="55" spans="1:86" s="43" customFormat="1" ht="15" customHeight="1">
      <c r="A55" s="299"/>
      <c r="B55" s="101" t="s">
        <v>198</v>
      </c>
      <c r="C55" s="101" t="s">
        <v>40</v>
      </c>
      <c r="D55" s="102">
        <v>50007300</v>
      </c>
      <c r="E55" s="103" t="s">
        <v>420</v>
      </c>
      <c r="F55" s="106"/>
      <c r="G55" s="105">
        <f t="shared" si="48"/>
        <v>420</v>
      </c>
      <c r="H55" s="105">
        <v>120</v>
      </c>
      <c r="I55" s="44">
        <f>1400+1120</f>
        <v>2520</v>
      </c>
      <c r="J55" s="93"/>
      <c r="K55" s="94">
        <f t="shared" si="42"/>
        <v>2663</v>
      </c>
      <c r="L55" s="93"/>
      <c r="M55" s="93"/>
      <c r="N55" s="93"/>
      <c r="O55" s="93"/>
      <c r="P55" s="93"/>
      <c r="Q55" s="93"/>
      <c r="R55" s="93"/>
      <c r="S55" s="93">
        <f>1040+1623</f>
        <v>2663</v>
      </c>
      <c r="T55" s="93"/>
      <c r="U55" s="93"/>
      <c r="V55" s="93"/>
      <c r="W55" s="93"/>
      <c r="X55" s="93"/>
      <c r="Y55" s="93"/>
      <c r="Z55" s="93"/>
      <c r="AA55" s="93"/>
      <c r="AB55" s="93"/>
      <c r="AC55" s="93"/>
      <c r="AD55" s="93"/>
      <c r="AE55" s="93"/>
      <c r="AF55" s="93"/>
      <c r="AG55" s="93"/>
      <c r="AH55" s="93"/>
      <c r="AI55" s="93"/>
      <c r="AJ55" s="93"/>
      <c r="AK55" s="95"/>
      <c r="AL55" s="93"/>
      <c r="AM55" s="95"/>
      <c r="AN55" s="95"/>
      <c r="AO55" s="95"/>
      <c r="AP55" s="93"/>
      <c r="AQ55" s="93"/>
      <c r="AR55" s="93"/>
      <c r="AS55" s="93"/>
      <c r="AT55" s="88">
        <f>종합재고!N149</f>
        <v>45.683504656198238</v>
      </c>
      <c r="AU55" s="88">
        <f>종합재고!O149</f>
        <v>0</v>
      </c>
      <c r="AV55" s="44">
        <v>420</v>
      </c>
      <c r="AW55" s="45">
        <f t="shared" si="1"/>
        <v>2520</v>
      </c>
      <c r="AX55" s="45">
        <f t="shared" si="2"/>
        <v>2100</v>
      </c>
      <c r="AY55" s="45">
        <f t="shared" si="3"/>
        <v>1680</v>
      </c>
      <c r="AZ55" s="45">
        <f t="shared" si="4"/>
        <v>1260</v>
      </c>
      <c r="BA55" s="45">
        <f t="shared" si="5"/>
        <v>840</v>
      </c>
      <c r="BB55" s="45">
        <f t="shared" si="6"/>
        <v>420</v>
      </c>
      <c r="BC55" s="45">
        <f t="shared" si="7"/>
        <v>0</v>
      </c>
      <c r="BD55" s="45">
        <f t="shared" si="8"/>
        <v>2520</v>
      </c>
      <c r="BE55" s="45">
        <f t="shared" si="9"/>
        <v>4763</v>
      </c>
      <c r="BF55" s="45">
        <f t="shared" si="10"/>
        <v>4343</v>
      </c>
      <c r="BG55" s="45">
        <f t="shared" si="11"/>
        <v>3923</v>
      </c>
      <c r="BH55" s="45">
        <f t="shared" si="12"/>
        <v>3503</v>
      </c>
      <c r="BI55" s="45">
        <f t="shared" si="13"/>
        <v>3083</v>
      </c>
      <c r="BJ55" s="45">
        <f t="shared" si="14"/>
        <v>2663</v>
      </c>
      <c r="BK55" s="45">
        <f t="shared" si="46"/>
        <v>2520</v>
      </c>
      <c r="BL55" s="45">
        <f t="shared" si="16"/>
        <v>2100</v>
      </c>
      <c r="BM55" s="45">
        <f t="shared" si="17"/>
        <v>1680</v>
      </c>
      <c r="BN55" s="45">
        <f t="shared" si="18"/>
        <v>1260</v>
      </c>
      <c r="BO55" s="45">
        <f t="shared" si="19"/>
        <v>840</v>
      </c>
      <c r="BP55" s="45">
        <f t="shared" si="20"/>
        <v>420</v>
      </c>
      <c r="BQ55" s="45">
        <f t="shared" si="21"/>
        <v>0</v>
      </c>
      <c r="BR55" s="45">
        <f t="shared" si="47"/>
        <v>2520</v>
      </c>
      <c r="BS55" s="45">
        <f t="shared" si="23"/>
        <v>2100</v>
      </c>
      <c r="BT55" s="45">
        <f t="shared" si="24"/>
        <v>1680</v>
      </c>
      <c r="BU55" s="45">
        <f t="shared" si="25"/>
        <v>1260</v>
      </c>
      <c r="BV55" s="45">
        <f t="shared" si="26"/>
        <v>840</v>
      </c>
      <c r="BW55" s="45">
        <f t="shared" si="27"/>
        <v>420</v>
      </c>
      <c r="BX55" s="45">
        <f t="shared" si="28"/>
        <v>0</v>
      </c>
      <c r="BY55" s="45">
        <f t="shared" si="46"/>
        <v>2520</v>
      </c>
      <c r="BZ55" s="45">
        <f t="shared" si="29"/>
        <v>2100</v>
      </c>
      <c r="CA55" s="45">
        <f t="shared" si="30"/>
        <v>1680</v>
      </c>
      <c r="CB55" s="45">
        <f t="shared" si="31"/>
        <v>1260</v>
      </c>
      <c r="CC55" s="45">
        <f t="shared" si="32"/>
        <v>840</v>
      </c>
      <c r="CD55" s="45">
        <f t="shared" si="33"/>
        <v>420</v>
      </c>
      <c r="CE55" s="45">
        <f t="shared" si="34"/>
        <v>0</v>
      </c>
      <c r="CF55" s="45">
        <f t="shared" si="35"/>
        <v>-374.31649534380176</v>
      </c>
      <c r="CG55" s="45">
        <f t="shared" si="36"/>
        <v>-794.31649534380176</v>
      </c>
      <c r="CH55" s="45">
        <f t="shared" si="37"/>
        <v>-794.31649534380176</v>
      </c>
    </row>
    <row r="56" spans="1:86" s="43" customFormat="1" ht="15" customHeight="1">
      <c r="A56" s="299"/>
      <c r="B56" s="101" t="s">
        <v>198</v>
      </c>
      <c r="C56" s="101" t="s">
        <v>235</v>
      </c>
      <c r="D56" s="102" t="s">
        <v>41</v>
      </c>
      <c r="E56" s="103" t="s">
        <v>67</v>
      </c>
      <c r="F56" s="106"/>
      <c r="G56" s="105">
        <f t="shared" si="48"/>
        <v>800</v>
      </c>
      <c r="H56" s="105">
        <v>130</v>
      </c>
      <c r="I56" s="44">
        <v>0</v>
      </c>
      <c r="J56" s="93"/>
      <c r="K56" s="94">
        <f t="shared" si="42"/>
        <v>0</v>
      </c>
      <c r="L56" s="93"/>
      <c r="M56" s="93"/>
      <c r="N56" s="93"/>
      <c r="O56" s="93"/>
      <c r="P56" s="93"/>
      <c r="Q56" s="93"/>
      <c r="R56" s="93"/>
      <c r="S56" s="93"/>
      <c r="T56" s="93"/>
      <c r="U56" s="93"/>
      <c r="V56" s="93"/>
      <c r="W56" s="93"/>
      <c r="X56" s="93"/>
      <c r="Y56" s="93"/>
      <c r="Z56" s="93"/>
      <c r="AA56" s="93"/>
      <c r="AB56" s="93"/>
      <c r="AC56" s="93"/>
      <c r="AD56" s="93"/>
      <c r="AE56" s="93"/>
      <c r="AF56" s="93"/>
      <c r="AG56" s="93"/>
      <c r="AH56" s="93"/>
      <c r="AI56" s="93"/>
      <c r="AJ56" s="93"/>
      <c r="AK56" s="95"/>
      <c r="AL56" s="93"/>
      <c r="AM56" s="95"/>
      <c r="AN56" s="95"/>
      <c r="AO56" s="95"/>
      <c r="AP56" s="93"/>
      <c r="AQ56" s="93"/>
      <c r="AR56" s="93"/>
      <c r="AS56" s="93"/>
      <c r="AT56" s="88">
        <f>종합재고!N153</f>
        <v>0</v>
      </c>
      <c r="AU56" s="88">
        <f>종합재고!O153</f>
        <v>0</v>
      </c>
      <c r="AV56" s="44">
        <v>800</v>
      </c>
      <c r="AW56" s="45">
        <f t="shared" si="1"/>
        <v>0</v>
      </c>
      <c r="AX56" s="45">
        <f t="shared" si="2"/>
        <v>-800</v>
      </c>
      <c r="AY56" s="45">
        <f t="shared" si="3"/>
        <v>-1600</v>
      </c>
      <c r="AZ56" s="45">
        <f t="shared" si="4"/>
        <v>-2400</v>
      </c>
      <c r="BA56" s="45">
        <f t="shared" si="5"/>
        <v>-3200</v>
      </c>
      <c r="BB56" s="45">
        <f t="shared" si="6"/>
        <v>-4000</v>
      </c>
      <c r="BC56" s="45">
        <f t="shared" si="7"/>
        <v>-4800</v>
      </c>
      <c r="BD56" s="45">
        <f t="shared" si="8"/>
        <v>0</v>
      </c>
      <c r="BE56" s="45">
        <f t="shared" si="9"/>
        <v>-800</v>
      </c>
      <c r="BF56" s="45">
        <f t="shared" si="10"/>
        <v>-1600</v>
      </c>
      <c r="BG56" s="45">
        <f t="shared" si="11"/>
        <v>-2400</v>
      </c>
      <c r="BH56" s="45">
        <f t="shared" si="12"/>
        <v>-3200</v>
      </c>
      <c r="BI56" s="45">
        <f t="shared" si="13"/>
        <v>-4000</v>
      </c>
      <c r="BJ56" s="45">
        <f t="shared" si="14"/>
        <v>-4800</v>
      </c>
      <c r="BK56" s="45">
        <f t="shared" si="46"/>
        <v>0</v>
      </c>
      <c r="BL56" s="45">
        <f t="shared" si="16"/>
        <v>-800</v>
      </c>
      <c r="BM56" s="45">
        <f t="shared" si="17"/>
        <v>-1600</v>
      </c>
      <c r="BN56" s="45">
        <f t="shared" si="18"/>
        <v>-2400</v>
      </c>
      <c r="BO56" s="45">
        <f t="shared" si="19"/>
        <v>-3200</v>
      </c>
      <c r="BP56" s="45">
        <f t="shared" si="20"/>
        <v>-4000</v>
      </c>
      <c r="BQ56" s="45">
        <f t="shared" si="21"/>
        <v>-4800</v>
      </c>
      <c r="BR56" s="45">
        <f t="shared" si="47"/>
        <v>0</v>
      </c>
      <c r="BS56" s="45">
        <f t="shared" si="23"/>
        <v>-800</v>
      </c>
      <c r="BT56" s="45">
        <f t="shared" si="24"/>
        <v>-1600</v>
      </c>
      <c r="BU56" s="45">
        <f t="shared" si="25"/>
        <v>-2400</v>
      </c>
      <c r="BV56" s="45">
        <f t="shared" si="26"/>
        <v>-3200</v>
      </c>
      <c r="BW56" s="45">
        <f t="shared" si="27"/>
        <v>-4000</v>
      </c>
      <c r="BX56" s="45">
        <f t="shared" si="28"/>
        <v>-4800</v>
      </c>
      <c r="BY56" s="45">
        <f t="shared" si="46"/>
        <v>0</v>
      </c>
      <c r="BZ56" s="45">
        <f t="shared" si="29"/>
        <v>-800</v>
      </c>
      <c r="CA56" s="45">
        <f t="shared" si="30"/>
        <v>-1600</v>
      </c>
      <c r="CB56" s="45">
        <f t="shared" si="31"/>
        <v>-2400</v>
      </c>
      <c r="CC56" s="45">
        <f t="shared" si="32"/>
        <v>-3200</v>
      </c>
      <c r="CD56" s="45">
        <f t="shared" si="33"/>
        <v>-4000</v>
      </c>
      <c r="CE56" s="45">
        <f t="shared" si="34"/>
        <v>-4800</v>
      </c>
      <c r="CF56" s="45">
        <f t="shared" si="35"/>
        <v>-5600</v>
      </c>
      <c r="CG56" s="45">
        <f t="shared" si="36"/>
        <v>-6400</v>
      </c>
      <c r="CH56" s="45">
        <f t="shared" si="37"/>
        <v>-6400</v>
      </c>
    </row>
    <row r="57" spans="1:86" s="43" customFormat="1" ht="15" customHeight="1">
      <c r="A57" s="299"/>
      <c r="B57" s="101" t="s">
        <v>198</v>
      </c>
      <c r="C57" s="102" t="s">
        <v>236</v>
      </c>
      <c r="D57" s="102">
        <v>50013138</v>
      </c>
      <c r="E57" s="103" t="s">
        <v>162</v>
      </c>
      <c r="F57" s="106"/>
      <c r="G57" s="105">
        <f t="shared" si="48"/>
        <v>400</v>
      </c>
      <c r="H57" s="105"/>
      <c r="I57" s="44">
        <v>2750</v>
      </c>
      <c r="J57" s="93"/>
      <c r="K57" s="94">
        <f t="shared" si="42"/>
        <v>4637</v>
      </c>
      <c r="L57" s="93"/>
      <c r="M57" s="93"/>
      <c r="N57" s="93">
        <f>905+1053</f>
        <v>1958</v>
      </c>
      <c r="O57" s="93"/>
      <c r="P57" s="93"/>
      <c r="Q57" s="93"/>
      <c r="R57" s="93"/>
      <c r="S57" s="93"/>
      <c r="T57" s="93">
        <v>670</v>
      </c>
      <c r="U57" s="93"/>
      <c r="V57" s="93"/>
      <c r="W57" s="93">
        <v>660</v>
      </c>
      <c r="X57" s="93"/>
      <c r="Y57" s="93"/>
      <c r="Z57" s="93"/>
      <c r="AA57" s="93"/>
      <c r="AB57" s="93"/>
      <c r="AC57" s="93">
        <v>1349</v>
      </c>
      <c r="AD57" s="93"/>
      <c r="AE57" s="93"/>
      <c r="AF57" s="93"/>
      <c r="AG57" s="93"/>
      <c r="AH57" s="93"/>
      <c r="AI57" s="93"/>
      <c r="AJ57" s="93"/>
      <c r="AK57" s="95"/>
      <c r="AL57" s="93"/>
      <c r="AM57" s="95"/>
      <c r="AN57" s="95"/>
      <c r="AO57" s="95"/>
      <c r="AP57" s="93"/>
      <c r="AQ57" s="93"/>
      <c r="AR57" s="93"/>
      <c r="AS57" s="93"/>
      <c r="AT57" s="88">
        <f>종합재고!N157</f>
        <v>-0.3987542841045979</v>
      </c>
      <c r="AU57" s="88">
        <f>종합재고!O157</f>
        <v>963</v>
      </c>
      <c r="AV57" s="44">
        <v>400</v>
      </c>
      <c r="AW57" s="45">
        <f t="shared" si="1"/>
        <v>2750</v>
      </c>
      <c r="AX57" s="45">
        <f t="shared" si="2"/>
        <v>2350</v>
      </c>
      <c r="AY57" s="45">
        <f t="shared" si="3"/>
        <v>1950</v>
      </c>
      <c r="AZ57" s="45">
        <f t="shared" si="4"/>
        <v>3508</v>
      </c>
      <c r="BA57" s="45">
        <f t="shared" si="5"/>
        <v>3108</v>
      </c>
      <c r="BB57" s="45">
        <f t="shared" si="6"/>
        <v>2708</v>
      </c>
      <c r="BC57" s="45">
        <f t="shared" si="7"/>
        <v>2308</v>
      </c>
      <c r="BD57" s="45">
        <f t="shared" si="8"/>
        <v>2750</v>
      </c>
      <c r="BE57" s="45">
        <f t="shared" si="9"/>
        <v>2350</v>
      </c>
      <c r="BF57" s="45">
        <f t="shared" si="10"/>
        <v>2620</v>
      </c>
      <c r="BG57" s="45">
        <f t="shared" si="11"/>
        <v>2220</v>
      </c>
      <c r="BH57" s="45">
        <f t="shared" si="12"/>
        <v>1820</v>
      </c>
      <c r="BI57" s="45">
        <f t="shared" si="13"/>
        <v>2080</v>
      </c>
      <c r="BJ57" s="45">
        <f t="shared" si="14"/>
        <v>1680</v>
      </c>
      <c r="BK57" s="45">
        <f t="shared" si="46"/>
        <v>2750</v>
      </c>
      <c r="BL57" s="45">
        <f t="shared" si="16"/>
        <v>2350</v>
      </c>
      <c r="BM57" s="45">
        <f t="shared" si="17"/>
        <v>1950</v>
      </c>
      <c r="BN57" s="45">
        <f t="shared" si="18"/>
        <v>1550</v>
      </c>
      <c r="BO57" s="45">
        <f t="shared" si="19"/>
        <v>2499</v>
      </c>
      <c r="BP57" s="45">
        <f t="shared" si="20"/>
        <v>2099</v>
      </c>
      <c r="BQ57" s="45">
        <f t="shared" si="21"/>
        <v>1699</v>
      </c>
      <c r="BR57" s="45">
        <f t="shared" si="47"/>
        <v>2750</v>
      </c>
      <c r="BS57" s="45">
        <f t="shared" si="23"/>
        <v>2350</v>
      </c>
      <c r="BT57" s="45">
        <f t="shared" si="24"/>
        <v>1950</v>
      </c>
      <c r="BU57" s="45">
        <f t="shared" si="25"/>
        <v>1550</v>
      </c>
      <c r="BV57" s="45">
        <f t="shared" si="26"/>
        <v>1150</v>
      </c>
      <c r="BW57" s="45">
        <f t="shared" si="27"/>
        <v>750</v>
      </c>
      <c r="BX57" s="45">
        <f t="shared" si="28"/>
        <v>350</v>
      </c>
      <c r="BY57" s="45">
        <f t="shared" si="46"/>
        <v>2750</v>
      </c>
      <c r="BZ57" s="45">
        <f t="shared" si="29"/>
        <v>2350</v>
      </c>
      <c r="CA57" s="45">
        <f t="shared" si="30"/>
        <v>1950</v>
      </c>
      <c r="CB57" s="45">
        <f t="shared" si="31"/>
        <v>1550</v>
      </c>
      <c r="CC57" s="45">
        <f t="shared" si="32"/>
        <v>1150</v>
      </c>
      <c r="CD57" s="45">
        <f t="shared" si="33"/>
        <v>750</v>
      </c>
      <c r="CE57" s="45">
        <f t="shared" si="34"/>
        <v>350</v>
      </c>
      <c r="CF57" s="45">
        <f t="shared" si="35"/>
        <v>-50.398754284104598</v>
      </c>
      <c r="CG57" s="45">
        <f t="shared" si="36"/>
        <v>512.6012457158954</v>
      </c>
      <c r="CH57" s="45">
        <f t="shared" si="37"/>
        <v>512.6012457158954</v>
      </c>
    </row>
    <row r="58" spans="1:86" s="43" customFormat="1" ht="15" customHeight="1">
      <c r="A58" s="299"/>
      <c r="B58" s="101" t="s">
        <v>198</v>
      </c>
      <c r="C58" s="102" t="s">
        <v>43</v>
      </c>
      <c r="D58" s="102" t="s">
        <v>44</v>
      </c>
      <c r="E58" s="103" t="s">
        <v>67</v>
      </c>
      <c r="F58" s="106"/>
      <c r="G58" s="105">
        <f t="shared" si="48"/>
        <v>300</v>
      </c>
      <c r="H58" s="105">
        <v>200</v>
      </c>
      <c r="I58" s="44">
        <v>1200</v>
      </c>
      <c r="J58" s="93"/>
      <c r="K58" s="94">
        <f t="shared" si="42"/>
        <v>1164</v>
      </c>
      <c r="L58" s="93">
        <v>350</v>
      </c>
      <c r="M58" s="93">
        <f>794+20</f>
        <v>814</v>
      </c>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5"/>
      <c r="AN58" s="95"/>
      <c r="AO58" s="95"/>
      <c r="AP58" s="93"/>
      <c r="AQ58" s="93"/>
      <c r="AR58" s="93"/>
      <c r="AS58" s="93"/>
      <c r="AT58" s="88">
        <f>종합재고!N161</f>
        <v>0</v>
      </c>
      <c r="AU58" s="88">
        <f>종합재고!O161</f>
        <v>6</v>
      </c>
      <c r="AV58" s="44">
        <v>300</v>
      </c>
      <c r="AW58" s="45">
        <f t="shared" si="1"/>
        <v>1200</v>
      </c>
      <c r="AX58" s="45">
        <f t="shared" si="2"/>
        <v>1250</v>
      </c>
      <c r="AY58" s="45">
        <f t="shared" si="3"/>
        <v>1764</v>
      </c>
      <c r="AZ58" s="45">
        <f t="shared" si="4"/>
        <v>1464</v>
      </c>
      <c r="BA58" s="45">
        <f t="shared" si="5"/>
        <v>1164</v>
      </c>
      <c r="BB58" s="45">
        <f t="shared" si="6"/>
        <v>864</v>
      </c>
      <c r="BC58" s="45">
        <f t="shared" si="7"/>
        <v>564</v>
      </c>
      <c r="BD58" s="45">
        <f t="shared" si="8"/>
        <v>1200</v>
      </c>
      <c r="BE58" s="45">
        <f t="shared" si="9"/>
        <v>900</v>
      </c>
      <c r="BF58" s="45">
        <f t="shared" si="10"/>
        <v>600</v>
      </c>
      <c r="BG58" s="45">
        <f t="shared" si="11"/>
        <v>300</v>
      </c>
      <c r="BH58" s="45">
        <f t="shared" si="12"/>
        <v>0</v>
      </c>
      <c r="BI58" s="45">
        <f t="shared" si="13"/>
        <v>-300</v>
      </c>
      <c r="BJ58" s="45">
        <f t="shared" si="14"/>
        <v>-600</v>
      </c>
      <c r="BK58" s="45">
        <f t="shared" si="46"/>
        <v>1200</v>
      </c>
      <c r="BL58" s="45">
        <f t="shared" si="16"/>
        <v>900</v>
      </c>
      <c r="BM58" s="45">
        <f t="shared" si="17"/>
        <v>600</v>
      </c>
      <c r="BN58" s="45">
        <f t="shared" si="18"/>
        <v>300</v>
      </c>
      <c r="BO58" s="45">
        <f t="shared" si="19"/>
        <v>0</v>
      </c>
      <c r="BP58" s="45">
        <f t="shared" si="20"/>
        <v>-300</v>
      </c>
      <c r="BQ58" s="45">
        <f t="shared" si="21"/>
        <v>-600</v>
      </c>
      <c r="BR58" s="45">
        <f t="shared" si="47"/>
        <v>1200</v>
      </c>
      <c r="BS58" s="45">
        <f t="shared" si="23"/>
        <v>900</v>
      </c>
      <c r="BT58" s="45">
        <f t="shared" si="24"/>
        <v>600</v>
      </c>
      <c r="BU58" s="45">
        <f t="shared" si="25"/>
        <v>300</v>
      </c>
      <c r="BV58" s="45">
        <f t="shared" si="26"/>
        <v>0</v>
      </c>
      <c r="BW58" s="45">
        <f t="shared" si="27"/>
        <v>-300</v>
      </c>
      <c r="BX58" s="45">
        <f t="shared" si="28"/>
        <v>-600</v>
      </c>
      <c r="BY58" s="45">
        <f t="shared" si="46"/>
        <v>1200</v>
      </c>
      <c r="BZ58" s="45">
        <f t="shared" si="29"/>
        <v>900</v>
      </c>
      <c r="CA58" s="45">
        <f t="shared" si="30"/>
        <v>600</v>
      </c>
      <c r="CB58" s="45">
        <f t="shared" si="31"/>
        <v>300</v>
      </c>
      <c r="CC58" s="45">
        <f t="shared" si="32"/>
        <v>0</v>
      </c>
      <c r="CD58" s="45">
        <f t="shared" si="33"/>
        <v>-300</v>
      </c>
      <c r="CE58" s="45">
        <f t="shared" si="34"/>
        <v>-600</v>
      </c>
      <c r="CF58" s="45">
        <f t="shared" si="35"/>
        <v>-900</v>
      </c>
      <c r="CG58" s="45">
        <f t="shared" si="36"/>
        <v>-1194</v>
      </c>
      <c r="CH58" s="45">
        <f t="shared" si="37"/>
        <v>-1194</v>
      </c>
    </row>
    <row r="59" spans="1:86" s="43" customFormat="1" ht="15" customHeight="1">
      <c r="A59" s="299"/>
      <c r="B59" s="101" t="s">
        <v>198</v>
      </c>
      <c r="C59" s="101" t="s">
        <v>243</v>
      </c>
      <c r="D59" s="102" t="s">
        <v>178</v>
      </c>
      <c r="E59" s="103" t="s">
        <v>67</v>
      </c>
      <c r="F59" s="106"/>
      <c r="G59" s="105">
        <f t="shared" si="48"/>
        <v>100</v>
      </c>
      <c r="H59" s="105">
        <v>120</v>
      </c>
      <c r="I59" s="44">
        <v>0</v>
      </c>
      <c r="J59" s="93"/>
      <c r="K59" s="94">
        <f t="shared" si="42"/>
        <v>0</v>
      </c>
      <c r="L59" s="93"/>
      <c r="M59" s="93"/>
      <c r="N59" s="93"/>
      <c r="O59" s="93"/>
      <c r="P59" s="93"/>
      <c r="Q59" s="93"/>
      <c r="R59" s="93"/>
      <c r="S59" s="93"/>
      <c r="T59" s="93"/>
      <c r="U59" s="93"/>
      <c r="V59" s="93"/>
      <c r="W59" s="93"/>
      <c r="X59" s="93"/>
      <c r="Y59" s="93"/>
      <c r="Z59" s="93"/>
      <c r="AA59" s="93"/>
      <c r="AB59" s="93"/>
      <c r="AC59" s="93"/>
      <c r="AD59" s="93"/>
      <c r="AE59" s="93"/>
      <c r="AF59" s="93"/>
      <c r="AG59" s="93"/>
      <c r="AH59" s="93"/>
      <c r="AI59" s="93"/>
      <c r="AJ59" s="93"/>
      <c r="AK59" s="95"/>
      <c r="AL59" s="93"/>
      <c r="AM59" s="95"/>
      <c r="AN59" s="95"/>
      <c r="AO59" s="95"/>
      <c r="AP59" s="93"/>
      <c r="AQ59" s="93"/>
      <c r="AR59" s="93"/>
      <c r="AS59" s="93"/>
      <c r="AT59" s="88">
        <f>종합재고!N165</f>
        <v>0</v>
      </c>
      <c r="AU59" s="88">
        <f>종합재고!O165</f>
        <v>0</v>
      </c>
      <c r="AV59" s="44">
        <v>100</v>
      </c>
      <c r="AW59" s="45">
        <f t="shared" si="1"/>
        <v>0</v>
      </c>
      <c r="AX59" s="45">
        <f t="shared" si="2"/>
        <v>-100</v>
      </c>
      <c r="AY59" s="45">
        <f t="shared" si="3"/>
        <v>-200</v>
      </c>
      <c r="AZ59" s="45">
        <f t="shared" si="4"/>
        <v>-300</v>
      </c>
      <c r="BA59" s="45">
        <f t="shared" si="5"/>
        <v>-400</v>
      </c>
      <c r="BB59" s="45">
        <f t="shared" si="6"/>
        <v>-500</v>
      </c>
      <c r="BC59" s="45">
        <f t="shared" si="7"/>
        <v>-600</v>
      </c>
      <c r="BD59" s="45">
        <f t="shared" si="8"/>
        <v>0</v>
      </c>
      <c r="BE59" s="45">
        <f t="shared" si="9"/>
        <v>-100</v>
      </c>
      <c r="BF59" s="45">
        <f t="shared" si="10"/>
        <v>-200</v>
      </c>
      <c r="BG59" s="45">
        <f t="shared" si="11"/>
        <v>-300</v>
      </c>
      <c r="BH59" s="45">
        <f t="shared" si="12"/>
        <v>-400</v>
      </c>
      <c r="BI59" s="45">
        <f t="shared" si="13"/>
        <v>-500</v>
      </c>
      <c r="BJ59" s="45">
        <f t="shared" si="14"/>
        <v>-600</v>
      </c>
      <c r="BK59" s="45">
        <f t="shared" si="46"/>
        <v>0</v>
      </c>
      <c r="BL59" s="45">
        <f t="shared" si="16"/>
        <v>-100</v>
      </c>
      <c r="BM59" s="45">
        <f t="shared" si="17"/>
        <v>-200</v>
      </c>
      <c r="BN59" s="45">
        <f t="shared" si="18"/>
        <v>-300</v>
      </c>
      <c r="BO59" s="45">
        <f t="shared" si="19"/>
        <v>-400</v>
      </c>
      <c r="BP59" s="45">
        <f t="shared" si="20"/>
        <v>-500</v>
      </c>
      <c r="BQ59" s="45">
        <f t="shared" si="21"/>
        <v>-600</v>
      </c>
      <c r="BR59" s="45">
        <f t="shared" si="47"/>
        <v>0</v>
      </c>
      <c r="BS59" s="45">
        <f t="shared" si="23"/>
        <v>-100</v>
      </c>
      <c r="BT59" s="45">
        <f t="shared" si="24"/>
        <v>-200</v>
      </c>
      <c r="BU59" s="45">
        <f t="shared" si="25"/>
        <v>-300</v>
      </c>
      <c r="BV59" s="45">
        <f t="shared" si="26"/>
        <v>-400</v>
      </c>
      <c r="BW59" s="45">
        <f t="shared" si="27"/>
        <v>-500</v>
      </c>
      <c r="BX59" s="45">
        <f t="shared" si="28"/>
        <v>-600</v>
      </c>
      <c r="BY59" s="45">
        <f t="shared" si="46"/>
        <v>0</v>
      </c>
      <c r="BZ59" s="45">
        <f t="shared" si="29"/>
        <v>-100</v>
      </c>
      <c r="CA59" s="45">
        <f t="shared" si="30"/>
        <v>-200</v>
      </c>
      <c r="CB59" s="45">
        <f t="shared" si="31"/>
        <v>-300</v>
      </c>
      <c r="CC59" s="45">
        <f t="shared" si="32"/>
        <v>-400</v>
      </c>
      <c r="CD59" s="45">
        <f t="shared" si="33"/>
        <v>-500</v>
      </c>
      <c r="CE59" s="45">
        <f t="shared" si="34"/>
        <v>-600</v>
      </c>
      <c r="CF59" s="45">
        <f t="shared" si="35"/>
        <v>-700</v>
      </c>
      <c r="CG59" s="45">
        <f t="shared" si="36"/>
        <v>-800</v>
      </c>
      <c r="CH59" s="45">
        <f t="shared" si="37"/>
        <v>-800</v>
      </c>
    </row>
    <row r="60" spans="1:86" s="43" customFormat="1" ht="15" customHeight="1">
      <c r="A60" s="299"/>
      <c r="B60" s="101" t="s">
        <v>198</v>
      </c>
      <c r="C60" s="101" t="s">
        <v>243</v>
      </c>
      <c r="D60" s="115" t="s">
        <v>179</v>
      </c>
      <c r="E60" s="103" t="s">
        <v>237</v>
      </c>
      <c r="F60" s="106"/>
      <c r="G60" s="105">
        <f t="shared" si="48"/>
        <v>100</v>
      </c>
      <c r="H60" s="105">
        <v>120</v>
      </c>
      <c r="I60" s="44">
        <v>400</v>
      </c>
      <c r="J60" s="93"/>
      <c r="K60" s="94">
        <f t="shared" si="42"/>
        <v>0</v>
      </c>
      <c r="L60" s="93"/>
      <c r="M60" s="93"/>
      <c r="N60" s="93"/>
      <c r="O60" s="93"/>
      <c r="P60" s="93"/>
      <c r="Q60" s="93"/>
      <c r="R60" s="93"/>
      <c r="S60" s="93"/>
      <c r="T60" s="93"/>
      <c r="U60" s="93"/>
      <c r="V60" s="93"/>
      <c r="W60" s="93"/>
      <c r="X60" s="93"/>
      <c r="Y60" s="93"/>
      <c r="Z60" s="93"/>
      <c r="AA60" s="93"/>
      <c r="AB60" s="93"/>
      <c r="AC60" s="93"/>
      <c r="AD60" s="93"/>
      <c r="AE60" s="93"/>
      <c r="AF60" s="93"/>
      <c r="AG60" s="93"/>
      <c r="AH60" s="93"/>
      <c r="AI60" s="93"/>
      <c r="AJ60" s="93"/>
      <c r="AK60" s="95"/>
      <c r="AL60" s="93"/>
      <c r="AM60" s="95"/>
      <c r="AN60" s="95"/>
      <c r="AO60" s="95"/>
      <c r="AP60" s="93"/>
      <c r="AQ60" s="93"/>
      <c r="AR60" s="93"/>
      <c r="AS60" s="93"/>
      <c r="AT60" s="88">
        <f>종합재고!N169</f>
        <v>0</v>
      </c>
      <c r="AU60" s="88">
        <f>종합재고!O169</f>
        <v>1050</v>
      </c>
      <c r="AV60" s="44">
        <v>100</v>
      </c>
      <c r="AW60" s="45">
        <f t="shared" si="1"/>
        <v>400</v>
      </c>
      <c r="AX60" s="45">
        <f t="shared" si="2"/>
        <v>300</v>
      </c>
      <c r="AY60" s="45">
        <f t="shared" si="3"/>
        <v>200</v>
      </c>
      <c r="AZ60" s="45">
        <f t="shared" si="4"/>
        <v>100</v>
      </c>
      <c r="BA60" s="45">
        <f t="shared" si="5"/>
        <v>0</v>
      </c>
      <c r="BB60" s="45">
        <f t="shared" si="6"/>
        <v>-100</v>
      </c>
      <c r="BC60" s="45">
        <f t="shared" si="7"/>
        <v>-200</v>
      </c>
      <c r="BD60" s="45">
        <f t="shared" si="8"/>
        <v>400</v>
      </c>
      <c r="BE60" s="45">
        <f t="shared" si="9"/>
        <v>300</v>
      </c>
      <c r="BF60" s="45">
        <f t="shared" si="10"/>
        <v>200</v>
      </c>
      <c r="BG60" s="45">
        <f t="shared" si="11"/>
        <v>100</v>
      </c>
      <c r="BH60" s="45">
        <f t="shared" si="12"/>
        <v>0</v>
      </c>
      <c r="BI60" s="45">
        <f t="shared" si="13"/>
        <v>-100</v>
      </c>
      <c r="BJ60" s="45">
        <f t="shared" si="14"/>
        <v>-200</v>
      </c>
      <c r="BK60" s="45">
        <f t="shared" si="46"/>
        <v>400</v>
      </c>
      <c r="BL60" s="45">
        <f t="shared" si="16"/>
        <v>300</v>
      </c>
      <c r="BM60" s="45">
        <f t="shared" si="17"/>
        <v>200</v>
      </c>
      <c r="BN60" s="45">
        <f t="shared" si="18"/>
        <v>100</v>
      </c>
      <c r="BO60" s="45">
        <f t="shared" si="19"/>
        <v>0</v>
      </c>
      <c r="BP60" s="45">
        <f t="shared" si="20"/>
        <v>-100</v>
      </c>
      <c r="BQ60" s="45">
        <f t="shared" si="21"/>
        <v>-200</v>
      </c>
      <c r="BR60" s="45">
        <f t="shared" si="47"/>
        <v>400</v>
      </c>
      <c r="BS60" s="45">
        <f t="shared" si="23"/>
        <v>300</v>
      </c>
      <c r="BT60" s="45">
        <f t="shared" si="24"/>
        <v>200</v>
      </c>
      <c r="BU60" s="45">
        <f t="shared" si="25"/>
        <v>100</v>
      </c>
      <c r="BV60" s="45">
        <f t="shared" si="26"/>
        <v>0</v>
      </c>
      <c r="BW60" s="45">
        <f t="shared" si="27"/>
        <v>-100</v>
      </c>
      <c r="BX60" s="45">
        <f t="shared" si="28"/>
        <v>-200</v>
      </c>
      <c r="BY60" s="45">
        <f t="shared" si="46"/>
        <v>400</v>
      </c>
      <c r="BZ60" s="45">
        <f t="shared" si="29"/>
        <v>300</v>
      </c>
      <c r="CA60" s="45">
        <f t="shared" si="30"/>
        <v>200</v>
      </c>
      <c r="CB60" s="45">
        <f t="shared" si="31"/>
        <v>100</v>
      </c>
      <c r="CC60" s="45">
        <f t="shared" si="32"/>
        <v>0</v>
      </c>
      <c r="CD60" s="45">
        <f t="shared" si="33"/>
        <v>-100</v>
      </c>
      <c r="CE60" s="45">
        <f t="shared" si="34"/>
        <v>-200</v>
      </c>
      <c r="CF60" s="45">
        <f t="shared" si="35"/>
        <v>-300</v>
      </c>
      <c r="CG60" s="45">
        <f t="shared" si="36"/>
        <v>650</v>
      </c>
      <c r="CH60" s="45">
        <f t="shared" si="37"/>
        <v>650</v>
      </c>
    </row>
    <row r="61" spans="1:86" s="43" customFormat="1" ht="15" customHeight="1">
      <c r="A61" s="299"/>
      <c r="B61" s="101" t="s">
        <v>198</v>
      </c>
      <c r="C61" s="101" t="s">
        <v>238</v>
      </c>
      <c r="D61" s="102" t="s">
        <v>239</v>
      </c>
      <c r="E61" s="103" t="s">
        <v>157</v>
      </c>
      <c r="F61" s="106"/>
      <c r="G61" s="105">
        <f t="shared" si="48"/>
        <v>300</v>
      </c>
      <c r="H61" s="105">
        <v>180</v>
      </c>
      <c r="I61" s="44">
        <v>340</v>
      </c>
      <c r="J61" s="93"/>
      <c r="K61" s="94">
        <f t="shared" si="42"/>
        <v>0</v>
      </c>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5"/>
      <c r="AN61" s="95"/>
      <c r="AO61" s="95"/>
      <c r="AP61" s="93"/>
      <c r="AQ61" s="93"/>
      <c r="AR61" s="93"/>
      <c r="AS61" s="93"/>
      <c r="AT61" s="88">
        <f>종합재고!N173</f>
        <v>0</v>
      </c>
      <c r="AU61" s="88">
        <f>종합재고!O173</f>
        <v>0</v>
      </c>
      <c r="AV61" s="44">
        <v>300</v>
      </c>
      <c r="AW61" s="45">
        <f t="shared" si="1"/>
        <v>340</v>
      </c>
      <c r="AX61" s="45">
        <f t="shared" si="2"/>
        <v>40</v>
      </c>
      <c r="AY61" s="45">
        <f t="shared" si="3"/>
        <v>-260</v>
      </c>
      <c r="AZ61" s="45">
        <f t="shared" si="4"/>
        <v>-560</v>
      </c>
      <c r="BA61" s="45">
        <f t="shared" si="5"/>
        <v>-860</v>
      </c>
      <c r="BB61" s="45">
        <f t="shared" si="6"/>
        <v>-1160</v>
      </c>
      <c r="BC61" s="45">
        <f t="shared" si="7"/>
        <v>-1460</v>
      </c>
      <c r="BD61" s="45">
        <f t="shared" si="8"/>
        <v>340</v>
      </c>
      <c r="BE61" s="45">
        <f t="shared" si="9"/>
        <v>40</v>
      </c>
      <c r="BF61" s="45">
        <f t="shared" si="10"/>
        <v>-260</v>
      </c>
      <c r="BG61" s="45">
        <f t="shared" si="11"/>
        <v>-560</v>
      </c>
      <c r="BH61" s="45">
        <f t="shared" si="12"/>
        <v>-860</v>
      </c>
      <c r="BI61" s="45">
        <f t="shared" si="13"/>
        <v>-1160</v>
      </c>
      <c r="BJ61" s="45">
        <f t="shared" si="14"/>
        <v>-1460</v>
      </c>
      <c r="BK61" s="45">
        <f t="shared" si="46"/>
        <v>340</v>
      </c>
      <c r="BL61" s="45">
        <f t="shared" si="16"/>
        <v>40</v>
      </c>
      <c r="BM61" s="45">
        <f t="shared" si="17"/>
        <v>-260</v>
      </c>
      <c r="BN61" s="45">
        <f t="shared" si="18"/>
        <v>-560</v>
      </c>
      <c r="BO61" s="45">
        <f t="shared" si="19"/>
        <v>-860</v>
      </c>
      <c r="BP61" s="45">
        <f t="shared" si="20"/>
        <v>-1160</v>
      </c>
      <c r="BQ61" s="45">
        <f t="shared" si="21"/>
        <v>-1460</v>
      </c>
      <c r="BR61" s="45">
        <f t="shared" si="47"/>
        <v>340</v>
      </c>
      <c r="BS61" s="45">
        <f t="shared" si="23"/>
        <v>40</v>
      </c>
      <c r="BT61" s="45">
        <f t="shared" si="24"/>
        <v>-260</v>
      </c>
      <c r="BU61" s="45">
        <f t="shared" si="25"/>
        <v>-560</v>
      </c>
      <c r="BV61" s="45">
        <f t="shared" si="26"/>
        <v>-860</v>
      </c>
      <c r="BW61" s="45">
        <f t="shared" si="27"/>
        <v>-1160</v>
      </c>
      <c r="BX61" s="45">
        <f t="shared" si="28"/>
        <v>-1460</v>
      </c>
      <c r="BY61" s="45">
        <f t="shared" si="46"/>
        <v>340</v>
      </c>
      <c r="BZ61" s="45">
        <f t="shared" si="29"/>
        <v>40</v>
      </c>
      <c r="CA61" s="45">
        <f t="shared" si="30"/>
        <v>-260</v>
      </c>
      <c r="CB61" s="45">
        <f t="shared" si="31"/>
        <v>-560</v>
      </c>
      <c r="CC61" s="45">
        <f t="shared" si="32"/>
        <v>-860</v>
      </c>
      <c r="CD61" s="45">
        <f t="shared" si="33"/>
        <v>-1160</v>
      </c>
      <c r="CE61" s="45">
        <f t="shared" si="34"/>
        <v>-1460</v>
      </c>
      <c r="CF61" s="45">
        <f t="shared" si="35"/>
        <v>-1760</v>
      </c>
      <c r="CG61" s="45">
        <f t="shared" si="36"/>
        <v>-2060</v>
      </c>
      <c r="CH61" s="45">
        <f t="shared" si="37"/>
        <v>-2060</v>
      </c>
    </row>
    <row r="62" spans="1:86" s="43" customFormat="1" ht="15" customHeight="1" thickBot="1">
      <c r="A62" s="299"/>
      <c r="B62" s="101" t="s">
        <v>198</v>
      </c>
      <c r="C62" s="101" t="s">
        <v>238</v>
      </c>
      <c r="D62" s="102" t="s">
        <v>324</v>
      </c>
      <c r="E62" s="103" t="s">
        <v>159</v>
      </c>
      <c r="F62" s="106"/>
      <c r="G62" s="105">
        <f t="shared" si="48"/>
        <v>300</v>
      </c>
      <c r="H62" s="105">
        <v>140</v>
      </c>
      <c r="I62" s="44">
        <f>840+1120</f>
        <v>1960</v>
      </c>
      <c r="J62" s="93"/>
      <c r="K62" s="94">
        <f t="shared" si="42"/>
        <v>3537</v>
      </c>
      <c r="L62" s="93">
        <v>1501</v>
      </c>
      <c r="M62" s="93">
        <v>930</v>
      </c>
      <c r="N62" s="93"/>
      <c r="O62" s="93"/>
      <c r="P62" s="93">
        <v>1106</v>
      </c>
      <c r="Q62" s="93"/>
      <c r="R62" s="93"/>
      <c r="S62" s="93"/>
      <c r="T62" s="93"/>
      <c r="U62" s="93"/>
      <c r="V62" s="93"/>
      <c r="W62" s="93"/>
      <c r="X62" s="93"/>
      <c r="Y62" s="93"/>
      <c r="Z62" s="93"/>
      <c r="AA62" s="93"/>
      <c r="AB62" s="93"/>
      <c r="AC62" s="93"/>
      <c r="AD62" s="93"/>
      <c r="AE62" s="93"/>
      <c r="AF62" s="93"/>
      <c r="AG62" s="93"/>
      <c r="AH62" s="93"/>
      <c r="AI62" s="93"/>
      <c r="AJ62" s="93"/>
      <c r="AK62" s="93"/>
      <c r="AL62" s="93"/>
      <c r="AM62" s="95"/>
      <c r="AN62" s="95"/>
      <c r="AO62" s="95"/>
      <c r="AP62" s="93"/>
      <c r="AQ62" s="93"/>
      <c r="AR62" s="93"/>
      <c r="AS62" s="93"/>
      <c r="AT62" s="88">
        <f>종합재고!N177</f>
        <v>0</v>
      </c>
      <c r="AU62" s="88">
        <f>종합재고!O177</f>
        <v>23</v>
      </c>
      <c r="AV62" s="44">
        <v>300</v>
      </c>
      <c r="AW62" s="45">
        <f t="shared" si="1"/>
        <v>1960</v>
      </c>
      <c r="AX62" s="47">
        <f>(AW62+M62)-$AV62</f>
        <v>2590</v>
      </c>
      <c r="AY62" s="47">
        <f t="shared" ref="AY62" si="49">(AX62+N62)-$AV62</f>
        <v>2290</v>
      </c>
      <c r="AZ62" s="47">
        <f t="shared" ref="AZ62" si="50">(AY62+O62)-$AV62</f>
        <v>1990</v>
      </c>
      <c r="BA62" s="47">
        <f t="shared" ref="BA62" si="51">(AZ62+P62)-$AV62</f>
        <v>2796</v>
      </c>
      <c r="BB62" s="47">
        <f t="shared" ref="BB62" si="52">(BA62+Q62)-$AV62</f>
        <v>2496</v>
      </c>
      <c r="BC62" s="47">
        <f t="shared" ref="BC62" si="53">(BB62+R62)-$AV62</f>
        <v>2196</v>
      </c>
      <c r="BD62" s="45">
        <f t="shared" si="8"/>
        <v>1960</v>
      </c>
      <c r="BE62" s="47">
        <f>(BD62+T62)-$AV62</f>
        <v>1660</v>
      </c>
      <c r="BF62" s="47">
        <f t="shared" ref="BF62" si="54">(BE62+U62)-$AV62</f>
        <v>1360</v>
      </c>
      <c r="BG62" s="47">
        <f t="shared" ref="BG62" si="55">(BF62+V62)-$AV62</f>
        <v>1060</v>
      </c>
      <c r="BH62" s="47">
        <f t="shared" ref="BH62" si="56">(BG62+W62)-$AV62</f>
        <v>760</v>
      </c>
      <c r="BI62" s="47">
        <f t="shared" ref="BI62" si="57">(BH62+X62)-$AV62</f>
        <v>460</v>
      </c>
      <c r="BJ62" s="47">
        <f t="shared" ref="BJ62" si="58">(BI62+Y62)-$AV62</f>
        <v>160</v>
      </c>
      <c r="BK62" s="45">
        <f t="shared" si="46"/>
        <v>1960</v>
      </c>
      <c r="BL62" s="47">
        <f t="shared" ref="BL62" si="59">(BK62+AA62)-$AV62</f>
        <v>1660</v>
      </c>
      <c r="BM62" s="47">
        <f t="shared" ref="BM62" si="60">(BL62+AB62)-$AV62</f>
        <v>1360</v>
      </c>
      <c r="BN62" s="47">
        <f t="shared" ref="BN62" si="61">(BM62+AC62)-$AV62</f>
        <v>1060</v>
      </c>
      <c r="BO62" s="47">
        <f t="shared" ref="BO62" si="62">(BN62+AD62)-$AV62</f>
        <v>760</v>
      </c>
      <c r="BP62" s="47">
        <f t="shared" ref="BP62" si="63">(BO62+AE62)-$AV62</f>
        <v>460</v>
      </c>
      <c r="BQ62" s="47">
        <f t="shared" ref="BQ62" si="64">(BP62+AF62)-$AV62</f>
        <v>160</v>
      </c>
      <c r="BR62" s="45">
        <f t="shared" si="47"/>
        <v>1960</v>
      </c>
      <c r="BS62" s="47">
        <f t="shared" ref="BS62" si="65">(BR62+AH62)-$AV62</f>
        <v>1660</v>
      </c>
      <c r="BT62" s="47">
        <f t="shared" ref="BT62" si="66">(BS62+AI62)-$AV62</f>
        <v>1360</v>
      </c>
      <c r="BU62" s="47">
        <f t="shared" ref="BU62" si="67">(BT62+AJ62)-$AV62</f>
        <v>1060</v>
      </c>
      <c r="BV62" s="47">
        <f t="shared" ref="BV62" si="68">(BU62+AK62)-$AV62</f>
        <v>760</v>
      </c>
      <c r="BW62" s="47">
        <f t="shared" ref="BW62" si="69">(BV62+AL62)-$AV62</f>
        <v>460</v>
      </c>
      <c r="BX62" s="47">
        <f t="shared" ref="BX62" si="70">(BW62+AM62)-$AV62</f>
        <v>160</v>
      </c>
      <c r="BY62" s="45">
        <f t="shared" si="46"/>
        <v>1960</v>
      </c>
      <c r="BZ62" s="47">
        <f t="shared" ref="BZ62" si="71">(BY62+AO62)-$AV62</f>
        <v>1660</v>
      </c>
      <c r="CA62" s="47">
        <f t="shared" ref="CA62" si="72">(BZ62+AP62)-$AV62</f>
        <v>1360</v>
      </c>
      <c r="CB62" s="47">
        <f t="shared" ref="CB62" si="73">(CA62+AQ62)-$AV62</f>
        <v>1060</v>
      </c>
      <c r="CC62" s="47">
        <f t="shared" ref="CC62" si="74">(CB62+AR62)-$AV62</f>
        <v>760</v>
      </c>
      <c r="CD62" s="47">
        <f t="shared" ref="CD62" si="75">(CC62+AS62)-$AV62</f>
        <v>460</v>
      </c>
      <c r="CE62" s="47">
        <f t="shared" ref="CE62" si="76">(CD62+AT62)-$AV62</f>
        <v>160</v>
      </c>
      <c r="CF62" s="47">
        <f t="shared" ref="CF62" si="77">(CE62+AU62)-$AV62</f>
        <v>-117</v>
      </c>
      <c r="CG62" s="47">
        <f t="shared" ref="CG62" si="78">(CF62+AV62)-$AV62</f>
        <v>-117</v>
      </c>
      <c r="CH62" s="47">
        <f t="shared" ref="CH62" si="79">(CG62+AW62)-$AV62</f>
        <v>1543</v>
      </c>
    </row>
    <row r="63" spans="1:86" s="43" customFormat="1" ht="15" customHeight="1">
      <c r="A63" s="299"/>
      <c r="B63" s="101" t="s">
        <v>198</v>
      </c>
      <c r="C63" s="101" t="s">
        <v>240</v>
      </c>
      <c r="D63" s="102" t="s">
        <v>241</v>
      </c>
      <c r="E63" s="103" t="s">
        <v>157</v>
      </c>
      <c r="F63" s="106"/>
      <c r="G63" s="105">
        <f t="shared" si="48"/>
        <v>200</v>
      </c>
      <c r="H63" s="105">
        <v>180</v>
      </c>
      <c r="I63" s="44">
        <v>0</v>
      </c>
      <c r="J63" s="93"/>
      <c r="K63" s="94">
        <f t="shared" si="42"/>
        <v>0</v>
      </c>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5"/>
      <c r="AN63" s="95"/>
      <c r="AO63" s="95"/>
      <c r="AP63" s="93"/>
      <c r="AQ63" s="93"/>
      <c r="AR63" s="93"/>
      <c r="AS63" s="93"/>
      <c r="AT63" s="88">
        <f>종합재고!N181</f>
        <v>0</v>
      </c>
      <c r="AU63" s="88">
        <f>종합재고!O181</f>
        <v>95</v>
      </c>
      <c r="AV63" s="44">
        <v>200</v>
      </c>
      <c r="AW63" s="45">
        <f t="shared" si="1"/>
        <v>0</v>
      </c>
      <c r="AX63" s="45">
        <f t="shared" ref="AX63:AX86" si="80">(AW63+L63)-$AV63</f>
        <v>-200</v>
      </c>
      <c r="AY63" s="45">
        <f t="shared" ref="AY63:AY86" si="81">(AX63+M63)-$AV63</f>
        <v>-400</v>
      </c>
      <c r="AZ63" s="45">
        <f t="shared" ref="AZ63:AZ86" si="82">(AY63+N63)-$AV63</f>
        <v>-600</v>
      </c>
      <c r="BA63" s="45">
        <f t="shared" ref="BA63:BA86" si="83">(AZ63+O63)-$AV63</f>
        <v>-800</v>
      </c>
      <c r="BB63" s="45">
        <f t="shared" ref="BB63:BB86" si="84">(BA63+P63)-$AV63</f>
        <v>-1000</v>
      </c>
      <c r="BC63" s="45">
        <f t="shared" ref="BC63:BC86" si="85">(BB63+Q63)-$AV63</f>
        <v>-1200</v>
      </c>
      <c r="BD63" s="45">
        <f t="shared" si="8"/>
        <v>0</v>
      </c>
      <c r="BE63" s="45">
        <f t="shared" ref="BE63:BE86" si="86">(BD63+S63)-$AV63</f>
        <v>-200</v>
      </c>
      <c r="BF63" s="45">
        <f t="shared" ref="BF63:BF86" si="87">(BE63+T63)-$AV63</f>
        <v>-400</v>
      </c>
      <c r="BG63" s="45">
        <f t="shared" ref="BG63:BG86" si="88">(BF63+U63)-$AV63</f>
        <v>-600</v>
      </c>
      <c r="BH63" s="45">
        <f t="shared" ref="BH63:BH86" si="89">(BG63+V63)-$AV63</f>
        <v>-800</v>
      </c>
      <c r="BI63" s="45">
        <f t="shared" ref="BI63:BI86" si="90">(BH63+W63)-$AV63</f>
        <v>-1000</v>
      </c>
      <c r="BJ63" s="45">
        <f t="shared" ref="BJ63:BJ86" si="91">(BI63+X63)-$AV63</f>
        <v>-1200</v>
      </c>
      <c r="BK63" s="45">
        <f t="shared" si="46"/>
        <v>0</v>
      </c>
      <c r="BL63" s="45">
        <f t="shared" ref="BL63:BL86" si="92">(BK63+Z63)-$AV63</f>
        <v>-200</v>
      </c>
      <c r="BM63" s="45">
        <f t="shared" ref="BM63:BM86" si="93">(BL63+AA63)-$AV63</f>
        <v>-400</v>
      </c>
      <c r="BN63" s="45">
        <f t="shared" ref="BN63:BN86" si="94">(BM63+AB63)-$AV63</f>
        <v>-600</v>
      </c>
      <c r="BO63" s="45">
        <f t="shared" ref="BO63:BO86" si="95">(BN63+AC63)-$AV63</f>
        <v>-800</v>
      </c>
      <c r="BP63" s="45">
        <f t="shared" ref="BP63:BP86" si="96">(BO63+AD63)-$AV63</f>
        <v>-1000</v>
      </c>
      <c r="BQ63" s="45">
        <f t="shared" ref="BQ63:BQ86" si="97">(BP63+AE63)-$AV63</f>
        <v>-1200</v>
      </c>
      <c r="BR63" s="45">
        <f t="shared" si="47"/>
        <v>0</v>
      </c>
      <c r="BS63" s="45">
        <f t="shared" ref="BS63:BS86" si="98">(BR63+AG63)-$AV63</f>
        <v>-200</v>
      </c>
      <c r="BT63" s="45">
        <f t="shared" ref="BT63:BT86" si="99">(BS63+AH63)-$AV63</f>
        <v>-400</v>
      </c>
      <c r="BU63" s="45">
        <f t="shared" ref="BU63:BU86" si="100">(BT63+AI63)-$AV63</f>
        <v>-600</v>
      </c>
      <c r="BV63" s="45">
        <f t="shared" ref="BV63:BV86" si="101">(BU63+AJ63)-$AV63</f>
        <v>-800</v>
      </c>
      <c r="BW63" s="45">
        <f t="shared" ref="BW63:BW86" si="102">(BV63+AK63)-$AV63</f>
        <v>-1000</v>
      </c>
      <c r="BX63" s="45">
        <f t="shared" ref="BX63:BX86" si="103">(BW63+AL63)-$AV63</f>
        <v>-1200</v>
      </c>
      <c r="BY63" s="45">
        <f t="shared" si="46"/>
        <v>0</v>
      </c>
      <c r="BZ63" s="45">
        <f t="shared" ref="BZ63:BZ86" si="104">(BY63+AN63)-$AV63</f>
        <v>-200</v>
      </c>
      <c r="CA63" s="45">
        <f t="shared" ref="CA63:CA86" si="105">(BZ63+AO63)-$AV63</f>
        <v>-400</v>
      </c>
      <c r="CB63" s="45">
        <f t="shared" ref="CB63:CB86" si="106">(CA63+AP63)-$AV63</f>
        <v>-600</v>
      </c>
      <c r="CC63" s="45">
        <f t="shared" ref="CC63:CC86" si="107">(CB63+AQ63)-$AV63</f>
        <v>-800</v>
      </c>
      <c r="CD63" s="45">
        <f t="shared" ref="CD63:CD84" si="108">(CC63+AR63)-$AV63</f>
        <v>-1000</v>
      </c>
      <c r="CE63" s="45">
        <f t="shared" ref="CE63:CE84" si="109">(CD63+AS63)-$AV63</f>
        <v>-1200</v>
      </c>
      <c r="CF63" s="45">
        <f t="shared" ref="CF63:CF84" si="110">(CE63+AT63)-$AV63</f>
        <v>-1400</v>
      </c>
      <c r="CG63" s="45">
        <f t="shared" ref="CG63:CG84" si="111">(CF63+AU63)-$AV63</f>
        <v>-1505</v>
      </c>
      <c r="CH63" s="45">
        <f t="shared" ref="CH63:CH84" si="112">(CG63+AV63)-$AV63</f>
        <v>-1505</v>
      </c>
    </row>
    <row r="64" spans="1:86" s="43" customFormat="1" ht="15" customHeight="1">
      <c r="A64" s="299"/>
      <c r="B64" s="101" t="s">
        <v>198</v>
      </c>
      <c r="C64" s="101" t="s">
        <v>240</v>
      </c>
      <c r="D64" s="102" t="s">
        <v>242</v>
      </c>
      <c r="E64" s="103" t="s">
        <v>159</v>
      </c>
      <c r="F64" s="106"/>
      <c r="G64" s="105">
        <f t="shared" si="48"/>
        <v>200</v>
      </c>
      <c r="H64" s="105">
        <v>180</v>
      </c>
      <c r="I64" s="44">
        <v>0</v>
      </c>
      <c r="J64" s="93"/>
      <c r="K64" s="94">
        <f t="shared" si="42"/>
        <v>0</v>
      </c>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c r="AL64" s="93"/>
      <c r="AM64" s="95"/>
      <c r="AN64" s="95"/>
      <c r="AO64" s="95"/>
      <c r="AP64" s="93"/>
      <c r="AQ64" s="93"/>
      <c r="AR64" s="93"/>
      <c r="AS64" s="93"/>
      <c r="AT64" s="88">
        <f>종합재고!N185</f>
        <v>0</v>
      </c>
      <c r="AU64" s="88">
        <f>종합재고!O185</f>
        <v>0</v>
      </c>
      <c r="AV64" s="44">
        <v>200</v>
      </c>
      <c r="AW64" s="45">
        <f t="shared" si="1"/>
        <v>0</v>
      </c>
      <c r="AX64" s="45">
        <f t="shared" si="80"/>
        <v>-200</v>
      </c>
      <c r="AY64" s="45">
        <f t="shared" si="81"/>
        <v>-400</v>
      </c>
      <c r="AZ64" s="45">
        <f t="shared" si="82"/>
        <v>-600</v>
      </c>
      <c r="BA64" s="45">
        <f t="shared" si="83"/>
        <v>-800</v>
      </c>
      <c r="BB64" s="45">
        <f t="shared" si="84"/>
        <v>-1000</v>
      </c>
      <c r="BC64" s="45">
        <f t="shared" si="85"/>
        <v>-1200</v>
      </c>
      <c r="BD64" s="45">
        <f t="shared" si="8"/>
        <v>0</v>
      </c>
      <c r="BE64" s="45">
        <f t="shared" si="86"/>
        <v>-200</v>
      </c>
      <c r="BF64" s="45">
        <f t="shared" si="87"/>
        <v>-400</v>
      </c>
      <c r="BG64" s="45">
        <f t="shared" si="88"/>
        <v>-600</v>
      </c>
      <c r="BH64" s="45">
        <f t="shared" si="89"/>
        <v>-800</v>
      </c>
      <c r="BI64" s="45">
        <f t="shared" si="90"/>
        <v>-1000</v>
      </c>
      <c r="BJ64" s="45">
        <f t="shared" si="91"/>
        <v>-1200</v>
      </c>
      <c r="BK64" s="45">
        <f t="shared" si="46"/>
        <v>0</v>
      </c>
      <c r="BL64" s="45">
        <f t="shared" si="92"/>
        <v>-200</v>
      </c>
      <c r="BM64" s="45">
        <f t="shared" si="93"/>
        <v>-400</v>
      </c>
      <c r="BN64" s="45">
        <f t="shared" si="94"/>
        <v>-600</v>
      </c>
      <c r="BO64" s="45">
        <f t="shared" si="95"/>
        <v>-800</v>
      </c>
      <c r="BP64" s="45">
        <f t="shared" si="96"/>
        <v>-1000</v>
      </c>
      <c r="BQ64" s="45">
        <f t="shared" si="97"/>
        <v>-1200</v>
      </c>
      <c r="BR64" s="45">
        <f t="shared" si="47"/>
        <v>0</v>
      </c>
      <c r="BS64" s="45">
        <f t="shared" si="98"/>
        <v>-200</v>
      </c>
      <c r="BT64" s="45">
        <f t="shared" si="99"/>
        <v>-400</v>
      </c>
      <c r="BU64" s="45">
        <f t="shared" si="100"/>
        <v>-600</v>
      </c>
      <c r="BV64" s="45">
        <f t="shared" si="101"/>
        <v>-800</v>
      </c>
      <c r="BW64" s="45">
        <f t="shared" si="102"/>
        <v>-1000</v>
      </c>
      <c r="BX64" s="45">
        <f t="shared" si="103"/>
        <v>-1200</v>
      </c>
      <c r="BY64" s="45">
        <f t="shared" si="46"/>
        <v>0</v>
      </c>
      <c r="BZ64" s="45">
        <f t="shared" si="104"/>
        <v>-200</v>
      </c>
      <c r="CA64" s="45">
        <f t="shared" si="105"/>
        <v>-400</v>
      </c>
      <c r="CB64" s="45">
        <f t="shared" si="106"/>
        <v>-600</v>
      </c>
      <c r="CC64" s="45">
        <f t="shared" si="107"/>
        <v>-800</v>
      </c>
      <c r="CD64" s="45">
        <f t="shared" si="108"/>
        <v>-1000</v>
      </c>
      <c r="CE64" s="45">
        <f t="shared" si="109"/>
        <v>-1200</v>
      </c>
      <c r="CF64" s="45">
        <f t="shared" si="110"/>
        <v>-1400</v>
      </c>
      <c r="CG64" s="45">
        <f t="shared" si="111"/>
        <v>-1600</v>
      </c>
      <c r="CH64" s="45">
        <f t="shared" si="112"/>
        <v>-1600</v>
      </c>
    </row>
    <row r="65" spans="1:86" s="43" customFormat="1" ht="15" customHeight="1">
      <c r="A65" s="299"/>
      <c r="B65" s="101" t="s">
        <v>198</v>
      </c>
      <c r="C65" s="101" t="s">
        <v>20</v>
      </c>
      <c r="D65" s="102" t="s">
        <v>318</v>
      </c>
      <c r="E65" s="103" t="s">
        <v>42</v>
      </c>
      <c r="F65" s="106"/>
      <c r="G65" s="105">
        <f t="shared" si="48"/>
        <v>600</v>
      </c>
      <c r="H65" s="105">
        <v>120</v>
      </c>
      <c r="I65" s="44">
        <v>0</v>
      </c>
      <c r="J65" s="93"/>
      <c r="K65" s="94">
        <f t="shared" si="42"/>
        <v>0</v>
      </c>
      <c r="L65" s="93"/>
      <c r="M65" s="93"/>
      <c r="N65" s="93"/>
      <c r="O65" s="93"/>
      <c r="P65" s="93"/>
      <c r="Q65" s="93"/>
      <c r="R65" s="93"/>
      <c r="S65" s="93"/>
      <c r="T65" s="93"/>
      <c r="U65" s="93"/>
      <c r="V65" s="93"/>
      <c r="W65" s="93"/>
      <c r="X65" s="93"/>
      <c r="Y65" s="93"/>
      <c r="Z65" s="93"/>
      <c r="AA65" s="93"/>
      <c r="AB65" s="93"/>
      <c r="AC65" s="93"/>
      <c r="AD65" s="93"/>
      <c r="AE65" s="93"/>
      <c r="AF65" s="93"/>
      <c r="AG65" s="93"/>
      <c r="AH65" s="93"/>
      <c r="AI65" s="93"/>
      <c r="AJ65" s="93"/>
      <c r="AK65" s="95"/>
      <c r="AL65" s="93"/>
      <c r="AM65" s="95"/>
      <c r="AN65" s="95"/>
      <c r="AO65" s="95"/>
      <c r="AP65" s="93"/>
      <c r="AQ65" s="93"/>
      <c r="AR65" s="93"/>
      <c r="AS65" s="93"/>
      <c r="AT65" s="88">
        <f>종합재고!N189</f>
        <v>0</v>
      </c>
      <c r="AU65" s="88">
        <f>종합재고!O189</f>
        <v>0</v>
      </c>
      <c r="AV65" s="44">
        <v>600</v>
      </c>
      <c r="AW65" s="45">
        <f t="shared" si="1"/>
        <v>0</v>
      </c>
      <c r="AX65" s="45">
        <f t="shared" si="80"/>
        <v>-600</v>
      </c>
      <c r="AY65" s="45">
        <f t="shared" si="81"/>
        <v>-1200</v>
      </c>
      <c r="AZ65" s="45">
        <f t="shared" si="82"/>
        <v>-1800</v>
      </c>
      <c r="BA65" s="45">
        <f t="shared" si="83"/>
        <v>-2400</v>
      </c>
      <c r="BB65" s="45">
        <f t="shared" si="84"/>
        <v>-3000</v>
      </c>
      <c r="BC65" s="45">
        <f t="shared" si="85"/>
        <v>-3600</v>
      </c>
      <c r="BD65" s="45">
        <f t="shared" si="8"/>
        <v>0</v>
      </c>
      <c r="BE65" s="45">
        <f t="shared" si="86"/>
        <v>-600</v>
      </c>
      <c r="BF65" s="45">
        <f t="shared" si="87"/>
        <v>-1200</v>
      </c>
      <c r="BG65" s="45">
        <f t="shared" si="88"/>
        <v>-1800</v>
      </c>
      <c r="BH65" s="45">
        <f t="shared" si="89"/>
        <v>-2400</v>
      </c>
      <c r="BI65" s="45">
        <f t="shared" si="90"/>
        <v>-3000</v>
      </c>
      <c r="BJ65" s="45">
        <f t="shared" si="91"/>
        <v>-3600</v>
      </c>
      <c r="BK65" s="45">
        <f t="shared" si="46"/>
        <v>0</v>
      </c>
      <c r="BL65" s="45">
        <f t="shared" si="92"/>
        <v>-600</v>
      </c>
      <c r="BM65" s="45">
        <f t="shared" si="93"/>
        <v>-1200</v>
      </c>
      <c r="BN65" s="45">
        <f t="shared" si="94"/>
        <v>-1800</v>
      </c>
      <c r="BO65" s="45">
        <f t="shared" si="95"/>
        <v>-2400</v>
      </c>
      <c r="BP65" s="45">
        <f t="shared" si="96"/>
        <v>-3000</v>
      </c>
      <c r="BQ65" s="45">
        <f t="shared" si="97"/>
        <v>-3600</v>
      </c>
      <c r="BR65" s="45">
        <f t="shared" si="47"/>
        <v>0</v>
      </c>
      <c r="BS65" s="45">
        <f t="shared" si="98"/>
        <v>-600</v>
      </c>
      <c r="BT65" s="45">
        <f t="shared" si="99"/>
        <v>-1200</v>
      </c>
      <c r="BU65" s="45">
        <f t="shared" si="100"/>
        <v>-1800</v>
      </c>
      <c r="BV65" s="45">
        <f t="shared" si="101"/>
        <v>-2400</v>
      </c>
      <c r="BW65" s="45">
        <f t="shared" si="102"/>
        <v>-3000</v>
      </c>
      <c r="BX65" s="45">
        <f t="shared" si="103"/>
        <v>-3600</v>
      </c>
      <c r="BY65" s="45">
        <f t="shared" si="46"/>
        <v>0</v>
      </c>
      <c r="BZ65" s="45">
        <f t="shared" si="104"/>
        <v>-600</v>
      </c>
      <c r="CA65" s="45">
        <f t="shared" si="105"/>
        <v>-1200</v>
      </c>
      <c r="CB65" s="45">
        <f t="shared" si="106"/>
        <v>-1800</v>
      </c>
      <c r="CC65" s="45">
        <f t="shared" si="107"/>
        <v>-2400</v>
      </c>
      <c r="CD65" s="45">
        <f t="shared" si="108"/>
        <v>-3000</v>
      </c>
      <c r="CE65" s="45">
        <f t="shared" si="109"/>
        <v>-3600</v>
      </c>
      <c r="CF65" s="45">
        <f t="shared" si="110"/>
        <v>-4200</v>
      </c>
      <c r="CG65" s="45">
        <f t="shared" si="111"/>
        <v>-4800</v>
      </c>
      <c r="CH65" s="45">
        <f t="shared" si="112"/>
        <v>-4800</v>
      </c>
    </row>
    <row r="66" spans="1:86" s="43" customFormat="1" ht="15" customHeight="1">
      <c r="A66" s="299"/>
      <c r="B66" s="101" t="s">
        <v>198</v>
      </c>
      <c r="C66" s="101" t="s">
        <v>7</v>
      </c>
      <c r="D66" s="102" t="s">
        <v>318</v>
      </c>
      <c r="E66" s="103" t="s">
        <v>42</v>
      </c>
      <c r="F66" s="106"/>
      <c r="G66" s="105">
        <f t="shared" si="48"/>
        <v>600</v>
      </c>
      <c r="H66" s="105">
        <v>120</v>
      </c>
      <c r="I66" s="44">
        <v>120</v>
      </c>
      <c r="J66" s="93"/>
      <c r="K66" s="94">
        <f t="shared" si="42"/>
        <v>7926</v>
      </c>
      <c r="L66" s="93"/>
      <c r="M66" s="93">
        <v>850</v>
      </c>
      <c r="N66" s="93">
        <v>1400</v>
      </c>
      <c r="O66" s="93"/>
      <c r="P66" s="93"/>
      <c r="Q66" s="93"/>
      <c r="R66" s="93"/>
      <c r="S66" s="93">
        <v>1880</v>
      </c>
      <c r="T66" s="93">
        <v>859</v>
      </c>
      <c r="U66" s="93"/>
      <c r="V66" s="93"/>
      <c r="W66" s="93"/>
      <c r="X66" s="93"/>
      <c r="Y66" s="93"/>
      <c r="Z66" s="93"/>
      <c r="AA66" s="93">
        <v>2937</v>
      </c>
      <c r="AB66" s="93"/>
      <c r="AC66" s="93"/>
      <c r="AD66" s="93"/>
      <c r="AE66" s="93"/>
      <c r="AF66" s="93"/>
      <c r="AG66" s="93"/>
      <c r="AH66" s="93"/>
      <c r="AI66" s="93"/>
      <c r="AJ66" s="93"/>
      <c r="AK66" s="95"/>
      <c r="AL66" s="93"/>
      <c r="AM66" s="95"/>
      <c r="AN66" s="95"/>
      <c r="AO66" s="95"/>
      <c r="AP66" s="93"/>
      <c r="AQ66" s="93"/>
      <c r="AR66" s="93"/>
      <c r="AS66" s="93"/>
      <c r="AT66" s="88">
        <f>종합재고!N193</f>
        <v>-0.12428915803866403</v>
      </c>
      <c r="AU66" s="88">
        <f>종합재고!O193</f>
        <v>244</v>
      </c>
      <c r="AV66" s="44">
        <v>600</v>
      </c>
      <c r="AW66" s="45">
        <f t="shared" si="1"/>
        <v>120</v>
      </c>
      <c r="AX66" s="45">
        <f t="shared" si="80"/>
        <v>-480</v>
      </c>
      <c r="AY66" s="45">
        <f t="shared" si="81"/>
        <v>-230</v>
      </c>
      <c r="AZ66" s="45">
        <f t="shared" si="82"/>
        <v>570</v>
      </c>
      <c r="BA66" s="45">
        <f t="shared" si="83"/>
        <v>-30</v>
      </c>
      <c r="BB66" s="45">
        <f t="shared" si="84"/>
        <v>-630</v>
      </c>
      <c r="BC66" s="45">
        <f t="shared" si="85"/>
        <v>-1230</v>
      </c>
      <c r="BD66" s="45">
        <f t="shared" si="8"/>
        <v>120</v>
      </c>
      <c r="BE66" s="45">
        <f t="shared" si="86"/>
        <v>1400</v>
      </c>
      <c r="BF66" s="45">
        <f t="shared" si="87"/>
        <v>1659</v>
      </c>
      <c r="BG66" s="45">
        <f t="shared" si="88"/>
        <v>1059</v>
      </c>
      <c r="BH66" s="45">
        <f t="shared" si="89"/>
        <v>459</v>
      </c>
      <c r="BI66" s="45">
        <f t="shared" si="90"/>
        <v>-141</v>
      </c>
      <c r="BJ66" s="45">
        <f t="shared" si="91"/>
        <v>-741</v>
      </c>
      <c r="BK66" s="45">
        <f t="shared" si="46"/>
        <v>120</v>
      </c>
      <c r="BL66" s="45">
        <f t="shared" si="92"/>
        <v>-480</v>
      </c>
      <c r="BM66" s="45">
        <f t="shared" si="93"/>
        <v>1857</v>
      </c>
      <c r="BN66" s="45">
        <f t="shared" si="94"/>
        <v>1257</v>
      </c>
      <c r="BO66" s="45">
        <f t="shared" si="95"/>
        <v>657</v>
      </c>
      <c r="BP66" s="45">
        <f t="shared" si="96"/>
        <v>57</v>
      </c>
      <c r="BQ66" s="45">
        <f t="shared" si="97"/>
        <v>-543</v>
      </c>
      <c r="BR66" s="45">
        <f t="shared" si="47"/>
        <v>120</v>
      </c>
      <c r="BS66" s="45">
        <f t="shared" si="98"/>
        <v>-480</v>
      </c>
      <c r="BT66" s="45">
        <f t="shared" si="99"/>
        <v>-1080</v>
      </c>
      <c r="BU66" s="45">
        <f t="shared" si="100"/>
        <v>-1680</v>
      </c>
      <c r="BV66" s="45">
        <f t="shared" si="101"/>
        <v>-2280</v>
      </c>
      <c r="BW66" s="45">
        <f t="shared" si="102"/>
        <v>-2880</v>
      </c>
      <c r="BX66" s="45">
        <f t="shared" si="103"/>
        <v>-3480</v>
      </c>
      <c r="BY66" s="45">
        <f t="shared" si="46"/>
        <v>120</v>
      </c>
      <c r="BZ66" s="45">
        <f t="shared" si="104"/>
        <v>-480</v>
      </c>
      <c r="CA66" s="45">
        <f t="shared" si="105"/>
        <v>-1080</v>
      </c>
      <c r="CB66" s="45">
        <f t="shared" si="106"/>
        <v>-1680</v>
      </c>
      <c r="CC66" s="45">
        <f t="shared" si="107"/>
        <v>-2280</v>
      </c>
      <c r="CD66" s="45">
        <f t="shared" si="108"/>
        <v>-2880</v>
      </c>
      <c r="CE66" s="45">
        <f t="shared" si="109"/>
        <v>-3480</v>
      </c>
      <c r="CF66" s="45">
        <f t="shared" si="110"/>
        <v>-4080.1242891580387</v>
      </c>
      <c r="CG66" s="45">
        <f t="shared" si="111"/>
        <v>-4436.1242891580387</v>
      </c>
      <c r="CH66" s="45">
        <f t="shared" si="112"/>
        <v>-4436.1242891580387</v>
      </c>
    </row>
    <row r="67" spans="1:86" s="40" customFormat="1" ht="15" customHeight="1">
      <c r="A67" s="299"/>
      <c r="B67" s="107" t="s">
        <v>287</v>
      </c>
      <c r="C67" s="107" t="s">
        <v>160</v>
      </c>
      <c r="D67" s="108" t="s">
        <v>281</v>
      </c>
      <c r="E67" s="109" t="s">
        <v>237</v>
      </c>
      <c r="F67" s="106"/>
      <c r="G67" s="105">
        <v>800</v>
      </c>
      <c r="H67" s="105"/>
      <c r="I67" s="44">
        <v>0</v>
      </c>
      <c r="J67" s="93"/>
      <c r="K67" s="94">
        <f t="shared" si="42"/>
        <v>0</v>
      </c>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88">
        <f>종합재고!N197</f>
        <v>0</v>
      </c>
      <c r="AU67" s="88">
        <f>종합재고!O197</f>
        <v>0</v>
      </c>
      <c r="AV67" s="90">
        <v>600</v>
      </c>
      <c r="AW67" s="45">
        <f t="shared" si="1"/>
        <v>0</v>
      </c>
      <c r="AX67" s="45">
        <f t="shared" si="80"/>
        <v>-600</v>
      </c>
      <c r="AY67" s="45">
        <f t="shared" si="81"/>
        <v>-1200</v>
      </c>
      <c r="AZ67" s="45">
        <f t="shared" si="82"/>
        <v>-1800</v>
      </c>
      <c r="BA67" s="45">
        <f t="shared" si="83"/>
        <v>-2400</v>
      </c>
      <c r="BB67" s="45">
        <f t="shared" si="84"/>
        <v>-3000</v>
      </c>
      <c r="BC67" s="45">
        <f t="shared" si="85"/>
        <v>-3600</v>
      </c>
      <c r="BD67" s="45">
        <f t="shared" si="8"/>
        <v>0</v>
      </c>
      <c r="BE67" s="45">
        <f t="shared" si="86"/>
        <v>-600</v>
      </c>
      <c r="BF67" s="45">
        <f t="shared" si="87"/>
        <v>-1200</v>
      </c>
      <c r="BG67" s="45">
        <f t="shared" si="88"/>
        <v>-1800</v>
      </c>
      <c r="BH67" s="45">
        <f t="shared" si="89"/>
        <v>-2400</v>
      </c>
      <c r="BI67" s="45">
        <f t="shared" si="90"/>
        <v>-3000</v>
      </c>
      <c r="BJ67" s="45">
        <f t="shared" si="91"/>
        <v>-3600</v>
      </c>
      <c r="BK67" s="45">
        <f t="shared" si="46"/>
        <v>0</v>
      </c>
      <c r="BL67" s="45">
        <f t="shared" si="92"/>
        <v>-600</v>
      </c>
      <c r="BM67" s="45">
        <f t="shared" si="93"/>
        <v>-1200</v>
      </c>
      <c r="BN67" s="45">
        <f t="shared" si="94"/>
        <v>-1800</v>
      </c>
      <c r="BO67" s="45">
        <f t="shared" si="95"/>
        <v>-2400</v>
      </c>
      <c r="BP67" s="45">
        <f t="shared" si="96"/>
        <v>-3000</v>
      </c>
      <c r="BQ67" s="45">
        <f t="shared" si="97"/>
        <v>-3600</v>
      </c>
      <c r="BR67" s="45">
        <f t="shared" si="47"/>
        <v>0</v>
      </c>
      <c r="BS67" s="45">
        <f t="shared" si="98"/>
        <v>-600</v>
      </c>
      <c r="BT67" s="45">
        <f t="shared" si="99"/>
        <v>-1200</v>
      </c>
      <c r="BU67" s="45">
        <f t="shared" si="100"/>
        <v>-1800</v>
      </c>
      <c r="BV67" s="45">
        <f t="shared" si="101"/>
        <v>-2400</v>
      </c>
      <c r="BW67" s="45">
        <f t="shared" si="102"/>
        <v>-3000</v>
      </c>
      <c r="BX67" s="45">
        <f t="shared" si="103"/>
        <v>-3600</v>
      </c>
      <c r="BY67" s="45">
        <f t="shared" si="46"/>
        <v>0</v>
      </c>
      <c r="BZ67" s="45">
        <f t="shared" si="104"/>
        <v>-600</v>
      </c>
      <c r="CA67" s="45">
        <f t="shared" si="105"/>
        <v>-1200</v>
      </c>
      <c r="CB67" s="45">
        <f t="shared" si="106"/>
        <v>-1800</v>
      </c>
      <c r="CC67" s="45">
        <f t="shared" si="107"/>
        <v>-2400</v>
      </c>
      <c r="CD67" s="45">
        <f t="shared" si="108"/>
        <v>-3000</v>
      </c>
      <c r="CE67" s="45">
        <f t="shared" si="109"/>
        <v>-3600</v>
      </c>
      <c r="CF67" s="45">
        <f t="shared" si="110"/>
        <v>-4200</v>
      </c>
      <c r="CG67" s="45">
        <f t="shared" si="111"/>
        <v>-4800</v>
      </c>
      <c r="CH67" s="45">
        <f t="shared" si="112"/>
        <v>-4800</v>
      </c>
    </row>
    <row r="68" spans="1:86" s="40" customFormat="1" ht="15" customHeight="1">
      <c r="A68" s="299"/>
      <c r="B68" s="107" t="s">
        <v>287</v>
      </c>
      <c r="C68" s="107" t="s">
        <v>276</v>
      </c>
      <c r="D68" s="108" t="s">
        <v>279</v>
      </c>
      <c r="E68" s="109" t="s">
        <v>284</v>
      </c>
      <c r="F68" s="106"/>
      <c r="G68" s="105">
        <v>600</v>
      </c>
      <c r="H68" s="105"/>
      <c r="I68" s="44">
        <v>0</v>
      </c>
      <c r="J68" s="93"/>
      <c r="K68" s="94">
        <f t="shared" ref="K68:K80" si="113">SUM(L68:AP68)</f>
        <v>0</v>
      </c>
      <c r="L68" s="95"/>
      <c r="M68" s="95"/>
      <c r="N68" s="95"/>
      <c r="O68" s="95"/>
      <c r="P68" s="95"/>
      <c r="Q68" s="95"/>
      <c r="R68" s="95"/>
      <c r="S68" s="95"/>
      <c r="T68" s="95"/>
      <c r="U68" s="95"/>
      <c r="V68" s="95"/>
      <c r="W68" s="95"/>
      <c r="X68" s="95"/>
      <c r="Y68" s="95"/>
      <c r="Z68" s="95"/>
      <c r="AA68" s="95"/>
      <c r="AB68" s="95"/>
      <c r="AC68" s="95"/>
      <c r="AD68" s="96"/>
      <c r="AE68" s="96"/>
      <c r="AF68" s="95"/>
      <c r="AG68" s="95"/>
      <c r="AH68" s="95"/>
      <c r="AI68" s="95"/>
      <c r="AJ68" s="95"/>
      <c r="AK68" s="95"/>
      <c r="AL68" s="95"/>
      <c r="AM68" s="95"/>
      <c r="AN68" s="95"/>
      <c r="AO68" s="95"/>
      <c r="AP68" s="95"/>
      <c r="AQ68" s="95"/>
      <c r="AR68" s="95"/>
      <c r="AS68" s="95"/>
      <c r="AT68" s="88">
        <f>종합재고!N201</f>
        <v>0</v>
      </c>
      <c r="AU68" s="88">
        <f>종합재고!O201</f>
        <v>0</v>
      </c>
      <c r="AV68" s="90"/>
      <c r="AW68" s="45">
        <f t="shared" ref="AW68:AW87" si="114">$I68</f>
        <v>0</v>
      </c>
      <c r="AX68" s="45">
        <f t="shared" si="80"/>
        <v>0</v>
      </c>
      <c r="AY68" s="45">
        <f t="shared" si="81"/>
        <v>0</v>
      </c>
      <c r="AZ68" s="45">
        <f t="shared" si="82"/>
        <v>0</v>
      </c>
      <c r="BA68" s="45">
        <f t="shared" si="83"/>
        <v>0</v>
      </c>
      <c r="BB68" s="45">
        <f t="shared" si="84"/>
        <v>0</v>
      </c>
      <c r="BC68" s="45">
        <f t="shared" si="85"/>
        <v>0</v>
      </c>
      <c r="BD68" s="45">
        <f t="shared" ref="BD68:BD86" si="115">$I68</f>
        <v>0</v>
      </c>
      <c r="BE68" s="45">
        <f t="shared" si="86"/>
        <v>0</v>
      </c>
      <c r="BF68" s="45">
        <f t="shared" si="87"/>
        <v>0</v>
      </c>
      <c r="BG68" s="45">
        <f t="shared" si="88"/>
        <v>0</v>
      </c>
      <c r="BH68" s="45">
        <f t="shared" si="89"/>
        <v>0</v>
      </c>
      <c r="BI68" s="45">
        <f t="shared" si="90"/>
        <v>0</v>
      </c>
      <c r="BJ68" s="45">
        <f t="shared" si="91"/>
        <v>0</v>
      </c>
      <c r="BK68" s="45">
        <f t="shared" ref="BK68:BY83" si="116">$I68</f>
        <v>0</v>
      </c>
      <c r="BL68" s="45">
        <f t="shared" si="92"/>
        <v>0</v>
      </c>
      <c r="BM68" s="45">
        <f t="shared" si="93"/>
        <v>0</v>
      </c>
      <c r="BN68" s="45">
        <f t="shared" si="94"/>
        <v>0</v>
      </c>
      <c r="BO68" s="45">
        <f t="shared" si="95"/>
        <v>0</v>
      </c>
      <c r="BP68" s="45">
        <f t="shared" si="96"/>
        <v>0</v>
      </c>
      <c r="BQ68" s="45">
        <f t="shared" si="97"/>
        <v>0</v>
      </c>
      <c r="BR68" s="45">
        <f t="shared" ref="BR68:BR83" si="117">$I68</f>
        <v>0</v>
      </c>
      <c r="BS68" s="45">
        <f t="shared" si="98"/>
        <v>0</v>
      </c>
      <c r="BT68" s="45">
        <f t="shared" si="99"/>
        <v>0</v>
      </c>
      <c r="BU68" s="45">
        <f t="shared" si="100"/>
        <v>0</v>
      </c>
      <c r="BV68" s="45">
        <f t="shared" si="101"/>
        <v>0</v>
      </c>
      <c r="BW68" s="45">
        <f t="shared" si="102"/>
        <v>0</v>
      </c>
      <c r="BX68" s="45">
        <f t="shared" si="103"/>
        <v>0</v>
      </c>
      <c r="BY68" s="45">
        <f t="shared" si="116"/>
        <v>0</v>
      </c>
      <c r="BZ68" s="45">
        <f t="shared" si="104"/>
        <v>0</v>
      </c>
      <c r="CA68" s="45">
        <f t="shared" si="105"/>
        <v>0</v>
      </c>
      <c r="CB68" s="45">
        <f t="shared" si="106"/>
        <v>0</v>
      </c>
      <c r="CC68" s="45">
        <f t="shared" si="107"/>
        <v>0</v>
      </c>
      <c r="CD68" s="45">
        <f t="shared" si="108"/>
        <v>0</v>
      </c>
      <c r="CE68" s="45">
        <f t="shared" si="109"/>
        <v>0</v>
      </c>
      <c r="CF68" s="45">
        <f t="shared" si="110"/>
        <v>0</v>
      </c>
      <c r="CG68" s="45">
        <f t="shared" si="111"/>
        <v>0</v>
      </c>
      <c r="CH68" s="45">
        <f t="shared" si="112"/>
        <v>0</v>
      </c>
    </row>
    <row r="69" spans="1:86" s="42" customFormat="1" ht="15" customHeight="1">
      <c r="A69" s="299"/>
      <c r="B69" s="107" t="s">
        <v>287</v>
      </c>
      <c r="C69" s="107" t="s">
        <v>277</v>
      </c>
      <c r="D69" s="108" t="s">
        <v>280</v>
      </c>
      <c r="E69" s="109" t="s">
        <v>284</v>
      </c>
      <c r="F69" s="106"/>
      <c r="G69" s="105">
        <v>600</v>
      </c>
      <c r="H69" s="105"/>
      <c r="I69" s="44">
        <v>0</v>
      </c>
      <c r="J69" s="93"/>
      <c r="K69" s="94">
        <f t="shared" si="113"/>
        <v>1157</v>
      </c>
      <c r="L69" s="95">
        <v>1157</v>
      </c>
      <c r="M69" s="95"/>
      <c r="N69" s="95"/>
      <c r="O69" s="95"/>
      <c r="P69" s="95"/>
      <c r="Q69" s="95"/>
      <c r="R69" s="95"/>
      <c r="S69" s="95"/>
      <c r="T69" s="95"/>
      <c r="U69" s="95"/>
      <c r="V69" s="95"/>
      <c r="W69" s="95"/>
      <c r="X69" s="95"/>
      <c r="Y69" s="95"/>
      <c r="Z69" s="95"/>
      <c r="AA69" s="95"/>
      <c r="AB69" s="95"/>
      <c r="AC69" s="95"/>
      <c r="AD69" s="96"/>
      <c r="AE69" s="96"/>
      <c r="AF69" s="95"/>
      <c r="AG69" s="95"/>
      <c r="AH69" s="95"/>
      <c r="AI69" s="95"/>
      <c r="AJ69" s="95"/>
      <c r="AK69" s="95"/>
      <c r="AL69" s="95"/>
      <c r="AM69" s="95"/>
      <c r="AN69" s="95"/>
      <c r="AO69" s="95"/>
      <c r="AP69" s="95"/>
      <c r="AQ69" s="95"/>
      <c r="AR69" s="95"/>
      <c r="AS69" s="95"/>
      <c r="AT69" s="88">
        <f>종합재고!N205</f>
        <v>0</v>
      </c>
      <c r="AU69" s="88">
        <f>종합재고!O205</f>
        <v>2423</v>
      </c>
      <c r="AV69" s="90">
        <v>600</v>
      </c>
      <c r="AW69" s="45">
        <f t="shared" si="114"/>
        <v>0</v>
      </c>
      <c r="AX69" s="45">
        <f t="shared" si="80"/>
        <v>557</v>
      </c>
      <c r="AY69" s="45">
        <f t="shared" si="81"/>
        <v>-43</v>
      </c>
      <c r="AZ69" s="45">
        <f t="shared" si="82"/>
        <v>-643</v>
      </c>
      <c r="BA69" s="45">
        <f t="shared" si="83"/>
        <v>-1243</v>
      </c>
      <c r="BB69" s="45">
        <f t="shared" si="84"/>
        <v>-1843</v>
      </c>
      <c r="BC69" s="45">
        <f t="shared" si="85"/>
        <v>-2443</v>
      </c>
      <c r="BD69" s="45">
        <f t="shared" si="115"/>
        <v>0</v>
      </c>
      <c r="BE69" s="45">
        <f t="shared" si="86"/>
        <v>-600</v>
      </c>
      <c r="BF69" s="45">
        <f t="shared" si="87"/>
        <v>-1200</v>
      </c>
      <c r="BG69" s="45">
        <f t="shared" si="88"/>
        <v>-1800</v>
      </c>
      <c r="BH69" s="45">
        <f t="shared" si="89"/>
        <v>-2400</v>
      </c>
      <c r="BI69" s="45">
        <f t="shared" si="90"/>
        <v>-3000</v>
      </c>
      <c r="BJ69" s="45">
        <f t="shared" si="91"/>
        <v>-3600</v>
      </c>
      <c r="BK69" s="45">
        <f t="shared" si="116"/>
        <v>0</v>
      </c>
      <c r="BL69" s="45">
        <f t="shared" si="92"/>
        <v>-600</v>
      </c>
      <c r="BM69" s="45">
        <f t="shared" si="93"/>
        <v>-1200</v>
      </c>
      <c r="BN69" s="45">
        <f t="shared" si="94"/>
        <v>-1800</v>
      </c>
      <c r="BO69" s="45">
        <f t="shared" si="95"/>
        <v>-2400</v>
      </c>
      <c r="BP69" s="45">
        <f t="shared" si="96"/>
        <v>-3000</v>
      </c>
      <c r="BQ69" s="45">
        <f t="shared" si="97"/>
        <v>-3600</v>
      </c>
      <c r="BR69" s="45">
        <f t="shared" si="117"/>
        <v>0</v>
      </c>
      <c r="BS69" s="45">
        <f t="shared" si="98"/>
        <v>-600</v>
      </c>
      <c r="BT69" s="45">
        <f t="shared" si="99"/>
        <v>-1200</v>
      </c>
      <c r="BU69" s="45">
        <f t="shared" si="100"/>
        <v>-1800</v>
      </c>
      <c r="BV69" s="45">
        <f t="shared" si="101"/>
        <v>-2400</v>
      </c>
      <c r="BW69" s="45">
        <f t="shared" si="102"/>
        <v>-3000</v>
      </c>
      <c r="BX69" s="45">
        <f t="shared" si="103"/>
        <v>-3600</v>
      </c>
      <c r="BY69" s="45">
        <f t="shared" si="116"/>
        <v>0</v>
      </c>
      <c r="BZ69" s="45">
        <f t="shared" si="104"/>
        <v>-600</v>
      </c>
      <c r="CA69" s="45">
        <f t="shared" si="105"/>
        <v>-1200</v>
      </c>
      <c r="CB69" s="45">
        <f t="shared" si="106"/>
        <v>-1800</v>
      </c>
      <c r="CC69" s="45">
        <f t="shared" si="107"/>
        <v>-2400</v>
      </c>
      <c r="CD69" s="45">
        <f t="shared" si="108"/>
        <v>-3000</v>
      </c>
      <c r="CE69" s="45">
        <f t="shared" si="109"/>
        <v>-3600</v>
      </c>
      <c r="CF69" s="45">
        <f t="shared" si="110"/>
        <v>-4200</v>
      </c>
      <c r="CG69" s="45">
        <f t="shared" si="111"/>
        <v>-2377</v>
      </c>
      <c r="CH69" s="45">
        <f t="shared" si="112"/>
        <v>-2377</v>
      </c>
    </row>
    <row r="70" spans="1:86" s="42" customFormat="1" ht="15" customHeight="1">
      <c r="A70" s="299"/>
      <c r="B70" s="107" t="s">
        <v>198</v>
      </c>
      <c r="C70" s="107" t="s">
        <v>278</v>
      </c>
      <c r="D70" s="108" t="s">
        <v>288</v>
      </c>
      <c r="E70" s="109" t="s">
        <v>237</v>
      </c>
      <c r="F70" s="106"/>
      <c r="G70" s="105">
        <v>600</v>
      </c>
      <c r="H70" s="105"/>
      <c r="I70" s="44">
        <v>0</v>
      </c>
      <c r="J70" s="93"/>
      <c r="K70" s="94">
        <f t="shared" si="113"/>
        <v>0</v>
      </c>
      <c r="L70" s="95"/>
      <c r="M70" s="95"/>
      <c r="N70" s="95"/>
      <c r="O70" s="95"/>
      <c r="P70" s="95"/>
      <c r="Q70" s="95"/>
      <c r="R70" s="95"/>
      <c r="S70" s="95"/>
      <c r="T70" s="95"/>
      <c r="U70" s="95"/>
      <c r="V70" s="95"/>
      <c r="W70" s="95"/>
      <c r="X70" s="95"/>
      <c r="Y70" s="95"/>
      <c r="Z70" s="95"/>
      <c r="AA70" s="95"/>
      <c r="AB70" s="95"/>
      <c r="AC70" s="95"/>
      <c r="AD70" s="96"/>
      <c r="AE70" s="96"/>
      <c r="AF70" s="95"/>
      <c r="AG70" s="95"/>
      <c r="AH70" s="95"/>
      <c r="AI70" s="95"/>
      <c r="AJ70" s="95"/>
      <c r="AK70" s="95"/>
      <c r="AL70" s="95"/>
      <c r="AM70" s="95"/>
      <c r="AN70" s="95"/>
      <c r="AO70" s="95"/>
      <c r="AP70" s="95"/>
      <c r="AQ70" s="95"/>
      <c r="AR70" s="95"/>
      <c r="AS70" s="95"/>
      <c r="AT70" s="88">
        <f>종합재고!N209</f>
        <v>0</v>
      </c>
      <c r="AU70" s="88">
        <f>종합재고!O209</f>
        <v>1500</v>
      </c>
      <c r="AV70" s="70">
        <v>600</v>
      </c>
      <c r="AW70" s="45">
        <f t="shared" si="114"/>
        <v>0</v>
      </c>
      <c r="AX70" s="45">
        <f t="shared" si="80"/>
        <v>-600</v>
      </c>
      <c r="AY70" s="45">
        <f t="shared" si="81"/>
        <v>-1200</v>
      </c>
      <c r="AZ70" s="45">
        <f t="shared" si="82"/>
        <v>-1800</v>
      </c>
      <c r="BA70" s="45">
        <f t="shared" si="83"/>
        <v>-2400</v>
      </c>
      <c r="BB70" s="45">
        <f t="shared" si="84"/>
        <v>-3000</v>
      </c>
      <c r="BC70" s="45">
        <f t="shared" si="85"/>
        <v>-3600</v>
      </c>
      <c r="BD70" s="45">
        <f t="shared" si="115"/>
        <v>0</v>
      </c>
      <c r="BE70" s="45">
        <f t="shared" si="86"/>
        <v>-600</v>
      </c>
      <c r="BF70" s="45">
        <f t="shared" si="87"/>
        <v>-1200</v>
      </c>
      <c r="BG70" s="45">
        <f t="shared" si="88"/>
        <v>-1800</v>
      </c>
      <c r="BH70" s="45">
        <f t="shared" si="89"/>
        <v>-2400</v>
      </c>
      <c r="BI70" s="45">
        <f t="shared" si="90"/>
        <v>-3000</v>
      </c>
      <c r="BJ70" s="45">
        <f t="shared" si="91"/>
        <v>-3600</v>
      </c>
      <c r="BK70" s="45">
        <f t="shared" si="116"/>
        <v>0</v>
      </c>
      <c r="BL70" s="45">
        <f t="shared" si="92"/>
        <v>-600</v>
      </c>
      <c r="BM70" s="45">
        <f t="shared" si="93"/>
        <v>-1200</v>
      </c>
      <c r="BN70" s="45">
        <f t="shared" si="94"/>
        <v>-1800</v>
      </c>
      <c r="BO70" s="45">
        <f t="shared" si="95"/>
        <v>-2400</v>
      </c>
      <c r="BP70" s="45">
        <f t="shared" si="96"/>
        <v>-3000</v>
      </c>
      <c r="BQ70" s="45">
        <f t="shared" si="97"/>
        <v>-3600</v>
      </c>
      <c r="BR70" s="45">
        <f t="shared" si="117"/>
        <v>0</v>
      </c>
      <c r="BS70" s="45">
        <f t="shared" si="98"/>
        <v>-600</v>
      </c>
      <c r="BT70" s="45">
        <f t="shared" si="99"/>
        <v>-1200</v>
      </c>
      <c r="BU70" s="45">
        <f t="shared" si="100"/>
        <v>-1800</v>
      </c>
      <c r="BV70" s="45">
        <f t="shared" si="101"/>
        <v>-2400</v>
      </c>
      <c r="BW70" s="45">
        <f t="shared" si="102"/>
        <v>-3000</v>
      </c>
      <c r="BX70" s="45">
        <f t="shared" si="103"/>
        <v>-3600</v>
      </c>
      <c r="BY70" s="45">
        <f t="shared" si="116"/>
        <v>0</v>
      </c>
      <c r="BZ70" s="45">
        <f t="shared" si="104"/>
        <v>-600</v>
      </c>
      <c r="CA70" s="45">
        <f t="shared" si="105"/>
        <v>-1200</v>
      </c>
      <c r="CB70" s="45">
        <f t="shared" si="106"/>
        <v>-1800</v>
      </c>
      <c r="CC70" s="45">
        <f t="shared" si="107"/>
        <v>-2400</v>
      </c>
      <c r="CD70" s="45">
        <f t="shared" si="108"/>
        <v>-3000</v>
      </c>
      <c r="CE70" s="45">
        <f t="shared" si="109"/>
        <v>-3600</v>
      </c>
      <c r="CF70" s="45">
        <f t="shared" si="110"/>
        <v>-4200</v>
      </c>
      <c r="CG70" s="45">
        <f t="shared" si="111"/>
        <v>-3300</v>
      </c>
      <c r="CH70" s="45">
        <f t="shared" si="112"/>
        <v>-3300</v>
      </c>
    </row>
    <row r="71" spans="1:86" s="42" customFormat="1" ht="15" customHeight="1">
      <c r="A71" s="299"/>
      <c r="B71" s="107" t="s">
        <v>198</v>
      </c>
      <c r="C71" s="107" t="s">
        <v>160</v>
      </c>
      <c r="D71" s="108" t="s">
        <v>285</v>
      </c>
      <c r="E71" s="109" t="s">
        <v>289</v>
      </c>
      <c r="F71" s="106"/>
      <c r="G71" s="105">
        <v>1000</v>
      </c>
      <c r="H71" s="105"/>
      <c r="I71" s="44">
        <v>0</v>
      </c>
      <c r="J71" s="93"/>
      <c r="K71" s="94">
        <f t="shared" si="113"/>
        <v>0</v>
      </c>
      <c r="L71" s="95"/>
      <c r="M71" s="95"/>
      <c r="N71" s="95"/>
      <c r="O71" s="95"/>
      <c r="P71" s="95"/>
      <c r="Q71" s="95"/>
      <c r="R71" s="95"/>
      <c r="S71" s="95"/>
      <c r="T71" s="95"/>
      <c r="U71" s="95"/>
      <c r="V71" s="95"/>
      <c r="W71" s="95"/>
      <c r="X71" s="95"/>
      <c r="Y71" s="95"/>
      <c r="Z71" s="95"/>
      <c r="AA71" s="95"/>
      <c r="AB71" s="95"/>
      <c r="AC71" s="95"/>
      <c r="AD71" s="96"/>
      <c r="AE71" s="96"/>
      <c r="AF71" s="95"/>
      <c r="AG71" s="95"/>
      <c r="AH71" s="95"/>
      <c r="AI71" s="95"/>
      <c r="AJ71" s="95"/>
      <c r="AK71" s="95"/>
      <c r="AL71" s="95"/>
      <c r="AM71" s="95"/>
      <c r="AN71" s="95"/>
      <c r="AO71" s="95"/>
      <c r="AP71" s="95"/>
      <c r="AQ71" s="95"/>
      <c r="AR71" s="95"/>
      <c r="AS71" s="95"/>
      <c r="AT71" s="88">
        <f>종합재고!N213</f>
        <v>0</v>
      </c>
      <c r="AU71" s="88">
        <f>종합재고!O213</f>
        <v>2400</v>
      </c>
      <c r="AV71" s="90">
        <v>600</v>
      </c>
      <c r="AW71" s="45">
        <f t="shared" si="114"/>
        <v>0</v>
      </c>
      <c r="AX71" s="45">
        <f t="shared" si="80"/>
        <v>-600</v>
      </c>
      <c r="AY71" s="45">
        <f t="shared" si="81"/>
        <v>-1200</v>
      </c>
      <c r="AZ71" s="45">
        <f t="shared" si="82"/>
        <v>-1800</v>
      </c>
      <c r="BA71" s="45">
        <f t="shared" si="83"/>
        <v>-2400</v>
      </c>
      <c r="BB71" s="45">
        <f t="shared" si="84"/>
        <v>-3000</v>
      </c>
      <c r="BC71" s="45">
        <f t="shared" si="85"/>
        <v>-3600</v>
      </c>
      <c r="BD71" s="45">
        <f t="shared" si="115"/>
        <v>0</v>
      </c>
      <c r="BE71" s="45">
        <f t="shared" si="86"/>
        <v>-600</v>
      </c>
      <c r="BF71" s="45">
        <f t="shared" si="87"/>
        <v>-1200</v>
      </c>
      <c r="BG71" s="45">
        <f t="shared" si="88"/>
        <v>-1800</v>
      </c>
      <c r="BH71" s="45">
        <f t="shared" si="89"/>
        <v>-2400</v>
      </c>
      <c r="BI71" s="45">
        <f t="shared" si="90"/>
        <v>-3000</v>
      </c>
      <c r="BJ71" s="45">
        <f t="shared" si="91"/>
        <v>-3600</v>
      </c>
      <c r="BK71" s="45">
        <f t="shared" si="116"/>
        <v>0</v>
      </c>
      <c r="BL71" s="45">
        <f t="shared" si="92"/>
        <v>-600</v>
      </c>
      <c r="BM71" s="45">
        <f t="shared" si="93"/>
        <v>-1200</v>
      </c>
      <c r="BN71" s="45">
        <f t="shared" si="94"/>
        <v>-1800</v>
      </c>
      <c r="BO71" s="45">
        <f t="shared" si="95"/>
        <v>-2400</v>
      </c>
      <c r="BP71" s="45">
        <f t="shared" si="96"/>
        <v>-3000</v>
      </c>
      <c r="BQ71" s="45">
        <f t="shared" si="97"/>
        <v>-3600</v>
      </c>
      <c r="BR71" s="45">
        <f t="shared" si="117"/>
        <v>0</v>
      </c>
      <c r="BS71" s="45">
        <f t="shared" si="98"/>
        <v>-600</v>
      </c>
      <c r="BT71" s="45">
        <f t="shared" si="99"/>
        <v>-1200</v>
      </c>
      <c r="BU71" s="45">
        <f t="shared" si="100"/>
        <v>-1800</v>
      </c>
      <c r="BV71" s="45">
        <f t="shared" si="101"/>
        <v>-2400</v>
      </c>
      <c r="BW71" s="45">
        <f t="shared" si="102"/>
        <v>-3000</v>
      </c>
      <c r="BX71" s="45">
        <f t="shared" si="103"/>
        <v>-3600</v>
      </c>
      <c r="BY71" s="45">
        <f t="shared" si="116"/>
        <v>0</v>
      </c>
      <c r="BZ71" s="45">
        <f t="shared" si="104"/>
        <v>-600</v>
      </c>
      <c r="CA71" s="45">
        <f t="shared" si="105"/>
        <v>-1200</v>
      </c>
      <c r="CB71" s="45">
        <f t="shared" si="106"/>
        <v>-1800</v>
      </c>
      <c r="CC71" s="45">
        <f t="shared" si="107"/>
        <v>-2400</v>
      </c>
      <c r="CD71" s="45">
        <f t="shared" si="108"/>
        <v>-3000</v>
      </c>
      <c r="CE71" s="45">
        <f t="shared" si="109"/>
        <v>-3600</v>
      </c>
      <c r="CF71" s="45">
        <f t="shared" si="110"/>
        <v>-4200</v>
      </c>
      <c r="CG71" s="45">
        <f t="shared" si="111"/>
        <v>-2400</v>
      </c>
      <c r="CH71" s="45">
        <f t="shared" si="112"/>
        <v>-2400</v>
      </c>
    </row>
    <row r="72" spans="1:86" s="43" customFormat="1" ht="15" customHeight="1">
      <c r="A72" s="299"/>
      <c r="B72" s="101" t="s">
        <v>198</v>
      </c>
      <c r="C72" s="101" t="s">
        <v>300</v>
      </c>
      <c r="D72" s="102" t="s">
        <v>323</v>
      </c>
      <c r="E72" s="103" t="s">
        <v>286</v>
      </c>
      <c r="F72" s="106"/>
      <c r="G72" s="105">
        <f>AV72</f>
        <v>800</v>
      </c>
      <c r="H72" s="105"/>
      <c r="I72" s="44">
        <v>1400</v>
      </c>
      <c r="J72" s="93"/>
      <c r="K72" s="94">
        <f t="shared" si="113"/>
        <v>6600</v>
      </c>
      <c r="L72" s="94"/>
      <c r="M72" s="94"/>
      <c r="N72" s="94"/>
      <c r="O72" s="94">
        <v>4400</v>
      </c>
      <c r="P72" s="94"/>
      <c r="Q72" s="94"/>
      <c r="R72" s="94"/>
      <c r="S72" s="94"/>
      <c r="T72" s="94"/>
      <c r="U72" s="94"/>
      <c r="V72" s="94"/>
      <c r="W72" s="94"/>
      <c r="X72" s="94"/>
      <c r="Y72" s="94"/>
      <c r="Z72" s="94"/>
      <c r="AA72" s="94"/>
      <c r="AB72" s="94">
        <v>1000</v>
      </c>
      <c r="AC72" s="94">
        <v>1200</v>
      </c>
      <c r="AD72" s="94"/>
      <c r="AE72" s="94"/>
      <c r="AF72" s="94"/>
      <c r="AG72" s="94"/>
      <c r="AH72" s="94"/>
      <c r="AI72" s="94"/>
      <c r="AJ72" s="94"/>
      <c r="AK72" s="94"/>
      <c r="AL72" s="94"/>
      <c r="AM72" s="95"/>
      <c r="AN72" s="95"/>
      <c r="AO72" s="95"/>
      <c r="AP72" s="94"/>
      <c r="AQ72" s="94"/>
      <c r="AR72" s="94"/>
      <c r="AS72" s="94"/>
      <c r="AT72" s="88">
        <f>종합재고!N217</f>
        <v>557.52502655593707</v>
      </c>
      <c r="AU72" s="88">
        <f>종합재고!O217</f>
        <v>0</v>
      </c>
      <c r="AV72" s="44">
        <v>800</v>
      </c>
      <c r="AW72" s="45">
        <f t="shared" si="114"/>
        <v>1400</v>
      </c>
      <c r="AX72" s="45">
        <f t="shared" si="80"/>
        <v>600</v>
      </c>
      <c r="AY72" s="45">
        <f t="shared" si="81"/>
        <v>-200</v>
      </c>
      <c r="AZ72" s="45">
        <f t="shared" si="82"/>
        <v>-1000</v>
      </c>
      <c r="BA72" s="45">
        <f t="shared" si="83"/>
        <v>2600</v>
      </c>
      <c r="BB72" s="45">
        <f t="shared" si="84"/>
        <v>1800</v>
      </c>
      <c r="BC72" s="45">
        <f t="shared" si="85"/>
        <v>1000</v>
      </c>
      <c r="BD72" s="45">
        <f t="shared" si="115"/>
        <v>1400</v>
      </c>
      <c r="BE72" s="45">
        <f t="shared" si="86"/>
        <v>600</v>
      </c>
      <c r="BF72" s="45">
        <f t="shared" si="87"/>
        <v>-200</v>
      </c>
      <c r="BG72" s="45">
        <f t="shared" si="88"/>
        <v>-1000</v>
      </c>
      <c r="BH72" s="45">
        <f t="shared" si="89"/>
        <v>-1800</v>
      </c>
      <c r="BI72" s="45">
        <f t="shared" si="90"/>
        <v>-2600</v>
      </c>
      <c r="BJ72" s="45">
        <f t="shared" si="91"/>
        <v>-3400</v>
      </c>
      <c r="BK72" s="45">
        <f t="shared" si="116"/>
        <v>1400</v>
      </c>
      <c r="BL72" s="45">
        <f t="shared" si="92"/>
        <v>600</v>
      </c>
      <c r="BM72" s="45">
        <f t="shared" si="93"/>
        <v>-200</v>
      </c>
      <c r="BN72" s="45">
        <f t="shared" si="94"/>
        <v>0</v>
      </c>
      <c r="BO72" s="45">
        <f t="shared" si="95"/>
        <v>400</v>
      </c>
      <c r="BP72" s="45">
        <f t="shared" si="96"/>
        <v>-400</v>
      </c>
      <c r="BQ72" s="45">
        <f t="shared" si="97"/>
        <v>-1200</v>
      </c>
      <c r="BR72" s="45">
        <f t="shared" si="117"/>
        <v>1400</v>
      </c>
      <c r="BS72" s="45">
        <f t="shared" si="98"/>
        <v>600</v>
      </c>
      <c r="BT72" s="45">
        <f t="shared" si="99"/>
        <v>-200</v>
      </c>
      <c r="BU72" s="45">
        <f t="shared" si="100"/>
        <v>-1000</v>
      </c>
      <c r="BV72" s="45">
        <f t="shared" si="101"/>
        <v>-1800</v>
      </c>
      <c r="BW72" s="45">
        <f t="shared" si="102"/>
        <v>-2600</v>
      </c>
      <c r="BX72" s="45">
        <f t="shared" si="103"/>
        <v>-3400</v>
      </c>
      <c r="BY72" s="45">
        <f t="shared" si="116"/>
        <v>1400</v>
      </c>
      <c r="BZ72" s="45">
        <f t="shared" si="104"/>
        <v>600</v>
      </c>
      <c r="CA72" s="45">
        <f t="shared" si="105"/>
        <v>-200</v>
      </c>
      <c r="CB72" s="45">
        <f t="shared" si="106"/>
        <v>-1000</v>
      </c>
      <c r="CC72" s="45">
        <f t="shared" si="107"/>
        <v>-1800</v>
      </c>
      <c r="CD72" s="45">
        <f t="shared" si="108"/>
        <v>-2600</v>
      </c>
      <c r="CE72" s="45">
        <f t="shared" si="109"/>
        <v>-3400</v>
      </c>
      <c r="CF72" s="45">
        <f t="shared" si="110"/>
        <v>-3642.4749734440629</v>
      </c>
      <c r="CG72" s="45">
        <f t="shared" si="111"/>
        <v>-4442.4749734440629</v>
      </c>
      <c r="CH72" s="45">
        <f t="shared" si="112"/>
        <v>-4442.4749734440629</v>
      </c>
    </row>
    <row r="73" spans="1:86" s="43" customFormat="1" ht="15" customHeight="1">
      <c r="A73" s="299"/>
      <c r="B73" s="101" t="s">
        <v>198</v>
      </c>
      <c r="C73" s="101" t="s">
        <v>300</v>
      </c>
      <c r="D73" s="102" t="s">
        <v>322</v>
      </c>
      <c r="E73" s="103" t="s">
        <v>237</v>
      </c>
      <c r="F73" s="106"/>
      <c r="G73" s="105">
        <f>AV73</f>
        <v>800</v>
      </c>
      <c r="H73" s="105">
        <v>120</v>
      </c>
      <c r="I73" s="44">
        <v>5950</v>
      </c>
      <c r="J73" s="93"/>
      <c r="K73" s="94">
        <f t="shared" si="113"/>
        <v>8109</v>
      </c>
      <c r="L73" s="93"/>
      <c r="M73" s="93"/>
      <c r="N73" s="93"/>
      <c r="O73" s="93">
        <v>2800</v>
      </c>
      <c r="P73" s="93"/>
      <c r="Q73" s="93"/>
      <c r="R73" s="93"/>
      <c r="S73" s="93"/>
      <c r="T73" s="93"/>
      <c r="U73" s="93"/>
      <c r="V73" s="93"/>
      <c r="W73" s="93">
        <f>196+3150</f>
        <v>3346</v>
      </c>
      <c r="X73" s="93"/>
      <c r="Y73" s="93"/>
      <c r="Z73" s="93">
        <v>563</v>
      </c>
      <c r="AA73" s="93"/>
      <c r="AB73" s="93">
        <v>422</v>
      </c>
      <c r="AC73" s="93">
        <v>978</v>
      </c>
      <c r="AD73" s="93"/>
      <c r="AE73" s="93"/>
      <c r="AF73" s="93"/>
      <c r="AG73" s="93"/>
      <c r="AH73" s="93"/>
      <c r="AI73" s="93"/>
      <c r="AJ73" s="93"/>
      <c r="AK73" s="95"/>
      <c r="AL73" s="93"/>
      <c r="AM73" s="95"/>
      <c r="AN73" s="95"/>
      <c r="AO73" s="95"/>
      <c r="AP73" s="93"/>
      <c r="AQ73" s="93"/>
      <c r="AR73" s="93"/>
      <c r="AS73" s="93"/>
      <c r="AT73" s="88">
        <f>종합재고!N221</f>
        <v>0.13102001000061136</v>
      </c>
      <c r="AU73" s="88">
        <f>종합재고!O221</f>
        <v>441</v>
      </c>
      <c r="AV73" s="44">
        <v>800</v>
      </c>
      <c r="AW73" s="45">
        <f t="shared" si="114"/>
        <v>5950</v>
      </c>
      <c r="AX73" s="45">
        <f t="shared" si="80"/>
        <v>5150</v>
      </c>
      <c r="AY73" s="45">
        <f t="shared" si="81"/>
        <v>4350</v>
      </c>
      <c r="AZ73" s="45">
        <f t="shared" si="82"/>
        <v>3550</v>
      </c>
      <c r="BA73" s="45">
        <f t="shared" si="83"/>
        <v>5550</v>
      </c>
      <c r="BB73" s="45">
        <f t="shared" si="84"/>
        <v>4750</v>
      </c>
      <c r="BC73" s="45">
        <f t="shared" si="85"/>
        <v>3950</v>
      </c>
      <c r="BD73" s="45">
        <f t="shared" si="115"/>
        <v>5950</v>
      </c>
      <c r="BE73" s="45">
        <f t="shared" si="86"/>
        <v>5150</v>
      </c>
      <c r="BF73" s="45">
        <f t="shared" si="87"/>
        <v>4350</v>
      </c>
      <c r="BG73" s="45">
        <f t="shared" si="88"/>
        <v>3550</v>
      </c>
      <c r="BH73" s="45">
        <f t="shared" si="89"/>
        <v>2750</v>
      </c>
      <c r="BI73" s="45">
        <f t="shared" si="90"/>
        <v>5296</v>
      </c>
      <c r="BJ73" s="45">
        <f t="shared" si="91"/>
        <v>4496</v>
      </c>
      <c r="BK73" s="45">
        <f t="shared" si="116"/>
        <v>5950</v>
      </c>
      <c r="BL73" s="45">
        <f t="shared" si="92"/>
        <v>5713</v>
      </c>
      <c r="BM73" s="45">
        <f t="shared" si="93"/>
        <v>4913</v>
      </c>
      <c r="BN73" s="45">
        <f t="shared" si="94"/>
        <v>4535</v>
      </c>
      <c r="BO73" s="45">
        <f t="shared" si="95"/>
        <v>4713</v>
      </c>
      <c r="BP73" s="45">
        <f t="shared" si="96"/>
        <v>3913</v>
      </c>
      <c r="BQ73" s="45">
        <f t="shared" si="97"/>
        <v>3113</v>
      </c>
      <c r="BR73" s="45">
        <f t="shared" si="117"/>
        <v>5950</v>
      </c>
      <c r="BS73" s="45">
        <f t="shared" si="98"/>
        <v>5150</v>
      </c>
      <c r="BT73" s="45">
        <f t="shared" si="99"/>
        <v>4350</v>
      </c>
      <c r="BU73" s="45">
        <f t="shared" si="100"/>
        <v>3550</v>
      </c>
      <c r="BV73" s="45">
        <f t="shared" si="101"/>
        <v>2750</v>
      </c>
      <c r="BW73" s="45">
        <f t="shared" si="102"/>
        <v>1950</v>
      </c>
      <c r="BX73" s="45">
        <f t="shared" si="103"/>
        <v>1150</v>
      </c>
      <c r="BY73" s="45">
        <f t="shared" si="116"/>
        <v>5950</v>
      </c>
      <c r="BZ73" s="45">
        <f t="shared" si="104"/>
        <v>5150</v>
      </c>
      <c r="CA73" s="45">
        <f t="shared" si="105"/>
        <v>4350</v>
      </c>
      <c r="CB73" s="45">
        <f t="shared" si="106"/>
        <v>3550</v>
      </c>
      <c r="CC73" s="45">
        <f t="shared" si="107"/>
        <v>2750</v>
      </c>
      <c r="CD73" s="45">
        <f t="shared" si="108"/>
        <v>1950</v>
      </c>
      <c r="CE73" s="45">
        <f t="shared" si="109"/>
        <v>1150</v>
      </c>
      <c r="CF73" s="45">
        <f t="shared" si="110"/>
        <v>350.13102001000061</v>
      </c>
      <c r="CG73" s="45">
        <f t="shared" si="111"/>
        <v>-8.8689799899993886</v>
      </c>
      <c r="CH73" s="45">
        <f t="shared" si="112"/>
        <v>-8.8689799899993886</v>
      </c>
    </row>
    <row r="74" spans="1:86" s="40" customFormat="1" ht="15" customHeight="1">
      <c r="A74" s="299"/>
      <c r="B74" s="101" t="s">
        <v>198</v>
      </c>
      <c r="C74" s="101" t="s">
        <v>251</v>
      </c>
      <c r="D74" s="102">
        <v>50012438</v>
      </c>
      <c r="E74" s="103" t="s">
        <v>67</v>
      </c>
      <c r="F74" s="106"/>
      <c r="G74" s="105">
        <v>120</v>
      </c>
      <c r="H74" s="105"/>
      <c r="I74" s="44">
        <v>0</v>
      </c>
      <c r="J74" s="93"/>
      <c r="K74" s="94">
        <f t="shared" si="113"/>
        <v>0</v>
      </c>
      <c r="L74" s="93"/>
      <c r="M74" s="93"/>
      <c r="N74" s="93"/>
      <c r="O74" s="93"/>
      <c r="P74" s="93"/>
      <c r="Q74" s="93"/>
      <c r="R74" s="93"/>
      <c r="S74" s="93"/>
      <c r="T74" s="93"/>
      <c r="U74" s="93"/>
      <c r="V74" s="93"/>
      <c r="W74" s="93"/>
      <c r="X74" s="93"/>
      <c r="Y74" s="93"/>
      <c r="Z74" s="93"/>
      <c r="AA74" s="93"/>
      <c r="AB74" s="93"/>
      <c r="AC74" s="93"/>
      <c r="AD74" s="93"/>
      <c r="AE74" s="93"/>
      <c r="AF74" s="93"/>
      <c r="AG74" s="93"/>
      <c r="AH74" s="93"/>
      <c r="AI74" s="93"/>
      <c r="AJ74" s="93"/>
      <c r="AK74" s="95"/>
      <c r="AL74" s="93"/>
      <c r="AM74" s="95"/>
      <c r="AN74" s="95"/>
      <c r="AO74" s="95"/>
      <c r="AP74" s="93"/>
      <c r="AQ74" s="93"/>
      <c r="AR74" s="93"/>
      <c r="AS74" s="93"/>
      <c r="AT74" s="88">
        <f>종합재고!N225</f>
        <v>0</v>
      </c>
      <c r="AU74" s="88">
        <f>종합재고!O225</f>
        <v>400</v>
      </c>
      <c r="AV74" s="44">
        <v>100</v>
      </c>
      <c r="AW74" s="45">
        <f t="shared" si="114"/>
        <v>0</v>
      </c>
      <c r="AX74" s="45">
        <f t="shared" si="80"/>
        <v>-100</v>
      </c>
      <c r="AY74" s="45">
        <f t="shared" si="81"/>
        <v>-200</v>
      </c>
      <c r="AZ74" s="45">
        <f t="shared" si="82"/>
        <v>-300</v>
      </c>
      <c r="BA74" s="45">
        <f t="shared" si="83"/>
        <v>-400</v>
      </c>
      <c r="BB74" s="45">
        <f t="shared" si="84"/>
        <v>-500</v>
      </c>
      <c r="BC74" s="45">
        <f t="shared" si="85"/>
        <v>-600</v>
      </c>
      <c r="BD74" s="45">
        <f t="shared" si="115"/>
        <v>0</v>
      </c>
      <c r="BE74" s="45">
        <f t="shared" si="86"/>
        <v>-100</v>
      </c>
      <c r="BF74" s="45">
        <f t="shared" si="87"/>
        <v>-200</v>
      </c>
      <c r="BG74" s="45">
        <f t="shared" si="88"/>
        <v>-300</v>
      </c>
      <c r="BH74" s="45">
        <f t="shared" si="89"/>
        <v>-400</v>
      </c>
      <c r="BI74" s="45">
        <f t="shared" si="90"/>
        <v>-500</v>
      </c>
      <c r="BJ74" s="45">
        <f t="shared" si="91"/>
        <v>-600</v>
      </c>
      <c r="BK74" s="45">
        <f t="shared" si="116"/>
        <v>0</v>
      </c>
      <c r="BL74" s="45">
        <f t="shared" si="92"/>
        <v>-100</v>
      </c>
      <c r="BM74" s="45">
        <f t="shared" si="93"/>
        <v>-200</v>
      </c>
      <c r="BN74" s="45">
        <f t="shared" si="94"/>
        <v>-300</v>
      </c>
      <c r="BO74" s="45">
        <f t="shared" si="95"/>
        <v>-400</v>
      </c>
      <c r="BP74" s="45">
        <f t="shared" si="96"/>
        <v>-500</v>
      </c>
      <c r="BQ74" s="45">
        <f t="shared" si="97"/>
        <v>-600</v>
      </c>
      <c r="BR74" s="45">
        <f t="shared" si="117"/>
        <v>0</v>
      </c>
      <c r="BS74" s="45">
        <f t="shared" si="98"/>
        <v>-100</v>
      </c>
      <c r="BT74" s="45">
        <f t="shared" si="99"/>
        <v>-200</v>
      </c>
      <c r="BU74" s="45">
        <f t="shared" si="100"/>
        <v>-300</v>
      </c>
      <c r="BV74" s="45">
        <f t="shared" si="101"/>
        <v>-400</v>
      </c>
      <c r="BW74" s="45">
        <f t="shared" si="102"/>
        <v>-500</v>
      </c>
      <c r="BX74" s="45">
        <f t="shared" si="103"/>
        <v>-600</v>
      </c>
      <c r="BY74" s="45">
        <f t="shared" si="116"/>
        <v>0</v>
      </c>
      <c r="BZ74" s="45">
        <f t="shared" si="104"/>
        <v>-100</v>
      </c>
      <c r="CA74" s="45">
        <f t="shared" si="105"/>
        <v>-200</v>
      </c>
      <c r="CB74" s="45">
        <f t="shared" si="106"/>
        <v>-300</v>
      </c>
      <c r="CC74" s="45">
        <f t="shared" si="107"/>
        <v>-400</v>
      </c>
      <c r="CD74" s="45">
        <f t="shared" si="108"/>
        <v>-500</v>
      </c>
      <c r="CE74" s="45">
        <f t="shared" si="109"/>
        <v>-600</v>
      </c>
      <c r="CF74" s="45">
        <f t="shared" si="110"/>
        <v>-700</v>
      </c>
      <c r="CG74" s="45">
        <f t="shared" si="111"/>
        <v>-400</v>
      </c>
      <c r="CH74" s="45">
        <f t="shared" si="112"/>
        <v>-400</v>
      </c>
    </row>
    <row r="75" spans="1:86" s="40" customFormat="1" ht="15" customHeight="1">
      <c r="A75" s="299"/>
      <c r="B75" s="101" t="s">
        <v>198</v>
      </c>
      <c r="C75" s="101" t="s">
        <v>316</v>
      </c>
      <c r="D75" s="101">
        <v>50012234</v>
      </c>
      <c r="E75" s="103" t="s">
        <v>317</v>
      </c>
      <c r="F75" s="106"/>
      <c r="G75" s="105">
        <f>AV75</f>
        <v>200</v>
      </c>
      <c r="H75" s="105"/>
      <c r="I75" s="44">
        <v>0</v>
      </c>
      <c r="J75" s="93"/>
      <c r="K75" s="94">
        <f t="shared" si="113"/>
        <v>1568</v>
      </c>
      <c r="L75" s="95"/>
      <c r="M75" s="95"/>
      <c r="N75" s="95"/>
      <c r="O75" s="95"/>
      <c r="P75" s="95"/>
      <c r="Q75" s="95"/>
      <c r="R75" s="95"/>
      <c r="S75" s="95"/>
      <c r="T75" s="95"/>
      <c r="U75" s="95"/>
      <c r="V75" s="95"/>
      <c r="W75" s="95"/>
      <c r="X75" s="95"/>
      <c r="Y75" s="95"/>
      <c r="Z75" s="95">
        <v>1568</v>
      </c>
      <c r="AA75" s="95"/>
      <c r="AB75" s="95"/>
      <c r="AC75" s="95"/>
      <c r="AD75" s="96"/>
      <c r="AE75" s="96"/>
      <c r="AF75" s="95"/>
      <c r="AG75" s="95"/>
      <c r="AH75" s="95"/>
      <c r="AI75" s="95"/>
      <c r="AJ75" s="95"/>
      <c r="AK75" s="95"/>
      <c r="AL75" s="95"/>
      <c r="AM75" s="95"/>
      <c r="AN75" s="95"/>
      <c r="AO75" s="95"/>
      <c r="AP75" s="95"/>
      <c r="AQ75" s="95"/>
      <c r="AR75" s="95"/>
      <c r="AS75" s="95"/>
      <c r="AT75" s="88">
        <f>종합재고!N229</f>
        <v>120.72954579921134</v>
      </c>
      <c r="AU75" s="88">
        <f>종합재고!O229</f>
        <v>7</v>
      </c>
      <c r="AV75" s="44">
        <v>200</v>
      </c>
      <c r="AW75" s="45">
        <f t="shared" si="114"/>
        <v>0</v>
      </c>
      <c r="AX75" s="45">
        <f t="shared" si="80"/>
        <v>-200</v>
      </c>
      <c r="AY75" s="45">
        <f t="shared" si="81"/>
        <v>-400</v>
      </c>
      <c r="AZ75" s="45">
        <f t="shared" si="82"/>
        <v>-600</v>
      </c>
      <c r="BA75" s="45">
        <f t="shared" si="83"/>
        <v>-800</v>
      </c>
      <c r="BB75" s="45">
        <f t="shared" si="84"/>
        <v>-1000</v>
      </c>
      <c r="BC75" s="45">
        <f t="shared" si="85"/>
        <v>-1200</v>
      </c>
      <c r="BD75" s="45">
        <f t="shared" si="115"/>
        <v>0</v>
      </c>
      <c r="BE75" s="45">
        <f t="shared" si="86"/>
        <v>-200</v>
      </c>
      <c r="BF75" s="45">
        <f t="shared" si="87"/>
        <v>-400</v>
      </c>
      <c r="BG75" s="45">
        <f t="shared" si="88"/>
        <v>-600</v>
      </c>
      <c r="BH75" s="45">
        <f t="shared" si="89"/>
        <v>-800</v>
      </c>
      <c r="BI75" s="45">
        <f t="shared" si="90"/>
        <v>-1000</v>
      </c>
      <c r="BJ75" s="45">
        <f t="shared" si="91"/>
        <v>-1200</v>
      </c>
      <c r="BK75" s="45">
        <f t="shared" si="116"/>
        <v>0</v>
      </c>
      <c r="BL75" s="45">
        <f t="shared" si="92"/>
        <v>1368</v>
      </c>
      <c r="BM75" s="45">
        <f t="shared" si="93"/>
        <v>1168</v>
      </c>
      <c r="BN75" s="45">
        <f t="shared" si="94"/>
        <v>968</v>
      </c>
      <c r="BO75" s="45">
        <f t="shared" si="95"/>
        <v>768</v>
      </c>
      <c r="BP75" s="45">
        <f t="shared" si="96"/>
        <v>568</v>
      </c>
      <c r="BQ75" s="45">
        <f t="shared" si="97"/>
        <v>368</v>
      </c>
      <c r="BR75" s="45">
        <f t="shared" si="117"/>
        <v>0</v>
      </c>
      <c r="BS75" s="45">
        <f t="shared" si="98"/>
        <v>-200</v>
      </c>
      <c r="BT75" s="45">
        <f t="shared" si="99"/>
        <v>-400</v>
      </c>
      <c r="BU75" s="45">
        <f t="shared" si="100"/>
        <v>-600</v>
      </c>
      <c r="BV75" s="45">
        <f t="shared" si="101"/>
        <v>-800</v>
      </c>
      <c r="BW75" s="45">
        <f t="shared" si="102"/>
        <v>-1000</v>
      </c>
      <c r="BX75" s="45">
        <f t="shared" si="103"/>
        <v>-1200</v>
      </c>
      <c r="BY75" s="45">
        <f t="shared" si="116"/>
        <v>0</v>
      </c>
      <c r="BZ75" s="45">
        <f t="shared" si="104"/>
        <v>-200</v>
      </c>
      <c r="CA75" s="45">
        <f t="shared" si="105"/>
        <v>-400</v>
      </c>
      <c r="CB75" s="45">
        <f t="shared" si="106"/>
        <v>-600</v>
      </c>
      <c r="CC75" s="45">
        <f t="shared" si="107"/>
        <v>-800</v>
      </c>
      <c r="CD75" s="45">
        <f t="shared" si="108"/>
        <v>-1000</v>
      </c>
      <c r="CE75" s="45">
        <f t="shared" si="109"/>
        <v>-1200</v>
      </c>
      <c r="CF75" s="45">
        <f t="shared" si="110"/>
        <v>-1279.2704542007887</v>
      </c>
      <c r="CG75" s="45">
        <f t="shared" si="111"/>
        <v>-1472.2704542007887</v>
      </c>
      <c r="CH75" s="45">
        <f t="shared" si="112"/>
        <v>-1472.2704542007887</v>
      </c>
    </row>
    <row r="76" spans="1:86" s="40" customFormat="1" ht="15" customHeight="1">
      <c r="A76" s="299"/>
      <c r="B76" s="101" t="s">
        <v>198</v>
      </c>
      <c r="C76" s="101" t="s">
        <v>319</v>
      </c>
      <c r="D76" s="101">
        <v>50014463</v>
      </c>
      <c r="E76" s="103" t="s">
        <v>237</v>
      </c>
      <c r="F76" s="106"/>
      <c r="G76" s="105">
        <f>AV76</f>
        <v>700</v>
      </c>
      <c r="H76" s="105"/>
      <c r="I76" s="44">
        <v>0</v>
      </c>
      <c r="J76" s="93"/>
      <c r="K76" s="94">
        <f t="shared" si="113"/>
        <v>0</v>
      </c>
      <c r="L76" s="95"/>
      <c r="M76" s="95"/>
      <c r="N76" s="95"/>
      <c r="O76" s="95"/>
      <c r="P76" s="95"/>
      <c r="Q76" s="95"/>
      <c r="R76" s="95"/>
      <c r="S76" s="95"/>
      <c r="T76" s="95"/>
      <c r="U76" s="95"/>
      <c r="V76" s="95"/>
      <c r="W76" s="95"/>
      <c r="X76" s="95"/>
      <c r="Y76" s="95"/>
      <c r="Z76" s="95"/>
      <c r="AA76" s="95"/>
      <c r="AB76" s="95"/>
      <c r="AC76" s="95"/>
      <c r="AD76" s="96"/>
      <c r="AE76" s="96"/>
      <c r="AF76" s="95"/>
      <c r="AG76" s="95"/>
      <c r="AH76" s="95"/>
      <c r="AI76" s="95"/>
      <c r="AJ76" s="95"/>
      <c r="AK76" s="95"/>
      <c r="AL76" s="95"/>
      <c r="AM76" s="95"/>
      <c r="AN76" s="95"/>
      <c r="AO76" s="95"/>
      <c r="AP76" s="95"/>
      <c r="AQ76" s="95"/>
      <c r="AR76" s="95"/>
      <c r="AS76" s="95"/>
      <c r="AT76" s="88">
        <f>종합재고!N233</f>
        <v>0</v>
      </c>
      <c r="AU76" s="88">
        <f>종합재고!O233</f>
        <v>0</v>
      </c>
      <c r="AV76" s="44">
        <v>700</v>
      </c>
      <c r="AW76" s="45">
        <f t="shared" si="114"/>
        <v>0</v>
      </c>
      <c r="AX76" s="45">
        <f t="shared" si="80"/>
        <v>-700</v>
      </c>
      <c r="AY76" s="45">
        <f t="shared" si="81"/>
        <v>-1400</v>
      </c>
      <c r="AZ76" s="45">
        <f t="shared" si="82"/>
        <v>-2100</v>
      </c>
      <c r="BA76" s="45">
        <f t="shared" si="83"/>
        <v>-2800</v>
      </c>
      <c r="BB76" s="45">
        <f t="shared" si="84"/>
        <v>-3500</v>
      </c>
      <c r="BC76" s="45">
        <f t="shared" si="85"/>
        <v>-4200</v>
      </c>
      <c r="BD76" s="45">
        <f t="shared" si="115"/>
        <v>0</v>
      </c>
      <c r="BE76" s="45">
        <f t="shared" si="86"/>
        <v>-700</v>
      </c>
      <c r="BF76" s="45">
        <f t="shared" si="87"/>
        <v>-1400</v>
      </c>
      <c r="BG76" s="45">
        <f t="shared" si="88"/>
        <v>-2100</v>
      </c>
      <c r="BH76" s="45">
        <f t="shared" si="89"/>
        <v>-2800</v>
      </c>
      <c r="BI76" s="45">
        <f t="shared" si="90"/>
        <v>-3500</v>
      </c>
      <c r="BJ76" s="45">
        <f t="shared" si="91"/>
        <v>-4200</v>
      </c>
      <c r="BK76" s="45">
        <f t="shared" si="116"/>
        <v>0</v>
      </c>
      <c r="BL76" s="45">
        <f t="shared" si="92"/>
        <v>-700</v>
      </c>
      <c r="BM76" s="45">
        <f t="shared" si="93"/>
        <v>-1400</v>
      </c>
      <c r="BN76" s="45">
        <f t="shared" si="94"/>
        <v>-2100</v>
      </c>
      <c r="BO76" s="45">
        <f t="shared" si="95"/>
        <v>-2800</v>
      </c>
      <c r="BP76" s="45">
        <f t="shared" si="96"/>
        <v>-3500</v>
      </c>
      <c r="BQ76" s="45">
        <f t="shared" si="97"/>
        <v>-4200</v>
      </c>
      <c r="BR76" s="45">
        <f t="shared" si="117"/>
        <v>0</v>
      </c>
      <c r="BS76" s="45">
        <f t="shared" si="98"/>
        <v>-700</v>
      </c>
      <c r="BT76" s="45">
        <f t="shared" si="99"/>
        <v>-1400</v>
      </c>
      <c r="BU76" s="45">
        <f t="shared" si="100"/>
        <v>-2100</v>
      </c>
      <c r="BV76" s="45">
        <f t="shared" si="101"/>
        <v>-2800</v>
      </c>
      <c r="BW76" s="45">
        <f t="shared" si="102"/>
        <v>-3500</v>
      </c>
      <c r="BX76" s="45">
        <f t="shared" si="103"/>
        <v>-4200</v>
      </c>
      <c r="BY76" s="45">
        <f t="shared" si="116"/>
        <v>0</v>
      </c>
      <c r="BZ76" s="45">
        <f t="shared" si="104"/>
        <v>-700</v>
      </c>
      <c r="CA76" s="45">
        <f t="shared" si="105"/>
        <v>-1400</v>
      </c>
      <c r="CB76" s="45">
        <f t="shared" si="106"/>
        <v>-2100</v>
      </c>
      <c r="CC76" s="45">
        <f t="shared" si="107"/>
        <v>-2800</v>
      </c>
      <c r="CD76" s="45">
        <f t="shared" si="108"/>
        <v>-3500</v>
      </c>
      <c r="CE76" s="45">
        <f t="shared" si="109"/>
        <v>-4200</v>
      </c>
      <c r="CF76" s="45">
        <f t="shared" si="110"/>
        <v>-4900</v>
      </c>
      <c r="CG76" s="45">
        <f t="shared" si="111"/>
        <v>-5600</v>
      </c>
      <c r="CH76" s="45">
        <f t="shared" si="112"/>
        <v>-5600</v>
      </c>
    </row>
    <row r="77" spans="1:86" s="43" customFormat="1" ht="15" customHeight="1">
      <c r="A77" s="299"/>
      <c r="B77" s="101" t="s">
        <v>198</v>
      </c>
      <c r="C77" s="101" t="s">
        <v>332</v>
      </c>
      <c r="D77" s="102" t="s">
        <v>334</v>
      </c>
      <c r="E77" s="103" t="s">
        <v>343</v>
      </c>
      <c r="F77" s="106"/>
      <c r="G77" s="105">
        <f>AV77</f>
        <v>0</v>
      </c>
      <c r="H77" s="105"/>
      <c r="I77" s="44">
        <v>0</v>
      </c>
      <c r="J77" s="93"/>
      <c r="K77" s="94">
        <f t="shared" si="113"/>
        <v>0</v>
      </c>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5"/>
      <c r="AL77" s="93"/>
      <c r="AM77" s="95"/>
      <c r="AN77" s="93"/>
      <c r="AO77" s="93"/>
      <c r="AP77" s="93"/>
      <c r="AQ77" s="93"/>
      <c r="AR77" s="93"/>
      <c r="AS77" s="93"/>
      <c r="AT77" s="88">
        <f>종합재고!N237</f>
        <v>0</v>
      </c>
      <c r="AU77" s="88">
        <f>종합재고!O237</f>
        <v>0</v>
      </c>
      <c r="AV77" s="44"/>
      <c r="AW77" s="45">
        <f t="shared" si="114"/>
        <v>0</v>
      </c>
      <c r="AX77" s="45">
        <f t="shared" si="80"/>
        <v>0</v>
      </c>
      <c r="AY77" s="45">
        <f t="shared" si="81"/>
        <v>0</v>
      </c>
      <c r="AZ77" s="45">
        <f t="shared" si="82"/>
        <v>0</v>
      </c>
      <c r="BA77" s="45">
        <f t="shared" si="83"/>
        <v>0</v>
      </c>
      <c r="BB77" s="45">
        <f t="shared" si="84"/>
        <v>0</v>
      </c>
      <c r="BC77" s="45">
        <f t="shared" si="85"/>
        <v>0</v>
      </c>
      <c r="BD77" s="45">
        <f t="shared" si="115"/>
        <v>0</v>
      </c>
      <c r="BE77" s="45">
        <f t="shared" si="86"/>
        <v>0</v>
      </c>
      <c r="BF77" s="45">
        <f t="shared" si="87"/>
        <v>0</v>
      </c>
      <c r="BG77" s="45">
        <f t="shared" si="88"/>
        <v>0</v>
      </c>
      <c r="BH77" s="45">
        <f t="shared" si="89"/>
        <v>0</v>
      </c>
      <c r="BI77" s="45">
        <f t="shared" si="90"/>
        <v>0</v>
      </c>
      <c r="BJ77" s="45">
        <f t="shared" si="91"/>
        <v>0</v>
      </c>
      <c r="BK77" s="45">
        <f t="shared" si="116"/>
        <v>0</v>
      </c>
      <c r="BL77" s="45">
        <f t="shared" si="92"/>
        <v>0</v>
      </c>
      <c r="BM77" s="45">
        <f t="shared" si="93"/>
        <v>0</v>
      </c>
      <c r="BN77" s="45">
        <f t="shared" si="94"/>
        <v>0</v>
      </c>
      <c r="BO77" s="45">
        <f t="shared" si="95"/>
        <v>0</v>
      </c>
      <c r="BP77" s="45">
        <f t="shared" si="96"/>
        <v>0</v>
      </c>
      <c r="BQ77" s="45">
        <f t="shared" si="97"/>
        <v>0</v>
      </c>
      <c r="BR77" s="45">
        <f t="shared" si="117"/>
        <v>0</v>
      </c>
      <c r="BS77" s="45">
        <f t="shared" si="98"/>
        <v>0</v>
      </c>
      <c r="BT77" s="45">
        <f t="shared" si="99"/>
        <v>0</v>
      </c>
      <c r="BU77" s="45">
        <f t="shared" si="100"/>
        <v>0</v>
      </c>
      <c r="BV77" s="45">
        <f t="shared" si="101"/>
        <v>0</v>
      </c>
      <c r="BW77" s="45">
        <f t="shared" si="102"/>
        <v>0</v>
      </c>
      <c r="BX77" s="45">
        <f t="shared" si="103"/>
        <v>0</v>
      </c>
      <c r="BY77" s="45">
        <f t="shared" si="116"/>
        <v>0</v>
      </c>
      <c r="BZ77" s="45">
        <f t="shared" si="104"/>
        <v>0</v>
      </c>
      <c r="CA77" s="45">
        <f t="shared" si="105"/>
        <v>0</v>
      </c>
      <c r="CB77" s="45">
        <f t="shared" si="106"/>
        <v>0</v>
      </c>
      <c r="CC77" s="45">
        <f t="shared" si="107"/>
        <v>0</v>
      </c>
      <c r="CD77" s="45">
        <f t="shared" si="108"/>
        <v>0</v>
      </c>
      <c r="CE77" s="45">
        <f t="shared" si="109"/>
        <v>0</v>
      </c>
      <c r="CF77" s="45">
        <f t="shared" si="110"/>
        <v>0</v>
      </c>
      <c r="CG77" s="45">
        <f t="shared" si="111"/>
        <v>0</v>
      </c>
      <c r="CH77" s="45">
        <f t="shared" si="112"/>
        <v>0</v>
      </c>
    </row>
    <row r="78" spans="1:86" s="43" customFormat="1" ht="15" customHeight="1">
      <c r="A78" s="299"/>
      <c r="B78" s="101" t="s">
        <v>198</v>
      </c>
      <c r="C78" s="101" t="s">
        <v>332</v>
      </c>
      <c r="D78" s="102" t="s">
        <v>336</v>
      </c>
      <c r="E78" s="103" t="s">
        <v>338</v>
      </c>
      <c r="F78" s="106"/>
      <c r="G78" s="105">
        <f>AV78</f>
        <v>0</v>
      </c>
      <c r="H78" s="105"/>
      <c r="I78" s="44">
        <v>0</v>
      </c>
      <c r="J78" s="93"/>
      <c r="K78" s="94">
        <f t="shared" si="113"/>
        <v>0</v>
      </c>
      <c r="L78" s="93"/>
      <c r="M78" s="93"/>
      <c r="N78" s="93"/>
      <c r="O78" s="93"/>
      <c r="P78" s="93"/>
      <c r="Q78" s="93"/>
      <c r="R78" s="93"/>
      <c r="S78" s="93"/>
      <c r="T78" s="93"/>
      <c r="U78" s="93"/>
      <c r="V78" s="93"/>
      <c r="W78" s="93"/>
      <c r="X78" s="93"/>
      <c r="Y78" s="93"/>
      <c r="Z78" s="93"/>
      <c r="AA78" s="93"/>
      <c r="AB78" s="93"/>
      <c r="AC78" s="93"/>
      <c r="AD78" s="93"/>
      <c r="AE78" s="93"/>
      <c r="AF78" s="93"/>
      <c r="AG78" s="93"/>
      <c r="AH78" s="93"/>
      <c r="AI78" s="93"/>
      <c r="AJ78" s="93"/>
      <c r="AK78" s="95"/>
      <c r="AL78" s="93"/>
      <c r="AM78" s="95"/>
      <c r="AN78" s="93"/>
      <c r="AO78" s="93"/>
      <c r="AP78" s="93"/>
      <c r="AQ78" s="93"/>
      <c r="AR78" s="93"/>
      <c r="AS78" s="93"/>
      <c r="AT78" s="88">
        <f>종합재고!N241</f>
        <v>0</v>
      </c>
      <c r="AU78" s="88">
        <f>종합재고!O241</f>
        <v>100</v>
      </c>
      <c r="AV78" s="44"/>
      <c r="AW78" s="45">
        <f t="shared" si="114"/>
        <v>0</v>
      </c>
      <c r="AX78" s="45">
        <f t="shared" si="80"/>
        <v>0</v>
      </c>
      <c r="AY78" s="45">
        <f t="shared" si="81"/>
        <v>0</v>
      </c>
      <c r="AZ78" s="45">
        <f t="shared" si="82"/>
        <v>0</v>
      </c>
      <c r="BA78" s="45">
        <f t="shared" si="83"/>
        <v>0</v>
      </c>
      <c r="BB78" s="45">
        <f t="shared" si="84"/>
        <v>0</v>
      </c>
      <c r="BC78" s="45">
        <f t="shared" si="85"/>
        <v>0</v>
      </c>
      <c r="BD78" s="45">
        <f t="shared" si="115"/>
        <v>0</v>
      </c>
      <c r="BE78" s="45">
        <f t="shared" si="86"/>
        <v>0</v>
      </c>
      <c r="BF78" s="45">
        <f t="shared" si="87"/>
        <v>0</v>
      </c>
      <c r="BG78" s="45">
        <f t="shared" si="88"/>
        <v>0</v>
      </c>
      <c r="BH78" s="45">
        <f t="shared" si="89"/>
        <v>0</v>
      </c>
      <c r="BI78" s="45">
        <f t="shared" si="90"/>
        <v>0</v>
      </c>
      <c r="BJ78" s="45">
        <f t="shared" si="91"/>
        <v>0</v>
      </c>
      <c r="BK78" s="45">
        <f t="shared" si="116"/>
        <v>0</v>
      </c>
      <c r="BL78" s="45">
        <f t="shared" si="92"/>
        <v>0</v>
      </c>
      <c r="BM78" s="45">
        <f t="shared" si="93"/>
        <v>0</v>
      </c>
      <c r="BN78" s="45">
        <f t="shared" si="94"/>
        <v>0</v>
      </c>
      <c r="BO78" s="45">
        <f t="shared" si="95"/>
        <v>0</v>
      </c>
      <c r="BP78" s="45">
        <f t="shared" si="96"/>
        <v>0</v>
      </c>
      <c r="BQ78" s="45">
        <f t="shared" si="97"/>
        <v>0</v>
      </c>
      <c r="BR78" s="45">
        <f t="shared" si="117"/>
        <v>0</v>
      </c>
      <c r="BS78" s="45">
        <f t="shared" si="98"/>
        <v>0</v>
      </c>
      <c r="BT78" s="45">
        <f t="shared" si="99"/>
        <v>0</v>
      </c>
      <c r="BU78" s="45">
        <f t="shared" si="100"/>
        <v>0</v>
      </c>
      <c r="BV78" s="45">
        <f t="shared" si="101"/>
        <v>0</v>
      </c>
      <c r="BW78" s="45">
        <f t="shared" si="102"/>
        <v>0</v>
      </c>
      <c r="BX78" s="45">
        <f t="shared" si="103"/>
        <v>0</v>
      </c>
      <c r="BY78" s="45">
        <f t="shared" si="116"/>
        <v>0</v>
      </c>
      <c r="BZ78" s="45">
        <f t="shared" si="104"/>
        <v>0</v>
      </c>
      <c r="CA78" s="45">
        <f t="shared" si="105"/>
        <v>0</v>
      </c>
      <c r="CB78" s="45">
        <f t="shared" si="106"/>
        <v>0</v>
      </c>
      <c r="CC78" s="45">
        <f t="shared" si="107"/>
        <v>0</v>
      </c>
      <c r="CD78" s="45">
        <f t="shared" si="108"/>
        <v>0</v>
      </c>
      <c r="CE78" s="45">
        <f t="shared" si="109"/>
        <v>0</v>
      </c>
      <c r="CF78" s="45">
        <f t="shared" si="110"/>
        <v>0</v>
      </c>
      <c r="CG78" s="45">
        <f t="shared" si="111"/>
        <v>100</v>
      </c>
      <c r="CH78" s="45">
        <f t="shared" si="112"/>
        <v>100</v>
      </c>
    </row>
    <row r="79" spans="1:86" s="43" customFormat="1" ht="15" customHeight="1">
      <c r="A79" s="295" t="s">
        <v>344</v>
      </c>
      <c r="B79" s="116" t="s">
        <v>198</v>
      </c>
      <c r="C79" s="116" t="s">
        <v>310</v>
      </c>
      <c r="D79" s="117" t="s">
        <v>360</v>
      </c>
      <c r="E79" s="118" t="s">
        <v>311</v>
      </c>
      <c r="F79" s="119"/>
      <c r="G79" s="120">
        <f>AV79</f>
        <v>1500</v>
      </c>
      <c r="H79" s="120">
        <v>200</v>
      </c>
      <c r="I79" s="44">
        <v>0</v>
      </c>
      <c r="J79" s="93"/>
      <c r="K79" s="94">
        <f t="shared" si="113"/>
        <v>0</v>
      </c>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5"/>
      <c r="AL79" s="93"/>
      <c r="AM79" s="95"/>
      <c r="AN79" s="93"/>
      <c r="AO79" s="93"/>
      <c r="AP79" s="93"/>
      <c r="AQ79" s="93"/>
      <c r="AR79" s="93"/>
      <c r="AS79" s="93"/>
      <c r="AT79" s="88">
        <f>종합재고!N245</f>
        <v>0</v>
      </c>
      <c r="AU79" s="88">
        <f>종합재고!O245</f>
        <v>0</v>
      </c>
      <c r="AV79" s="44">
        <v>1500</v>
      </c>
      <c r="AW79" s="45">
        <f t="shared" si="114"/>
        <v>0</v>
      </c>
      <c r="AX79" s="45">
        <f t="shared" si="80"/>
        <v>-1500</v>
      </c>
      <c r="AY79" s="45">
        <f t="shared" si="81"/>
        <v>-3000</v>
      </c>
      <c r="AZ79" s="45">
        <f t="shared" si="82"/>
        <v>-4500</v>
      </c>
      <c r="BA79" s="45">
        <f t="shared" si="83"/>
        <v>-6000</v>
      </c>
      <c r="BB79" s="45">
        <f t="shared" si="84"/>
        <v>-7500</v>
      </c>
      <c r="BC79" s="45">
        <f t="shared" si="85"/>
        <v>-9000</v>
      </c>
      <c r="BD79" s="45">
        <f t="shared" si="115"/>
        <v>0</v>
      </c>
      <c r="BE79" s="45">
        <f t="shared" si="86"/>
        <v>-1500</v>
      </c>
      <c r="BF79" s="45">
        <f t="shared" si="87"/>
        <v>-3000</v>
      </c>
      <c r="BG79" s="45">
        <f t="shared" si="88"/>
        <v>-4500</v>
      </c>
      <c r="BH79" s="45">
        <f t="shared" si="89"/>
        <v>-6000</v>
      </c>
      <c r="BI79" s="45">
        <f t="shared" si="90"/>
        <v>-7500</v>
      </c>
      <c r="BJ79" s="45">
        <f t="shared" si="91"/>
        <v>-9000</v>
      </c>
      <c r="BK79" s="45">
        <f t="shared" si="116"/>
        <v>0</v>
      </c>
      <c r="BL79" s="45">
        <f t="shared" si="92"/>
        <v>-1500</v>
      </c>
      <c r="BM79" s="45">
        <f t="shared" si="93"/>
        <v>-3000</v>
      </c>
      <c r="BN79" s="45">
        <f t="shared" si="94"/>
        <v>-4500</v>
      </c>
      <c r="BO79" s="45">
        <f t="shared" si="95"/>
        <v>-6000</v>
      </c>
      <c r="BP79" s="45">
        <f t="shared" si="96"/>
        <v>-7500</v>
      </c>
      <c r="BQ79" s="45">
        <f t="shared" si="97"/>
        <v>-9000</v>
      </c>
      <c r="BR79" s="45">
        <f t="shared" si="117"/>
        <v>0</v>
      </c>
      <c r="BS79" s="45">
        <f t="shared" si="98"/>
        <v>-1500</v>
      </c>
      <c r="BT79" s="45">
        <f t="shared" si="99"/>
        <v>-3000</v>
      </c>
      <c r="BU79" s="45">
        <f t="shared" si="100"/>
        <v>-4500</v>
      </c>
      <c r="BV79" s="45">
        <f t="shared" si="101"/>
        <v>-6000</v>
      </c>
      <c r="BW79" s="45">
        <f t="shared" si="102"/>
        <v>-7500</v>
      </c>
      <c r="BX79" s="45">
        <f t="shared" si="103"/>
        <v>-9000</v>
      </c>
      <c r="BY79" s="45">
        <f t="shared" si="116"/>
        <v>0</v>
      </c>
      <c r="BZ79" s="45">
        <f t="shared" si="104"/>
        <v>-1500</v>
      </c>
      <c r="CA79" s="45">
        <f t="shared" si="105"/>
        <v>-3000</v>
      </c>
      <c r="CB79" s="45">
        <f t="shared" si="106"/>
        <v>-4500</v>
      </c>
      <c r="CC79" s="45">
        <f t="shared" si="107"/>
        <v>-6000</v>
      </c>
      <c r="CD79" s="45">
        <f t="shared" si="108"/>
        <v>-7500</v>
      </c>
      <c r="CE79" s="45">
        <f t="shared" si="109"/>
        <v>-9000</v>
      </c>
      <c r="CF79" s="45">
        <f t="shared" si="110"/>
        <v>-10500</v>
      </c>
      <c r="CG79" s="45">
        <f t="shared" si="111"/>
        <v>-12000</v>
      </c>
      <c r="CH79" s="45">
        <f t="shared" si="112"/>
        <v>-12000</v>
      </c>
    </row>
    <row r="80" spans="1:86" s="43" customFormat="1" ht="15" customHeight="1">
      <c r="A80" s="296"/>
      <c r="B80" s="116" t="s">
        <v>198</v>
      </c>
      <c r="C80" s="116" t="s">
        <v>310</v>
      </c>
      <c r="D80" s="117" t="s">
        <v>361</v>
      </c>
      <c r="E80" s="118" t="s">
        <v>312</v>
      </c>
      <c r="F80" s="119"/>
      <c r="G80" s="120">
        <v>300</v>
      </c>
      <c r="H80" s="120"/>
      <c r="I80" s="44">
        <v>0</v>
      </c>
      <c r="J80" s="93"/>
      <c r="K80" s="94">
        <f t="shared" si="113"/>
        <v>0</v>
      </c>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5"/>
      <c r="AL80" s="93"/>
      <c r="AM80" s="95"/>
      <c r="AN80" s="93"/>
      <c r="AO80" s="93"/>
      <c r="AP80" s="93"/>
      <c r="AQ80" s="93"/>
      <c r="AR80" s="93"/>
      <c r="AS80" s="93"/>
      <c r="AT80" s="88">
        <f>종합재고!N249</f>
        <v>0</v>
      </c>
      <c r="AU80" s="88">
        <f>종합재고!O249</f>
        <v>0</v>
      </c>
      <c r="AV80" s="44">
        <v>200</v>
      </c>
      <c r="AW80" s="45">
        <f t="shared" si="114"/>
        <v>0</v>
      </c>
      <c r="AX80" s="45">
        <f t="shared" si="80"/>
        <v>-200</v>
      </c>
      <c r="AY80" s="45">
        <f t="shared" si="81"/>
        <v>-400</v>
      </c>
      <c r="AZ80" s="45">
        <f t="shared" si="82"/>
        <v>-600</v>
      </c>
      <c r="BA80" s="45">
        <f t="shared" si="83"/>
        <v>-800</v>
      </c>
      <c r="BB80" s="45">
        <f t="shared" si="84"/>
        <v>-1000</v>
      </c>
      <c r="BC80" s="45">
        <f t="shared" si="85"/>
        <v>-1200</v>
      </c>
      <c r="BD80" s="45">
        <f t="shared" si="115"/>
        <v>0</v>
      </c>
      <c r="BE80" s="45">
        <f t="shared" si="86"/>
        <v>-200</v>
      </c>
      <c r="BF80" s="45">
        <f t="shared" si="87"/>
        <v>-400</v>
      </c>
      <c r="BG80" s="45">
        <f t="shared" si="88"/>
        <v>-600</v>
      </c>
      <c r="BH80" s="45">
        <f t="shared" si="89"/>
        <v>-800</v>
      </c>
      <c r="BI80" s="45">
        <f t="shared" si="90"/>
        <v>-1000</v>
      </c>
      <c r="BJ80" s="45">
        <f t="shared" si="91"/>
        <v>-1200</v>
      </c>
      <c r="BK80" s="45">
        <f t="shared" si="116"/>
        <v>0</v>
      </c>
      <c r="BL80" s="45">
        <f t="shared" si="92"/>
        <v>-200</v>
      </c>
      <c r="BM80" s="45">
        <f t="shared" si="93"/>
        <v>-400</v>
      </c>
      <c r="BN80" s="45">
        <f t="shared" si="94"/>
        <v>-600</v>
      </c>
      <c r="BO80" s="45">
        <f t="shared" si="95"/>
        <v>-800</v>
      </c>
      <c r="BP80" s="45">
        <f t="shared" si="96"/>
        <v>-1000</v>
      </c>
      <c r="BQ80" s="45">
        <f t="shared" si="97"/>
        <v>-1200</v>
      </c>
      <c r="BR80" s="45">
        <f t="shared" si="117"/>
        <v>0</v>
      </c>
      <c r="BS80" s="45">
        <f t="shared" si="98"/>
        <v>-200</v>
      </c>
      <c r="BT80" s="45">
        <f t="shared" si="99"/>
        <v>-400</v>
      </c>
      <c r="BU80" s="45">
        <f t="shared" si="100"/>
        <v>-600</v>
      </c>
      <c r="BV80" s="45">
        <f t="shared" si="101"/>
        <v>-800</v>
      </c>
      <c r="BW80" s="45">
        <f t="shared" si="102"/>
        <v>-1000</v>
      </c>
      <c r="BX80" s="45">
        <f t="shared" si="103"/>
        <v>-1200</v>
      </c>
      <c r="BY80" s="45">
        <f t="shared" si="116"/>
        <v>0</v>
      </c>
      <c r="BZ80" s="45">
        <f t="shared" si="104"/>
        <v>-200</v>
      </c>
      <c r="CA80" s="45">
        <f t="shared" si="105"/>
        <v>-400</v>
      </c>
      <c r="CB80" s="45">
        <f t="shared" si="106"/>
        <v>-600</v>
      </c>
      <c r="CC80" s="45">
        <f t="shared" si="107"/>
        <v>-800</v>
      </c>
      <c r="CD80" s="45">
        <f t="shared" si="108"/>
        <v>-1000</v>
      </c>
      <c r="CE80" s="45">
        <f t="shared" si="109"/>
        <v>-1200</v>
      </c>
      <c r="CF80" s="45">
        <f t="shared" si="110"/>
        <v>-1400</v>
      </c>
      <c r="CG80" s="45">
        <f t="shared" si="111"/>
        <v>-1600</v>
      </c>
      <c r="CH80" s="45">
        <f t="shared" si="112"/>
        <v>-1600</v>
      </c>
    </row>
    <row r="81" spans="1:86" s="43" customFormat="1" ht="15" customHeight="1">
      <c r="A81" s="296"/>
      <c r="B81" s="116" t="s">
        <v>198</v>
      </c>
      <c r="C81" s="116" t="s">
        <v>310</v>
      </c>
      <c r="D81" s="117" t="s">
        <v>362</v>
      </c>
      <c r="E81" s="118" t="s">
        <v>347</v>
      </c>
      <c r="F81" s="119"/>
      <c r="G81" s="120">
        <f>AV81</f>
        <v>1500</v>
      </c>
      <c r="H81" s="120">
        <v>200</v>
      </c>
      <c r="I81" s="44"/>
      <c r="J81" s="93"/>
      <c r="K81" s="94">
        <f t="shared" ref="K81:K82" si="118">SUM(L81:AP81)</f>
        <v>0</v>
      </c>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5"/>
      <c r="AL81" s="93"/>
      <c r="AM81" s="95"/>
      <c r="AN81" s="93"/>
      <c r="AO81" s="93"/>
      <c r="AP81" s="93"/>
      <c r="AQ81" s="93"/>
      <c r="AR81" s="93"/>
      <c r="AS81" s="93"/>
      <c r="AT81" s="88">
        <f>종합재고!N253</f>
        <v>0</v>
      </c>
      <c r="AU81" s="88">
        <f>종합재고!O253</f>
        <v>0</v>
      </c>
      <c r="AV81" s="44">
        <v>1500</v>
      </c>
      <c r="AW81" s="45">
        <f t="shared" si="114"/>
        <v>0</v>
      </c>
      <c r="AX81" s="45">
        <f t="shared" si="80"/>
        <v>-1500</v>
      </c>
      <c r="AY81" s="45">
        <f t="shared" si="81"/>
        <v>-3000</v>
      </c>
      <c r="AZ81" s="45">
        <f t="shared" si="82"/>
        <v>-4500</v>
      </c>
      <c r="BA81" s="45">
        <f t="shared" si="83"/>
        <v>-6000</v>
      </c>
      <c r="BB81" s="45">
        <f t="shared" si="84"/>
        <v>-7500</v>
      </c>
      <c r="BC81" s="45">
        <f t="shared" si="85"/>
        <v>-9000</v>
      </c>
      <c r="BD81" s="45">
        <f t="shared" si="115"/>
        <v>0</v>
      </c>
      <c r="BE81" s="45">
        <f t="shared" si="86"/>
        <v>-1500</v>
      </c>
      <c r="BF81" s="45">
        <f t="shared" si="87"/>
        <v>-3000</v>
      </c>
      <c r="BG81" s="45">
        <f t="shared" si="88"/>
        <v>-4500</v>
      </c>
      <c r="BH81" s="45">
        <f t="shared" si="89"/>
        <v>-6000</v>
      </c>
      <c r="BI81" s="45">
        <f t="shared" si="90"/>
        <v>-7500</v>
      </c>
      <c r="BJ81" s="45">
        <f t="shared" si="91"/>
        <v>-9000</v>
      </c>
      <c r="BK81" s="45">
        <f t="shared" si="116"/>
        <v>0</v>
      </c>
      <c r="BL81" s="45">
        <f t="shared" si="92"/>
        <v>-1500</v>
      </c>
      <c r="BM81" s="45">
        <f t="shared" si="93"/>
        <v>-3000</v>
      </c>
      <c r="BN81" s="45">
        <f t="shared" si="94"/>
        <v>-4500</v>
      </c>
      <c r="BO81" s="45">
        <f t="shared" si="95"/>
        <v>-6000</v>
      </c>
      <c r="BP81" s="45">
        <f t="shared" si="96"/>
        <v>-7500</v>
      </c>
      <c r="BQ81" s="45">
        <f t="shared" si="97"/>
        <v>-9000</v>
      </c>
      <c r="BR81" s="45">
        <f t="shared" si="117"/>
        <v>0</v>
      </c>
      <c r="BS81" s="45">
        <f t="shared" si="98"/>
        <v>-1500</v>
      </c>
      <c r="BT81" s="45">
        <f t="shared" si="99"/>
        <v>-3000</v>
      </c>
      <c r="BU81" s="45">
        <f t="shared" si="100"/>
        <v>-4500</v>
      </c>
      <c r="BV81" s="45">
        <f t="shared" si="101"/>
        <v>-6000</v>
      </c>
      <c r="BW81" s="45">
        <f t="shared" si="102"/>
        <v>-7500</v>
      </c>
      <c r="BX81" s="45">
        <f t="shared" si="103"/>
        <v>-9000</v>
      </c>
      <c r="BY81" s="45">
        <f t="shared" si="116"/>
        <v>0</v>
      </c>
      <c r="BZ81" s="45">
        <f t="shared" si="104"/>
        <v>-1500</v>
      </c>
      <c r="CA81" s="45">
        <f t="shared" si="105"/>
        <v>-3000</v>
      </c>
      <c r="CB81" s="45">
        <f t="shared" si="106"/>
        <v>-4500</v>
      </c>
      <c r="CC81" s="45">
        <f t="shared" si="107"/>
        <v>-6000</v>
      </c>
      <c r="CD81" s="45">
        <f t="shared" si="108"/>
        <v>-7500</v>
      </c>
      <c r="CE81" s="45">
        <f t="shared" si="109"/>
        <v>-9000</v>
      </c>
      <c r="CF81" s="45">
        <f t="shared" si="110"/>
        <v>-10500</v>
      </c>
      <c r="CG81" s="45">
        <f t="shared" si="111"/>
        <v>-12000</v>
      </c>
      <c r="CH81" s="45">
        <f t="shared" si="112"/>
        <v>-12000</v>
      </c>
    </row>
    <row r="82" spans="1:86" s="43" customFormat="1" ht="15" customHeight="1">
      <c r="A82" s="296"/>
      <c r="B82" s="116" t="s">
        <v>198</v>
      </c>
      <c r="C82" s="116" t="s">
        <v>310</v>
      </c>
      <c r="D82" s="117" t="s">
        <v>363</v>
      </c>
      <c r="E82" s="118" t="s">
        <v>348</v>
      </c>
      <c r="F82" s="119"/>
      <c r="G82" s="120">
        <v>300</v>
      </c>
      <c r="H82" s="120"/>
      <c r="I82" s="44"/>
      <c r="J82" s="93"/>
      <c r="K82" s="94">
        <f t="shared" si="118"/>
        <v>0</v>
      </c>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5"/>
      <c r="AL82" s="93"/>
      <c r="AM82" s="95"/>
      <c r="AN82" s="93"/>
      <c r="AO82" s="93"/>
      <c r="AP82" s="93"/>
      <c r="AQ82" s="93"/>
      <c r="AR82" s="93"/>
      <c r="AS82" s="93"/>
      <c r="AT82" s="88">
        <f>종합재고!N257</f>
        <v>0</v>
      </c>
      <c r="AU82" s="88">
        <f>종합재고!O257</f>
        <v>0</v>
      </c>
      <c r="AV82" s="44">
        <v>200</v>
      </c>
      <c r="AW82" s="45">
        <f t="shared" si="114"/>
        <v>0</v>
      </c>
      <c r="AX82" s="45">
        <f t="shared" si="80"/>
        <v>-200</v>
      </c>
      <c r="AY82" s="45">
        <f t="shared" si="81"/>
        <v>-400</v>
      </c>
      <c r="AZ82" s="45">
        <f t="shared" si="82"/>
        <v>-600</v>
      </c>
      <c r="BA82" s="45">
        <f t="shared" si="83"/>
        <v>-800</v>
      </c>
      <c r="BB82" s="45">
        <f t="shared" si="84"/>
        <v>-1000</v>
      </c>
      <c r="BC82" s="45">
        <f t="shared" si="85"/>
        <v>-1200</v>
      </c>
      <c r="BD82" s="45">
        <f t="shared" si="115"/>
        <v>0</v>
      </c>
      <c r="BE82" s="45">
        <f t="shared" si="86"/>
        <v>-200</v>
      </c>
      <c r="BF82" s="45">
        <f t="shared" si="87"/>
        <v>-400</v>
      </c>
      <c r="BG82" s="45">
        <f t="shared" si="88"/>
        <v>-600</v>
      </c>
      <c r="BH82" s="45">
        <f t="shared" si="89"/>
        <v>-800</v>
      </c>
      <c r="BI82" s="45">
        <f t="shared" si="90"/>
        <v>-1000</v>
      </c>
      <c r="BJ82" s="45">
        <f t="shared" si="91"/>
        <v>-1200</v>
      </c>
      <c r="BK82" s="45">
        <f t="shared" si="116"/>
        <v>0</v>
      </c>
      <c r="BL82" s="45">
        <f t="shared" si="92"/>
        <v>-200</v>
      </c>
      <c r="BM82" s="45">
        <f t="shared" si="93"/>
        <v>-400</v>
      </c>
      <c r="BN82" s="45">
        <f t="shared" si="94"/>
        <v>-600</v>
      </c>
      <c r="BO82" s="45">
        <f t="shared" si="95"/>
        <v>-800</v>
      </c>
      <c r="BP82" s="45">
        <f t="shared" si="96"/>
        <v>-1000</v>
      </c>
      <c r="BQ82" s="45">
        <f t="shared" si="97"/>
        <v>-1200</v>
      </c>
      <c r="BR82" s="45">
        <f t="shared" si="117"/>
        <v>0</v>
      </c>
      <c r="BS82" s="45">
        <f t="shared" si="98"/>
        <v>-200</v>
      </c>
      <c r="BT82" s="45">
        <f t="shared" si="99"/>
        <v>-400</v>
      </c>
      <c r="BU82" s="45">
        <f t="shared" si="100"/>
        <v>-600</v>
      </c>
      <c r="BV82" s="45">
        <f t="shared" si="101"/>
        <v>-800</v>
      </c>
      <c r="BW82" s="45">
        <f t="shared" si="102"/>
        <v>-1000</v>
      </c>
      <c r="BX82" s="45">
        <f t="shared" si="103"/>
        <v>-1200</v>
      </c>
      <c r="BY82" s="45">
        <f t="shared" si="116"/>
        <v>0</v>
      </c>
      <c r="BZ82" s="45">
        <f t="shared" si="104"/>
        <v>-200</v>
      </c>
      <c r="CA82" s="45">
        <f t="shared" si="105"/>
        <v>-400</v>
      </c>
      <c r="CB82" s="45">
        <f t="shared" si="106"/>
        <v>-600</v>
      </c>
      <c r="CC82" s="45">
        <f t="shared" si="107"/>
        <v>-800</v>
      </c>
      <c r="CD82" s="45">
        <f t="shared" si="108"/>
        <v>-1000</v>
      </c>
      <c r="CE82" s="45">
        <f t="shared" si="109"/>
        <v>-1200</v>
      </c>
      <c r="CF82" s="45">
        <f t="shared" si="110"/>
        <v>-1400</v>
      </c>
      <c r="CG82" s="45">
        <f t="shared" si="111"/>
        <v>-1600</v>
      </c>
      <c r="CH82" s="45">
        <f t="shared" si="112"/>
        <v>-1600</v>
      </c>
    </row>
    <row r="83" spans="1:86" s="43" customFormat="1" ht="15" customHeight="1">
      <c r="A83" s="296"/>
      <c r="B83" s="116" t="s">
        <v>198</v>
      </c>
      <c r="C83" s="116" t="s">
        <v>310</v>
      </c>
      <c r="D83" s="117" t="s">
        <v>364</v>
      </c>
      <c r="E83" s="118" t="s">
        <v>413</v>
      </c>
      <c r="F83" s="119"/>
      <c r="G83" s="120">
        <f>AV83</f>
        <v>1500</v>
      </c>
      <c r="H83" s="120">
        <v>200</v>
      </c>
      <c r="I83" s="44"/>
      <c r="J83" s="93"/>
      <c r="K83" s="94">
        <f t="shared" ref="K83:K84" si="119">SUM(L83:AP83)</f>
        <v>0</v>
      </c>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5"/>
      <c r="AL83" s="93"/>
      <c r="AM83" s="95"/>
      <c r="AN83" s="93"/>
      <c r="AO83" s="93"/>
      <c r="AP83" s="93"/>
      <c r="AQ83" s="93"/>
      <c r="AR83" s="93"/>
      <c r="AS83" s="93"/>
      <c r="AT83" s="88">
        <f>종합재고!N261</f>
        <v>0</v>
      </c>
      <c r="AU83" s="88">
        <f>종합재고!O261</f>
        <v>0</v>
      </c>
      <c r="AV83" s="44">
        <v>1500</v>
      </c>
      <c r="AW83" s="45">
        <f t="shared" si="114"/>
        <v>0</v>
      </c>
      <c r="AX83" s="45">
        <f t="shared" si="80"/>
        <v>-1500</v>
      </c>
      <c r="AY83" s="45">
        <f t="shared" si="81"/>
        <v>-3000</v>
      </c>
      <c r="AZ83" s="45">
        <f t="shared" si="82"/>
        <v>-4500</v>
      </c>
      <c r="BA83" s="45">
        <f t="shared" si="83"/>
        <v>-6000</v>
      </c>
      <c r="BB83" s="45">
        <f t="shared" si="84"/>
        <v>-7500</v>
      </c>
      <c r="BC83" s="45">
        <f t="shared" si="85"/>
        <v>-9000</v>
      </c>
      <c r="BD83" s="45">
        <f t="shared" si="115"/>
        <v>0</v>
      </c>
      <c r="BE83" s="45">
        <f t="shared" si="86"/>
        <v>-1500</v>
      </c>
      <c r="BF83" s="45">
        <f t="shared" si="87"/>
        <v>-3000</v>
      </c>
      <c r="BG83" s="45">
        <f t="shared" si="88"/>
        <v>-4500</v>
      </c>
      <c r="BH83" s="45">
        <f t="shared" si="89"/>
        <v>-6000</v>
      </c>
      <c r="BI83" s="45">
        <f t="shared" si="90"/>
        <v>-7500</v>
      </c>
      <c r="BJ83" s="45">
        <f t="shared" si="91"/>
        <v>-9000</v>
      </c>
      <c r="BK83" s="45">
        <f t="shared" si="116"/>
        <v>0</v>
      </c>
      <c r="BL83" s="45">
        <f t="shared" si="92"/>
        <v>-1500</v>
      </c>
      <c r="BM83" s="45">
        <f t="shared" si="93"/>
        <v>-3000</v>
      </c>
      <c r="BN83" s="45">
        <f t="shared" si="94"/>
        <v>-4500</v>
      </c>
      <c r="BO83" s="45">
        <f t="shared" si="95"/>
        <v>-6000</v>
      </c>
      <c r="BP83" s="45">
        <f t="shared" si="96"/>
        <v>-7500</v>
      </c>
      <c r="BQ83" s="45">
        <f t="shared" si="97"/>
        <v>-9000</v>
      </c>
      <c r="BR83" s="45">
        <f t="shared" si="117"/>
        <v>0</v>
      </c>
      <c r="BS83" s="45">
        <f t="shared" si="98"/>
        <v>-1500</v>
      </c>
      <c r="BT83" s="45">
        <f t="shared" si="99"/>
        <v>-3000</v>
      </c>
      <c r="BU83" s="45">
        <f t="shared" si="100"/>
        <v>-4500</v>
      </c>
      <c r="BV83" s="45">
        <f t="shared" si="101"/>
        <v>-6000</v>
      </c>
      <c r="BW83" s="45">
        <f t="shared" si="102"/>
        <v>-7500</v>
      </c>
      <c r="BX83" s="45">
        <f t="shared" si="103"/>
        <v>-9000</v>
      </c>
      <c r="BY83" s="45">
        <f t="shared" si="116"/>
        <v>0</v>
      </c>
      <c r="BZ83" s="45">
        <f t="shared" si="104"/>
        <v>-1500</v>
      </c>
      <c r="CA83" s="45">
        <f t="shared" si="105"/>
        <v>-3000</v>
      </c>
      <c r="CB83" s="45">
        <f t="shared" si="106"/>
        <v>-4500</v>
      </c>
      <c r="CC83" s="45">
        <f t="shared" si="107"/>
        <v>-6000</v>
      </c>
      <c r="CD83" s="45">
        <f t="shared" si="108"/>
        <v>-7500</v>
      </c>
      <c r="CE83" s="45">
        <f t="shared" si="109"/>
        <v>-9000</v>
      </c>
      <c r="CF83" s="45">
        <f t="shared" si="110"/>
        <v>-10500</v>
      </c>
      <c r="CG83" s="45">
        <f t="shared" si="111"/>
        <v>-12000</v>
      </c>
      <c r="CH83" s="45">
        <f t="shared" si="112"/>
        <v>-12000</v>
      </c>
    </row>
    <row r="84" spans="1:86" s="43" customFormat="1" ht="15" customHeight="1">
      <c r="A84" s="297"/>
      <c r="B84" s="116" t="s">
        <v>198</v>
      </c>
      <c r="C84" s="116" t="s">
        <v>310</v>
      </c>
      <c r="D84" s="117" t="s">
        <v>365</v>
      </c>
      <c r="E84" s="118" t="s">
        <v>414</v>
      </c>
      <c r="F84" s="119"/>
      <c r="G84" s="120">
        <v>300</v>
      </c>
      <c r="H84" s="120"/>
      <c r="I84" s="44"/>
      <c r="J84" s="93"/>
      <c r="K84" s="94">
        <f t="shared" si="119"/>
        <v>0</v>
      </c>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5"/>
      <c r="AL84" s="93"/>
      <c r="AM84" s="95"/>
      <c r="AN84" s="93"/>
      <c r="AO84" s="93"/>
      <c r="AP84" s="93"/>
      <c r="AQ84" s="93"/>
      <c r="AR84" s="93"/>
      <c r="AS84" s="93"/>
      <c r="AT84" s="88">
        <f>종합재고!N265</f>
        <v>0</v>
      </c>
      <c r="AU84" s="88">
        <f>종합재고!O265</f>
        <v>0</v>
      </c>
      <c r="AV84" s="44">
        <v>200</v>
      </c>
      <c r="AW84" s="45">
        <f t="shared" si="114"/>
        <v>0</v>
      </c>
      <c r="AX84" s="45">
        <f t="shared" si="80"/>
        <v>-200</v>
      </c>
      <c r="AY84" s="45">
        <f t="shared" si="81"/>
        <v>-400</v>
      </c>
      <c r="AZ84" s="45">
        <f t="shared" si="82"/>
        <v>-600</v>
      </c>
      <c r="BA84" s="45">
        <f t="shared" si="83"/>
        <v>-800</v>
      </c>
      <c r="BB84" s="45">
        <f t="shared" si="84"/>
        <v>-1000</v>
      </c>
      <c r="BC84" s="45">
        <f t="shared" si="85"/>
        <v>-1200</v>
      </c>
      <c r="BD84" s="45">
        <f t="shared" si="115"/>
        <v>0</v>
      </c>
      <c r="BE84" s="45">
        <f t="shared" si="86"/>
        <v>-200</v>
      </c>
      <c r="BF84" s="45">
        <f t="shared" si="87"/>
        <v>-400</v>
      </c>
      <c r="BG84" s="45">
        <f t="shared" si="88"/>
        <v>-600</v>
      </c>
      <c r="BH84" s="45">
        <f t="shared" si="89"/>
        <v>-800</v>
      </c>
      <c r="BI84" s="45">
        <f t="shared" si="90"/>
        <v>-1000</v>
      </c>
      <c r="BJ84" s="45">
        <f t="shared" si="91"/>
        <v>-1200</v>
      </c>
      <c r="BK84" s="45">
        <f t="shared" ref="BK84:BY87" si="120">$I84</f>
        <v>0</v>
      </c>
      <c r="BL84" s="45">
        <f t="shared" si="92"/>
        <v>-200</v>
      </c>
      <c r="BM84" s="45">
        <f t="shared" si="93"/>
        <v>-400</v>
      </c>
      <c r="BN84" s="45">
        <f t="shared" si="94"/>
        <v>-600</v>
      </c>
      <c r="BO84" s="45">
        <f t="shared" si="95"/>
        <v>-800</v>
      </c>
      <c r="BP84" s="45">
        <f t="shared" si="96"/>
        <v>-1000</v>
      </c>
      <c r="BQ84" s="45">
        <f t="shared" si="97"/>
        <v>-1200</v>
      </c>
      <c r="BR84" s="45">
        <f t="shared" ref="BR84:BR86" si="121">$I84</f>
        <v>0</v>
      </c>
      <c r="BS84" s="45">
        <f t="shared" si="98"/>
        <v>-200</v>
      </c>
      <c r="BT84" s="45">
        <f t="shared" si="99"/>
        <v>-400</v>
      </c>
      <c r="BU84" s="45">
        <f t="shared" si="100"/>
        <v>-600</v>
      </c>
      <c r="BV84" s="45">
        <f t="shared" si="101"/>
        <v>-800</v>
      </c>
      <c r="BW84" s="45">
        <f t="shared" si="102"/>
        <v>-1000</v>
      </c>
      <c r="BX84" s="45">
        <f t="shared" si="103"/>
        <v>-1200</v>
      </c>
      <c r="BY84" s="45">
        <f t="shared" si="120"/>
        <v>0</v>
      </c>
      <c r="BZ84" s="45">
        <f t="shared" si="104"/>
        <v>-200</v>
      </c>
      <c r="CA84" s="45">
        <f t="shared" si="105"/>
        <v>-400</v>
      </c>
      <c r="CB84" s="45">
        <f t="shared" si="106"/>
        <v>-600</v>
      </c>
      <c r="CC84" s="45">
        <f t="shared" si="107"/>
        <v>-800</v>
      </c>
      <c r="CD84" s="45">
        <f t="shared" si="108"/>
        <v>-1000</v>
      </c>
      <c r="CE84" s="45">
        <f t="shared" si="109"/>
        <v>-1200</v>
      </c>
      <c r="CF84" s="45">
        <f t="shared" si="110"/>
        <v>-1400</v>
      </c>
      <c r="CG84" s="45">
        <f t="shared" si="111"/>
        <v>-1600</v>
      </c>
      <c r="CH84" s="45">
        <f t="shared" si="112"/>
        <v>-1600</v>
      </c>
    </row>
    <row r="85" spans="1:86" s="40" customFormat="1" ht="15" customHeight="1">
      <c r="A85" s="54" t="s">
        <v>85</v>
      </c>
      <c r="B85" s="41"/>
      <c r="C85" s="58"/>
      <c r="D85" s="59"/>
      <c r="E85" s="60" t="s">
        <v>255</v>
      </c>
      <c r="F85" s="61"/>
      <c r="G85" s="56"/>
      <c r="H85" s="56"/>
      <c r="I85" s="46"/>
      <c r="J85" s="98"/>
      <c r="K85" s="99">
        <f>SUM(K4:K84)</f>
        <v>100858</v>
      </c>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c r="AT85" s="91"/>
      <c r="AU85" s="91"/>
      <c r="AV85" s="46"/>
      <c r="AW85" s="45">
        <f t="shared" si="114"/>
        <v>0</v>
      </c>
      <c r="AX85" s="45">
        <f t="shared" si="80"/>
        <v>0</v>
      </c>
      <c r="AY85" s="45">
        <f t="shared" si="81"/>
        <v>0</v>
      </c>
      <c r="AZ85" s="45">
        <f t="shared" si="82"/>
        <v>0</v>
      </c>
      <c r="BA85" s="45">
        <f t="shared" si="83"/>
        <v>0</v>
      </c>
      <c r="BB85" s="45">
        <f t="shared" si="84"/>
        <v>0</v>
      </c>
      <c r="BC85" s="45">
        <f t="shared" si="85"/>
        <v>0</v>
      </c>
      <c r="BD85" s="45">
        <f t="shared" si="115"/>
        <v>0</v>
      </c>
      <c r="BE85" s="45">
        <f t="shared" si="86"/>
        <v>0</v>
      </c>
      <c r="BF85" s="45">
        <f t="shared" si="87"/>
        <v>0</v>
      </c>
      <c r="BG85" s="45">
        <f t="shared" si="88"/>
        <v>0</v>
      </c>
      <c r="BH85" s="45">
        <f t="shared" si="89"/>
        <v>0</v>
      </c>
      <c r="BI85" s="45">
        <f t="shared" si="90"/>
        <v>0</v>
      </c>
      <c r="BJ85" s="45">
        <f t="shared" si="91"/>
        <v>0</v>
      </c>
      <c r="BK85" s="45">
        <f t="shared" si="120"/>
        <v>0</v>
      </c>
      <c r="BL85" s="45">
        <f t="shared" si="92"/>
        <v>0</v>
      </c>
      <c r="BM85" s="45">
        <f t="shared" si="93"/>
        <v>0</v>
      </c>
      <c r="BN85" s="45">
        <f t="shared" si="94"/>
        <v>0</v>
      </c>
      <c r="BO85" s="45">
        <f t="shared" si="95"/>
        <v>0</v>
      </c>
      <c r="BP85" s="45">
        <f t="shared" si="96"/>
        <v>0</v>
      </c>
      <c r="BQ85" s="45">
        <f t="shared" si="97"/>
        <v>0</v>
      </c>
      <c r="BR85" s="45">
        <f t="shared" si="121"/>
        <v>0</v>
      </c>
      <c r="BS85" s="45">
        <f t="shared" si="98"/>
        <v>0</v>
      </c>
      <c r="BT85" s="45">
        <f t="shared" si="99"/>
        <v>0</v>
      </c>
      <c r="BU85" s="45">
        <f t="shared" si="100"/>
        <v>0</v>
      </c>
      <c r="BV85" s="45">
        <f t="shared" si="101"/>
        <v>0</v>
      </c>
      <c r="BW85" s="45">
        <f t="shared" si="102"/>
        <v>0</v>
      </c>
      <c r="BX85" s="45">
        <f t="shared" si="103"/>
        <v>0</v>
      </c>
      <c r="BY85" s="45">
        <f t="shared" si="120"/>
        <v>0</v>
      </c>
      <c r="BZ85" s="45">
        <f t="shared" si="104"/>
        <v>0</v>
      </c>
      <c r="CA85" s="45">
        <f t="shared" si="105"/>
        <v>0</v>
      </c>
      <c r="CB85" s="45">
        <f t="shared" si="106"/>
        <v>0</v>
      </c>
      <c r="CC85" s="45">
        <f t="shared" si="107"/>
        <v>0</v>
      </c>
      <c r="CD85" s="45">
        <f t="shared" ref="CD85:CD86" si="122">(CC85+AR85)-$AV85</f>
        <v>0</v>
      </c>
      <c r="CE85" s="45">
        <f t="shared" ref="CE85:CE87" si="123">$I85</f>
        <v>0</v>
      </c>
    </row>
    <row r="86" spans="1:86" s="40" customFormat="1" ht="15" customHeight="1">
      <c r="A86" s="54" t="s">
        <v>85</v>
      </c>
      <c r="B86" s="41"/>
      <c r="C86" s="58"/>
      <c r="D86" s="59"/>
      <c r="E86" s="60" t="s">
        <v>256</v>
      </c>
      <c r="F86" s="61"/>
      <c r="G86" s="56"/>
      <c r="H86" s="56"/>
      <c r="I86" s="46" t="s">
        <v>320</v>
      </c>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c r="AK86" s="98"/>
      <c r="AL86" s="98"/>
      <c r="AM86" s="98"/>
      <c r="AN86" s="98"/>
      <c r="AO86" s="98"/>
      <c r="AP86" s="98"/>
      <c r="AQ86" s="98"/>
      <c r="AR86" s="98"/>
      <c r="AS86" s="98"/>
      <c r="AT86" s="91"/>
      <c r="AU86" s="91"/>
      <c r="AV86" s="46"/>
      <c r="AW86" s="45" t="str">
        <f t="shared" si="114"/>
        <v xml:space="preserve">  </v>
      </c>
      <c r="AX86" s="45" t="e">
        <f t="shared" si="80"/>
        <v>#VALUE!</v>
      </c>
      <c r="AY86" s="45" t="e">
        <f t="shared" si="81"/>
        <v>#VALUE!</v>
      </c>
      <c r="AZ86" s="45" t="e">
        <f t="shared" si="82"/>
        <v>#VALUE!</v>
      </c>
      <c r="BA86" s="45" t="e">
        <f t="shared" si="83"/>
        <v>#VALUE!</v>
      </c>
      <c r="BB86" s="45" t="e">
        <f t="shared" si="84"/>
        <v>#VALUE!</v>
      </c>
      <c r="BC86" s="45" t="e">
        <f t="shared" si="85"/>
        <v>#VALUE!</v>
      </c>
      <c r="BD86" s="45" t="str">
        <f t="shared" si="115"/>
        <v xml:space="preserve">  </v>
      </c>
      <c r="BE86" s="45" t="e">
        <f t="shared" si="86"/>
        <v>#VALUE!</v>
      </c>
      <c r="BF86" s="45" t="e">
        <f t="shared" si="87"/>
        <v>#VALUE!</v>
      </c>
      <c r="BG86" s="45" t="e">
        <f t="shared" si="88"/>
        <v>#VALUE!</v>
      </c>
      <c r="BH86" s="45" t="e">
        <f t="shared" si="89"/>
        <v>#VALUE!</v>
      </c>
      <c r="BI86" s="45" t="e">
        <f t="shared" si="90"/>
        <v>#VALUE!</v>
      </c>
      <c r="BJ86" s="45" t="e">
        <f t="shared" si="91"/>
        <v>#VALUE!</v>
      </c>
      <c r="BK86" s="45" t="str">
        <f t="shared" si="120"/>
        <v xml:space="preserve">  </v>
      </c>
      <c r="BL86" s="45" t="e">
        <f t="shared" si="92"/>
        <v>#VALUE!</v>
      </c>
      <c r="BM86" s="45" t="e">
        <f t="shared" si="93"/>
        <v>#VALUE!</v>
      </c>
      <c r="BN86" s="45" t="e">
        <f t="shared" si="94"/>
        <v>#VALUE!</v>
      </c>
      <c r="BO86" s="45" t="e">
        <f t="shared" si="95"/>
        <v>#VALUE!</v>
      </c>
      <c r="BP86" s="45" t="e">
        <f t="shared" si="96"/>
        <v>#VALUE!</v>
      </c>
      <c r="BQ86" s="45" t="e">
        <f t="shared" si="97"/>
        <v>#VALUE!</v>
      </c>
      <c r="BR86" s="45" t="str">
        <f t="shared" si="121"/>
        <v xml:space="preserve">  </v>
      </c>
      <c r="BS86" s="45" t="e">
        <f t="shared" si="98"/>
        <v>#VALUE!</v>
      </c>
      <c r="BT86" s="45" t="e">
        <f t="shared" si="99"/>
        <v>#VALUE!</v>
      </c>
      <c r="BU86" s="45" t="e">
        <f t="shared" si="100"/>
        <v>#VALUE!</v>
      </c>
      <c r="BV86" s="45" t="e">
        <f t="shared" si="101"/>
        <v>#VALUE!</v>
      </c>
      <c r="BW86" s="45" t="e">
        <f t="shared" si="102"/>
        <v>#VALUE!</v>
      </c>
      <c r="BX86" s="45" t="e">
        <f t="shared" si="103"/>
        <v>#VALUE!</v>
      </c>
      <c r="BY86" s="45" t="str">
        <f t="shared" si="120"/>
        <v xml:space="preserve">  </v>
      </c>
      <c r="BZ86" s="45" t="e">
        <f t="shared" si="104"/>
        <v>#VALUE!</v>
      </c>
      <c r="CA86" s="45" t="e">
        <f t="shared" si="105"/>
        <v>#VALUE!</v>
      </c>
      <c r="CB86" s="45" t="e">
        <f t="shared" si="106"/>
        <v>#VALUE!</v>
      </c>
      <c r="CC86" s="45" t="e">
        <f t="shared" si="107"/>
        <v>#VALUE!</v>
      </c>
      <c r="CD86" s="45" t="e">
        <f t="shared" si="122"/>
        <v>#VALUE!</v>
      </c>
      <c r="CE86" s="45" t="str">
        <f t="shared" si="123"/>
        <v xml:space="preserve">  </v>
      </c>
    </row>
    <row r="87" spans="1:86" s="40" customFormat="1" ht="15" customHeight="1" thickBot="1">
      <c r="A87" s="55" t="s">
        <v>85</v>
      </c>
      <c r="B87" s="83"/>
      <c r="C87" s="62"/>
      <c r="D87" s="63"/>
      <c r="E87" s="64" t="s">
        <v>257</v>
      </c>
      <c r="F87" s="65"/>
      <c r="G87" s="57"/>
      <c r="H87" s="57"/>
      <c r="I87" s="84"/>
      <c r="J87" s="100"/>
      <c r="K87" s="100"/>
      <c r="L87" s="100"/>
      <c r="M87" s="100"/>
      <c r="N87" s="100"/>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92"/>
      <c r="AU87" s="92"/>
      <c r="AV87" s="84"/>
      <c r="AW87" s="45">
        <f t="shared" si="114"/>
        <v>0</v>
      </c>
      <c r="AX87" s="47">
        <f>(AW87+M87)-$AV87</f>
        <v>0</v>
      </c>
      <c r="AY87" s="47">
        <f t="shared" ref="AY87" si="124">(AX87+N87)-$AV87</f>
        <v>0</v>
      </c>
      <c r="AZ87" s="47">
        <f t="shared" ref="AZ87" si="125">(AY87+O87)-$AV87</f>
        <v>0</v>
      </c>
      <c r="BA87" s="47">
        <f t="shared" ref="BA87" si="126">(AZ87+P87)-$AV87</f>
        <v>0</v>
      </c>
      <c r="BB87" s="47">
        <f t="shared" ref="BB87" si="127">(BA87+Q87)-$AV87</f>
        <v>0</v>
      </c>
      <c r="BC87" s="47">
        <f t="shared" ref="BC87" si="128">(BB87+R87)-$AV87</f>
        <v>0</v>
      </c>
      <c r="BD87" s="47">
        <f t="shared" ref="BD87" si="129">(BC87+S87)-$AV87</f>
        <v>0</v>
      </c>
      <c r="BE87" s="47">
        <f t="shared" ref="BE87" si="130">(BD87+T87)-$AV87</f>
        <v>0</v>
      </c>
      <c r="BF87" s="47">
        <f t="shared" ref="BF87" si="131">(BE87+U87)-$AV87</f>
        <v>0</v>
      </c>
      <c r="BG87" s="45">
        <f t="shared" ref="BG87:BU87" si="132">$I87</f>
        <v>0</v>
      </c>
      <c r="BH87" s="47">
        <f t="shared" ref="BH87" si="133">(BG87+W87)-$AV87</f>
        <v>0</v>
      </c>
      <c r="BI87" s="47">
        <f t="shared" ref="BI87" si="134">(BH87+X87)-$AV87</f>
        <v>0</v>
      </c>
      <c r="BJ87" s="47">
        <f t="shared" ref="BJ87" si="135">(BI87+Y87)-$AV87</f>
        <v>0</v>
      </c>
      <c r="BK87" s="45">
        <f t="shared" si="120"/>
        <v>0</v>
      </c>
      <c r="BL87" s="47">
        <f t="shared" ref="BL87" si="136">(BK87+AA87)-$AV87</f>
        <v>0</v>
      </c>
      <c r="BM87" s="47">
        <f t="shared" ref="BM87" si="137">(BL87+AB87)-$AV87</f>
        <v>0</v>
      </c>
      <c r="BN87" s="47">
        <f t="shared" ref="BN87" si="138">(BM87+AC87)-$AV87</f>
        <v>0</v>
      </c>
      <c r="BO87" s="47">
        <f t="shared" ref="BO87" si="139">(BN87+AD87)-$AV87</f>
        <v>0</v>
      </c>
      <c r="BP87" s="47">
        <f t="shared" ref="BP87" si="140">(BO87+AE87)-$AV87</f>
        <v>0</v>
      </c>
      <c r="BQ87" s="47">
        <f t="shared" ref="BQ87" si="141">(BP87+AF87)-$AV87</f>
        <v>0</v>
      </c>
      <c r="BR87" s="47">
        <f t="shared" ref="BR87" si="142">(BQ87+AG87)-$AV87</f>
        <v>0</v>
      </c>
      <c r="BS87" s="47">
        <f t="shared" ref="BS87" si="143">(BR87+AH87)-$AV87</f>
        <v>0</v>
      </c>
      <c r="BT87" s="47">
        <f t="shared" ref="BT87" si="144">(BS87+AI87)-$AV87</f>
        <v>0</v>
      </c>
      <c r="BU87" s="45">
        <f t="shared" si="132"/>
        <v>0</v>
      </c>
      <c r="BV87" s="47">
        <f t="shared" ref="BV87" si="145">(BU87+AK87)-$AV87</f>
        <v>0</v>
      </c>
      <c r="BW87" s="47">
        <f t="shared" ref="BW87" si="146">(BV87+AL87)-$AV87</f>
        <v>0</v>
      </c>
      <c r="BX87" s="47">
        <f t="shared" ref="BX87" si="147">(BW87+AM87)-$AV87</f>
        <v>0</v>
      </c>
      <c r="BY87" s="45">
        <f t="shared" si="120"/>
        <v>0</v>
      </c>
      <c r="BZ87" s="47">
        <f t="shared" ref="BZ87" si="148">(BY87+AO87)-$AV87</f>
        <v>0</v>
      </c>
      <c r="CA87" s="47">
        <f t="shared" ref="CA87" si="149">(BZ87+AP87)-$AV87</f>
        <v>0</v>
      </c>
      <c r="CB87" s="47">
        <f t="shared" ref="CB87" si="150">(CA87+AQ87)-$AV87</f>
        <v>0</v>
      </c>
      <c r="CC87" s="47">
        <f t="shared" ref="CC87" si="151">(CB87+AR87)-$AV87</f>
        <v>0</v>
      </c>
      <c r="CD87" s="47">
        <f t="shared" ref="CD87" si="152">(CC87+AS87)-$AV87</f>
        <v>0</v>
      </c>
      <c r="CE87" s="45">
        <f t="shared" si="123"/>
        <v>0</v>
      </c>
    </row>
    <row r="90" spans="1:86">
      <c r="I90" s="121"/>
    </row>
    <row r="91" spans="1:86">
      <c r="I91" s="121"/>
    </row>
    <row r="92" spans="1:86">
      <c r="I92" s="121"/>
    </row>
    <row r="93" spans="1:86">
      <c r="I93" s="121"/>
    </row>
    <row r="96" spans="1:86">
      <c r="AI96">
        <v>0</v>
      </c>
    </row>
  </sheetData>
  <autoFilter ref="A3:CC87" xr:uid="{1A4CE8C1-F2F0-41F3-8B92-7641F9B0AD97}"/>
  <mergeCells count="86">
    <mergeCell ref="L1:L3"/>
    <mergeCell ref="A1:G1"/>
    <mergeCell ref="H1:H3"/>
    <mergeCell ref="I1:I3"/>
    <mergeCell ref="J1:J3"/>
    <mergeCell ref="K1:K3"/>
    <mergeCell ref="X1:X3"/>
    <mergeCell ref="M1:M3"/>
    <mergeCell ref="N1:N3"/>
    <mergeCell ref="O1:O3"/>
    <mergeCell ref="P1:P3"/>
    <mergeCell ref="Q1:Q3"/>
    <mergeCell ref="R1:R3"/>
    <mergeCell ref="S1:S3"/>
    <mergeCell ref="T1:T3"/>
    <mergeCell ref="U1:U3"/>
    <mergeCell ref="V1:V3"/>
    <mergeCell ref="W1:W3"/>
    <mergeCell ref="AE1:AE3"/>
    <mergeCell ref="AF1:AF3"/>
    <mergeCell ref="AG1:AG3"/>
    <mergeCell ref="AH1:AH3"/>
    <mergeCell ref="AI1:AI3"/>
    <mergeCell ref="Z1:Z3"/>
    <mergeCell ref="AA1:AA3"/>
    <mergeCell ref="AB1:AB3"/>
    <mergeCell ref="AC1:AC3"/>
    <mergeCell ref="AD1:AD3"/>
    <mergeCell ref="A4:A25"/>
    <mergeCell ref="BZ1:BZ2"/>
    <mergeCell ref="CA1:CA2"/>
    <mergeCell ref="BU1:BU2"/>
    <mergeCell ref="BJ1:BJ2"/>
    <mergeCell ref="BK1:BK2"/>
    <mergeCell ref="BL1:BL2"/>
    <mergeCell ref="BM1:BM2"/>
    <mergeCell ref="BN1:BN2"/>
    <mergeCell ref="BO1:BO2"/>
    <mergeCell ref="BC1:BC2"/>
    <mergeCell ref="AW1:AW2"/>
    <mergeCell ref="AK1:AK3"/>
    <mergeCell ref="AL1:AL3"/>
    <mergeCell ref="BI1:BI2"/>
    <mergeCell ref="BA1:BA2"/>
    <mergeCell ref="BB1:BB2"/>
    <mergeCell ref="A2:G2"/>
    <mergeCell ref="AM1:AM3"/>
    <mergeCell ref="AN1:AN3"/>
    <mergeCell ref="AO1:AO3"/>
    <mergeCell ref="AP1:AP3"/>
    <mergeCell ref="AQ1:AQ3"/>
    <mergeCell ref="AR1:AR3"/>
    <mergeCell ref="AS1:AS3"/>
    <mergeCell ref="AT1:AU1"/>
    <mergeCell ref="AV1:AV3"/>
    <mergeCell ref="AX1:AX2"/>
    <mergeCell ref="AY1:AY2"/>
    <mergeCell ref="AZ1:AZ2"/>
    <mergeCell ref="AJ1:AJ3"/>
    <mergeCell ref="Y1:Y3"/>
    <mergeCell ref="BH1:BH2"/>
    <mergeCell ref="BD1:BD2"/>
    <mergeCell ref="BE1:BE2"/>
    <mergeCell ref="BF1:BF2"/>
    <mergeCell ref="BG1:BG2"/>
    <mergeCell ref="BV1:BV2"/>
    <mergeCell ref="BW1:BW2"/>
    <mergeCell ref="BX1:BX2"/>
    <mergeCell ref="BY1:BY2"/>
    <mergeCell ref="BP1:BP2"/>
    <mergeCell ref="BQ1:BQ2"/>
    <mergeCell ref="BR1:BR2"/>
    <mergeCell ref="BS1:BS2"/>
    <mergeCell ref="BT1:BT2"/>
    <mergeCell ref="A79:A84"/>
    <mergeCell ref="A50:A53"/>
    <mergeCell ref="A54:A78"/>
    <mergeCell ref="A34:A49"/>
    <mergeCell ref="A26:A33"/>
    <mergeCell ref="CF1:CF2"/>
    <mergeCell ref="CG1:CG2"/>
    <mergeCell ref="CH1:CH2"/>
    <mergeCell ref="CB1:CB2"/>
    <mergeCell ref="CC1:CC2"/>
    <mergeCell ref="CD1:CD2"/>
    <mergeCell ref="CE1:CE2"/>
  </mergeCells>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1E8FC-7F9C-4B7E-A1C4-546698E1648D}">
  <dimension ref="A3:H44"/>
  <sheetViews>
    <sheetView workbookViewId="0">
      <selection activeCell="K13" sqref="K13"/>
    </sheetView>
  </sheetViews>
  <sheetFormatPr defaultRowHeight="16.5"/>
  <cols>
    <col min="1" max="3" width="9" style="125"/>
    <col min="4" max="4" width="13.5" style="125" bestFit="1" customWidth="1"/>
    <col min="5" max="5" width="31.875" bestFit="1" customWidth="1"/>
    <col min="7" max="7" width="10.25" bestFit="1" customWidth="1"/>
    <col min="8" max="8" width="7.125" bestFit="1" customWidth="1"/>
  </cols>
  <sheetData>
    <row r="3" spans="1:8">
      <c r="A3" s="122" t="s">
        <v>366</v>
      </c>
      <c r="B3" s="122" t="s">
        <v>367</v>
      </c>
      <c r="C3" s="122" t="s">
        <v>368</v>
      </c>
      <c r="D3" s="122" t="s">
        <v>369</v>
      </c>
      <c r="E3" s="122" t="s">
        <v>370</v>
      </c>
      <c r="F3" s="122" t="s">
        <v>371</v>
      </c>
      <c r="G3" s="122" t="s">
        <v>411</v>
      </c>
      <c r="H3" s="122" t="s">
        <v>410</v>
      </c>
    </row>
    <row r="4" spans="1:8">
      <c r="A4" s="318" t="s">
        <v>374</v>
      </c>
      <c r="B4" s="126" t="s">
        <v>372</v>
      </c>
      <c r="C4" s="126" t="s">
        <v>210</v>
      </c>
      <c r="D4" s="126" t="s">
        <v>211</v>
      </c>
      <c r="E4" s="123" t="s">
        <v>375</v>
      </c>
      <c r="F4" s="127">
        <v>200</v>
      </c>
      <c r="G4" s="127">
        <v>500</v>
      </c>
      <c r="H4" s="124">
        <f>G4/F4</f>
        <v>2.5</v>
      </c>
    </row>
    <row r="5" spans="1:8">
      <c r="A5" s="319"/>
      <c r="B5" s="126" t="s">
        <v>372</v>
      </c>
      <c r="C5" s="126" t="s">
        <v>210</v>
      </c>
      <c r="D5" s="126" t="s">
        <v>215</v>
      </c>
      <c r="E5" s="123" t="s">
        <v>216</v>
      </c>
      <c r="F5" s="127">
        <v>200</v>
      </c>
      <c r="G5" s="127">
        <v>1610</v>
      </c>
      <c r="H5" s="124">
        <f t="shared" ref="H5:H34" si="0">G5/F5</f>
        <v>8.0500000000000007</v>
      </c>
    </row>
    <row r="6" spans="1:8">
      <c r="A6" s="319"/>
      <c r="B6" s="126" t="s">
        <v>372</v>
      </c>
      <c r="C6" s="126" t="s">
        <v>210</v>
      </c>
      <c r="D6" s="126" t="s">
        <v>376</v>
      </c>
      <c r="E6" s="123" t="s">
        <v>217</v>
      </c>
      <c r="F6" s="127">
        <v>200</v>
      </c>
      <c r="G6" s="127">
        <v>1840</v>
      </c>
      <c r="H6" s="124">
        <f t="shared" si="0"/>
        <v>9.1999999999999993</v>
      </c>
    </row>
    <row r="7" spans="1:8">
      <c r="A7" s="320"/>
      <c r="B7" s="126" t="s">
        <v>372</v>
      </c>
      <c r="C7" s="126" t="s">
        <v>377</v>
      </c>
      <c r="D7" s="126" t="s">
        <v>378</v>
      </c>
      <c r="E7" s="123" t="s">
        <v>379</v>
      </c>
      <c r="F7" s="127">
        <v>50</v>
      </c>
      <c r="G7" s="127">
        <v>200</v>
      </c>
      <c r="H7" s="124">
        <f t="shared" si="0"/>
        <v>4</v>
      </c>
    </row>
    <row r="8" spans="1:8">
      <c r="A8" s="318" t="s">
        <v>26</v>
      </c>
      <c r="B8" s="126" t="s">
        <v>372</v>
      </c>
      <c r="C8" s="126" t="s">
        <v>248</v>
      </c>
      <c r="D8" s="126" t="s">
        <v>75</v>
      </c>
      <c r="E8" s="123" t="s">
        <v>349</v>
      </c>
      <c r="F8" s="127">
        <v>50</v>
      </c>
      <c r="G8" s="127">
        <v>1181</v>
      </c>
      <c r="H8" s="124">
        <f t="shared" si="0"/>
        <v>23.62</v>
      </c>
    </row>
    <row r="9" spans="1:8">
      <c r="A9" s="320"/>
      <c r="B9" s="126" t="s">
        <v>372</v>
      </c>
      <c r="C9" s="126" t="s">
        <v>248</v>
      </c>
      <c r="D9" s="126" t="s">
        <v>380</v>
      </c>
      <c r="E9" s="123" t="s">
        <v>381</v>
      </c>
      <c r="F9" s="127">
        <v>50</v>
      </c>
      <c r="G9" s="127">
        <v>1431</v>
      </c>
      <c r="H9" s="124">
        <f t="shared" si="0"/>
        <v>28.62</v>
      </c>
    </row>
    <row r="10" spans="1:8">
      <c r="A10" s="318" t="s">
        <v>382</v>
      </c>
      <c r="B10" s="126" t="s">
        <v>372</v>
      </c>
      <c r="C10" s="126" t="s">
        <v>383</v>
      </c>
      <c r="D10" s="126" t="s">
        <v>291</v>
      </c>
      <c r="E10" s="123" t="s">
        <v>293</v>
      </c>
      <c r="F10" s="127">
        <v>100</v>
      </c>
      <c r="G10" s="127">
        <v>400</v>
      </c>
      <c r="H10" s="124">
        <f t="shared" si="0"/>
        <v>4</v>
      </c>
    </row>
    <row r="11" spans="1:8">
      <c r="A11" s="319"/>
      <c r="B11" s="126" t="s">
        <v>373</v>
      </c>
      <c r="C11" s="126" t="s">
        <v>383</v>
      </c>
      <c r="D11" s="126" t="s">
        <v>292</v>
      </c>
      <c r="E11" s="123" t="s">
        <v>294</v>
      </c>
      <c r="F11" s="127">
        <v>100</v>
      </c>
      <c r="G11" s="127">
        <v>1000</v>
      </c>
      <c r="H11" s="124">
        <f t="shared" si="0"/>
        <v>10</v>
      </c>
    </row>
    <row r="12" spans="1:8">
      <c r="A12" s="319"/>
      <c r="B12" s="126" t="s">
        <v>372</v>
      </c>
      <c r="C12" s="126" t="s">
        <v>384</v>
      </c>
      <c r="D12" s="126" t="s">
        <v>385</v>
      </c>
      <c r="E12" s="123" t="s">
        <v>293</v>
      </c>
      <c r="F12" s="127">
        <v>400</v>
      </c>
      <c r="G12" s="127">
        <v>1500</v>
      </c>
      <c r="H12" s="124">
        <f t="shared" si="0"/>
        <v>3.75</v>
      </c>
    </row>
    <row r="13" spans="1:8">
      <c r="A13" s="320"/>
      <c r="B13" s="126" t="s">
        <v>373</v>
      </c>
      <c r="C13" s="126" t="s">
        <v>384</v>
      </c>
      <c r="D13" s="126" t="s">
        <v>386</v>
      </c>
      <c r="E13" s="123" t="s">
        <v>294</v>
      </c>
      <c r="F13" s="127">
        <v>400</v>
      </c>
      <c r="G13" s="127">
        <v>4271</v>
      </c>
      <c r="H13" s="124">
        <f t="shared" si="0"/>
        <v>10.6775</v>
      </c>
    </row>
    <row r="14" spans="1:8">
      <c r="A14" s="318" t="s">
        <v>387</v>
      </c>
      <c r="B14" s="126" t="s">
        <v>373</v>
      </c>
      <c r="C14" s="126" t="s">
        <v>40</v>
      </c>
      <c r="D14" s="126">
        <v>50007407</v>
      </c>
      <c r="E14" s="123" t="s">
        <v>233</v>
      </c>
      <c r="F14" s="127">
        <v>300</v>
      </c>
      <c r="G14" s="127">
        <v>331</v>
      </c>
      <c r="H14" s="124">
        <f t="shared" si="0"/>
        <v>1.1033333333333333</v>
      </c>
    </row>
    <row r="15" spans="1:8">
      <c r="A15" s="319"/>
      <c r="B15" s="126" t="s">
        <v>373</v>
      </c>
      <c r="C15" s="126" t="s">
        <v>40</v>
      </c>
      <c r="D15" s="126">
        <v>50007300</v>
      </c>
      <c r="E15" s="123" t="s">
        <v>234</v>
      </c>
      <c r="F15" s="127">
        <v>300</v>
      </c>
      <c r="G15" s="127">
        <v>650</v>
      </c>
      <c r="H15" s="124">
        <f t="shared" si="0"/>
        <v>2.1666666666666665</v>
      </c>
    </row>
    <row r="16" spans="1:8">
      <c r="A16" s="319"/>
      <c r="B16" s="126" t="s">
        <v>373</v>
      </c>
      <c r="C16" s="126" t="s">
        <v>235</v>
      </c>
      <c r="D16" s="126" t="s">
        <v>41</v>
      </c>
      <c r="E16" s="123" t="s">
        <v>42</v>
      </c>
      <c r="F16" s="127">
        <v>800</v>
      </c>
      <c r="G16" s="127">
        <v>2760</v>
      </c>
      <c r="H16" s="124">
        <f t="shared" si="0"/>
        <v>3.45</v>
      </c>
    </row>
    <row r="17" spans="1:8">
      <c r="A17" s="319"/>
      <c r="B17" s="126" t="s">
        <v>373</v>
      </c>
      <c r="C17" s="126" t="s">
        <v>236</v>
      </c>
      <c r="D17" s="126">
        <v>50013138</v>
      </c>
      <c r="E17" s="123" t="s">
        <v>388</v>
      </c>
      <c r="F17" s="127">
        <v>300</v>
      </c>
      <c r="G17" s="127">
        <v>1250</v>
      </c>
      <c r="H17" s="124">
        <f t="shared" si="0"/>
        <v>4.166666666666667</v>
      </c>
    </row>
    <row r="18" spans="1:8">
      <c r="A18" s="319"/>
      <c r="B18" s="126" t="s">
        <v>373</v>
      </c>
      <c r="C18" s="126" t="s">
        <v>43</v>
      </c>
      <c r="D18" s="126" t="s">
        <v>44</v>
      </c>
      <c r="E18" s="123" t="s">
        <v>42</v>
      </c>
      <c r="F18" s="127">
        <v>300</v>
      </c>
      <c r="G18" s="127">
        <v>2440</v>
      </c>
      <c r="H18" s="124">
        <f t="shared" si="0"/>
        <v>8.1333333333333329</v>
      </c>
    </row>
    <row r="19" spans="1:8">
      <c r="A19" s="319"/>
      <c r="B19" s="126" t="s">
        <v>373</v>
      </c>
      <c r="C19" s="126" t="s">
        <v>243</v>
      </c>
      <c r="D19" s="126" t="s">
        <v>389</v>
      </c>
      <c r="E19" s="123" t="s">
        <v>42</v>
      </c>
      <c r="F19" s="127">
        <v>50</v>
      </c>
      <c r="G19" s="127">
        <v>1320</v>
      </c>
      <c r="H19" s="124">
        <f t="shared" si="0"/>
        <v>26.4</v>
      </c>
    </row>
    <row r="20" spans="1:8">
      <c r="A20" s="319"/>
      <c r="B20" s="126" t="s">
        <v>373</v>
      </c>
      <c r="C20" s="126" t="s">
        <v>243</v>
      </c>
      <c r="D20" s="126" t="s">
        <v>390</v>
      </c>
      <c r="E20" s="123" t="s">
        <v>391</v>
      </c>
      <c r="F20" s="127">
        <v>50</v>
      </c>
      <c r="G20" s="127">
        <v>675</v>
      </c>
      <c r="H20" s="124">
        <f t="shared" si="0"/>
        <v>13.5</v>
      </c>
    </row>
    <row r="21" spans="1:8">
      <c r="A21" s="319"/>
      <c r="B21" s="126" t="s">
        <v>373</v>
      </c>
      <c r="C21" s="126" t="s">
        <v>392</v>
      </c>
      <c r="D21" s="126" t="s">
        <v>239</v>
      </c>
      <c r="E21" s="123" t="s">
        <v>233</v>
      </c>
      <c r="F21" s="127">
        <v>200</v>
      </c>
      <c r="G21" s="127">
        <v>1610</v>
      </c>
      <c r="H21" s="124">
        <f t="shared" si="0"/>
        <v>8.0500000000000007</v>
      </c>
    </row>
    <row r="22" spans="1:8">
      <c r="A22" s="319"/>
      <c r="B22" s="126" t="s">
        <v>373</v>
      </c>
      <c r="C22" s="126" t="s">
        <v>392</v>
      </c>
      <c r="D22" s="126" t="s">
        <v>393</v>
      </c>
      <c r="E22" s="123" t="s">
        <v>234</v>
      </c>
      <c r="F22" s="127">
        <v>200</v>
      </c>
      <c r="G22" s="127">
        <v>0</v>
      </c>
      <c r="H22" s="124">
        <f t="shared" si="0"/>
        <v>0</v>
      </c>
    </row>
    <row r="23" spans="1:8">
      <c r="A23" s="319"/>
      <c r="B23" s="126" t="s">
        <v>373</v>
      </c>
      <c r="C23" s="126" t="s">
        <v>240</v>
      </c>
      <c r="D23" s="126" t="s">
        <v>241</v>
      </c>
      <c r="E23" s="123" t="s">
        <v>233</v>
      </c>
      <c r="F23" s="127">
        <v>200</v>
      </c>
      <c r="G23" s="127">
        <v>0</v>
      </c>
      <c r="H23" s="124">
        <f t="shared" si="0"/>
        <v>0</v>
      </c>
    </row>
    <row r="24" spans="1:8">
      <c r="A24" s="319"/>
      <c r="B24" s="126" t="s">
        <v>373</v>
      </c>
      <c r="C24" s="126" t="s">
        <v>240</v>
      </c>
      <c r="D24" s="126" t="s">
        <v>242</v>
      </c>
      <c r="E24" s="123" t="s">
        <v>234</v>
      </c>
      <c r="F24" s="127">
        <v>200</v>
      </c>
      <c r="G24" s="127">
        <v>650</v>
      </c>
      <c r="H24" s="124">
        <f t="shared" si="0"/>
        <v>3.25</v>
      </c>
    </row>
    <row r="25" spans="1:8">
      <c r="A25" s="319"/>
      <c r="B25" s="126" t="s">
        <v>373</v>
      </c>
      <c r="C25" s="126" t="s">
        <v>191</v>
      </c>
      <c r="D25" s="126" t="s">
        <v>48</v>
      </c>
      <c r="E25" s="123" t="s">
        <v>42</v>
      </c>
      <c r="F25" s="127">
        <v>400</v>
      </c>
      <c r="G25" s="127">
        <v>2160</v>
      </c>
      <c r="H25" s="124">
        <f t="shared" si="0"/>
        <v>5.4</v>
      </c>
    </row>
    <row r="26" spans="1:8">
      <c r="A26" s="319"/>
      <c r="B26" s="126" t="s">
        <v>394</v>
      </c>
      <c r="C26" s="126" t="s">
        <v>396</v>
      </c>
      <c r="D26" s="126" t="s">
        <v>397</v>
      </c>
      <c r="E26" s="123" t="s">
        <v>395</v>
      </c>
      <c r="F26" s="127">
        <v>600</v>
      </c>
      <c r="G26" s="127">
        <v>4971</v>
      </c>
      <c r="H26" s="124">
        <f t="shared" si="0"/>
        <v>8.2850000000000001</v>
      </c>
    </row>
    <row r="27" spans="1:8">
      <c r="A27" s="319"/>
      <c r="B27" s="126" t="s">
        <v>373</v>
      </c>
      <c r="C27" s="126" t="s">
        <v>398</v>
      </c>
      <c r="D27" s="126" t="s">
        <v>399</v>
      </c>
      <c r="E27" s="123" t="s">
        <v>391</v>
      </c>
      <c r="F27" s="127">
        <v>300</v>
      </c>
      <c r="G27" s="127">
        <v>0</v>
      </c>
      <c r="H27" s="124">
        <f t="shared" si="0"/>
        <v>0</v>
      </c>
    </row>
    <row r="28" spans="1:8">
      <c r="A28" s="319"/>
      <c r="B28" s="126" t="s">
        <v>373</v>
      </c>
      <c r="C28" s="126" t="s">
        <v>235</v>
      </c>
      <c r="D28" s="126" t="s">
        <v>400</v>
      </c>
      <c r="E28" s="123" t="s">
        <v>401</v>
      </c>
      <c r="F28" s="127">
        <v>800</v>
      </c>
      <c r="G28" s="127">
        <v>4997</v>
      </c>
      <c r="H28" s="124">
        <f t="shared" si="0"/>
        <v>6.2462499999999999</v>
      </c>
    </row>
    <row r="29" spans="1:8">
      <c r="A29" s="319"/>
      <c r="B29" s="126" t="s">
        <v>373</v>
      </c>
      <c r="C29" s="126" t="s">
        <v>402</v>
      </c>
      <c r="D29" s="126" t="s">
        <v>403</v>
      </c>
      <c r="E29" s="123" t="s">
        <v>404</v>
      </c>
      <c r="F29" s="127">
        <v>600</v>
      </c>
      <c r="G29" s="127">
        <v>3000</v>
      </c>
      <c r="H29" s="124">
        <f t="shared" si="0"/>
        <v>5</v>
      </c>
    </row>
    <row r="30" spans="1:8">
      <c r="A30" s="319"/>
      <c r="B30" s="126" t="s">
        <v>373</v>
      </c>
      <c r="C30" s="126" t="s">
        <v>402</v>
      </c>
      <c r="D30" s="126" t="s">
        <v>405</v>
      </c>
      <c r="E30" s="123" t="s">
        <v>391</v>
      </c>
      <c r="F30" s="127">
        <v>600</v>
      </c>
      <c r="G30" s="127">
        <v>3500</v>
      </c>
      <c r="H30" s="124">
        <f t="shared" si="0"/>
        <v>5.833333333333333</v>
      </c>
    </row>
    <row r="31" spans="1:8">
      <c r="A31" s="319"/>
      <c r="B31" s="126" t="s">
        <v>373</v>
      </c>
      <c r="C31" s="126" t="s">
        <v>66</v>
      </c>
      <c r="D31" s="126">
        <v>50012438</v>
      </c>
      <c r="E31" s="123" t="s">
        <v>42</v>
      </c>
      <c r="F31" s="127">
        <v>50</v>
      </c>
      <c r="G31" s="127">
        <v>1200</v>
      </c>
      <c r="H31" s="124">
        <f t="shared" si="0"/>
        <v>24</v>
      </c>
    </row>
    <row r="32" spans="1:8">
      <c r="A32" s="319"/>
      <c r="B32" s="126" t="s">
        <v>373</v>
      </c>
      <c r="C32" s="126" t="s">
        <v>406</v>
      </c>
      <c r="D32" s="126">
        <v>50012234</v>
      </c>
      <c r="E32" s="123" t="s">
        <v>407</v>
      </c>
      <c r="F32" s="127">
        <v>200</v>
      </c>
      <c r="G32" s="127">
        <v>0</v>
      </c>
      <c r="H32" s="124">
        <f t="shared" si="0"/>
        <v>0</v>
      </c>
    </row>
    <row r="33" spans="1:8">
      <c r="A33" s="320"/>
      <c r="B33" s="126" t="s">
        <v>373</v>
      </c>
      <c r="C33" s="126" t="s">
        <v>408</v>
      </c>
      <c r="D33" s="126">
        <v>50014463</v>
      </c>
      <c r="E33" s="123" t="s">
        <v>391</v>
      </c>
      <c r="F33" s="127">
        <v>700</v>
      </c>
      <c r="G33" s="127">
        <v>400</v>
      </c>
      <c r="H33" s="124">
        <f t="shared" si="0"/>
        <v>0.5714285714285714</v>
      </c>
    </row>
    <row r="34" spans="1:8">
      <c r="A34" s="126"/>
      <c r="B34" s="126"/>
      <c r="C34" s="126"/>
      <c r="D34" s="126"/>
      <c r="E34" s="123"/>
      <c r="F34" s="127">
        <f>SUM(F4:F33)</f>
        <v>8900</v>
      </c>
      <c r="G34" s="127">
        <f>SUM(G4:G33)</f>
        <v>45847</v>
      </c>
      <c r="H34" s="124">
        <f t="shared" si="0"/>
        <v>5.1513483146067411</v>
      </c>
    </row>
    <row r="42" spans="1:8">
      <c r="A42" s="125" t="s">
        <v>409</v>
      </c>
    </row>
    <row r="43" spans="1:8">
      <c r="A43" s="125" t="s">
        <v>409</v>
      </c>
    </row>
    <row r="44" spans="1:8">
      <c r="A44" s="125" t="s">
        <v>409</v>
      </c>
    </row>
  </sheetData>
  <mergeCells count="4">
    <mergeCell ref="A14:A33"/>
    <mergeCell ref="A10:A13"/>
    <mergeCell ref="A8:A9"/>
    <mergeCell ref="A4:A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3</vt:i4>
      </vt:variant>
    </vt:vector>
  </HeadingPairs>
  <TitlesOfParts>
    <vt:vector size="8" baseType="lpstr">
      <vt:lpstr>종합재고</vt:lpstr>
      <vt:lpstr>COIL 입고현황</vt:lpstr>
      <vt:lpstr>SHEET 입고현황</vt:lpstr>
      <vt:lpstr>생산실적</vt:lpstr>
      <vt:lpstr>Sheet1</vt:lpstr>
      <vt:lpstr>'COIL 입고현황'!Print_Area</vt:lpstr>
      <vt:lpstr>'SHEET 입고현황'!Print_Area</vt:lpstr>
      <vt:lpstr>종합재고!Print_Area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bgh23</cp:lastModifiedBy>
  <cp:lastPrinted>2024-10-13T23:21:30Z</cp:lastPrinted>
  <dcterms:created xsi:type="dcterms:W3CDTF">2022-08-07T06:41:14Z</dcterms:created>
  <dcterms:modified xsi:type="dcterms:W3CDTF">2025-09-19T00:53:14Z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C:\Users\jo246\OneDrive\문서\카카오~1\2022년 9월 06일 종합관리 SHEET.xlsx</vt:lpwstr>
  </property>
</Properties>
</file>