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626"/>
  <workbookPr codeName="ThisWorkbook"/>
  <bookViews>
    <workbookView xWindow="-120" yWindow="-120" windowWidth="29040" windowHeight="15720" activeTab="1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comment="" localSheetId="0" hidden="1">ของ!$A$1:$K$719</definedName>
  </definedNames>
  <calcPr fullPrecision="1"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<sst xmlns="http://schemas.openxmlformats.org/spreadsheetml/2006/main" uniqueCount="980" count="2892">
  <si>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</si>
  <si>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</si>
  <si>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</si>
  <si>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</si>
  <si>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</si>
  <si>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</si>
  <si>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</si>
  <si>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</si>
  <si>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</si>
  <si>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</si>
  <si>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</si>
  <si>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</si>
  <si>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</si>
  <si>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</si>
  <si>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</si>
  <si>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</si>
  <si>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</si>
  <si>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</si>
  <si>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</si>
  <si>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</si>
  <si>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</si>
  <si>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</si>
  <si>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</si>
  <si>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</si>
  <si>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</si>
  <si>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</si>
  <si>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</si>
  <si>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</si>
  <si>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</si>
  <si>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</si>
  <si>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</si>
  <si>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</si>
  <si>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</si>
  <si>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</si>
  <si>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</si>
  <si>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</si>
  <si>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</si>
  <si>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</si>
  <si>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</si>
  <si>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</si>
  <si>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</si>
  <si>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</si>
  <si>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</si>
  <si>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</si>
  <si>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</si>
  <si>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</si>
  <si>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</si>
  <si>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</si>
  <si>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</si>
  <si>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</si>
  <si>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</si>
  <si>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</si>
  <si>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</si>
  <si>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</si>
  <si>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</si>
  <si>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</si>
  <si>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</si>
  <si>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</si>
  <si>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</si>
  <si>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</si>
  <si>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</si>
  <si>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</si>
  <si>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</si>
  <si>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</si>
  <si>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</si>
  <si>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</si>
  <si>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</si>
  <si>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</si>
  <si>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</si>
  <si>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</si>
  <si>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</si>
  <si>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</si>
  <si>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</si>
  <si>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</si>
  <si>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</si>
  <si>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</si>
  <si>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</si>
  <si>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</si>
  <si>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</si>
  <si>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</si>
  <si>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</si>
  <si>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</si>
  <si>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</si>
  <si>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</si>
  <si>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</si>
  <si>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</si>
  <si>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</si>
  <si>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</si>
  <si>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</si>
  <si>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</si>
  <si>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</si>
  <si>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</si>
  <si>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</si>
  <si>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</si>
  <si>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</si>
  <si>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</si>
  <si>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</si>
  <si>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</si>
  <si>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</si>
  <si>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</si>
  <si>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</si>
  <si>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</si>
  <si>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</si>
  <si>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</si>
  <si>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</si>
  <si>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</si>
  <si>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</si>
  <si>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</si>
  <si>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</si>
  <si>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</si>
  <si>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</si>
  <si>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</si>
  <si>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</si>
  <si>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</si>
  <si>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</si>
  <si>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</si>
  <si>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</si>
  <si>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</si>
  <si>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</si>
  <si>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</si>
  <si>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</si>
  <si>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</si>
  <si>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</si>
  <si>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</si>
  <si>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</si>
  <si>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</si>
  <si>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</si>
  <si>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</si>
  <si>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</si>
  <si>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</si>
  <si>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</si>
  <si>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</si>
  <si>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</si>
  <si>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</si>
  <si>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</si>
  <si>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</si>
  <si>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</si>
  <si>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</si>
  <si>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</si>
  <si>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</si>
  <si>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</si>
  <si>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</si>
  <si>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</si>
  <si>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</si>
  <si>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</si>
  <si>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</si>
  <si>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</si>
  <si>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</si>
  <si>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</si>
  <si>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</si>
  <si>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</si>
  <si>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</si>
  <si>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</si>
  <si>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</si>
  <si>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</si>
  <si>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</si>
  <si>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</si>
  <si>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</si>
  <si>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</si>
  <si>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</si>
  <si>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</si>
  <si>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</si>
  <si>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</si>
  <si>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</si>
  <si>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</si>
  <si>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</si>
  <si>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</si>
  <si>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</si>
  <si>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</si>
  <si>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</si>
  <si>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</si>
  <si>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</si>
  <si>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</si>
  <si>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</si>
  <si>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</si>
  <si>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</si>
  <si>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</si>
  <si>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</si>
  <si>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</si>
  <si>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</si>
  <si>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</si>
  <si>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</si>
  <si>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</si>
  <si>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</si>
  <si>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</si>
  <si>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</si>
  <si>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</si>
  <si>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</si>
  <si>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</si>
  <si>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</si>
  <si>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</si>
  <si>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</si>
  <si>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</si>
  <si>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</si>
  <si>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</si>
  <si>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</si>
  <si>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</si>
  <si>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</si>
  <si>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</si>
  <si>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</si>
  <si>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</si>
  <si>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</si>
  <si>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</si>
  <si>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</si>
  <si>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</si>
  <si>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</si>
  <si>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</si>
  <si>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</si>
  <si>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</si>
  <si>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</si>
  <si>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</si>
  <si>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</si>
  <si>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</si>
  <si>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</si>
  <si>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</si>
  <si>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</si>
  <si>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</si>
  <si>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</si>
  <si>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</si>
  <si>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</si>
  <si>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</si>
  <si>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</si>
  <si>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</si>
  <si>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</si>
  <si>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</si>
  <si>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</si>
  <si>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</si>
  <si>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</si>
  <si>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</si>
  <si>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</si>
  <si>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</si>
  <si>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</si>
  <si>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</si>
  <si>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</si>
  <si>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</si>
  <si>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</si>
  <si>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</si>
  <si>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</si>
  <si>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</si>
  <si>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</si>
  <si>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</si>
  <si>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</si>
  <si>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</si>
  <si>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</si>
  <si>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</si>
  <si>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</si>
  <si>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</si>
  <si>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</si>
  <si>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</si>
  <si>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</si>
  <si>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</si>
  <si>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</si>
  <si>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</si>
  <si>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</si>
  <si>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</si>
  <si>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</si>
  <si>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</si>
  <si>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</si>
  <si>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</si>
  <si>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</si>
  <si>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</si>
  <si>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</si>
  <si>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</si>
  <si>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</si>
  <si>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</si>
  <si>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</si>
  <si>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</si>
  <si>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</si>
  <si>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</si>
  <si>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</si>
  <si>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</si>
  <si>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</si>
  <si>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</si>
  <si>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</si>
  <si>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</si>
  <si>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</si>
  <si>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</si>
  <si>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</si>
  <si>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</si>
  <si>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</si>
  <si>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</si>
  <si>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</si>
  <si>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</si>
  <si>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</si>
  <si>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</si>
  <si>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</si>
  <si>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</si>
  <si>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</si>
  <si>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</si>
  <si>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</si>
  <si>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</si>
  <si>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</si>
  <si>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</si>
  <si>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</si>
  <si>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</si>
  <si>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</si>
  <si>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</si>
  <si>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</si>
  <si>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</si>
  <si>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</si>
  <si>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</si>
  <si>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</si>
  <si>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</si>
  <si>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</si>
  <si>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</si>
  <si>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</si>
  <si>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</si>
  <si>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</si>
  <si>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</si>
  <si>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</si>
  <si>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</si>
  <si>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</si>
  <si>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</si>
  <si>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</si>
  <si>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</si>
  <si>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</si>
  <si>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</si>
  <si>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</si>
  <si>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</si>
  <si>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</si>
  <si>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</si>
  <si>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</si>
  <si>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</si>
  <si>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</si>
  <si>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</si>
  <si>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</si>
  <si>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</si>
  <si>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</si>
  <si>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</si>
  <si>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</si>
  <si>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</si>
  <si>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</si>
  <si>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</si>
  <si>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</si>
  <si>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</si>
  <si>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</si>
  <si>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</si>
  <si>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</si>
  <si>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</si>
  <si>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</si>
  <si>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</si>
  <si>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</si>
  <si>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</si>
  <si>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</si>
  <si>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</si>
  <si>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</si>
  <si>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</si>
  <si>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</si>
  <si>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</si>
  <si>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</si>
  <si>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</si>
  <si>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</si>
  <si>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</si>
  <si>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</si>
  <si>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</si>
  <si>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</si>
  <si>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</si>
  <si>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</si>
  <si>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</si>
  <si>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</si>
  <si>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</si>
  <si>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</si>
  <si>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</si>
  <si>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</si>
  <si>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</si>
  <si>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</si>
  <si>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</si>
  <si>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</si>
  <si>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</si>
  <si>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</si>
  <si>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</si>
  <si>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</si>
  <si>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</si>
  <si>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</si>
  <si>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</si>
  <si>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</si>
  <si>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</si>
  <si>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</si>
  <si>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</si>
  <si>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</si>
  <si>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</si>
  <si>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</si>
  <si>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</si>
  <si>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</si>
  <si>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</si>
  <si>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</si>
  <si>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</si>
  <si>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</si>
  <si>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</si>
  <si>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</si>
  <si>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</si>
  <si>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</si>
  <si>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</si>
  <si>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</si>
  <si>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</si>
  <si>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</si>
  <si>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</si>
  <si>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</si>
  <si>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</si>
  <si>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</si>
  <si>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</si>
  <si>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</si>
  <si>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</si>
  <si>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</si>
  <si>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</si>
  <si>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</si>
  <si>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</si>
  <si>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</si>
  <si>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</si>
  <si>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</si>
  <si>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</si>
  <si>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</si>
  <si>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</si>
  <si>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</si>
  <si>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</si>
  <si>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</si>
  <si>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</si>
  <si>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</si>
  <si>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</si>
  <si>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</si>
  <si>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</si>
  <si>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</si>
  <si>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</si>
  <si>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</si>
  <si>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</si>
  <si>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</si>
  <si>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</si>
  <si>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</si>
  <si>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</si>
  <si>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</si>
  <si>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</si>
  <si>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</si>
  <si>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</si>
  <si>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</si>
  <si>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</si>
  <si>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</si>
  <si>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</si>
  <si>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</si>
  <si>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</si>
  <si>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</si>
  <si>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</si>
  <si>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</si>
  <si>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</si>
  <si>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</si>
  <si>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</si>
  <si>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</si>
  <si>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</si>
  <si>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</si>
  <si>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</si>
  <si>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</si>
  <si>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</si>
  <si>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</si>
  <si>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</si>
  <si>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</si>
  <si>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</si>
  <si>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</si>
  <si>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</si>
  <si>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</si>
  <si>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</si>
  <si>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</si>
  <si>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</si>
  <si>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</si>
  <si>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</si>
  <si>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</si>
  <si>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</si>
  <si>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</si>
  <si>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</si>
  <si>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</si>
  <si>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</si>
  <si>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</si>
  <si>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</si>
  <si>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</si>
  <si>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</si>
  <si>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</si>
  <si>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</si>
  <si>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</si>
  <si>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</si>
  <si>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</si>
  <si>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</si>
  <si>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</si>
  <si>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</si>
  <si>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</si>
  <si>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</si>
  <si>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</si>
  <si>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</si>
  <si>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</si>
  <si>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</si>
  <si>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</si>
  <si>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</si>
  <si>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</si>
  <si>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</si>
  <si>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</si>
  <si>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</si>
  <si>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</si>
  <si>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</si>
  <si>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</si>
  <si>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</si>
  <si>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</si>
  <si>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</si>
  <si>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</si>
  <si>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</si>
  <si>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</si>
  <si>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</si>
  <si>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</si>
  <si>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</si>
  <si>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</si>
  <si>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</si>
  <si>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</si>
  <si>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</si>
  <si>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</si>
  <si>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</si>
  <si>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</si>
  <si>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</si>
  <si>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</si>
  <si>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</si>
  <si>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</si>
  <si>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</si>
  <si>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</si>
  <si>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</si>
  <si>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</si>
  <si>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</si>
  <si>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</si>
  <si>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</si>
  <si>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</si>
  <si>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</si>
  <si>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</si>
  <si>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</si>
  <si>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</si>
  <si>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</si>
  <si>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</si>
  <si>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</si>
  <si>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</si>
  <si>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</si>
  <si>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</si>
  <si>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</si>
  <si>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</si>
  <si>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</si>
  <si>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</si>
  <si>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</si>
  <si>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</si>
  <si>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</si>
  <si>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</si>
  <si>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</si>
  <si>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</si>
  <si>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</si>
  <si>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</si>
  <si>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</si>
  <si>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</si>
  <si>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</si>
  <si>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</si>
  <si>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</si>
  <si>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</si>
  <si>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</si>
  <si>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</si>
  <si>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</si>
  <si>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</si>
  <si>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</si>
  <si>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</si>
  <si>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</si>
  <si>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</si>
  <si>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</si>
  <si>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</si>
  <si>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</si>
  <si>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</si>
  <si>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</si>
  <si>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</si>
  <si>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</si>
  <si>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</si>
  <si>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</si>
  <si>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</si>
  <si>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</si>
  <si>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</si>
  <si>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</si>
  <si>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</si>
  <si>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</si>
  <si>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</si>
  <si>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</si>
  <si>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</si>
  <si>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</si>
  <si>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</si>
  <si>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</si>
  <si>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</si>
  <si>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</si>
  <si>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</si>
  <si>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</si>
  <si>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</si>
  <si>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</si>
  <si>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</si>
  <si>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</si>
  <si>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</si>
  <si>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</si>
  <si>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</si>
  <si>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</si>
  <si>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</si>
  <si>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</si>
  <si>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</si>
  <si>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</si>
  <si>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</si>
  <si>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</si>
  <si>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</si>
  <si>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</si>
  <si>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</si>
  <si>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</si>
  <si>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</si>
  <si>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</si>
  <si>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</si>
  <si>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</si>
  <si>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</si>
  <si>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</si>
  <si>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</si>
  <si>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</si>
  <si>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</si>
  <si>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</si>
  <si>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</si>
  <si>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</si>
  <si>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</si>
  <si>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</si>
  <si>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</si>
  <si>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</si>
  <si>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</si>
  <si>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</si>
  <si>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</si>
  <si>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</si>
  <si>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</si>
  <si>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</si>
  <si>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</si>
  <si>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</si>
  <si>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</si>
  <si>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</si>
  <si>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</si>
  <si>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</si>
  <si>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</si>
  <si>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</si>
  <si>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</si>
  <si>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</si>
  <si>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</si>
  <si>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</si>
  <si>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</si>
  <si>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</si>
  <si>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</si>
  <si>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</si>
  <si>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</si>
  <si>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</si>
  <si>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</si>
  <si>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</si>
  <si>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</si>
  <si>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</si>
  <si>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</si>
  <si>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</si>
  <si>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</si>
  <si>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</si>
  <si>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</si>
  <si>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</si>
  <si>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</si>
  <si>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</si>
  <si>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</si>
  <si>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</si>
  <si>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</si>
  <si>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</si>
  <si>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</si>
  <si>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</si>
  <si>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</si>
  <si>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</si>
  <si>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</si>
  <si>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</si>
  <si>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</si>
  <si>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</si>
  <si>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</si>
  <si>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</si>
  <si>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</si>
  <si>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</si>
  <si>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</si>
  <si>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</si>
  <si>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</si>
  <si>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</si>
  <si>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</si>
  <si>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</si>
  <si>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</si>
  <si>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</si>
  <si>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</si>
  <si>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</si>
  <si>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</si>
  <si>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</si>
  <si>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</si>
  <si>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</si>
  <si>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</si>
  <si>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</si>
  <si>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</si>
  <si>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</si>
  <si>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</si>
  <si>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</si>
  <si>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</si>
  <si>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</si>
  <si>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</si>
  <si>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</si>
  <si>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</si>
  <si>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</si>
  <si>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</si>
  <si>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</si>
  <si>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>เลย์ โนริสาหร่าย 40/42g * 6 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</si>
  <si>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</si>
  <si>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</si>
  <si>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</si>
  <si>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</si>
  <si>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</si>
  <si>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</si>
  <si>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</si>
  <si>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</si>
  <si>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>เลย์ ร็อค ญ กระเพรากรอบ 40/42g * 6 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</si>
  <si>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</si>
  <si>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</si>
  <si>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</si>
  <si>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</si>
  <si>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</si>
  <si>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</si>
  <si>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</si>
  <si>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</si>
  <si>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</si>
  <si>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</si>
  <si>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</si>
  <si>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</si>
  <si>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</si>
  <si>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</si>
  <si>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</si>
  <si>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</si>
  <si>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</si>
  <si>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</si>
  <si>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</si>
  <si>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</si>
  <si>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</si>
  <si>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</si>
  <si>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</si>
  <si>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</si>
  <si>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</si>
  <si>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</si>
  <si>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</si>
  <si>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</si>
  <si>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</si>
  <si>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</si>
  <si>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</si>
  <si>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</si>
  <si>
    <t>ไม่รู้</t>
  </si>
  <si>
    <t>มะขาม เต้ย จ่ายพี่จอย</t>
  </si>
  <si>
    <t>ตัด 13/4</t>
  </si>
  <si>
    <t>ใครไม่รู้5/5</t>
  </si>
  <si>
    <t>ใครไม่รู้10/5</t>
  </si>
  <si>
    <t>ในถง แตน 10/5</t>
  </si>
  <si>
    <t>ใครไม่รู้ 9/5</t>
  </si>
  <si>
    <t>เดา หริ่ง</t>
  </si>
  <si>
    <t>เดา กิฟ</t>
  </si>
  <si>
    <t>สัปปะรด</t>
  </si>
  <si>
    <t>บิสชิน รสกาแฟ * 12</t>
  </si>
  <si>
    <t>โยเกิร์ต</t>
  </si>
  <si>
    <t>มะม่วงสุก</t>
  </si>
  <si>
    <t>ซันสแนค รสบาร์บีคิว 28g * 6</t>
  </si>
  <si>
    <t>โอโม่ 20บ 210g * 6</t>
  </si>
  <si>
    <t>ตัด 20/5</t>
  </si>
  <si>
    <t>อู๊ด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</si>
  <si>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</si>
  <si>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</si>
  <si>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</si>
  <si>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</si>
  <si>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</si>
  <si>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ทาโร่ 13.6g * 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</si>
  <si>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</si>
  <si>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</si>
  <si>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</si>
  <si>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</si>
  <si>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</si>
  <si>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</si>
  <si>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</si>
  <si>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</si>
  <si>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</si>
  <si>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26-5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</si>
  <si>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</si>
  <si>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</si>
  <si>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</si>
  <si>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</si>
  <si>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</si>
  <si>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</si>
  <si>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</si>
  <si>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</si>
  <si>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</si>
  <si>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</si>
  <si>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</si>
  <si>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</si>
  <si>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</si>
  <si>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</si>
  <si>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</si>
  <si>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เหมือนกับไม ยกยอด</t>
  </si>
  <si>
    <t>พี่จอยบอกหักไปแล้ว</t>
  </si>
  <si>
    <t>สุรา ฟ้า ดีกรี 65</t>
  </si>
  <si>
    <t>ตัด 1/6</t>
  </si>
  <si>
    <t>โทรศัพท์ oppo ไม 4400 คิดนาม 6000</t>
  </si>
  <si>
    <t>ซันสแนค 12g * 12</t>
  </si>
  <si>
    <t>-6</t>
  </si>
  <si>
    <t>29/30</t>
  </si>
  <si>
    <t>กุ้งสด 120</t>
  </si>
  <si>
    <t>ขนมลูกเต๋า</t>
  </si>
  <si>
    <t>โออิชิ เกี๊ยวซ่า 12ช 240g</t>
  </si>
  <si>
    <t>2-6</t>
  </si>
  <si>
    <t>ไมโล 170/180g * 48</t>
  </si>
  <si>
    <t>อิชิตัน ชาเขียว 280ml * 24</t>
  </si>
  <si>
    <t>แป้ง วังทิพย์ 150g * 8</t>
  </si>
  <si>
    <t>ตัด 9/6</t>
  </si>
  <si>
    <t>ขาด6อย่างเพียวริคุชมพู 9/6</t>
  </si>
  <si>
    <t>โอวัลติน เก่า 220 ใหม่ 180ml</t>
  </si>
  <si>
    <t>ตัด 10/6</t>
  </si>
  <si>
    <t>ขาด</t>
  </si>
  <si>
    <t>ไก่จ๊อ 5 ดาว 1000g</t>
  </si>
  <si>
    <t>ยากำจัดแมลง อาทเจ็ทโกลด์ 600ml * 3</t>
  </si>
  <si>
    <t>อิชิตัน องุ่นเคียวโฮ 280ml * 24</t>
  </si>
  <si>
    <t>ไม โทร oppo</t>
  </si>
  <si>
    <t>ไวไวซอง หอยลายผัดฉ่า 60g</t>
  </si>
  <si>
    <t>สลัดผัก</t>
  </si>
  <si>
    <t>โอวัลติน 225ml * 36</t>
  </si>
  <si>
    <t>ขาด2อย่าง sponsorน้ำแข็ง 9/6</t>
  </si>
  <si>
    <t>ขาดดัชมิล 5/6</t>
  </si>
  <si>
    <t>ขาดกับข้าว5 5/6</t>
  </si>
  <si>
    <t>ขาด2สุราฟ้าm100 3/6</t>
  </si>
  <si>
    <t>ขาดลาเต้3/6</t>
  </si>
  <si>
    <t>ขาด3นขเบอร์ดี้แดงm100 3/6</t>
  </si>
  <si>
    <t>ok เหมือน คิด10/6ครั้งหน้า</t>
  </si>
  <si>
    <t>สด ok</t>
  </si>
  <si>
    <t>ยศ ok ลบดัชมิล คิด10/6</t>
  </si>
  <si>
    <t>ขาด2อย่าง น้ำญน้ำแข็ว 8/6</t>
  </si>
  <si>
    <t>ใคร6ขนมตาล</t>
  </si>
  <si>
    <t>ข้าวหอมหงษ์ทิพย์ แดง</t>
  </si>
  <si>
    <t>20-6</t>
  </si>
  <si>
    <t>จูลี่ cracker lemon</t>
  </si>
  <si>
    <t>ตัด 23/6</t>
  </si>
  <si>
    <t>หริ่ง sharp สหกรณ์ 399 สด 500</t>
  </si>
  <si>
    <t>ยศ กุ้งสด 120</t>
  </si>
  <si>
    <t>โซดา ขวด Rock</t>
  </si>
  <si>
    <t>ครีมโอ แท่งเล็ก 90g * 6</t>
  </si>
  <si>
    <t>ขาด 6 อย่าง 17/6 โยคี</t>
  </si>
  <si>
    <t>ขาด 2 20/6 ปลาส้มแบบแหนม</t>
  </si>
  <si>
    <t>11-6</t>
  </si>
  <si>
    <t>นีเวียโรลออน 25ml * 3</t>
  </si>
  <si>
    <t>ขนมปัง farmhouse สไลด์ขอบ 220g</t>
  </si>
  <si>
    <t>น้ำยาล้างจาน Viking 400ml * 3</t>
  </si>
  <si>
    <t>แจ๊กซ์ 20บ</t>
  </si>
  <si>
    <t>เบิกเงิน ตัด 23/6</t>
  </si>
  <si>
    <t>เบิกเงิน ตัด 16/6</t>
  </si>
  <si>
    <t>ยกยอดชาญ 526</t>
  </si>
  <si>
    <t>อาท เจ็ท โกลด์ สเปรย์กำจัดยุงและแมลง 300ml * 3</t>
  </si>
  <si>
    <t>ยา คาดรามาย วี โลชั่น กล่องเขียว</t>
  </si>
  <si>
    <t>เพิ่ม 20 รอบหน้า</t>
  </si>
  <si>
    <t>เบิกเงิน ตัด 1/7</t>
  </si>
  <si>
    <t>ชินมัย</t>
  </si>
  <si>
    <t>-7</t>
  </si>
  <si>
    <t>มะเขือยาวสด</t>
  </si>
  <si>
    <t>พริกสด</t>
  </si>
  <si>
    <t>กระเพาะปลา 45</t>
  </si>
  <si>
    <t>มะนาว</t>
  </si>
  <si>
    <t>ยากันยุง กย 15</t>
  </si>
  <si>
    <t>ยำยำ รสต้มยำทะเลน้ำข้น ฟ้า * 30</t>
  </si>
  <si>
    <t>ตัด 7/7</t>
  </si>
  <si>
    <t>น้อย</t>
  </si>
  <si>
    <t>พงษ์</t>
  </si>
  <si>
    <t>ไม่มี</t>
  </si>
  <si>
    <t>วาลี</t>
  </si>
  <si>
    <t>กับข้าว 35</t>
  </si>
  <si>
    <t>ปลาส้ม 40</t>
  </si>
  <si>
    <t>น้ำลำไย 35</t>
  </si>
  <si>
    <t>ชิคเก้นริบ CP 1kg</t>
  </si>
  <si>
    <t>กิ๊ฟ</t>
  </si>
  <si>
    <t> </t>
  </si>
  <si>
    <t>กล้วยตาก</t>
  </si>
  <si>
    <t>กล้วยน้ำว้า</t>
  </si>
  <si>
    <t>ห่อแหนม</t>
  </si>
  <si>
    <t>ขนมดอกบัว</t>
  </si>
  <si>
    <t>หม้อต้มมาม่ามินิ</t>
  </si>
  <si>
    <t>กับข้าว 20</t>
  </si>
  <si>
    <t>ตัด 21/7</t>
  </si>
  <si>
    <t>ขาดมาม่า6 18/7</t>
  </si>
  <si>
    <t>ขาดถั่วน้ำแข็ง 17/7</t>
  </si>
  <si>
    <t>ขาด5 14/7</t>
  </si>
  <si>
    <t>ขาดน้ำแข็ง 12/7</t>
  </si>
  <si>
    <t>ขาด11 11/7</t>
  </si>
  <si>
    <t>ขาด1 10/7</t>
  </si>
  <si>
    <t>ขาด 8/7</t>
  </si>
  <si>
    <t>ปลาส้ม ราคาขึ้น 40</t>
  </si>
  <si>
    <t>น้ำลำไยขึ้น 35</t>
  </si>
  <si>
    <t>เกี๊ยวกล่องเล็ก 30</t>
  </si>
  <si>
    <t>เช็คข้าว</t>
  </si>
  <si>
    <t>ข้าวตราฉัตร ฟ้า 5kg</t>
  </si>
  <si>
    <t>ระดับน้ำ 60cm</t>
  </si>
  <si>
    <t>ซีตร้า 50ml * 3</t>
  </si>
  <si>
    <t>ครัววังทิพย์ แป้งทอดกรอบ 150g</t>
  </si>
  <si>
    <t>สบู่ ตรามังกร 172g * 4</t>
  </si>
  <si>
    <t>น้ำปลา ทิพรส 60ml * 12</t>
  </si>
  <si>
    <t>ยศ 200 หักรอบที่แล้ว</t>
  </si>
  <si>
    <t>พงศ์พันธ์ที่ยังไม่ได้โอนรอบที่แล้ว</t>
  </si>
  <si>
    <t>สหกรณ์ (22/7 ถึง 4/8):</t>
  </si>
  <si>
    <t>เบิกเงิน ตัด (22/7 ถึง 4/8):</t>
  </si>
  <si>
    <t>เบิกเงิน ตัด (5/8 ถึง 19/8):</t>
  </si>
  <si>
    <t>13-8</t>
  </si>
  <si>
    <t>ข้าวหอมมะลิ ตราฉัตร 5kg</t>
  </si>
  <si>
    <t>ข้าวหอมมะลิ ตราหงษ์ทิพย์ 5kg</t>
  </si>
  <si>
    <t>แหนมดอนเมืองย่างหมู+ไก่ JPM 850g * 10</t>
  </si>
  <si>
    <t>หมูสดอนามัย SUPER CHEF 200g</t>
  </si>
  <si>
    <t>โบโลน่าราคาขุเร</t>
  </si>
  <si>
    <t>อกไก่ติดหนังแช่แข็ง 250g</t>
  </si>
  <si>
    <t>สะโพกไก่ SUPER CHEF * 170g</t>
  </si>
  <si>
    <t>ขนมไข่กรอบ coming hight</t>
  </si>
  <si>
    <t>มาม่าซอง OKR</t>
  </si>
  <si>
    <t>แอทเทค อีซี่ 800g</t>
  </si>
  <si>
    <t>ขนมโก๋</t>
  </si>
  <si>
    <t>ยาขม น้ำเต้าทอง เขียว</t>
  </si>
  <si>
    <t>สุขวัต ผ่อนวีคละ 500</t>
  </si>
  <si>
    <t>ไส้กรอบ 100</t>
  </si>
  <si>
    <t>ขนมเปียะ 30</t>
  </si>
  <si>
    <t>สหกรณ์ (5/8 ถึง 18/8):</t>
  </si>
  <si>
    <t>ไข่ไก่ 10</t>
  </si>
  <si>
    <t>27-8</t>
  </si>
  <si>
    <t>หักจากเงินกู้</t>
  </si>
  <si>
    <t>เบิกเงิน ตัด (20/8 ถึง 2/9):</t>
  </si>
  <si>
    <t>อินทผลัม</t>
  </si>
  <si>
    <t>ขนมไมโล</t>
  </si>
  <si>
    <t>-8</t>
  </si>
  <si>
    <t>เงาะ</t>
  </si>
  <si>
    <t>22-8</t>
  </si>
  <si>
    <t>ข้าวหอมไทยรวงขวัญ 5kg</t>
  </si>
  <si>
    <t>สหกรณ์ (19/8 ถึง 1/9):</t>
  </si>
  <si>
    <t>กล้วย</t>
  </si>
  <si>
    <t>ไข่ไก่ราคาเพิ่ม</t>
  </si>
  <si>
    <t>เงินเดือน 8 ถูกหักเพิ่ม</t>
  </si>
  <si>
    <t>ผัก 8</t>
  </si>
  <si>
    <t>ผักกาดขาว 28</t>
  </si>
  <si>
    <t>ผัก 10</t>
  </si>
  <si>
    <t>มันฝรั่ง 15</t>
  </si>
  <si>
    <t>มันฝรั่ง 10</t>
  </si>
  <si>
    <t>กะหล่ำปลี่ 35</t>
  </si>
  <si>
    <t>ผักกาดขาว 25</t>
  </si>
  <si>
    <t>น้อยหน่า</t>
  </si>
  <si>
    <t>สหกรณ์ (2/9 ถึง 15/9):</t>
  </si>
  <si>
    <t>บุหรี่ 75บ</t>
  </si>
  <si>
    <t>โทรศัพท์ Redmi 12C</t>
  </si>
  <si>
    <t>ข้าวเหนียวถุงใหญ่ ดอกคูณ 510</t>
  </si>
  <si>
    <t>-9</t>
  </si>
  <si>
    <t>เช็คเหล้า45ก่อนดอกรัก - 11743</t>
  </si>
  <si>
    <t>อู๊ด เพิ่ม 10บ เพราะกบทอด - 11707</t>
  </si>
  <si>
    <t>ข้าว ราคาขึ้น 115 - 125</t>
  </si>
  <si>
    <t>ขนมเปี๊ยะคิดผิดราคา เป็น 10</t>
  </si>
  <si>
    <t>เบิกเงิน ตัด (3/9 ถึง 16/9):</t>
  </si>
  <si>
    <t>สหกรณ์ (16/9 ถึง 29/9):</t>
  </si>
  <si>
    <t>ไข่หงส์ 25</t>
  </si>
  <si>
    <t>สันนอกหมูสไลด์ 200g FZ * 5</t>
  </si>
  <si>
    <t>สันนอกหมูกระทะ 200g FZ * 5</t>
  </si>
  <si>
    <t>สามชั้นหมูสไลด์ 150g FZ * 5</t>
  </si>
  <si>
    <t>popcorn</t>
  </si>
  <si>
    <t>ผัก 5</t>
  </si>
  <si>
    <t>ขนมจีน หนองยาว</t>
  </si>
  <si>
    <t>-9 check</t>
  </si>
  <si>
    <t>กัน เพิ่ม 1 บาท ค่าผัก</t>
  </si>
  <si>
    <t>หมูแพ็ค</t>
  </si>
  <si>
    <t>ผัก 6</t>
  </si>
  <si>
    <t>อู๊ด เช็ค ราคาผัก คิดไป 30บ</t>
  </si>
  <si>
    <t>ยศ เช็ค ยำยำผัดขี้เมาลัง คิด 193</t>
  </si>
  <si>
    <t>hygiene 15บ</t>
  </si>
  <si>
    <t>หมูแพ็ค 50</t>
  </si>
  <si>
    <t>รัตน์ คิดขนมเบื้อง 25</t>
  </si>
  <si>
    <t>นิว เช็ค กับข้าว 25</t>
  </si>
  <si>
    <t>ยาหม่อง ตราถ้วยทอง ญ</t>
  </si>
  <si>
    <t>ศักดิ์ อะไร 45บ</t>
  </si>
  <si>
    <t>แตน ขนมปัง jacob คิด 10 ชิ้น 150</t>
  </si>
  <si>
    <t>หริ่ง หมูสด เช็ค คิด 40</t>
  </si>
  <si>
    <t>เบิกเงิน ตัด (17/9 ถึง 30/9):</t>
  </si>
  <si>
    <t>ของใครแม่ 2รายการ</t>
  </si>
  <si>
    <t>ของใครพ่อ 1รายการ</t>
  </si>
  <si>
    <t>แผ่น คิดราคา 25</t>
  </si>
  <si>
    <t>ทราย</t>
  </si>
  <si>
    <t>ศักดิ์ อะไรในกล่อง คิด 12</t>
  </si>
  <si>
    <t>หักเงิน (16/9 ถึง 29/9):</t>
  </si>
  <si>
    <t>คืนแล้ว</t>
  </si>
  <si>
    <t>สหกรณ์ (30/9 ถึง 10):</t>
  </si>
  <si>
    <t>เช็คพี่จอย คราวี่แล้วทำไมเงินต่าง</t>
  </si>
  <si>
    <t>หม่อม แพท คิด 30/9 จาก 16/9, 18/9</t>
  </si>
  <si>
    <t>เพิ่มค่าแผ่น 10บ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</si>
</sst>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/m/yyyy"/>
    <numFmt numFmtId="165" formatCode="d/m"/>
    <numFmt numFmtId="166" formatCode="m/d"/>
  </numFmts>
  <fonts count="19">
    <font>
      <sz val="10"/>
      <color rgb="FF000000"/>
      <name val="Arial"/>
      <charset val="0"/>
      <scheme val="minor"/>
    </font>
    <font>
      <sz val="11"/>
      <color rgb="FF000000"/>
      <name val="Calibri"/>
      <family val="2"/>
      <charset val="0"/>
    </font>
    <font>
      <sz val="11"/>
      <color rgb="FF000000"/>
      <name val="Tahoma"/>
      <family val="2"/>
      <charset val="0"/>
    </font>
    <font>
      <sz val="10"/>
      <color theme="1"/>
      <name val="Arial"/>
      <family val="2"/>
      <charset val="0"/>
      <scheme val="minor"/>
    </font>
    <font>
      <sz val="10"/>
      <color rgb="FF000000"/>
      <name val="Arial"/>
      <charset val="0"/>
      <scheme val="minor"/>
    </font>
    <font>
      <sz val="11"/>
      <color theme="1"/>
      <name val="Calibri"/>
      <family val="2"/>
      <charset val="0"/>
    </font>
    <font>
      <sz val="11"/>
      <color theme="1"/>
      <name val="Tahoma"/>
      <family val="2"/>
      <charset val="0"/>
    </font>
    <font>
      <sz val="11"/>
      <color rgb="FF000000"/>
      <name val="Arial"/>
      <family val="2"/>
      <charset val="0"/>
    </font>
    <font>
      <sz val="10"/>
      <color theme="1"/>
      <name val="Calibri"/>
      <family val="2"/>
      <charset val="0"/>
    </font>
    <font>
      <sz val="10"/>
      <color rgb="FF000000"/>
      <name val="Calibri"/>
      <family val="2"/>
      <charset val="0"/>
    </font>
    <font>
      <sz val="11"/>
      <color rgb="FF006100"/>
      <name val="Arial"/>
      <family val="2"/>
      <charset val="0"/>
      <scheme val="minor"/>
    </font>
    <font>
      <sz val="11"/>
      <color rgb="FF9C0006"/>
      <name val="Arial"/>
      <family val="2"/>
      <charset val="0"/>
      <scheme val="minor"/>
    </font>
    <font>
      <sz val="11"/>
      <color rgb="FF9C5700"/>
      <name val="Arial"/>
      <family val="2"/>
      <charset val="0"/>
      <scheme val="minor"/>
    </font>
    <font>
      <sz val="10"/>
      <color rgb="FF000000"/>
      <name val="Arial"/>
      <family val="2"/>
      <charset val="0"/>
      <scheme val="minor"/>
    </font>
    <font>
      <b/>
      <sz val="10"/>
      <color rgb="FF000000"/>
      <name val="Arial"/>
      <family val="2"/>
      <charset val="0"/>
      <scheme val="minor"/>
    </font>
    <font>
      <u val="single"/>
      <sz val="10"/>
      <color rgb="FF000000"/>
      <name val="Arial"/>
      <charset val="0"/>
    </font>
    <font>
      <u val="single"/>
      <sz val="10"/>
      <color indexed="12"/>
      <name val="Arial"/>
      <charset val="0"/>
    </font>
    <font>
      <sz val="10"/>
      <color rgb="FF2B579A"/>
      <name val="Arial"/>
      <charset val="0"/>
    </font>
    <font>
      <b/>
      <sz val="10"/>
      <color rgb="FF2B579A"/>
      <name val="Arial"/>
      <charset val="0"/>
    </font>
  </fonts>
  <fills count="8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43">
    <xf numFmtId="0" fontId="0" fillId="0" borderId="0"/>
    <xf numFmtId="0" fontId="10" fillId="2" borderId="0" applyAlignment="0" applyBorder="0" applyNumberFormat="0" applyProtection="0"/>
    <xf numFmtId="0" fontId="11" fillId="3" borderId="0" applyAlignment="0" applyBorder="0" applyNumberFormat="0" applyProtection="0"/>
    <xf numFmtId="0" fontId="12" fillId="4" borderId="0" applyAlignment="0" applyBorder="0" applyNumberFormat="0" applyProtection="0"/>
    <xf numFmtId="0" fontId="0" fillId="0" borderId="0"/>
    <xf numFmtId="0" fontId="18" fillId="5" borderId="1">
      <alignment horizontal="center" vertical="center"/>
    </xf>
    <xf numFmtId="0" fontId="16" fillId="0" borderId="0" applyAlignment="0" applyBorder="0" applyNumberFormat="0" applyProtection="0"/>
  </cellStyleXfs>
  <cellXfs>
    <xf numFmtId="0" fontId="0" fillId="0" borderId="0" xfId="0"/>
    <xf numFmtId="0" fontId="1" fillId="0" borderId="0" xfId="0" applyFont="1"/>
    <xf numFmtId="49" fontId="1" fillId="0" borderId="0" xfId="0" applyAlignment="1" applyFont="1" applyNumberFormat="1">
      <alignment horizontal="left"/>
    </xf>
    <xf numFmtId="0" fontId="1" fillId="0" borderId="0" xfId="0" applyAlignment="1" applyFont="1">
      <alignment horizontal="right"/>
    </xf>
    <xf numFmtId="0" fontId="2" fillId="0" borderId="0" xfId="0" applyAlignment="1" applyFont="1">
      <alignment horizontal="right"/>
    </xf>
    <xf numFmtId="49" fontId="1" fillId="0" borderId="0" xfId="0" applyFont="1" applyNumberFormat="1"/>
    <xf numFmtId="0" fontId="2" fillId="0" borderId="0" xfId="0" applyAlignment="1" applyFont="1">
      <alignment horizontal="left"/>
    </xf>
    <xf numFmtId="49" fontId="3" fillId="0" borderId="0" xfId="0" applyFont="1" applyNumberFormat="1"/>
    <xf numFmtId="0" fontId="5" fillId="0" borderId="0" xfId="0" applyAlignment="1" applyFont="1">
      <alignment horizontal="right"/>
    </xf>
    <xf numFmtId="0" fontId="6" fillId="0" borderId="0" xfId="0" applyAlignment="1" applyFont="1">
      <alignment horizontal="right"/>
    </xf>
    <xf numFmtId="49" fontId="3" fillId="0" borderId="0" xfId="0" applyAlignment="1" applyFont="1" applyNumberFormat="1">
      <alignment horizontal="left"/>
    </xf>
    <xf numFmtId="49" fontId="1" fillId="0" borderId="0" xfId="0" applyAlignment="1" applyFont="1" applyNumberFormat="1">
      <alignment horizontal="right"/>
    </xf>
    <xf numFmtId="49" fontId="5" fillId="0" borderId="0" xfId="0" applyAlignment="1" applyFont="1" applyNumberFormat="1">
      <alignment horizontal="left"/>
    </xf>
    <xf numFmtId="0" fontId="3" fillId="0" borderId="0" xfId="0" applyFont="1"/>
    <xf numFmtId="0" fontId="7" fillId="0" borderId="0" xfId="0" applyAlignment="1" applyFont="1">
      <alignment horizontal="right"/>
    </xf>
    <xf numFmtId="49" fontId="7" fillId="0" borderId="0" xfId="0" applyFont="1" applyNumberFormat="1"/>
    <xf numFmtId="49" fontId="6" fillId="0" borderId="0" xfId="0" applyAlignment="1" applyFont="1" applyNumberFormat="1">
      <alignment horizontal="right"/>
    </xf>
    <xf numFmtId="0" fontId="1" fillId="0" borderId="0" xfId="0" applyAlignment="1" applyFont="1">
      <alignment horizontal="left"/>
    </xf>
    <xf numFmtId="164" fontId="1" fillId="0" borderId="0" xfId="0" applyAlignment="1" applyFont="1" applyNumberFormat="1">
      <alignment horizontal="right"/>
    </xf>
    <xf numFmtId="165" fontId="1" fillId="0" borderId="0" xfId="0" applyFont="1" applyNumberFormat="1"/>
    <xf numFmtId="165" fontId="3" fillId="0" borderId="0" xfId="0" applyFont="1" applyNumberFormat="1"/>
    <xf numFmtId="166" fontId="3" fillId="0" borderId="0" xfId="0" applyFont="1" applyNumberFormat="1"/>
    <xf numFmtId="49" fontId="0" fillId="0" borderId="0" xfId="0" applyNumberFormat="1"/>
    <xf numFmtId="0" fontId="5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11" fillId="3" borderId="0" xfId="2" applyFont="1" applyFill="1"/>
    <xf numFmtId="0" fontId="3" fillId="6" borderId="0" xfId="0" applyFont="1" applyFill="1"/>
    <xf numFmtId="0" fontId="10" fillId="2" borderId="0" xfId="1" applyFont="1" applyFill="1"/>
    <xf numFmtId="0" fontId="12" fillId="4" borderId="0" xfId="3" applyFont="1" applyFill="1"/>
    <xf numFmtId="0" fontId="11" fillId="7" borderId="0" xfId="2" applyFont="1" applyFill="1"/>
    <xf numFmtId="0" fontId="13" fillId="0" borderId="0" xfId="0" applyFont="1"/>
    <xf numFmtId="0" fontId="14" fillId="0" borderId="0" xfId="0" applyFont="1"/>
    <xf numFmtId="16" fontId="14" fillId="0" borderId="0" xfId="0" applyFont="1" applyNumberFormat="1"/>
    <xf numFmtId="14" fontId="0" fillId="0" borderId="0" xfId="0" applyNumberFormat="1"/>
  </cellXfs>
  <cellStyles count="7">
    <cellStyle name="Bad" xfId="2" builtinId="27"/>
    <cellStyle name="Good" xfId="1" builtinId="26"/>
    <cellStyle name="Neutral" xfId="3" builtinId="28"/>
    <cellStyle name="Normal" xfId="0" builtinId="0"/>
    <cellStyle name="ConditionalFormatStyle" xfId="4"/>
    <cellStyle name="HeaderStyle" xfId="5"/>
    <cellStyle name="Hyperlink" xfId="6" builtinId="8"/>
  </cellStyles>
  <dxfs/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2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1:N986"/>
  <sheetViews>
    <sheetView topLeftCell="A697" zoomScale="115" view="normal" workbookViewId="0">
      <selection pane="topLeft" activeCell="A720" sqref="A720:K720"/>
    </sheetView>
  </sheetViews>
  <sheetFormatPr defaultColWidth="12.5546875" customHeight="true" defaultRowHeight="15.75"/>
  <cols>
    <col min="1" max="2" width="12.5" style="25" customWidth="1"/>
    <col min="3" max="3" width="53" style="25" customWidth="1"/>
  </cols>
  <sheetData>
    <row r="1" spans="1:1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customHeight="1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ca="1">E2/F2</f>
        <v>4</v>
      </c>
      <c r="H2" s="3">
        <f ca="1">G2*1.15</f>
        <v>4.6</v>
      </c>
      <c r="I2" s="3">
        <f ca="1">D2-G2</f>
        <v>1</v>
      </c>
      <c r="J2">
        <v>19</v>
      </c>
      <c r="K2" s="5"/>
      <c r="M2" s="6"/>
      <c r="N2" s="4"/>
    </row>
    <row r="3" spans="1:14" customHeight="1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ca="1">E3/F3</f>
        <v>1</v>
      </c>
      <c r="H3" s="3">
        <f ca="1">G3*1.15</f>
        <v>1.15</v>
      </c>
      <c r="I3" s="3">
        <f ca="1">D3-G3</f>
        <v>14</v>
      </c>
      <c r="J3">
        <v>0</v>
      </c>
      <c r="K3" s="5" t="s">
        <v>16</v>
      </c>
      <c r="M3" s="6"/>
      <c r="N3" s="4"/>
    </row>
    <row r="4" spans="1:14" customHeight="1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ca="1">E4/F4</f>
        <v>4</v>
      </c>
      <c r="H4" s="3">
        <f ca="1">G4*1.15</f>
        <v>4.6</v>
      </c>
      <c r="I4" s="3">
        <f ca="1">D4-G4</f>
        <v>1</v>
      </c>
      <c r="J4">
        <v>12</v>
      </c>
      <c r="K4" s="5"/>
      <c r="M4" s="6"/>
      <c r="N4" s="4"/>
    </row>
    <row r="5" spans="1:14" customHeight="1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ca="1">E5/F5</f>
        <v>4</v>
      </c>
      <c r="H5" s="3">
        <f ca="1">G5*1.15</f>
        <v>4.6</v>
      </c>
      <c r="I5" s="3">
        <f ca="1">D5-G5</f>
        <v>1</v>
      </c>
      <c r="J5">
        <v>10</v>
      </c>
      <c r="K5" s="5"/>
      <c r="M5" s="6"/>
      <c r="N5" s="4"/>
    </row>
    <row r="6" spans="1:14" customHeight="1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ca="1">E6/F6</f>
        <v>45</v>
      </c>
      <c r="H6" s="3">
        <f ca="1">G6*1.15</f>
        <v>51.749999999999993</v>
      </c>
      <c r="I6" s="3">
        <f ca="1">D6-G6</f>
        <v>5</v>
      </c>
      <c r="J6">
        <v>0</v>
      </c>
      <c r="K6" s="5"/>
      <c r="M6" s="6"/>
      <c r="N6" s="4"/>
    </row>
    <row r="7" spans="1:14" customHeight="1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ca="1">E7/F7</f>
        <v>69</v>
      </c>
      <c r="H7" s="3">
        <f ca="1">G7*1.15</f>
        <v>79.35</v>
      </c>
      <c r="I7" s="3">
        <f ca="1">D7-G7</f>
        <v>16</v>
      </c>
      <c r="J7">
        <v>2</v>
      </c>
      <c r="K7" s="5" t="s">
        <v>697</v>
      </c>
      <c r="M7" s="6"/>
      <c r="N7" s="4"/>
    </row>
    <row r="8" spans="1:14" customHeight="1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ca="1">E8/F8</f>
        <v>16.666666666666668</v>
      </c>
      <c r="H8" s="3">
        <f ca="1">G8*1.15</f>
        <v>19.166666666666668</v>
      </c>
      <c r="I8" s="3">
        <f ca="1">D8-G8</f>
        <v>3.3333333333333321</v>
      </c>
      <c r="J8">
        <v>3</v>
      </c>
      <c r="K8" s="5" t="s">
        <v>36</v>
      </c>
      <c r="M8" s="6"/>
      <c r="N8" s="4"/>
    </row>
    <row r="9" spans="1:14" customHeight="1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ca="1">E9/F9</f>
        <v>12.5</v>
      </c>
      <c r="H9" s="3">
        <f ca="1">G9*1.15</f>
        <v>14.374999999999998</v>
      </c>
      <c r="I9" s="3">
        <f ca="1">D9-G9</f>
        <v>2.5</v>
      </c>
      <c r="J9">
        <v>8</v>
      </c>
      <c r="K9" s="5"/>
      <c r="M9" s="6"/>
      <c r="N9" s="4"/>
    </row>
    <row r="10" spans="1:14" customHeight="1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ca="1">E10/F10</f>
        <v>12.5</v>
      </c>
      <c r="H10" s="3">
        <f ca="1">G10*1.15</f>
        <v>14.374999999999998</v>
      </c>
      <c r="I10" s="3">
        <f ca="1">D10-G10</f>
        <v>2.5</v>
      </c>
      <c r="J10">
        <v>10</v>
      </c>
      <c r="K10" s="5"/>
      <c r="M10" s="6"/>
      <c r="N10" s="4"/>
    </row>
    <row r="11" spans="1:14" customHeight="1">
      <c r="A11" s="1" t="s">
        <v>11</v>
      </c>
      <c r="B11" s="1" t="s">
        <v>23</v>
      </c>
      <c r="C11" s="1" t="s">
        <v>688</v>
      </c>
      <c r="D11" s="3">
        <v>20</v>
      </c>
      <c r="E11" s="3">
        <v>39</v>
      </c>
      <c r="F11" s="3">
        <v>3</v>
      </c>
      <c r="G11" s="3">
        <f ca="1">E11/F11</f>
        <v>13</v>
      </c>
      <c r="H11" s="3">
        <f ca="1">G11*1.15</f>
        <v>14.95</v>
      </c>
      <c r="I11" s="3">
        <f ca="1">D11-G11</f>
        <v>7</v>
      </c>
      <c r="J11" s="4">
        <v>-13</v>
      </c>
      <c r="K11" s="5" t="s">
        <v>940</v>
      </c>
      <c r="M11" s="6"/>
      <c r="N11" s="4"/>
    </row>
    <row r="12" spans="1:14" customHeight="1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ca="1">E12/F12</f>
        <v>1</v>
      </c>
      <c r="H12" s="3">
        <f ca="1">G12*1.15</f>
        <v>1.15</v>
      </c>
      <c r="I12" s="3">
        <f ca="1">D12-G12</f>
        <v>14</v>
      </c>
      <c r="J12">
        <v>-1</v>
      </c>
      <c r="K12" s="5" t="s">
        <v>16</v>
      </c>
      <c r="M12" s="6"/>
      <c r="N12" s="4"/>
    </row>
    <row r="13" spans="1:14" customHeight="1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ca="1">E13/F13</f>
        <v>11.5</v>
      </c>
      <c r="H13" s="3">
        <f ca="1">G13*1.15</f>
        <v>13.225</v>
      </c>
      <c r="I13" s="3">
        <f ca="1">D13-G13</f>
        <v>3.5</v>
      </c>
      <c r="J13">
        <v>8</v>
      </c>
      <c r="K13" s="2" t="s">
        <v>27</v>
      </c>
      <c r="M13" s="6"/>
      <c r="N13" s="4"/>
    </row>
    <row r="14" spans="1:14" customHeight="1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ca="1">E14/F14</f>
        <v>16.333333333333332</v>
      </c>
      <c r="H14" s="3">
        <f ca="1">G14*1.15</f>
        <v>18.783333333333331</v>
      </c>
      <c r="I14" s="3">
        <f ca="1">D14-G14</f>
        <v>3.6666666666666679</v>
      </c>
      <c r="J14" s="4">
        <v>16</v>
      </c>
      <c r="K14" s="5"/>
      <c r="M14" s="6"/>
      <c r="N14" s="4"/>
    </row>
    <row r="15" spans="1:14" customHeight="1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ca="1">E15/F15</f>
        <v>4</v>
      </c>
      <c r="H15" s="3">
        <f ca="1">G15*1.15</f>
        <v>4.6</v>
      </c>
      <c r="I15" s="3">
        <f ca="1">D15-G15</f>
        <v>1</v>
      </c>
      <c r="J15" s="4">
        <v>-1</v>
      </c>
      <c r="K15" s="5"/>
      <c r="M15" s="6"/>
      <c r="N15" s="4"/>
    </row>
    <row r="16" spans="1:14" customHeight="1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ca="1">E16/F16</f>
        <v>16</v>
      </c>
      <c r="H16" s="3">
        <f ca="1">G16*1.15</f>
        <v>18.4</v>
      </c>
      <c r="I16" s="3">
        <f ca="1">D16-G16</f>
        <v>4</v>
      </c>
      <c r="J16" s="4">
        <v>6</v>
      </c>
      <c r="K16" s="5" t="s">
        <v>29</v>
      </c>
      <c r="M16" s="6"/>
      <c r="N16" s="4"/>
    </row>
    <row r="17" spans="1:14" customHeight="1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ca="1">E17/F17</f>
        <v>16</v>
      </c>
      <c r="H17" s="3">
        <f ca="1">G17*1.15</f>
        <v>18.4</v>
      </c>
      <c r="I17" s="3">
        <f ca="1">D17-G17</f>
        <v>4</v>
      </c>
      <c r="J17" s="4">
        <v>0</v>
      </c>
      <c r="K17" s="5"/>
      <c r="M17" s="6"/>
      <c r="N17" s="4"/>
    </row>
    <row r="18" spans="1:14" customHeight="1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ca="1">E18/F18</f>
        <v>16</v>
      </c>
      <c r="H18" s="3">
        <f ca="1">G18*1.15</f>
        <v>18.4</v>
      </c>
      <c r="I18" s="3">
        <f ca="1">D18-G18</f>
        <v>4</v>
      </c>
      <c r="J18" s="4">
        <v>1</v>
      </c>
      <c r="K18" s="5"/>
      <c r="M18" s="6"/>
      <c r="N18" s="4"/>
    </row>
    <row r="19" spans="1:14" customHeight="1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ca="1">E19/F19</f>
        <v>1</v>
      </c>
      <c r="H19" s="3">
        <f ca="1">G19*1.15</f>
        <v>1.15</v>
      </c>
      <c r="I19" s="3">
        <f ca="1">D19-G19</f>
        <v>4</v>
      </c>
      <c r="J19" s="4">
        <v>1</v>
      </c>
      <c r="K19" s="5" t="s">
        <v>33</v>
      </c>
      <c r="M19" s="6"/>
      <c r="N19" s="4"/>
    </row>
    <row r="20" spans="1:14" customHeight="1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ca="1">E20/F20</f>
        <v>3.2</v>
      </c>
      <c r="H20" s="3">
        <f ca="1">G20*1.15</f>
        <v>3.6799999999999997</v>
      </c>
      <c r="I20" s="3">
        <f ca="1">D20-G20</f>
        <v>11.8</v>
      </c>
      <c r="J20" s="4">
        <v>20</v>
      </c>
      <c r="K20" s="2" t="s">
        <v>27</v>
      </c>
      <c r="M20" s="6"/>
      <c r="N20" s="4"/>
    </row>
    <row r="21" spans="1:14" customHeight="1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ca="1">E21/F21</f>
        <v>3.2</v>
      </c>
      <c r="H21" s="3">
        <f ca="1">G21*1.15</f>
        <v>3.6799999999999997</v>
      </c>
      <c r="I21" s="3">
        <f ca="1">D21-G21</f>
        <v>11.8</v>
      </c>
      <c r="J21" s="4">
        <v>10</v>
      </c>
      <c r="K21" s="2" t="s">
        <v>27</v>
      </c>
      <c r="M21" s="6"/>
      <c r="N21" s="4"/>
    </row>
    <row r="22" spans="1:14" customHeight="1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ca="1">E22/F22</f>
        <v>2.2916666666666665</v>
      </c>
      <c r="H22" s="3">
        <f ca="1">G22*1.15</f>
        <v>2.6354166666666661</v>
      </c>
      <c r="I22" s="3">
        <f ca="1">D22-G22</f>
        <v>2.7083333333333335</v>
      </c>
      <c r="J22" s="4">
        <v>9</v>
      </c>
      <c r="K22" s="5" t="s">
        <v>561</v>
      </c>
      <c r="M22" s="6"/>
      <c r="N22" s="4"/>
    </row>
    <row r="23" spans="1:14" customHeight="1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ca="1">E23/F23</f>
        <v>14.333333333333334</v>
      </c>
      <c r="H23" s="3">
        <f ca="1">G23*1.15</f>
        <v>16.483333333333334</v>
      </c>
      <c r="I23" s="3">
        <f ca="1">D23-G23</f>
        <v>3.6666666666666661</v>
      </c>
      <c r="J23" s="4">
        <v>6</v>
      </c>
      <c r="K23" s="5" t="s">
        <v>697</v>
      </c>
      <c r="M23" s="6"/>
      <c r="N23" s="4"/>
    </row>
    <row r="24" spans="1:14" customHeight="1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ca="1">E24/F24</f>
        <v>10</v>
      </c>
      <c r="H24" s="3">
        <f ca="1">G24*1.15</f>
        <v>11.5</v>
      </c>
      <c r="I24" s="3">
        <f ca="1">D24-G24</f>
        <v>2</v>
      </c>
      <c r="J24" s="4">
        <v>18</v>
      </c>
      <c r="K24" s="2" t="s">
        <v>27</v>
      </c>
      <c r="M24" s="6"/>
      <c r="N24" s="4"/>
    </row>
    <row r="25" spans="1:14" customHeight="1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ca="1">E25/F25</f>
        <v>4.083333333333333</v>
      </c>
      <c r="H25" s="3">
        <f ca="1">G25*1.15</f>
        <v>4.6958333333333329</v>
      </c>
      <c r="I25" s="3">
        <f ca="1">D25-G25</f>
        <v>0.916666666666667</v>
      </c>
      <c r="J25" s="4">
        <v>12</v>
      </c>
      <c r="K25" s="5"/>
      <c r="M25" s="6"/>
      <c r="N25" s="4"/>
    </row>
    <row r="26" spans="1:14" customHeight="1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ca="1">E26/F26</f>
        <v>4.083333333333333</v>
      </c>
      <c r="H26" s="3">
        <f ca="1">G26*1.15</f>
        <v>4.6958333333333329</v>
      </c>
      <c r="I26" s="3">
        <f ca="1">D26-G26</f>
        <v>0.916666666666667</v>
      </c>
      <c r="J26" s="4">
        <v>10</v>
      </c>
      <c r="K26" s="5"/>
      <c r="M26" s="6"/>
      <c r="N26" s="4"/>
    </row>
    <row r="27" spans="1:14" customHeight="1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ca="1">E27/F27</f>
        <v>10.4</v>
      </c>
      <c r="H27" s="3">
        <f ca="1">G27*1.15</f>
        <v>11.959999999999999</v>
      </c>
      <c r="I27" s="3">
        <f ca="1">D27-G27</f>
        <v>1.5999999999999996</v>
      </c>
      <c r="J27" s="4">
        <v>50</v>
      </c>
      <c r="K27" s="2" t="s">
        <v>897</v>
      </c>
      <c r="M27" s="6"/>
      <c r="N27" s="4"/>
    </row>
    <row r="28" spans="1:14" customHeight="1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ca="1">E28/F28</f>
        <v>8</v>
      </c>
      <c r="H28" s="3">
        <f ca="1">G28*1.15</f>
        <v>9.2</v>
      </c>
      <c r="I28" s="3">
        <f ca="1">D28-G28</f>
        <v>2</v>
      </c>
      <c r="J28" s="4">
        <v>12</v>
      </c>
      <c r="K28" s="2" t="s">
        <v>42</v>
      </c>
      <c r="M28" s="6"/>
      <c r="N28" s="4"/>
    </row>
    <row r="29" spans="1:14" customHeight="1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ca="1">E29/F29</f>
        <v>3.2</v>
      </c>
      <c r="H29" s="3">
        <f ca="1">G29*1.15</f>
        <v>3.6799999999999997</v>
      </c>
      <c r="I29" s="3">
        <f ca="1">D29-G29</f>
        <v>1.7999999999999998</v>
      </c>
      <c r="J29" s="4">
        <v>0</v>
      </c>
      <c r="K29" s="5" t="s">
        <v>33</v>
      </c>
      <c r="M29" s="6"/>
      <c r="N29" s="4"/>
    </row>
    <row r="30" spans="1:14" customHeight="1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ca="1">E30/F30</f>
        <v>3.2</v>
      </c>
      <c r="H30" s="3">
        <f ca="1">G30*1.15</f>
        <v>3.6799999999999997</v>
      </c>
      <c r="I30" s="3">
        <f ca="1">D30-G30</f>
        <v>1.7999999999999998</v>
      </c>
      <c r="J30" s="4">
        <v>0</v>
      </c>
      <c r="K30" s="5" t="s">
        <v>33</v>
      </c>
      <c r="M30" s="6"/>
      <c r="N30" s="4"/>
    </row>
    <row r="31" spans="1:14" customHeight="1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ca="1">E31/F31</f>
        <v>1</v>
      </c>
      <c r="H31" s="3">
        <f ca="1">G31*1.15</f>
        <v>1.15</v>
      </c>
      <c r="I31" s="3">
        <f ca="1">D31-G31</f>
        <v>14</v>
      </c>
      <c r="J31" s="4">
        <v>0</v>
      </c>
      <c r="K31" s="2" t="s">
        <v>27</v>
      </c>
      <c r="M31" s="6"/>
      <c r="N31" s="4"/>
    </row>
    <row r="32" spans="1:14" customHeight="1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ca="1">E32/F32</f>
        <v>41.666666666666664</v>
      </c>
      <c r="H32" s="3">
        <f ca="1">G32*1.15</f>
        <v>47.916666666666657</v>
      </c>
      <c r="I32" s="3">
        <f ca="1">D32-G32</f>
        <v>8.3333333333333357</v>
      </c>
      <c r="J32" s="4">
        <v>0</v>
      </c>
      <c r="K32" s="7"/>
      <c r="M32" s="6"/>
      <c r="N32" s="4"/>
    </row>
    <row r="33" spans="1:14" customHeight="1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ca="1">E33/F33</f>
        <v>16.25</v>
      </c>
      <c r="H33" s="3">
        <f ca="1">G33*1.15</f>
        <v>18.6875</v>
      </c>
      <c r="I33" s="3">
        <f ca="1">D33-G33</f>
        <v>3.75</v>
      </c>
      <c r="J33" s="4">
        <v>3</v>
      </c>
      <c r="K33" s="5"/>
      <c r="M33" s="6"/>
      <c r="N33" s="4"/>
    </row>
    <row r="34" spans="1:14" customHeight="1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ca="1">E34/F34</f>
        <v>8</v>
      </c>
      <c r="H34" s="3">
        <f ca="1">G34*1.15</f>
        <v>9.2</v>
      </c>
      <c r="I34" s="3">
        <f ca="1">D34-G34</f>
        <v>2</v>
      </c>
      <c r="J34" s="4">
        <v>-1</v>
      </c>
      <c r="K34" s="5"/>
      <c r="M34" s="6"/>
      <c r="N34" s="4"/>
    </row>
    <row r="35" spans="1:14" ht="14.4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ca="1">E35/F35</f>
        <v>16.75</v>
      </c>
      <c r="H35" s="3">
        <f ca="1">G35*1.15</f>
        <v>19.2625</v>
      </c>
      <c r="I35" s="3">
        <f ca="1">D35-G35</f>
        <v>3.25</v>
      </c>
      <c r="J35" s="4">
        <v>4</v>
      </c>
      <c r="K35" s="5"/>
      <c r="M35" s="6"/>
      <c r="N35" s="4"/>
    </row>
    <row r="36" spans="1:14" ht="14.4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ca="1">E36/F36</f>
        <v>16.75</v>
      </c>
      <c r="H36" s="3">
        <f ca="1">G36*1.15</f>
        <v>19.2625</v>
      </c>
      <c r="I36" s="3">
        <f ca="1">D36-G36</f>
        <v>3.25</v>
      </c>
      <c r="J36" s="4">
        <v>4</v>
      </c>
      <c r="K36" s="2" t="s">
        <v>42</v>
      </c>
      <c r="M36" s="6"/>
      <c r="N36" s="4"/>
    </row>
    <row r="37" spans="1:14" ht="14.4">
      <c r="A37" s="23" t="s">
        <v>11</v>
      </c>
      <c r="B37" s="23" t="s">
        <v>12</v>
      </c>
      <c r="C37" s="23" t="s">
        <v>48</v>
      </c>
      <c r="D37" s="8">
        <v>20</v>
      </c>
      <c r="E37" s="8">
        <v>67</v>
      </c>
      <c r="F37" s="8">
        <v>4</v>
      </c>
      <c r="G37" s="8">
        <f ca="1">E37/F37</f>
        <v>16.75</v>
      </c>
      <c r="H37" s="8">
        <f ca="1">G37*1.15</f>
        <v>19.2625</v>
      </c>
      <c r="I37" s="8">
        <f ca="1">D37-G37</f>
        <v>3.25</v>
      </c>
      <c r="J37" s="9">
        <v>4</v>
      </c>
      <c r="K37" s="10" t="s">
        <v>42</v>
      </c>
      <c r="M37" s="6"/>
      <c r="N37" s="4"/>
    </row>
    <row r="38" spans="1:14" ht="14.4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ca="1">E38/F38</f>
        <v>18.5</v>
      </c>
      <c r="H38" s="3">
        <f ca="1">G38*1.15</f>
        <v>21.275</v>
      </c>
      <c r="I38" s="3">
        <f ca="1">D38-G38</f>
        <v>1.5</v>
      </c>
      <c r="J38" s="4">
        <v>4</v>
      </c>
      <c r="K38" s="2" t="s">
        <v>42</v>
      </c>
      <c r="M38" s="6"/>
      <c r="N38" s="4"/>
    </row>
    <row r="39" spans="1:14" ht="14.4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ca="1">E39/F39</f>
        <v>18.5</v>
      </c>
      <c r="H39" s="3">
        <f ca="1">G39*1.15</f>
        <v>21.275</v>
      </c>
      <c r="I39" s="3">
        <f ca="1">D39-G39</f>
        <v>1.5</v>
      </c>
      <c r="J39" s="4">
        <v>4</v>
      </c>
      <c r="K39" s="2" t="s">
        <v>42</v>
      </c>
      <c r="M39" s="6"/>
      <c r="N39" s="4"/>
    </row>
    <row r="40" spans="1:14" ht="14.4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ca="1">E40/F40</f>
        <v>9.9166666666666661</v>
      </c>
      <c r="H40" s="3">
        <f ca="1">G40*1.15</f>
        <v>11.404166666666665</v>
      </c>
      <c r="I40" s="3">
        <f ca="1">D40-G40</f>
        <v>2.0833333333333339</v>
      </c>
      <c r="J40" s="4">
        <v>48</v>
      </c>
      <c r="K40" s="2" t="s">
        <v>697</v>
      </c>
      <c r="M40" s="6"/>
      <c r="N40" s="4"/>
    </row>
    <row r="41" spans="1:14" ht="14.4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ca="1">E41/F41</f>
        <v>27.25</v>
      </c>
      <c r="H41" s="3">
        <f ca="1">G41*1.15</f>
        <v>31.3375</v>
      </c>
      <c r="I41" s="3">
        <f ca="1">D41-G41</f>
        <v>7.75</v>
      </c>
      <c r="J41" s="4">
        <v>8</v>
      </c>
      <c r="K41" s="2" t="s">
        <v>27</v>
      </c>
      <c r="M41" s="6"/>
      <c r="N41" s="4"/>
    </row>
    <row r="42" spans="1:14" ht="14.4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ca="1">E42/F42</f>
        <v>17.625</v>
      </c>
      <c r="H42" s="3">
        <f ca="1">G42*1.15</f>
        <v>20.268749999999997</v>
      </c>
      <c r="I42" s="3">
        <f ca="1">D42-G42</f>
        <v>2.375</v>
      </c>
      <c r="J42" s="4">
        <v>1</v>
      </c>
      <c r="K42" s="5"/>
      <c r="M42" s="6"/>
      <c r="N42" s="4"/>
    </row>
    <row r="43" spans="1:14" ht="14.4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ca="1">E43/F43</f>
        <v>4.166666666666667</v>
      </c>
      <c r="H43" s="3">
        <f ca="1">G43*1.15</f>
        <v>4.791666666666667</v>
      </c>
      <c r="I43" s="3">
        <f ca="1">D43-G43</f>
        <v>0.833333333333333</v>
      </c>
      <c r="J43" s="4">
        <v>5</v>
      </c>
      <c r="K43" s="5"/>
      <c r="M43" s="6"/>
      <c r="N43" s="4"/>
    </row>
    <row r="44" spans="1:14" ht="14.4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ca="1">E44/F44</f>
        <v>1</v>
      </c>
      <c r="H44" s="3">
        <f ca="1">G44*1.15</f>
        <v>1.15</v>
      </c>
      <c r="I44" s="3">
        <f ca="1">D44-G44</f>
        <v>4</v>
      </c>
      <c r="J44" s="4">
        <v>0</v>
      </c>
      <c r="K44" s="5" t="s">
        <v>16</v>
      </c>
      <c r="M44" s="6"/>
      <c r="N44" s="4"/>
    </row>
    <row r="45" spans="1:14" ht="14.4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ca="1">E45/F45</f>
        <v>20</v>
      </c>
      <c r="H45" s="3">
        <f ca="1">G45*1.15</f>
        <v>23</v>
      </c>
      <c r="I45" s="3">
        <f ca="1">D45-G45</f>
        <v>5</v>
      </c>
      <c r="J45" s="4">
        <v>0</v>
      </c>
      <c r="K45" s="5"/>
      <c r="M45" s="6"/>
      <c r="N45" s="4"/>
    </row>
    <row r="46" spans="1:14" ht="14.4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ca="1">E46/F46</f>
        <v>30</v>
      </c>
      <c r="H46" s="3">
        <f ca="1">G46*1.15</f>
        <v>34.5</v>
      </c>
      <c r="I46" s="3">
        <f ca="1">D46-G46</f>
        <v>5</v>
      </c>
      <c r="J46" s="4">
        <v>-1</v>
      </c>
      <c r="K46" s="5"/>
      <c r="M46" s="6"/>
      <c r="N46" s="4"/>
    </row>
    <row r="47" spans="1:14" ht="14.4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ca="1">E47/F47</f>
        <v>102.5</v>
      </c>
      <c r="H47" s="3">
        <f ca="1">G47*1.15</f>
        <v>117.87499999999999</v>
      </c>
      <c r="I47" s="3">
        <f ca="1">D47-G47</f>
        <v>17.5</v>
      </c>
      <c r="J47" s="4">
        <v>6</v>
      </c>
      <c r="K47" s="2" t="s">
        <v>42</v>
      </c>
      <c r="M47" s="6"/>
      <c r="N47" s="4"/>
    </row>
    <row r="48" spans="1:14" ht="14.4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ca="1">E48/F48</f>
        <v>19.833333333333332</v>
      </c>
      <c r="H48" s="3">
        <f ca="1">G48*1.15</f>
        <v>22.80833333333333</v>
      </c>
      <c r="I48" s="3">
        <f ca="1">D48-G48</f>
        <v>5.1666666666666679</v>
      </c>
      <c r="J48" s="4">
        <v>6</v>
      </c>
      <c r="K48" s="2" t="s">
        <v>36</v>
      </c>
      <c r="M48" s="6"/>
      <c r="N48" s="4"/>
    </row>
    <row r="49" spans="1:14" ht="14.4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ca="1">E49/F49</f>
        <v>4</v>
      </c>
      <c r="H49" s="3">
        <f ca="1">G49*1.15</f>
        <v>4.6</v>
      </c>
      <c r="I49" s="3">
        <f ca="1">D49-G49</f>
        <v>1</v>
      </c>
      <c r="J49" s="4">
        <f ca="1">12+12</f>
        <v>24</v>
      </c>
      <c r="K49" s="2" t="s">
        <v>42</v>
      </c>
      <c r="M49" s="6"/>
      <c r="N49" s="4"/>
    </row>
    <row r="50" spans="1:14" ht="14.4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ca="1">E50/F50</f>
        <v>8</v>
      </c>
      <c r="H50" s="3">
        <f ca="1">G50*1.15</f>
        <v>9.2</v>
      </c>
      <c r="I50" s="3">
        <f ca="1">D50-G50</f>
        <v>2</v>
      </c>
      <c r="J50" s="4">
        <v>0</v>
      </c>
      <c r="K50" s="5"/>
      <c r="M50" s="6"/>
      <c r="N50" s="4"/>
    </row>
    <row r="51" spans="1:14" ht="14.4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ca="1">E51/F51</f>
        <v>8</v>
      </c>
      <c r="H51" s="3">
        <f ca="1">G51*1.15</f>
        <v>9.2</v>
      </c>
      <c r="I51" s="3">
        <f ca="1">D51-G51</f>
        <v>2</v>
      </c>
      <c r="J51" s="4">
        <v>0</v>
      </c>
      <c r="K51" s="5"/>
      <c r="M51" s="6"/>
      <c r="N51" s="4"/>
    </row>
    <row r="52" spans="1:14" ht="14.4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ca="1">E52/F52</f>
        <v>8</v>
      </c>
      <c r="H52" s="3">
        <f ca="1">G52*1.15</f>
        <v>9.2</v>
      </c>
      <c r="I52" s="3">
        <f ca="1">D52-G52</f>
        <v>2</v>
      </c>
      <c r="J52" s="4">
        <v>12</v>
      </c>
      <c r="K52" s="10" t="s">
        <v>29</v>
      </c>
      <c r="M52" s="6"/>
      <c r="N52" s="4"/>
    </row>
    <row r="53" spans="1:14" ht="14.4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ca="1">E53/F53</f>
        <v>8</v>
      </c>
      <c r="H53" s="3">
        <f ca="1">G53*1.15</f>
        <v>9.2</v>
      </c>
      <c r="I53" s="3">
        <f ca="1">D53-G53</f>
        <v>2</v>
      </c>
      <c r="J53" s="4">
        <v>0</v>
      </c>
      <c r="K53" s="5"/>
      <c r="M53" s="6"/>
      <c r="N53" s="4"/>
    </row>
    <row r="54" spans="1:14" ht="14.4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ca="1">E54/F54</f>
        <v>16.5</v>
      </c>
      <c r="H54" s="3">
        <f ca="1">G54*1.15</f>
        <v>18.974999999999998</v>
      </c>
      <c r="I54" s="3">
        <f ca="1">D54-G54</f>
        <v>3.5</v>
      </c>
      <c r="J54" s="4">
        <v>10</v>
      </c>
      <c r="K54" s="5" t="s">
        <v>697</v>
      </c>
      <c r="M54" s="6"/>
      <c r="N54" s="4"/>
    </row>
    <row r="55" spans="1:14" ht="14.4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ca="1">E55/F55</f>
        <v>16.5</v>
      </c>
      <c r="H55" s="3">
        <f ca="1">G55*1.15</f>
        <v>18.974999999999998</v>
      </c>
      <c r="I55" s="3">
        <f ca="1">D55-G55</f>
        <v>3.5</v>
      </c>
      <c r="J55" s="4">
        <v>6</v>
      </c>
      <c r="K55" s="5" t="s">
        <v>697</v>
      </c>
      <c r="M55" s="6"/>
      <c r="N55" s="4"/>
    </row>
    <row r="56" spans="1:14" ht="14.4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ca="1">E56/F56</f>
        <v>20</v>
      </c>
      <c r="H56" s="3">
        <f ca="1">G56*1.15</f>
        <v>23</v>
      </c>
      <c r="I56" s="3">
        <f ca="1">D56-G56</f>
        <v>5</v>
      </c>
      <c r="J56" s="4">
        <v>-2</v>
      </c>
      <c r="K56" s="5"/>
      <c r="M56" s="6"/>
      <c r="N56" s="4"/>
    </row>
    <row r="57" spans="1:14" ht="14.4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ca="1">E57/F57</f>
        <v>10</v>
      </c>
      <c r="H57" s="3">
        <f ca="1">G57*1.15</f>
        <v>11.5</v>
      </c>
      <c r="I57" s="3">
        <f ca="1">D57-G57</f>
        <v>2</v>
      </c>
      <c r="J57" s="4">
        <v>0</v>
      </c>
      <c r="K57" s="7"/>
      <c r="M57" s="6"/>
      <c r="N57" s="4"/>
    </row>
    <row r="58" spans="1:14" ht="14.4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ca="1">E58/F58</f>
        <v>49.333333333333336</v>
      </c>
      <c r="H58" s="3">
        <f ca="1">G58*1.15</f>
        <v>56.733333333333334</v>
      </c>
      <c r="I58" s="3">
        <f ca="1">D58-G58</f>
        <v>5.6666666666666643</v>
      </c>
      <c r="J58" s="4">
        <v>0</v>
      </c>
      <c r="K58" s="5"/>
      <c r="M58" s="6"/>
      <c r="N58" s="4"/>
    </row>
    <row r="59" spans="1:14" ht="14.4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ca="1">E59/F59</f>
        <v>1.7083333333333333</v>
      </c>
      <c r="H59" s="3">
        <f ca="1">G59*1.15</f>
        <v>1.9645833333333331</v>
      </c>
      <c r="I59" s="3">
        <f ca="1">D59-G59</f>
        <v>0.29166666666666674</v>
      </c>
      <c r="J59" s="4">
        <v>48</v>
      </c>
      <c r="K59" s="2" t="s">
        <v>837</v>
      </c>
      <c r="M59" s="6"/>
      <c r="N59" s="4"/>
    </row>
    <row r="60" spans="1:14" ht="14.4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ca="1">E60/F60</f>
        <v>12.333333333333334</v>
      </c>
      <c r="H60" s="3">
        <f ca="1">G60*1.15</f>
        <v>14.183333333333334</v>
      </c>
      <c r="I60" s="3">
        <f ca="1">D60-G60</f>
        <v>2.6666666666666661</v>
      </c>
      <c r="J60" s="4">
        <v>6</v>
      </c>
      <c r="K60" s="2" t="s">
        <v>36</v>
      </c>
      <c r="M60" s="6"/>
      <c r="N60" s="4"/>
    </row>
    <row r="61" spans="1:14" ht="14.4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ca="1">E61/F61</f>
        <v>12.333333333333334</v>
      </c>
      <c r="H61" s="3">
        <f ca="1">G61*1.15</f>
        <v>14.183333333333334</v>
      </c>
      <c r="I61" s="3">
        <f ca="1">D61-G61</f>
        <v>2.6666666666666661</v>
      </c>
      <c r="J61" s="4">
        <v>6</v>
      </c>
      <c r="K61" s="2" t="s">
        <v>36</v>
      </c>
      <c r="M61" s="6"/>
      <c r="N61" s="4"/>
    </row>
    <row r="62" spans="1:14" ht="14.4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ca="1">E62/F62</f>
        <v>12.333333333333334</v>
      </c>
      <c r="H62" s="3">
        <f ca="1">G62*1.15</f>
        <v>14.183333333333334</v>
      </c>
      <c r="I62" s="3">
        <f ca="1">D62-G62</f>
        <v>2.6666666666666661</v>
      </c>
      <c r="J62" s="4">
        <v>6</v>
      </c>
      <c r="K62" s="2" t="s">
        <v>36</v>
      </c>
      <c r="M62" s="6"/>
      <c r="N62" s="4"/>
    </row>
    <row r="63" spans="1:14" ht="14.4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ca="1">E63/F63</f>
        <v>12.333333333333334</v>
      </c>
      <c r="H63" s="3">
        <f ca="1">G63*1.15</f>
        <v>14.183333333333334</v>
      </c>
      <c r="I63" s="3">
        <f ca="1">D63-G63</f>
        <v>2.6666666666666661</v>
      </c>
      <c r="J63" s="4">
        <v>6</v>
      </c>
      <c r="K63" s="2" t="s">
        <v>36</v>
      </c>
      <c r="M63" s="6"/>
      <c r="N63" s="4"/>
    </row>
    <row r="64" spans="1:14" ht="14.4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ca="1">E64/F64</f>
        <v>9.2</v>
      </c>
      <c r="H64" s="3">
        <f ca="1">G64*1.15</f>
        <v>10.579999999999998</v>
      </c>
      <c r="I64" s="3">
        <f ca="1">D64-G64</f>
        <v>1.8000000000000007</v>
      </c>
      <c r="J64" s="4">
        <v>10</v>
      </c>
      <c r="K64" s="5" t="s">
        <v>697</v>
      </c>
      <c r="M64" s="6"/>
      <c r="N64" s="4"/>
    </row>
    <row r="65" spans="1:14" ht="14.4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ca="1">E65/F65</f>
        <v>8</v>
      </c>
      <c r="H65" s="3">
        <f ca="1">G65*1.15</f>
        <v>9.2</v>
      </c>
      <c r="I65" s="3">
        <f ca="1">D65-G65</f>
        <v>2</v>
      </c>
      <c r="J65" s="4">
        <v>0</v>
      </c>
      <c r="K65" s="7" t="s">
        <v>190</v>
      </c>
      <c r="M65" s="6"/>
      <c r="N65" s="4"/>
    </row>
    <row r="66" spans="1:14" ht="14.4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ca="1">E66/F66</f>
        <v>4.041666666666667</v>
      </c>
      <c r="H66" s="3">
        <f ca="1">G66*1.15</f>
        <v>4.6479166666666663</v>
      </c>
      <c r="I66" s="3">
        <f ca="1">D66-G66</f>
        <v>0.958333333333333</v>
      </c>
      <c r="J66" s="4">
        <v>12</v>
      </c>
      <c r="K66" s="10" t="s">
        <v>42</v>
      </c>
      <c r="M66" s="6"/>
      <c r="N66" s="4"/>
    </row>
    <row r="67" spans="1:14" ht="14.4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ca="1">E67/F67</f>
        <v>4.041666666666667</v>
      </c>
      <c r="H67" s="3">
        <f ca="1">G67*1.15</f>
        <v>4.6479166666666663</v>
      </c>
      <c r="I67" s="3">
        <f ca="1">D67-G67</f>
        <v>0.958333333333333</v>
      </c>
      <c r="J67" s="4">
        <v>12</v>
      </c>
      <c r="K67" s="10" t="s">
        <v>42</v>
      </c>
      <c r="M67" s="6"/>
      <c r="N67" s="4"/>
    </row>
    <row r="68" spans="1:14" ht="14.4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ca="1">E68/F68</f>
        <v>16.166666666666668</v>
      </c>
      <c r="H68" s="3">
        <f ca="1">G68*1.15</f>
        <v>18.591666666666665</v>
      </c>
      <c r="I68" s="3">
        <f ca="1">D68-G68</f>
        <v>3.8333333333333321</v>
      </c>
      <c r="J68" s="4">
        <v>6</v>
      </c>
      <c r="K68" s="5" t="s">
        <v>697</v>
      </c>
      <c r="M68" s="6"/>
      <c r="N68" s="4"/>
    </row>
    <row r="69" spans="1:14" ht="14.4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ca="1">E69/F69</f>
        <v>16</v>
      </c>
      <c r="H69" s="3">
        <f ca="1">G69*1.15</f>
        <v>18.4</v>
      </c>
      <c r="I69" s="3">
        <f ca="1">D69-G69</f>
        <v>4</v>
      </c>
      <c r="J69" s="4">
        <v>0</v>
      </c>
      <c r="K69" s="5"/>
      <c r="M69" s="6"/>
      <c r="N69" s="4"/>
    </row>
    <row r="70" spans="1:14" ht="14.4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ca="1">E70/F70</f>
        <v>16</v>
      </c>
      <c r="H70" s="3">
        <f ca="1">G70*1.15</f>
        <v>18.4</v>
      </c>
      <c r="I70" s="3">
        <f ca="1">D70-G70</f>
        <v>4</v>
      </c>
      <c r="J70" s="4">
        <v>0</v>
      </c>
      <c r="K70" s="5"/>
      <c r="M70" s="6"/>
      <c r="N70" s="4"/>
    </row>
    <row r="71" spans="1:14" ht="14.4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ca="1">E71/F71</f>
        <v>13.166666666666666</v>
      </c>
      <c r="H71" s="3">
        <f ca="1">G71*1.15</f>
        <v>15.141666666666664</v>
      </c>
      <c r="I71" s="3">
        <f ca="1">D71-G71</f>
        <v>1.8333333333333339</v>
      </c>
      <c r="J71" s="4">
        <v>30</v>
      </c>
      <c r="K71" s="2" t="s">
        <v>36</v>
      </c>
      <c r="M71" s="6"/>
      <c r="N71" s="4"/>
    </row>
    <row r="72" spans="1:14" ht="14.4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ca="1">E72/F72</f>
        <v>13.666666666666666</v>
      </c>
      <c r="H72" s="3">
        <f ca="1">G72*1.15</f>
        <v>15.716666666666665</v>
      </c>
      <c r="I72" s="3">
        <f ca="1">D72-G72</f>
        <v>2.3333333333333339</v>
      </c>
      <c r="J72" s="4">
        <v>60</v>
      </c>
      <c r="K72" s="2" t="s">
        <v>29</v>
      </c>
      <c r="M72" s="6"/>
      <c r="N72" s="4"/>
    </row>
    <row r="73" spans="1:14" ht="14.4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ca="1">E73/F73</f>
        <v>13.166666666666666</v>
      </c>
      <c r="H73" s="3">
        <f ca="1">G73*1.15</f>
        <v>15.141666666666664</v>
      </c>
      <c r="I73" s="3">
        <f ca="1">D73-G73</f>
        <v>1.8333333333333339</v>
      </c>
      <c r="J73" s="4">
        <v>30</v>
      </c>
      <c r="K73" s="2" t="s">
        <v>102</v>
      </c>
      <c r="M73" s="6"/>
      <c r="N73" s="4"/>
    </row>
    <row r="74" spans="1:14" ht="14.4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ca="1">E74/F74</f>
        <v>12.166666666666666</v>
      </c>
      <c r="H74" s="3">
        <f ca="1">G74*1.15</f>
        <v>13.991666666666665</v>
      </c>
      <c r="I74" s="3">
        <f ca="1">D74-G74</f>
        <v>2.8333333333333339</v>
      </c>
      <c r="J74" s="4">
        <f ca="1">30+24</f>
        <v>54</v>
      </c>
      <c r="K74" s="2" t="s">
        <v>42</v>
      </c>
      <c r="M74" s="6"/>
      <c r="N74" s="4"/>
    </row>
    <row r="75" spans="1:14" ht="14.4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ca="1">E75/F75</f>
        <v>13.166666666666666</v>
      </c>
      <c r="H75" s="3">
        <f ca="1">G75*1.15</f>
        <v>15.141666666666664</v>
      </c>
      <c r="I75" s="3">
        <f ca="1">D75-G75</f>
        <v>1.8333333333333339</v>
      </c>
      <c r="J75" s="4">
        <v>30</v>
      </c>
      <c r="K75" s="2" t="s">
        <v>29</v>
      </c>
      <c r="M75" s="6"/>
      <c r="N75" s="4"/>
    </row>
    <row r="76" spans="1:14" ht="14.4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ca="1">E76/F76</f>
        <v>6.4333333333333336</v>
      </c>
      <c r="H76" s="3">
        <f ca="1">G76*1.15</f>
        <v>7.3983333333333334</v>
      </c>
      <c r="I76" s="3">
        <f ca="1">D76-G76</f>
        <v>3.5666666666666664</v>
      </c>
      <c r="J76" s="4">
        <v>0</v>
      </c>
      <c r="K76" s="5"/>
      <c r="M76" s="6"/>
      <c r="N76" s="4"/>
    </row>
    <row r="77" spans="1:14" ht="14.4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ca="1">E77/F77</f>
        <v>3.2333333333333334</v>
      </c>
      <c r="H77" s="3">
        <f ca="1">G77*1.15</f>
        <v>3.7183333333333333</v>
      </c>
      <c r="I77" s="3">
        <f ca="1">D77-G77</f>
        <v>1.7666666666666666</v>
      </c>
      <c r="J77" s="4">
        <v>60</v>
      </c>
      <c r="K77" s="5" t="s">
        <v>697</v>
      </c>
      <c r="M77" s="6"/>
      <c r="N77" s="4"/>
    </row>
    <row r="78" spans="1:14" ht="14.4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ca="1">E78/F78</f>
        <v>3.2333333333333334</v>
      </c>
      <c r="H78" s="3">
        <f ca="1">G78*1.15</f>
        <v>3.7183333333333333</v>
      </c>
      <c r="I78" s="3">
        <f ca="1">D78-G78</f>
        <v>1.7666666666666666</v>
      </c>
      <c r="J78" s="4">
        <v>60</v>
      </c>
      <c r="K78" s="5" t="s">
        <v>697</v>
      </c>
      <c r="M78" s="6"/>
      <c r="N78" s="4"/>
    </row>
    <row r="79" spans="1:14" ht="14.4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ca="1">E79/F79</f>
        <v>3.8333333333333335</v>
      </c>
      <c r="H79" s="3">
        <f ca="1">G79*1.15</f>
        <v>4.4083333333333332</v>
      </c>
      <c r="I79" s="3">
        <f ca="1">D79-G79</f>
        <v>1.1666666666666665</v>
      </c>
      <c r="J79" s="4">
        <v>24</v>
      </c>
      <c r="K79" s="5"/>
      <c r="M79" s="6"/>
      <c r="N79" s="4"/>
    </row>
    <row r="80" spans="1:14" ht="14.4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ca="1">E80/F80</f>
        <v>8</v>
      </c>
      <c r="H80" s="3">
        <f ca="1">G80*1.15</f>
        <v>9.2</v>
      </c>
      <c r="I80" s="3">
        <f ca="1">D80-G80</f>
        <v>2</v>
      </c>
      <c r="J80" s="4">
        <v>12</v>
      </c>
      <c r="K80" s="2" t="s">
        <v>29</v>
      </c>
      <c r="M80" s="6"/>
      <c r="N80" s="4"/>
    </row>
    <row r="81" spans="1:14" ht="14.4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ca="1">E81/F81</f>
        <v>8.25</v>
      </c>
      <c r="H81" s="3">
        <f ca="1">G81*1.15</f>
        <v>9.4874999999999989</v>
      </c>
      <c r="I81" s="3">
        <f ca="1">D81-G81</f>
        <v>1.75</v>
      </c>
      <c r="J81" s="4">
        <v>6</v>
      </c>
      <c r="K81" s="2" t="s">
        <v>42</v>
      </c>
      <c r="M81" s="6"/>
      <c r="N81" s="4"/>
    </row>
    <row r="82" spans="1:14" ht="14.4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ca="1">E82/F82</f>
        <v>8.25</v>
      </c>
      <c r="H82" s="3">
        <f ca="1">G82*1.15</f>
        <v>9.4874999999999989</v>
      </c>
      <c r="I82" s="3">
        <f ca="1">D82-G82</f>
        <v>1.75</v>
      </c>
      <c r="J82" s="4">
        <v>6</v>
      </c>
      <c r="K82" s="2" t="s">
        <v>29</v>
      </c>
      <c r="M82" s="6"/>
      <c r="N82" s="4"/>
    </row>
    <row r="83" spans="1:14" ht="14.4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ca="1">E83/F83</f>
        <v>4.125</v>
      </c>
      <c r="H83" s="3">
        <f ca="1">G83*1.15</f>
        <v>4.7437499999999995</v>
      </c>
      <c r="I83" s="3">
        <f ca="1">D83-G83</f>
        <v>0.875</v>
      </c>
      <c r="J83" s="4">
        <v>6</v>
      </c>
      <c r="K83" s="2" t="s">
        <v>42</v>
      </c>
      <c r="M83" s="6"/>
      <c r="N83" s="4"/>
    </row>
    <row r="84" spans="1:14" ht="14.4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ca="1">E84/F84</f>
        <v>8.25</v>
      </c>
      <c r="H84" s="3">
        <f ca="1">G84*1.15</f>
        <v>9.4874999999999989</v>
      </c>
      <c r="I84" s="3">
        <f ca="1">D84-G84</f>
        <v>1.75</v>
      </c>
      <c r="J84" s="4">
        <v>0</v>
      </c>
      <c r="K84" s="22" t="s">
        <v>638</v>
      </c>
      <c r="M84" s="6"/>
      <c r="N84" s="4"/>
    </row>
    <row r="85" spans="1:14" ht="14.4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ca="1">E85/F85</f>
        <v>13.833333333333334</v>
      </c>
      <c r="H85" s="3">
        <f ca="1">G85*1.15</f>
        <v>15.908333333333333</v>
      </c>
      <c r="I85" s="3">
        <f ca="1">D85-G85</f>
        <v>1.1666666666666661</v>
      </c>
      <c r="J85" s="4">
        <v>6</v>
      </c>
      <c r="K85" s="2" t="s">
        <v>36</v>
      </c>
      <c r="M85" s="6"/>
      <c r="N85" s="4"/>
    </row>
    <row r="86" spans="1:14" ht="14.4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ca="1">E86/F86</f>
        <v>13.833333333333334</v>
      </c>
      <c r="H86" s="3">
        <f ca="1">G86*1.15</f>
        <v>15.908333333333333</v>
      </c>
      <c r="I86" s="3">
        <f ca="1">D86-G86</f>
        <v>1.1666666666666661</v>
      </c>
      <c r="J86" s="4">
        <v>12</v>
      </c>
      <c r="K86" s="2" t="s">
        <v>36</v>
      </c>
      <c r="M86" s="6"/>
      <c r="N86" s="4"/>
    </row>
    <row r="87" spans="1:14" ht="14.4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ca="1">E87/F87</f>
        <v>12</v>
      </c>
      <c r="H87" s="3">
        <f ca="1">G87*1.15</f>
        <v>13.799999999999999</v>
      </c>
      <c r="I87" s="3">
        <f ca="1">D87-G87</f>
        <v>3</v>
      </c>
      <c r="J87" s="4">
        <v>0</v>
      </c>
      <c r="K87" s="2" t="s">
        <v>27</v>
      </c>
      <c r="M87" s="6"/>
      <c r="N87" s="4"/>
    </row>
    <row r="88" spans="1:14" ht="14.4">
      <c r="A88" s="1" t="s">
        <v>11</v>
      </c>
      <c r="B88" s="1" t="s">
        <v>25</v>
      </c>
      <c r="C88" s="1" t="s">
        <v>281</v>
      </c>
      <c r="D88" s="3">
        <v>16</v>
      </c>
      <c r="E88" s="3">
        <v>412</v>
      </c>
      <c r="F88" s="3">
        <v>30</v>
      </c>
      <c r="G88" s="3">
        <f ca="1">E88/F88</f>
        <v>13.733333333333333</v>
      </c>
      <c r="H88" s="3">
        <f ca="1">G88*1.15</f>
        <v>15.793333333333331</v>
      </c>
      <c r="I88" s="3">
        <f ca="1">D88-G88</f>
        <v>2.2666666666666675</v>
      </c>
      <c r="J88" s="4">
        <v>94</v>
      </c>
      <c r="K88" s="2" t="s">
        <v>27</v>
      </c>
      <c r="M88" s="6"/>
      <c r="N88" s="4"/>
    </row>
    <row r="89" spans="1:14" ht="14.4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ca="1">E89/F89</f>
        <v>23.833333333333332</v>
      </c>
      <c r="H89" s="3">
        <f ca="1">G89*1.15</f>
        <v>27.408333333333331</v>
      </c>
      <c r="I89" s="3">
        <f ca="1">D89-G89</f>
        <v>3.1666666666666679</v>
      </c>
      <c r="J89" s="4">
        <v>0</v>
      </c>
      <c r="K89" s="5"/>
      <c r="M89" s="6"/>
      <c r="N89" s="4"/>
    </row>
    <row r="90" spans="1:14" ht="14.4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ca="1">E90/F90</f>
        <v>22.416666666666668</v>
      </c>
      <c r="H90" s="3">
        <f ca="1">G90*1.15</f>
        <v>25.779166666666665</v>
      </c>
      <c r="I90" s="3">
        <f ca="1">D90-G90</f>
        <v>2.5833333333333321</v>
      </c>
      <c r="J90" s="4">
        <v>12</v>
      </c>
      <c r="K90" s="2" t="s">
        <v>697</v>
      </c>
      <c r="M90" s="6"/>
      <c r="N90" s="4"/>
    </row>
    <row r="91" spans="1:14" ht="14.4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ca="1">E91/F91</f>
        <v>10.166666666666666</v>
      </c>
      <c r="H91" s="3">
        <f ca="1">G91*1.15</f>
        <v>11.691666666666665</v>
      </c>
      <c r="I91" s="3">
        <f ca="1">D91-G91</f>
        <v>2.8333333333333339</v>
      </c>
      <c r="J91" s="4">
        <f ca="1">24*2</f>
        <v>48</v>
      </c>
      <c r="K91" s="2" t="s">
        <v>800</v>
      </c>
      <c r="M91" s="6"/>
      <c r="N91" s="4"/>
    </row>
    <row r="92" spans="1:14" ht="14.4">
      <c r="A92" s="23" t="s">
        <v>61</v>
      </c>
      <c r="B92" s="23" t="s">
        <v>62</v>
      </c>
      <c r="C92" s="23" t="s">
        <v>318</v>
      </c>
      <c r="D92" s="3">
        <v>12</v>
      </c>
      <c r="E92" s="3">
        <v>10</v>
      </c>
      <c r="F92" s="3">
        <v>1</v>
      </c>
      <c r="G92" s="3">
        <f ca="1">E92/F92</f>
        <v>10</v>
      </c>
      <c r="H92" s="3">
        <f ca="1">G92*1.15</f>
        <v>11.5</v>
      </c>
      <c r="I92" s="3">
        <f ca="1">D92-G92</f>
        <v>2</v>
      </c>
      <c r="J92" s="4">
        <v>0</v>
      </c>
      <c r="K92" s="7" t="s">
        <v>91</v>
      </c>
      <c r="M92" s="6"/>
      <c r="N92" s="4"/>
    </row>
    <row r="93" spans="1:14" ht="14.4">
      <c r="A93" s="23" t="s">
        <v>61</v>
      </c>
      <c r="B93" s="23" t="s">
        <v>62</v>
      </c>
      <c r="C93" s="23" t="s">
        <v>319</v>
      </c>
      <c r="D93" s="8">
        <v>20</v>
      </c>
      <c r="E93" s="8">
        <v>18</v>
      </c>
      <c r="F93" s="8">
        <v>1</v>
      </c>
      <c r="G93" s="3">
        <f ca="1">E93/F93</f>
        <v>18</v>
      </c>
      <c r="H93" s="3">
        <f ca="1">G93*1.15</f>
        <v>20.7</v>
      </c>
      <c r="I93" s="3">
        <f ca="1">D93-G93</f>
        <v>2</v>
      </c>
      <c r="J93" s="4">
        <v>0</v>
      </c>
      <c r="K93" s="7" t="s">
        <v>91</v>
      </c>
      <c r="M93" s="6"/>
      <c r="N93" s="4"/>
    </row>
    <row r="94" spans="1:14" ht="14.4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ca="1">E94/F94</f>
        <v>9.5</v>
      </c>
      <c r="H94" s="3">
        <f ca="1">G94*1.15</f>
        <v>10.924999999999999</v>
      </c>
      <c r="I94" s="3">
        <f ca="1">D94-G94</f>
        <v>0.5</v>
      </c>
      <c r="J94" s="4">
        <v>6</v>
      </c>
      <c r="K94" s="2" t="s">
        <v>897</v>
      </c>
      <c r="M94" s="6"/>
      <c r="N94" s="4"/>
    </row>
    <row r="95" spans="1:14" ht="14.4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ca="1">E95/F95</f>
        <v>9.5</v>
      </c>
      <c r="H95" s="3">
        <f ca="1">G95*1.15</f>
        <v>10.924999999999999</v>
      </c>
      <c r="I95" s="3">
        <f ca="1">D95-G95</f>
        <v>0.5</v>
      </c>
      <c r="J95" s="4">
        <v>12</v>
      </c>
      <c r="K95" s="2" t="s">
        <v>36</v>
      </c>
      <c r="M95" s="6"/>
      <c r="N95" s="4"/>
    </row>
    <row r="96" spans="1:14" ht="14.4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ca="1">E96/F96</f>
        <v>9.5</v>
      </c>
      <c r="H96" s="3">
        <f ca="1">G96*1.15</f>
        <v>10.924999999999999</v>
      </c>
      <c r="I96" s="3">
        <f ca="1">D96-G96</f>
        <v>0.5</v>
      </c>
      <c r="J96" s="4">
        <v>6</v>
      </c>
      <c r="K96" s="2" t="s">
        <v>897</v>
      </c>
      <c r="M96" s="6"/>
      <c r="N96" s="4"/>
    </row>
    <row r="97" spans="1:14" ht="14.4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ca="1">E97/F97</f>
        <v>16.8</v>
      </c>
      <c r="H97" s="3">
        <f ca="1">G97*1.15</f>
        <v>19.32</v>
      </c>
      <c r="I97" s="3">
        <f ca="1">D97-G97</f>
        <v>3.1999999999999993</v>
      </c>
      <c r="J97" s="4">
        <v>15</v>
      </c>
      <c r="K97" s="5" t="s">
        <v>29</v>
      </c>
      <c r="M97" s="6"/>
      <c r="N97" s="4"/>
    </row>
    <row r="98" spans="1:14" ht="14.4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ca="1">E98/F98</f>
        <v>8.125</v>
      </c>
      <c r="H98" s="3">
        <f ca="1">G98*1.15</f>
        <v>9.34375</v>
      </c>
      <c r="I98" s="3">
        <f ca="1">D98-G98</f>
        <v>1.875</v>
      </c>
      <c r="J98" s="13">
        <v>24</v>
      </c>
      <c r="K98" s="10" t="s">
        <v>697</v>
      </c>
      <c r="M98" s="6"/>
      <c r="N98" s="4"/>
    </row>
    <row r="99" spans="1:14" ht="14.4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ca="1">E99/F99</f>
        <v>8.125</v>
      </c>
      <c r="H99" s="3">
        <f ca="1">G99*1.15</f>
        <v>9.34375</v>
      </c>
      <c r="I99" s="3">
        <f ca="1">D99-G99</f>
        <v>1.875</v>
      </c>
      <c r="J99" s="13">
        <v>0</v>
      </c>
      <c r="K99" s="10"/>
      <c r="M99" s="6"/>
      <c r="N99" s="4"/>
    </row>
    <row r="100" spans="1:14" ht="14.4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ca="1">E100/F100</f>
        <v>8.125</v>
      </c>
      <c r="H100" s="3">
        <f ca="1">G100*1.15</f>
        <v>9.34375</v>
      </c>
      <c r="I100" s="3">
        <f ca="1">D100-G100</f>
        <v>1.875</v>
      </c>
      <c r="J100" s="13">
        <v>24</v>
      </c>
      <c r="K100" s="10" t="s">
        <v>42</v>
      </c>
      <c r="M100" s="6"/>
      <c r="N100" s="4"/>
    </row>
    <row r="101" spans="1:14" ht="14.4">
      <c r="A101" s="1" t="s">
        <v>11</v>
      </c>
      <c r="B101" s="1" t="s">
        <v>12</v>
      </c>
      <c r="C101" s="1" t="s">
        <v>402</v>
      </c>
      <c r="D101" s="3">
        <v>10</v>
      </c>
      <c r="E101" s="3">
        <v>49</v>
      </c>
      <c r="F101" s="3">
        <v>6</v>
      </c>
      <c r="G101" s="3">
        <f ca="1">E101/F101</f>
        <v>8.1666666666666661</v>
      </c>
      <c r="H101" s="3">
        <f ca="1">G101*1.15</f>
        <v>9.3916666666666657</v>
      </c>
      <c r="I101" s="3">
        <f ca="1">D101-G101</f>
        <v>1.8333333333333339</v>
      </c>
      <c r="J101" s="4">
        <v>0</v>
      </c>
      <c r="K101" s="5" t="s">
        <v>897</v>
      </c>
      <c r="M101" s="6"/>
      <c r="N101" s="4"/>
    </row>
    <row r="102" spans="1:14" ht="14.4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ca="1">E102/F102</f>
        <v>17.166666666666668</v>
      </c>
      <c r="H102" s="3">
        <f ca="1">G102*1.15</f>
        <v>19.741666666666667</v>
      </c>
      <c r="I102" s="3">
        <f ca="1">D102-G102</f>
        <v>2.8333333333333321</v>
      </c>
      <c r="J102" s="4">
        <v>12</v>
      </c>
      <c r="K102" s="5" t="s">
        <v>897</v>
      </c>
      <c r="M102" s="6"/>
      <c r="N102" s="4"/>
    </row>
    <row r="103" spans="1:14" ht="14.4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ca="1">E103/F103</f>
        <v>17.166666666666668</v>
      </c>
      <c r="H103" s="3">
        <f ca="1">G103*1.15</f>
        <v>19.741666666666667</v>
      </c>
      <c r="I103" s="3">
        <f ca="1">D103-G103</f>
        <v>2.8333333333333321</v>
      </c>
      <c r="J103" s="4">
        <v>0</v>
      </c>
      <c r="K103" s="5"/>
      <c r="M103" s="6"/>
      <c r="N103" s="4"/>
    </row>
    <row r="104" spans="1:14" ht="14.4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ca="1">E104/F104</f>
        <v>17.666666666666668</v>
      </c>
      <c r="H104" s="3">
        <f ca="1">G104*1.15</f>
        <v>20.316666666666666</v>
      </c>
      <c r="I104" s="3">
        <f ca="1">D104-G104</f>
        <v>2.3333333333333321</v>
      </c>
      <c r="J104" s="4">
        <v>0</v>
      </c>
      <c r="K104" s="5"/>
      <c r="M104" s="6"/>
      <c r="N104" s="4"/>
    </row>
    <row r="105" spans="1:14" ht="14.4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ca="1">E105/F105</f>
        <v>13</v>
      </c>
      <c r="H105" s="3">
        <f ca="1">G105*1.15</f>
        <v>14.95</v>
      </c>
      <c r="I105" s="3">
        <f ca="1">D105-G105</f>
        <v>3</v>
      </c>
      <c r="J105" s="4">
        <v>9</v>
      </c>
      <c r="K105" s="5" t="s">
        <v>122</v>
      </c>
      <c r="M105" s="6"/>
      <c r="N105" s="4"/>
    </row>
    <row r="106" spans="1:14" ht="14.4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ca="1">E106/F106</f>
        <v>20</v>
      </c>
      <c r="H106" s="3">
        <f ca="1">G106*1.15</f>
        <v>23</v>
      </c>
      <c r="I106" s="3">
        <f ca="1">D106-G106</f>
        <v>5</v>
      </c>
      <c r="J106" s="4">
        <v>1</v>
      </c>
      <c r="K106" s="5" t="s">
        <v>490</v>
      </c>
      <c r="M106" s="6"/>
      <c r="N106" s="4"/>
    </row>
    <row r="107" spans="1:14" ht="14.4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ca="1">E107/F107</f>
        <v>12</v>
      </c>
      <c r="H107" s="3">
        <f ca="1">G107*1.15</f>
        <v>13.799999999999999</v>
      </c>
      <c r="I107" s="3">
        <f ca="1">D107-G107</f>
        <v>4</v>
      </c>
      <c r="J107" s="4">
        <v>9</v>
      </c>
      <c r="K107" s="5" t="s">
        <v>122</v>
      </c>
      <c r="M107" s="6"/>
      <c r="N107" s="4"/>
    </row>
    <row r="108" spans="1:14" ht="14.4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ca="1">E108/F108</f>
        <v>10</v>
      </c>
      <c r="H108" s="3">
        <f ca="1">G108*1.15</f>
        <v>11.5</v>
      </c>
      <c r="I108" s="3">
        <f ca="1">D108-G108</f>
        <v>2</v>
      </c>
      <c r="J108" s="4">
        <v>0</v>
      </c>
      <c r="K108" s="7" t="s">
        <v>91</v>
      </c>
      <c r="M108" s="6"/>
      <c r="N108" s="4"/>
    </row>
    <row r="109" spans="1:14" ht="14.4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ca="1">E109/F109</f>
        <v>1</v>
      </c>
      <c r="H109" s="3">
        <f ca="1">G109*1.15</f>
        <v>1.15</v>
      </c>
      <c r="I109" s="3">
        <f ca="1">D109-G109</f>
        <v>2</v>
      </c>
      <c r="J109" s="4">
        <v>-3</v>
      </c>
      <c r="K109" s="5" t="s">
        <v>16</v>
      </c>
      <c r="M109" s="6"/>
      <c r="N109" s="4"/>
    </row>
    <row r="110" spans="1:14" ht="14.4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ca="1">E110/F110</f>
        <v>9.3333333333333339</v>
      </c>
      <c r="H110" s="3">
        <f ca="1">G110*1.15</f>
        <v>10.733333333333333</v>
      </c>
      <c r="I110" s="3">
        <f ca="1">D110-G110</f>
        <v>0.66666666666666607</v>
      </c>
      <c r="J110" s="4">
        <v>12</v>
      </c>
      <c r="K110" s="2" t="s">
        <v>36</v>
      </c>
      <c r="M110" s="6"/>
      <c r="N110" s="4"/>
    </row>
    <row r="111" spans="1:14" ht="14.4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ca="1">E111/F111</f>
        <v>9.3333333333333339</v>
      </c>
      <c r="H111" s="3">
        <f ca="1">G111*1.15</f>
        <v>10.733333333333333</v>
      </c>
      <c r="I111" s="3">
        <f ca="1">D111-G111</f>
        <v>0.66666666666666607</v>
      </c>
      <c r="J111" s="4">
        <v>12</v>
      </c>
      <c r="K111" s="2" t="s">
        <v>29</v>
      </c>
      <c r="M111" s="6"/>
      <c r="N111" s="4"/>
    </row>
    <row r="112" spans="1:14" ht="14.4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ca="1">E112/F112</f>
        <v>8.5416666666666661</v>
      </c>
      <c r="H112" s="3">
        <f ca="1">G112*1.15</f>
        <v>9.8229166666666661</v>
      </c>
      <c r="I112" s="3">
        <f ca="1">D112-G112</f>
        <v>1.4583333333333339</v>
      </c>
      <c r="J112" s="4">
        <v>0</v>
      </c>
      <c r="K112" s="2" t="s">
        <v>36</v>
      </c>
      <c r="M112" s="6"/>
      <c r="N112" s="4"/>
    </row>
    <row r="113" spans="1:14" ht="14.4">
      <c r="A113" s="1" t="s">
        <v>11</v>
      </c>
      <c r="B113" s="1" t="s">
        <v>25</v>
      </c>
      <c r="C113" s="1" t="s">
        <v>467</v>
      </c>
      <c r="D113" s="3">
        <v>12</v>
      </c>
      <c r="E113" s="3">
        <v>205</v>
      </c>
      <c r="F113" s="3">
        <v>24</v>
      </c>
      <c r="G113" s="3">
        <f ca="1">E113/F113</f>
        <v>8.5416666666666661</v>
      </c>
      <c r="H113" s="3">
        <f ca="1">G113*1.15</f>
        <v>9.8229166666666661</v>
      </c>
      <c r="I113" s="3">
        <f ca="1">D113-G113</f>
        <v>3.4583333333333339</v>
      </c>
      <c r="J113" s="4">
        <v>0</v>
      </c>
      <c r="K113" s="2" t="s">
        <v>828</v>
      </c>
      <c r="M113" s="6"/>
      <c r="N113" s="4"/>
    </row>
    <row r="114" spans="1:14" ht="14.4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ca="1">E114/F114</f>
        <v>9.3333333333333339</v>
      </c>
      <c r="H114" s="3">
        <f ca="1">G114*1.15</f>
        <v>10.733333333333333</v>
      </c>
      <c r="I114" s="3">
        <f ca="1">D114-G114</f>
        <v>0.66666666666666607</v>
      </c>
      <c r="J114" s="4">
        <v>12</v>
      </c>
      <c r="K114" s="2" t="s">
        <v>697</v>
      </c>
      <c r="M114" s="6"/>
      <c r="N114" s="4"/>
    </row>
    <row r="115" spans="1:14" ht="14.4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ca="1">E115/F115</f>
        <v>9.3333333333333339</v>
      </c>
      <c r="H115" s="3">
        <f ca="1">G115*1.15</f>
        <v>10.733333333333333</v>
      </c>
      <c r="I115" s="3">
        <f ca="1">D115-G115</f>
        <v>0.66666666666666607</v>
      </c>
      <c r="J115" s="4">
        <v>12</v>
      </c>
      <c r="K115" s="2" t="s">
        <v>897</v>
      </c>
      <c r="M115" s="6"/>
      <c r="N115" s="4"/>
    </row>
    <row r="116" spans="1:14" ht="14.4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ca="1">E116/F116</f>
        <v>9.0833333333333339</v>
      </c>
      <c r="H116" s="3">
        <f ca="1">G116*1.15</f>
        <v>10.445833333333333</v>
      </c>
      <c r="I116" s="3">
        <f ca="1">D116-G116</f>
        <v>0.91666666666666607</v>
      </c>
      <c r="J116" s="4">
        <v>4</v>
      </c>
      <c r="K116" s="2" t="s">
        <v>27</v>
      </c>
      <c r="M116" s="6"/>
      <c r="N116" s="4"/>
    </row>
    <row r="117" spans="1:14" ht="14.4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ca="1">E117/F117</f>
        <v>9.3333333333333339</v>
      </c>
      <c r="H117" s="3">
        <f ca="1">G117*1.15</f>
        <v>10.733333333333333</v>
      </c>
      <c r="I117" s="3">
        <f ca="1">D117-G117</f>
        <v>0.66666666666666607</v>
      </c>
      <c r="J117" s="4">
        <v>12</v>
      </c>
      <c r="K117" s="10" t="s">
        <v>29</v>
      </c>
      <c r="M117" s="6"/>
      <c r="N117" s="4"/>
    </row>
    <row r="118" spans="1:14" ht="14.4">
      <c r="A118" s="23" t="s">
        <v>61</v>
      </c>
      <c r="B118" s="23" t="s">
        <v>62</v>
      </c>
      <c r="C118" s="23" t="s">
        <v>81</v>
      </c>
      <c r="D118" s="8">
        <v>25</v>
      </c>
      <c r="E118" s="8">
        <v>20</v>
      </c>
      <c r="F118" s="8">
        <v>1</v>
      </c>
      <c r="G118" s="3">
        <f ca="1">E118/F118</f>
        <v>20</v>
      </c>
      <c r="H118" s="3">
        <f ca="1">G118*1.15</f>
        <v>23</v>
      </c>
      <c r="I118" s="3">
        <f ca="1">D118-G118</f>
        <v>5</v>
      </c>
      <c r="J118" s="4">
        <v>-2</v>
      </c>
      <c r="K118" s="7"/>
      <c r="M118" s="6"/>
      <c r="N118" s="4"/>
    </row>
    <row r="119" spans="1:14" ht="14.4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ca="1">E119/F119</f>
        <v>10</v>
      </c>
      <c r="H119" s="3">
        <f ca="1">G119*1.15</f>
        <v>11.5</v>
      </c>
      <c r="I119" s="3">
        <f ca="1">D119-G119</f>
        <v>0</v>
      </c>
      <c r="J119" s="4">
        <v>0</v>
      </c>
      <c r="K119" s="5" t="s">
        <v>16</v>
      </c>
      <c r="M119" s="6"/>
      <c r="N119" s="4"/>
    </row>
    <row r="120" spans="1:14" ht="14.4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ca="1">E120/F120</f>
        <v>3.9166666666666665</v>
      </c>
      <c r="H120" s="3">
        <f ca="1">G120*1.15</f>
        <v>4.5041666666666664</v>
      </c>
      <c r="I120" s="3">
        <f ca="1">D120-G120</f>
        <v>1.0833333333333335</v>
      </c>
      <c r="J120" s="4">
        <v>0</v>
      </c>
      <c r="K120" s="5"/>
      <c r="M120" s="6"/>
      <c r="N120" s="4"/>
    </row>
    <row r="121" spans="1:14" ht="14.4">
      <c r="A121" s="23" t="s">
        <v>61</v>
      </c>
      <c r="B121" s="23" t="s">
        <v>62</v>
      </c>
      <c r="C121" s="23" t="s">
        <v>139</v>
      </c>
      <c r="D121" s="8">
        <v>10</v>
      </c>
      <c r="E121" s="8">
        <v>8</v>
      </c>
      <c r="F121" s="8">
        <v>1</v>
      </c>
      <c r="G121" s="3">
        <f ca="1">E121/F121</f>
        <v>8</v>
      </c>
      <c r="H121" s="3">
        <f ca="1">G121*1.15</f>
        <v>9.2</v>
      </c>
      <c r="I121" s="3">
        <f ca="1">D121-G121</f>
        <v>2</v>
      </c>
      <c r="J121" s="4">
        <v>0</v>
      </c>
      <c r="K121" s="12" t="s">
        <v>42</v>
      </c>
      <c r="M121" s="6"/>
      <c r="N121" s="4"/>
    </row>
    <row r="122" spans="1:14" ht="14.4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ca="1">E122/F122</f>
        <v>4.166666666666667</v>
      </c>
      <c r="H122" s="3">
        <f ca="1">G122*1.15</f>
        <v>4.791666666666667</v>
      </c>
      <c r="I122" s="3">
        <f ca="1">D122-G122</f>
        <v>0.833333333333333</v>
      </c>
      <c r="J122" s="4">
        <v>22</v>
      </c>
      <c r="K122" s="5"/>
      <c r="M122" s="6"/>
      <c r="N122" s="4"/>
    </row>
    <row r="123" spans="1:14" ht="14.4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ca="1">E123/F123</f>
        <v>10</v>
      </c>
      <c r="H123" s="3">
        <f ca="1">G123*1.15</f>
        <v>11.5</v>
      </c>
      <c r="I123" s="3">
        <f ca="1">D123-G123</f>
        <v>2</v>
      </c>
      <c r="J123" s="4">
        <v>0</v>
      </c>
      <c r="K123" s="5"/>
      <c r="M123" s="6"/>
      <c r="N123" s="4"/>
    </row>
    <row r="124" spans="1:14" ht="14.4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ca="1">E124/F124</f>
        <v>15.666666666666666</v>
      </c>
      <c r="H124" s="3">
        <f ca="1">G124*1.15</f>
        <v>18.016666666666666</v>
      </c>
      <c r="I124" s="3">
        <f ca="1">D124-G124</f>
        <v>4.3333333333333339</v>
      </c>
      <c r="J124" s="4">
        <v>6</v>
      </c>
      <c r="K124" s="2" t="s">
        <v>697</v>
      </c>
      <c r="M124" s="6"/>
      <c r="N124" s="4"/>
    </row>
    <row r="125" spans="1:14" ht="14.4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ca="1">E125/F125</f>
        <v>15.333333333333334</v>
      </c>
      <c r="H125" s="3">
        <f ca="1">G125*1.15</f>
        <v>17.633333333333333</v>
      </c>
      <c r="I125" s="3">
        <f ca="1">D125-G125</f>
        <v>4.6666666666666661</v>
      </c>
      <c r="J125" s="4">
        <v>6</v>
      </c>
      <c r="K125" s="2" t="s">
        <v>36</v>
      </c>
      <c r="M125" s="6"/>
      <c r="N125" s="4"/>
    </row>
    <row r="126" spans="1:14" ht="14.4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ca="1">E126/F126</f>
        <v>10</v>
      </c>
      <c r="H126" s="3">
        <f ca="1">G126*1.15</f>
        <v>11.5</v>
      </c>
      <c r="I126" s="3">
        <f ca="1">D126-G126</f>
        <v>2</v>
      </c>
      <c r="J126" s="4">
        <v>0</v>
      </c>
      <c r="K126" s="5"/>
      <c r="M126" s="6"/>
      <c r="N126" s="4"/>
    </row>
    <row r="127" spans="1:14" ht="14.4">
      <c r="A127" s="1" t="s">
        <v>61</v>
      </c>
      <c r="B127" s="1" t="s">
        <v>62</v>
      </c>
      <c r="C127" s="24" t="s">
        <v>503</v>
      </c>
      <c r="D127" s="13">
        <v>10</v>
      </c>
      <c r="E127" s="13">
        <v>8</v>
      </c>
      <c r="F127" s="13">
        <v>1</v>
      </c>
      <c r="G127" s="3">
        <f ca="1">E127/F127</f>
        <v>8</v>
      </c>
      <c r="H127" s="3">
        <f ca="1">G127*1.15</f>
        <v>9.2</v>
      </c>
      <c r="I127" s="3">
        <f ca="1">D127-G127</f>
        <v>2</v>
      </c>
      <c r="J127" s="13">
        <v>0</v>
      </c>
      <c r="K127" s="10" t="s">
        <v>490</v>
      </c>
      <c r="M127" s="6"/>
      <c r="N127" s="4"/>
    </row>
    <row r="128" spans="1:14" ht="14.4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ca="1">E128/F128</f>
        <v>1</v>
      </c>
      <c r="H128" s="3">
        <f ca="1">G128*1.15</f>
        <v>1.15</v>
      </c>
      <c r="I128" s="3">
        <f ca="1">D128-G128</f>
        <v>13</v>
      </c>
      <c r="J128" s="4">
        <v>11</v>
      </c>
      <c r="K128" s="5"/>
      <c r="M128" s="6"/>
      <c r="N128" s="4"/>
    </row>
    <row r="129" spans="1:14" ht="14.4">
      <c r="A129" s="1" t="s">
        <v>11</v>
      </c>
      <c r="B129" s="1" t="s">
        <v>23</v>
      </c>
      <c r="C129" s="1" t="s">
        <v>321</v>
      </c>
      <c r="D129" s="3">
        <v>36</v>
      </c>
      <c r="E129" s="3">
        <v>187</v>
      </c>
      <c r="F129" s="3">
        <v>6</v>
      </c>
      <c r="G129" s="3">
        <f ca="1">E129/F129</f>
        <v>31.166666666666668</v>
      </c>
      <c r="H129" s="3">
        <f ca="1">G129*1.15</f>
        <v>35.841666666666669</v>
      </c>
      <c r="I129" s="3">
        <f ca="1">D129-G129</f>
        <v>4.8333333333333321</v>
      </c>
      <c r="J129" s="4">
        <v>6</v>
      </c>
      <c r="K129" s="5" t="s">
        <v>800</v>
      </c>
      <c r="M129" s="6"/>
      <c r="N129" s="4"/>
    </row>
    <row r="130" spans="1:14" ht="14.4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ca="1">E130/F130</f>
        <v>9.75</v>
      </c>
      <c r="H130" s="3">
        <f ca="1">G130*1.15</f>
        <v>11.212499999999999</v>
      </c>
      <c r="I130" s="3">
        <f ca="1">D130-G130</f>
        <v>3.25</v>
      </c>
      <c r="J130" s="4">
        <v>9</v>
      </c>
      <c r="K130" s="5"/>
      <c r="M130" s="6"/>
      <c r="N130" s="4"/>
    </row>
    <row r="131" spans="1:14" ht="14.4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ca="1">E131/F131</f>
        <v>27.833333333333332</v>
      </c>
      <c r="H131" s="3">
        <f ca="1">G131*1.15</f>
        <v>32.008333333333333</v>
      </c>
      <c r="I131" s="3">
        <f ca="1">D131-G131</f>
        <v>7.1666666666666679</v>
      </c>
      <c r="J131" s="4">
        <v>2</v>
      </c>
      <c r="K131" s="5"/>
      <c r="M131" s="6"/>
      <c r="N131" s="4"/>
    </row>
    <row r="132" spans="1:14" ht="14.4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ca="1">E132/F132</f>
        <v>27.833333333333332</v>
      </c>
      <c r="H132" s="3">
        <f ca="1">G132*1.15</f>
        <v>32.008333333333333</v>
      </c>
      <c r="I132" s="3">
        <f ca="1">D132-G132</f>
        <v>7.1666666666666679</v>
      </c>
      <c r="J132" s="4">
        <v>6</v>
      </c>
      <c r="K132" s="10" t="s">
        <v>42</v>
      </c>
      <c r="M132" s="6"/>
      <c r="N132" s="4"/>
    </row>
    <row r="133" spans="1:14" ht="14.4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ca="1">E133/F133</f>
        <v>27.833333333333332</v>
      </c>
      <c r="H133" s="3">
        <f ca="1">G133*1.15</f>
        <v>32.008333333333333</v>
      </c>
      <c r="I133" s="3">
        <f ca="1">D133-G133</f>
        <v>7.1666666666666679</v>
      </c>
      <c r="J133" s="4">
        <v>6</v>
      </c>
      <c r="K133" s="10" t="s">
        <v>42</v>
      </c>
      <c r="M133" s="6"/>
      <c r="N133" s="4"/>
    </row>
    <row r="134" spans="1:14" ht="14.4">
      <c r="A134" s="1" t="s">
        <v>11</v>
      </c>
      <c r="B134" s="1" t="s">
        <v>23</v>
      </c>
      <c r="C134" s="1" t="s">
        <v>326</v>
      </c>
      <c r="D134" s="3">
        <v>35</v>
      </c>
      <c r="E134" s="3">
        <v>92</v>
      </c>
      <c r="F134" s="3">
        <v>3</v>
      </c>
      <c r="G134" s="3">
        <f ca="1">E134/F134</f>
        <v>30.666666666666668</v>
      </c>
      <c r="H134" s="3">
        <f ca="1">G134*1.15</f>
        <v>35.266666666666666</v>
      </c>
      <c r="I134" s="3">
        <f ca="1">D134-G134</f>
        <v>4.3333333333333321</v>
      </c>
      <c r="J134" s="4">
        <v>1</v>
      </c>
      <c r="K134" s="5" t="s">
        <v>922</v>
      </c>
      <c r="M134" s="6"/>
      <c r="N134" s="4"/>
    </row>
    <row r="135" spans="1:14" ht="14.4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ca="1">E135/F135</f>
        <v>71</v>
      </c>
      <c r="H135" s="3">
        <f ca="1">G135*1.15</f>
        <v>81.649999999999991</v>
      </c>
      <c r="I135" s="3">
        <f ca="1">D135-G135</f>
        <v>9</v>
      </c>
      <c r="J135" s="4">
        <v>1</v>
      </c>
      <c r="K135" s="10" t="s">
        <v>490</v>
      </c>
      <c r="M135" s="6"/>
      <c r="N135" s="4"/>
    </row>
    <row r="136" spans="1:14" ht="14.4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ca="1">E136/F136</f>
        <v>14.5</v>
      </c>
      <c r="H136" s="3">
        <f ca="1">G136*1.15</f>
        <v>16.674999999999997</v>
      </c>
      <c r="I136" s="3">
        <f ca="1">D136-G136</f>
        <v>5.5</v>
      </c>
      <c r="J136" s="4">
        <v>1</v>
      </c>
      <c r="K136" s="5"/>
      <c r="M136" s="6"/>
      <c r="N136" s="4"/>
    </row>
    <row r="137" spans="1:14" ht="14.4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ca="1">E137/F137</f>
        <v>10.5</v>
      </c>
      <c r="H137" s="3">
        <f ca="1">G137*1.15</f>
        <v>12.075</v>
      </c>
      <c r="I137" s="3">
        <f ca="1">D137-G137</f>
        <v>4.5</v>
      </c>
      <c r="J137" s="4">
        <v>6</v>
      </c>
      <c r="K137" s="5" t="s">
        <v>800</v>
      </c>
      <c r="M137" s="6"/>
      <c r="N137" s="4"/>
    </row>
    <row r="138" spans="1:14" ht="14.4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ca="1">E138/F138</f>
        <v>1</v>
      </c>
      <c r="H138" s="3">
        <f ca="1">G138*1.15</f>
        <v>1.15</v>
      </c>
      <c r="I138" s="3">
        <f ca="1">D138-G138</f>
        <v>14</v>
      </c>
      <c r="J138" s="4">
        <v>6</v>
      </c>
      <c r="K138" s="5" t="s">
        <v>16</v>
      </c>
      <c r="M138" s="6"/>
      <c r="N138" s="4"/>
    </row>
    <row r="139" spans="1:14" ht="14.4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ca="1">E139/F139</f>
        <v>1</v>
      </c>
      <c r="H139" s="3">
        <f ca="1">G139*1.15</f>
        <v>1.15</v>
      </c>
      <c r="I139" s="3">
        <f ca="1">D139-G139</f>
        <v>19</v>
      </c>
      <c r="J139" s="4">
        <v>6</v>
      </c>
      <c r="K139" s="5" t="s">
        <v>16</v>
      </c>
      <c r="M139" s="6"/>
      <c r="N139" s="4"/>
    </row>
    <row r="140" spans="1:14" ht="14.4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ca="1">E140/F140</f>
        <v>4.5</v>
      </c>
      <c r="H140" s="3">
        <f ca="1">G140*1.15</f>
        <v>5.175</v>
      </c>
      <c r="I140" s="3">
        <f ca="1">D140-G140</f>
        <v>5.5</v>
      </c>
      <c r="J140" s="4">
        <v>12</v>
      </c>
      <c r="K140" s="10" t="s">
        <v>36</v>
      </c>
      <c r="M140" s="6"/>
      <c r="N140" s="4"/>
    </row>
    <row r="141" spans="1:14" ht="14.4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ca="1">E141/F141</f>
        <v>20</v>
      </c>
      <c r="H141" s="3">
        <f ca="1">G141*1.15</f>
        <v>23</v>
      </c>
      <c r="I141" s="3">
        <f ca="1">D141-G141</f>
        <v>5</v>
      </c>
      <c r="J141" s="4">
        <v>6</v>
      </c>
      <c r="K141" s="10" t="s">
        <v>36</v>
      </c>
      <c r="M141" s="6"/>
      <c r="N141" s="4"/>
    </row>
    <row r="142" spans="1:14" ht="14.4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ca="1">E142/F142</f>
        <v>9.5</v>
      </c>
      <c r="H142" s="3">
        <f ca="1">G142*1.15</f>
        <v>10.924999999999999</v>
      </c>
      <c r="I142" s="3">
        <f ca="1">D142-G142</f>
        <v>5.5</v>
      </c>
      <c r="J142" s="4">
        <v>12</v>
      </c>
      <c r="K142" s="2" t="s">
        <v>42</v>
      </c>
      <c r="M142" s="6"/>
      <c r="N142" s="4"/>
    </row>
    <row r="143" spans="1:14" ht="14.4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ca="1">E143/F143</f>
        <v>11.416666666666666</v>
      </c>
      <c r="H143" s="3">
        <f ca="1">G143*1.15</f>
        <v>13.129166666666665</v>
      </c>
      <c r="I143" s="3">
        <f ca="1">D143-G143</f>
        <v>1.5833333333333339</v>
      </c>
      <c r="J143" s="4">
        <v>12</v>
      </c>
      <c r="K143" s="2" t="s">
        <v>697</v>
      </c>
      <c r="M143" s="6"/>
      <c r="N143" s="4"/>
    </row>
    <row r="144" spans="1:14" ht="14.4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ca="1">E144/F144</f>
        <v>11.416666666666666</v>
      </c>
      <c r="H144" s="3">
        <f ca="1">G144*1.15</f>
        <v>13.129166666666665</v>
      </c>
      <c r="I144" s="3">
        <f ca="1">D144-G144</f>
        <v>1.5833333333333339</v>
      </c>
      <c r="J144" s="4">
        <v>12</v>
      </c>
      <c r="K144" s="2" t="s">
        <v>800</v>
      </c>
      <c r="M144" s="6"/>
      <c r="N144" s="4"/>
    </row>
    <row r="145" spans="1:14" ht="14.4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ca="1">E145/F145</f>
        <v>11.416666666666666</v>
      </c>
      <c r="H145" s="3">
        <f ca="1">G145*1.15</f>
        <v>13.129166666666665</v>
      </c>
      <c r="I145" s="3">
        <f ca="1">D145-G145</f>
        <v>1.5833333333333339</v>
      </c>
      <c r="J145" s="4">
        <v>12</v>
      </c>
      <c r="K145" s="2" t="s">
        <v>800</v>
      </c>
      <c r="M145" s="6"/>
      <c r="N145" s="4"/>
    </row>
    <row r="146" spans="1:14" ht="14.4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ca="1">E146/F146</f>
        <v>11.416666666666666</v>
      </c>
      <c r="H146" s="3">
        <f ca="1">G146*1.15</f>
        <v>13.129166666666665</v>
      </c>
      <c r="I146" s="3">
        <f ca="1">D146-G146</f>
        <v>1.5833333333333339</v>
      </c>
      <c r="J146" s="4">
        <v>12</v>
      </c>
      <c r="K146" s="2" t="s">
        <v>36</v>
      </c>
      <c r="M146" s="6"/>
      <c r="N146" s="4"/>
    </row>
    <row r="147" spans="1:14" ht="14.4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ca="1">E147/F147</f>
        <v>8</v>
      </c>
      <c r="H147" s="3">
        <f ca="1">G147*1.15</f>
        <v>9.2</v>
      </c>
      <c r="I147" s="3">
        <f ca="1">D147-G147</f>
        <v>4</v>
      </c>
      <c r="J147" s="4">
        <v>-4</v>
      </c>
      <c r="K147" s="5"/>
      <c r="M147" s="6"/>
      <c r="N147" s="4"/>
    </row>
    <row r="148" spans="1:14" ht="14.4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ca="1">E148/F148</f>
        <v>9.6666666666666661</v>
      </c>
      <c r="H148" s="3">
        <f ca="1">G148*1.15</f>
        <v>11.116666666666665</v>
      </c>
      <c r="I148" s="3">
        <f ca="1">D148-G148</f>
        <v>1.3333333333333339</v>
      </c>
      <c r="J148" s="4">
        <v>36</v>
      </c>
      <c r="K148" s="2" t="s">
        <v>837</v>
      </c>
      <c r="M148" s="6"/>
      <c r="N148" s="4"/>
    </row>
    <row r="149" spans="1:14" ht="14.4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ca="1">E149/F149</f>
        <v>21.5</v>
      </c>
      <c r="H149" s="3">
        <f ca="1">G149*1.15</f>
        <v>24.724999999999998</v>
      </c>
      <c r="I149" s="3">
        <f ca="1">D149-G149</f>
        <v>8.5</v>
      </c>
      <c r="J149" s="4">
        <v>50</v>
      </c>
      <c r="K149" s="5" t="s">
        <v>16</v>
      </c>
      <c r="M149" s="6"/>
      <c r="N149" s="4"/>
    </row>
    <row r="150" spans="1:14" ht="14.4">
      <c r="A150" s="23" t="s">
        <v>61</v>
      </c>
      <c r="B150" s="23" t="s">
        <v>62</v>
      </c>
      <c r="C150" s="23" t="s">
        <v>458</v>
      </c>
      <c r="D150" s="8">
        <v>25</v>
      </c>
      <c r="E150" s="8">
        <v>20</v>
      </c>
      <c r="F150" s="8">
        <v>1</v>
      </c>
      <c r="G150" s="3">
        <f ca="1">E150/F150</f>
        <v>20</v>
      </c>
      <c r="H150" s="3">
        <f ca="1">G150*1.15</f>
        <v>23</v>
      </c>
      <c r="I150" s="3">
        <f ca="1">D150-G150</f>
        <v>5</v>
      </c>
      <c r="J150" s="4">
        <v>0</v>
      </c>
      <c r="K150" s="7"/>
      <c r="M150" s="6"/>
      <c r="N150" s="4"/>
    </row>
    <row r="151" spans="1:14" ht="14.4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ca="1">E151/F151</f>
        <v>6.583333333333333</v>
      </c>
      <c r="H151" s="3">
        <f ca="1">G151*1.15</f>
        <v>7.570833333333332</v>
      </c>
      <c r="I151" s="3">
        <f ca="1">D151-G151</f>
        <v>3.416666666666667</v>
      </c>
      <c r="J151" s="4">
        <v>36</v>
      </c>
      <c r="K151" s="5" t="s">
        <v>697</v>
      </c>
      <c r="M151" s="6"/>
      <c r="N151" s="4"/>
    </row>
    <row r="152" spans="1:14" ht="14.4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ca="1">E152/F152</f>
        <v>3.75</v>
      </c>
      <c r="H152" s="3">
        <f ca="1">G152*1.15</f>
        <v>4.3125</v>
      </c>
      <c r="I152" s="3">
        <f ca="1">D152-G152</f>
        <v>1.25</v>
      </c>
      <c r="J152" s="4">
        <v>2</v>
      </c>
      <c r="K152" s="5"/>
      <c r="M152" s="6"/>
      <c r="N152" s="4"/>
    </row>
    <row r="153" spans="1:14" ht="14.4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ca="1">E153/F153</f>
        <v>7.416666666666667</v>
      </c>
      <c r="H153" s="3">
        <f ca="1">G153*1.15</f>
        <v>8.5291666666666668</v>
      </c>
      <c r="I153" s="3">
        <f ca="1">D153-G153</f>
        <v>2.583333333333333</v>
      </c>
      <c r="J153" s="4">
        <v>0</v>
      </c>
      <c r="K153" s="5"/>
      <c r="M153" s="6"/>
      <c r="N153" s="4"/>
    </row>
    <row r="154" spans="1:14" ht="14.4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ca="1">E154/F154</f>
        <v>16.333333333333332</v>
      </c>
      <c r="H154" s="3">
        <f ca="1">G154*1.15</f>
        <v>18.783333333333331</v>
      </c>
      <c r="I154" s="3">
        <f ca="1">D154-G154</f>
        <v>3.6666666666666679</v>
      </c>
      <c r="J154" s="4">
        <v>15</v>
      </c>
      <c r="K154" s="5" t="s">
        <v>837</v>
      </c>
      <c r="M154" s="6"/>
      <c r="N154" s="4"/>
    </row>
    <row r="155" spans="1:14" ht="14.4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ca="1">E155/F155</f>
        <v>13.833333333333334</v>
      </c>
      <c r="H155" s="3">
        <f ca="1">G155*1.15</f>
        <v>15.908333333333333</v>
      </c>
      <c r="I155" s="3">
        <f ca="1">D155-G155</f>
        <v>2.1666666666666661</v>
      </c>
      <c r="J155" s="4">
        <v>0</v>
      </c>
      <c r="K155" s="5"/>
      <c r="M155" s="6"/>
      <c r="N155" s="4"/>
    </row>
    <row r="156" spans="1:14" ht="14.4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ca="1">E156/F156</f>
        <v>4.083333333333333</v>
      </c>
      <c r="H156" s="3">
        <f ca="1">G156*1.15</f>
        <v>4.6958333333333329</v>
      </c>
      <c r="I156" s="3">
        <f ca="1">D156-G156</f>
        <v>0.916666666666667</v>
      </c>
      <c r="J156" s="4">
        <v>11</v>
      </c>
      <c r="K156" s="5"/>
      <c r="M156" s="6"/>
      <c r="N156" s="4"/>
    </row>
    <row r="157" spans="1:14" ht="14.4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ca="1">E157/F157</f>
        <v>4.083333333333333</v>
      </c>
      <c r="H157" s="3">
        <f ca="1">G157*1.15</f>
        <v>4.6958333333333329</v>
      </c>
      <c r="I157" s="3">
        <f ca="1">D157-G157</f>
        <v>0.916666666666667</v>
      </c>
      <c r="J157" s="4">
        <v>8</v>
      </c>
      <c r="K157" s="5"/>
      <c r="M157" s="6"/>
      <c r="N157" s="4"/>
    </row>
    <row r="158" spans="1:14" ht="14.4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ca="1">E158/F158</f>
        <v>4.083333333333333</v>
      </c>
      <c r="H158" s="3">
        <f ca="1">G158*1.15</f>
        <v>4.6958333333333329</v>
      </c>
      <c r="I158" s="3">
        <f ca="1">D158-G158</f>
        <v>0.916666666666667</v>
      </c>
      <c r="J158" s="4">
        <v>9</v>
      </c>
      <c r="K158" s="5"/>
      <c r="M158" s="6"/>
      <c r="N158" s="4"/>
    </row>
    <row r="159" spans="1:14" ht="14.4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ca="1">E159/F159</f>
        <v>10.166666666666666</v>
      </c>
      <c r="H159" s="3">
        <f ca="1">G159*1.15</f>
        <v>11.691666666666665</v>
      </c>
      <c r="I159" s="3">
        <f ca="1">D159-G159</f>
        <v>2.8333333333333339</v>
      </c>
      <c r="J159" s="4">
        <v>24</v>
      </c>
      <c r="K159" s="2" t="s">
        <v>36</v>
      </c>
      <c r="M159" s="6"/>
      <c r="N159" s="4"/>
    </row>
    <row r="160" spans="1:14" ht="14.4">
      <c r="A160" s="23" t="s">
        <v>61</v>
      </c>
      <c r="B160" s="23" t="s">
        <v>62</v>
      </c>
      <c r="C160" s="23" t="s">
        <v>684</v>
      </c>
      <c r="D160" s="8">
        <v>35</v>
      </c>
      <c r="E160" s="8">
        <v>30</v>
      </c>
      <c r="F160" s="8">
        <v>1</v>
      </c>
      <c r="G160" s="3">
        <f ca="1">E160/F160</f>
        <v>30</v>
      </c>
      <c r="H160" s="3">
        <f ca="1">G160*1.15</f>
        <v>34.5</v>
      </c>
      <c r="I160" s="3">
        <f ca="1">D160-G160</f>
        <v>5</v>
      </c>
      <c r="J160" s="4">
        <v>0</v>
      </c>
      <c r="K160" s="10" t="s">
        <v>561</v>
      </c>
      <c r="M160" s="6"/>
      <c r="N160" s="4"/>
    </row>
    <row r="161" spans="1:14" ht="14.4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ca="1">E161/F161</f>
        <v>17.166666666666668</v>
      </c>
      <c r="H161" s="3">
        <f ca="1">G161*1.15</f>
        <v>19.741666666666667</v>
      </c>
      <c r="I161" s="3">
        <f ca="1">D161-G161</f>
        <v>2.8333333333333321</v>
      </c>
      <c r="J161" s="4">
        <v>23</v>
      </c>
      <c r="K161" s="5"/>
      <c r="M161" s="6"/>
      <c r="N161" s="4"/>
    </row>
    <row r="162" spans="1:14" ht="14.4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ca="1">E162/F162</f>
        <v>12.5</v>
      </c>
      <c r="H162" s="3">
        <f ca="1">G162*1.15</f>
        <v>14.374999999999998</v>
      </c>
      <c r="I162" s="3">
        <f ca="1">D162-G162</f>
        <v>2.5</v>
      </c>
      <c r="J162" s="4">
        <v>6</v>
      </c>
      <c r="K162" s="5"/>
      <c r="M162" s="6"/>
      <c r="N162" s="4"/>
    </row>
    <row r="163" spans="1:14" ht="14.4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ca="1">E163/F163</f>
        <v>4.166666666666667</v>
      </c>
      <c r="H163" s="3">
        <f ca="1">G163*1.15</f>
        <v>4.791666666666667</v>
      </c>
      <c r="I163" s="3">
        <f ca="1">D163-G163</f>
        <v>0.833333333333333</v>
      </c>
      <c r="J163" s="4">
        <v>0</v>
      </c>
      <c r="K163" s="2" t="s">
        <v>27</v>
      </c>
      <c r="M163" s="6"/>
      <c r="N163" s="4"/>
    </row>
    <row r="164" spans="1:14" ht="14.4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ca="1">E164/F164</f>
        <v>10.416666666666666</v>
      </c>
      <c r="H164" s="3">
        <f ca="1">G164*1.15</f>
        <v>11.979166666666664</v>
      </c>
      <c r="I164" s="3">
        <f ca="1">D164-G164</f>
        <v>5.5833333333333339</v>
      </c>
      <c r="J164" s="4">
        <v>7</v>
      </c>
      <c r="K164" s="5"/>
      <c r="M164" s="6"/>
      <c r="N164" s="4"/>
    </row>
    <row r="165" spans="1:14" ht="14.4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ca="1">E165/F165</f>
        <v>1</v>
      </c>
      <c r="H165" s="3">
        <f ca="1">G165*1.15</f>
        <v>1.15</v>
      </c>
      <c r="I165" s="3">
        <f ca="1">D165-G165</f>
        <v>15</v>
      </c>
      <c r="J165" s="4">
        <v>11</v>
      </c>
      <c r="K165" s="5" t="s">
        <v>16</v>
      </c>
      <c r="M165" s="6"/>
      <c r="N165" s="4"/>
    </row>
    <row r="166" spans="1:14" ht="14.4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ca="1">E166/F166</f>
        <v>16.5</v>
      </c>
      <c r="H166" s="3">
        <f ca="1">G166*1.15</f>
        <v>18.974999999999998</v>
      </c>
      <c r="I166" s="3">
        <f ca="1">D166-G166</f>
        <v>3.5</v>
      </c>
      <c r="J166" s="4">
        <v>0</v>
      </c>
      <c r="K166" s="5"/>
      <c r="M166" s="6"/>
      <c r="N166" s="4"/>
    </row>
    <row r="167" spans="1:14" ht="14.4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ca="1">E167/F167</f>
        <v>16.5</v>
      </c>
      <c r="H167" s="3">
        <f ca="1">G167*1.15</f>
        <v>18.974999999999998</v>
      </c>
      <c r="I167" s="3">
        <f ca="1">D167-G167</f>
        <v>3.5</v>
      </c>
      <c r="J167" s="4">
        <v>-1</v>
      </c>
      <c r="K167" s="5"/>
      <c r="M167" s="6"/>
      <c r="N167" s="4"/>
    </row>
    <row r="168" spans="1:14" ht="14.4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ca="1">E168/F168</f>
        <v>16.5</v>
      </c>
      <c r="H168" s="3">
        <f ca="1">G168*1.15</f>
        <v>18.974999999999998</v>
      </c>
      <c r="I168" s="3">
        <f ca="1">D168-G168</f>
        <v>3.5</v>
      </c>
      <c r="J168" s="4">
        <v>0</v>
      </c>
      <c r="K168" s="5"/>
      <c r="M168" s="6"/>
      <c r="N168" s="4"/>
    </row>
    <row r="169" spans="1:14" ht="14.4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ca="1">E169/F169</f>
        <v>10</v>
      </c>
      <c r="H169" s="3">
        <f ca="1">G169*1.15</f>
        <v>11.5</v>
      </c>
      <c r="I169" s="3">
        <f ca="1">D169-G169</f>
        <v>2</v>
      </c>
      <c r="J169" s="4">
        <v>-6</v>
      </c>
      <c r="K169" s="5"/>
      <c r="M169" s="6"/>
      <c r="N169" s="4"/>
    </row>
    <row r="170" spans="1:14" ht="14.4">
      <c r="A170" s="1" t="s">
        <v>61</v>
      </c>
      <c r="B170" s="1" t="s">
        <v>62</v>
      </c>
      <c r="C170" s="24" t="s">
        <v>651</v>
      </c>
      <c r="D170" s="13">
        <v>5</v>
      </c>
      <c r="E170" s="13">
        <v>4</v>
      </c>
      <c r="F170" s="13">
        <v>1</v>
      </c>
      <c r="G170" s="3">
        <f ca="1">E170/F170</f>
        <v>4</v>
      </c>
      <c r="H170" s="3">
        <f ca="1">G170*1.15</f>
        <v>4.6</v>
      </c>
      <c r="I170" s="3">
        <f ca="1">D170-G170</f>
        <v>1</v>
      </c>
      <c r="J170" s="13">
        <v>0</v>
      </c>
      <c r="K170" s="10" t="s">
        <v>490</v>
      </c>
      <c r="M170" s="6"/>
      <c r="N170" s="4"/>
    </row>
    <row r="171" spans="1:14" ht="14.4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ca="1">E171/F171</f>
        <v>14.833333333333334</v>
      </c>
      <c r="H171" s="3">
        <f ca="1">G171*1.15</f>
        <v>17.058333333333334</v>
      </c>
      <c r="I171" s="3">
        <f ca="1">D171-G171</f>
        <v>5.1666666666666661</v>
      </c>
      <c r="J171" s="4">
        <v>6</v>
      </c>
      <c r="K171" s="10" t="s">
        <v>36</v>
      </c>
      <c r="M171" s="6"/>
      <c r="N171" s="4"/>
    </row>
    <row r="172" spans="1:14" ht="14.4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ca="1">E172/F172</f>
        <v>7.4</v>
      </c>
      <c r="H172" s="3">
        <f ca="1">G172*1.15</f>
        <v>8.51</v>
      </c>
      <c r="I172" s="3">
        <f ca="1">D172-G172</f>
        <v>2.5999999999999996</v>
      </c>
      <c r="J172" s="4">
        <v>-1</v>
      </c>
      <c r="K172" s="7"/>
      <c r="M172" s="6"/>
      <c r="N172" s="4"/>
    </row>
    <row r="173" spans="1:14" ht="14.4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ca="1">E173/F173</f>
        <v>1</v>
      </c>
      <c r="H173" s="3">
        <f ca="1">G173*1.15</f>
        <v>1.15</v>
      </c>
      <c r="I173" s="3">
        <f ca="1">D173-G173</f>
        <v>9</v>
      </c>
      <c r="J173" s="4">
        <v>0</v>
      </c>
      <c r="K173" s="2" t="s">
        <v>91</v>
      </c>
      <c r="M173" s="6"/>
      <c r="N173" s="4"/>
    </row>
    <row r="174" spans="1:14" ht="14.4">
      <c r="A174" s="1" t="s">
        <v>11</v>
      </c>
      <c r="B174" s="1" t="s">
        <v>19</v>
      </c>
      <c r="C174" s="1" t="s">
        <v>282</v>
      </c>
      <c r="D174" s="3">
        <v>40</v>
      </c>
      <c r="E174" s="3">
        <v>95</v>
      </c>
      <c r="F174" s="3">
        <v>3</v>
      </c>
      <c r="G174" s="3">
        <f ca="1">E174/F174</f>
        <v>31.666666666666668</v>
      </c>
      <c r="H174" s="3">
        <f ca="1">G174*1.15</f>
        <v>36.416666666666664</v>
      </c>
      <c r="I174" s="3">
        <f ca="1">D174-G174</f>
        <v>8.3333333333333321</v>
      </c>
      <c r="J174" s="4">
        <v>0</v>
      </c>
      <c r="K174" s="5" t="s">
        <v>800</v>
      </c>
      <c r="M174" s="6"/>
      <c r="N174" s="4"/>
    </row>
    <row r="175" spans="1:14" ht="14.4">
      <c r="A175" s="1" t="s">
        <v>11</v>
      </c>
      <c r="B175" s="1" t="s">
        <v>19</v>
      </c>
      <c r="C175" s="1" t="s">
        <v>283</v>
      </c>
      <c r="D175" s="3">
        <v>40</v>
      </c>
      <c r="E175" s="3">
        <v>95</v>
      </c>
      <c r="F175" s="3">
        <v>3</v>
      </c>
      <c r="G175" s="3">
        <f ca="1">E175/F175</f>
        <v>31.666666666666668</v>
      </c>
      <c r="H175" s="3">
        <f ca="1">G175*1.15</f>
        <v>36.416666666666664</v>
      </c>
      <c r="I175" s="3">
        <f ca="1">D175-G175</f>
        <v>8.3333333333333321</v>
      </c>
      <c r="J175" s="4">
        <v>9</v>
      </c>
      <c r="K175" s="5" t="s">
        <v>897</v>
      </c>
      <c r="M175" s="6"/>
      <c r="N175" s="4"/>
    </row>
    <row r="176" spans="1:14" ht="14.4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ca="1">E176/F176</f>
        <v>29.666666666666668</v>
      </c>
      <c r="H176" s="3">
        <f ca="1">G176*1.15</f>
        <v>34.116666666666667</v>
      </c>
      <c r="I176" s="3">
        <f ca="1">D176-G176</f>
        <v>5.3333333333333321</v>
      </c>
      <c r="J176" s="4">
        <v>0</v>
      </c>
      <c r="K176" s="5"/>
      <c r="M176" s="6"/>
      <c r="N176" s="4"/>
    </row>
    <row r="177" spans="1:14" ht="14.4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ca="1">E177/F177</f>
        <v>8.5</v>
      </c>
      <c r="H177" s="3">
        <f ca="1">G177*1.15</f>
        <v>9.7749999999999986</v>
      </c>
      <c r="I177" s="3">
        <f ca="1">D177-G177</f>
        <v>1.5</v>
      </c>
      <c r="J177" s="4">
        <v>-1</v>
      </c>
      <c r="K177" s="5"/>
      <c r="M177" s="6"/>
      <c r="N177" s="4"/>
    </row>
    <row r="178" spans="1:14" ht="14.4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ca="1">E178/F178</f>
        <v>17</v>
      </c>
      <c r="H178" s="3">
        <f ca="1">G178*1.15</f>
        <v>19.549999999999997</v>
      </c>
      <c r="I178" s="3">
        <f ca="1">D178-G178</f>
        <v>3</v>
      </c>
      <c r="J178" s="4">
        <v>6</v>
      </c>
      <c r="K178" s="10" t="s">
        <v>897</v>
      </c>
      <c r="M178" s="6"/>
      <c r="N178" s="4"/>
    </row>
    <row r="179" spans="1:14" ht="14.4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ca="1">E179/F179</f>
        <v>19.166666666666668</v>
      </c>
      <c r="H179" s="3">
        <f ca="1">G179*1.15</f>
        <v>22.041666666666668</v>
      </c>
      <c r="I179" s="3">
        <f ca="1">D179-G179</f>
        <v>2.8333333333333321</v>
      </c>
      <c r="J179" s="4">
        <v>-1</v>
      </c>
      <c r="K179" s="5"/>
      <c r="M179" s="6"/>
      <c r="N179" s="4"/>
    </row>
    <row r="180" spans="1:14" ht="14.4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ca="1">E180/F180</f>
        <v>4.125</v>
      </c>
      <c r="H180" s="3">
        <f ca="1">G180*1.15</f>
        <v>4.7437499999999995</v>
      </c>
      <c r="I180" s="3">
        <f ca="1">D180-G180</f>
        <v>1.875</v>
      </c>
      <c r="J180" s="4">
        <v>12</v>
      </c>
      <c r="K180" s="5"/>
      <c r="M180" s="6"/>
      <c r="N180" s="4"/>
    </row>
    <row r="181" spans="1:14" ht="14.4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ca="1">E181/F181</f>
        <v>4.125</v>
      </c>
      <c r="H181" s="3">
        <f ca="1">G181*1.15</f>
        <v>4.7437499999999995</v>
      </c>
      <c r="I181" s="3">
        <f ca="1">D181-G181</f>
        <v>1.875</v>
      </c>
      <c r="J181" s="4">
        <v>12</v>
      </c>
      <c r="K181" s="5"/>
      <c r="M181" s="6"/>
      <c r="N181" s="4"/>
    </row>
    <row r="182" spans="1:14" ht="14.4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ca="1">E182/F182</f>
        <v>3.9166666666666665</v>
      </c>
      <c r="H182" s="3">
        <f ca="1">G182*1.15</f>
        <v>4.5041666666666664</v>
      </c>
      <c r="I182" s="3">
        <f ca="1">D182-G182</f>
        <v>2.0833333333333335</v>
      </c>
      <c r="J182" s="4">
        <v>8</v>
      </c>
      <c r="K182" s="5"/>
      <c r="M182" s="6"/>
      <c r="N182" s="4"/>
    </row>
    <row r="183" spans="1:14" ht="14.4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ca="1">E183/F183</f>
        <v>7.9</v>
      </c>
      <c r="H183" s="3">
        <f ca="1">G183*1.15</f>
        <v>9.0849999999999991</v>
      </c>
      <c r="I183" s="3">
        <f ca="1">D183-G183</f>
        <v>2.0999999999999996</v>
      </c>
      <c r="J183" s="4">
        <v>71</v>
      </c>
      <c r="K183" s="2" t="s">
        <v>27</v>
      </c>
      <c r="M183" s="6"/>
      <c r="N183" s="4"/>
    </row>
    <row r="184" spans="1:14" ht="14.4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ca="1">E184/F184</f>
        <v>4.833333333333333</v>
      </c>
      <c r="H184" s="3">
        <f ca="1">G184*1.15</f>
        <v>5.5583333333333327</v>
      </c>
      <c r="I184" s="3">
        <f ca="1">D184-G184</f>
        <v>1.166666666666667</v>
      </c>
      <c r="J184" s="4">
        <v>0</v>
      </c>
      <c r="K184" s="5"/>
      <c r="M184" s="6"/>
      <c r="N184" s="4"/>
    </row>
    <row r="185" spans="1:14" ht="14.4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ca="1">E185/F185</f>
        <v>4</v>
      </c>
      <c r="H185" s="3">
        <f ca="1">G185*1.15</f>
        <v>4.6</v>
      </c>
      <c r="I185" s="3">
        <f ca="1">D185-G185</f>
        <v>1</v>
      </c>
      <c r="J185" s="4">
        <v>12</v>
      </c>
      <c r="K185" s="5" t="s">
        <v>36</v>
      </c>
      <c r="M185" s="6"/>
      <c r="N185" s="4"/>
    </row>
    <row r="186" spans="1:14" ht="14.4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ca="1">E186/F186</f>
        <v>4.083333333333333</v>
      </c>
      <c r="H186" s="3">
        <f ca="1">G186*1.15</f>
        <v>4.6958333333333329</v>
      </c>
      <c r="I186" s="3">
        <f ca="1">D186-G186</f>
        <v>1.916666666666667</v>
      </c>
      <c r="J186" s="4">
        <v>7</v>
      </c>
      <c r="K186" s="10" t="s">
        <v>29</v>
      </c>
      <c r="M186" s="6"/>
      <c r="N186" s="4"/>
    </row>
    <row r="187" spans="1:14" ht="14.4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ca="1">E187/F187</f>
        <v>5.4444444444444446</v>
      </c>
      <c r="H187" s="3">
        <f ca="1">G187*1.15</f>
        <v>6.2611111111111111</v>
      </c>
      <c r="I187" s="3">
        <f ca="1">D187-G187</f>
        <v>0.55555555555555536</v>
      </c>
      <c r="J187" s="4">
        <v>12</v>
      </c>
      <c r="K187" s="5" t="s">
        <v>29</v>
      </c>
      <c r="M187" s="6"/>
      <c r="N187" s="4"/>
    </row>
    <row r="188" spans="1:14" ht="14.4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ca="1">E188/F188</f>
        <v>4.666666666666667</v>
      </c>
      <c r="H188" s="3">
        <f ca="1">G188*1.15</f>
        <v>5.3666666666666663</v>
      </c>
      <c r="I188" s="3">
        <f ca="1">D188-G188</f>
        <v>1.333333333333333</v>
      </c>
      <c r="J188" s="4">
        <v>4</v>
      </c>
      <c r="K188" s="5"/>
      <c r="M188" s="6"/>
      <c r="N188" s="4"/>
    </row>
    <row r="189" spans="1:14" ht="14.4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ca="1">E189/F189</f>
        <v>25.75</v>
      </c>
      <c r="H189" s="3">
        <f ca="1">G189*1.15</f>
        <v>29.612499999999997</v>
      </c>
      <c r="I189" s="3">
        <f ca="1">D189-G189</f>
        <v>4.25</v>
      </c>
      <c r="J189" s="4">
        <v>-1</v>
      </c>
      <c r="K189" s="5"/>
      <c r="M189" s="6"/>
      <c r="N189" s="4"/>
    </row>
    <row r="190" spans="1:14" ht="14.4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ca="1">E190/F190</f>
        <v>8.125</v>
      </c>
      <c r="H190" s="3">
        <f ca="1">G190*1.15</f>
        <v>9.34375</v>
      </c>
      <c r="I190" s="3">
        <f ca="1">D190-G190</f>
        <v>6.875</v>
      </c>
      <c r="J190" s="4">
        <v>14</v>
      </c>
      <c r="K190" s="2" t="s">
        <v>27</v>
      </c>
      <c r="M190" s="6"/>
      <c r="N190" s="4"/>
    </row>
    <row r="191" spans="1:14" ht="14.4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ca="1">E191/F191</f>
        <v>8</v>
      </c>
      <c r="H191" s="3">
        <f ca="1">G191*1.15</f>
        <v>9.2</v>
      </c>
      <c r="I191" s="3">
        <f ca="1">D191-G191</f>
        <v>2</v>
      </c>
      <c r="J191" s="4">
        <v>0</v>
      </c>
      <c r="K191" s="5"/>
      <c r="M191" s="6"/>
      <c r="N191" s="4"/>
    </row>
    <row r="192" spans="1:14" ht="14.4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ca="1">E192/F192</f>
        <v>35</v>
      </c>
      <c r="H192" s="3">
        <f ca="1">G192*1.15</f>
        <v>40.25</v>
      </c>
      <c r="I192" s="3">
        <f ca="1">D192-G192</f>
        <v>5</v>
      </c>
      <c r="J192" s="4">
        <v>-8</v>
      </c>
      <c r="K192" s="5"/>
      <c r="M192" s="6"/>
      <c r="N192" s="4"/>
    </row>
    <row r="193" spans="1:14" ht="14.4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ca="1">E193/F193</f>
        <v>20</v>
      </c>
      <c r="H193" s="3">
        <f ca="1">G193*1.15</f>
        <v>23</v>
      </c>
      <c r="I193" s="3">
        <f ca="1">D193-G193</f>
        <v>5</v>
      </c>
      <c r="J193" s="4">
        <v>-5</v>
      </c>
      <c r="K193" s="5"/>
      <c r="M193" s="6"/>
      <c r="N193" s="4"/>
    </row>
    <row r="194" spans="1:14" ht="14.4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ca="1">E194/F194</f>
        <v>25</v>
      </c>
      <c r="H194" s="3">
        <f ca="1">G194*1.15</f>
        <v>28.749999999999996</v>
      </c>
      <c r="I194" s="3">
        <f ca="1">D194-G194</f>
        <v>10</v>
      </c>
      <c r="J194" s="13">
        <v>0</v>
      </c>
      <c r="K194" s="10" t="s">
        <v>122</v>
      </c>
      <c r="M194" s="6"/>
      <c r="N194" s="4"/>
    </row>
    <row r="195" spans="1:14" ht="14.4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ca="1">E195/F195</f>
        <v>1</v>
      </c>
      <c r="H195" s="3">
        <f ca="1">G195*1.15</f>
        <v>1.15</v>
      </c>
      <c r="I195" s="3">
        <f ca="1">D195-G195</f>
        <v>7</v>
      </c>
      <c r="J195" s="4">
        <v>20</v>
      </c>
      <c r="K195" s="5" t="s">
        <v>16</v>
      </c>
      <c r="M195" s="6"/>
      <c r="N195" s="4"/>
    </row>
    <row r="196" spans="1:14" ht="14.4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ca="1">E196/F196</f>
        <v>1</v>
      </c>
      <c r="H196" s="3">
        <f ca="1">G196*1.15</f>
        <v>1.15</v>
      </c>
      <c r="I196" s="3">
        <f ca="1">D196-G196</f>
        <v>7</v>
      </c>
      <c r="J196" s="4">
        <v>-1</v>
      </c>
      <c r="K196" s="5" t="s">
        <v>16</v>
      </c>
      <c r="M196" s="6"/>
      <c r="N196" s="4"/>
    </row>
    <row r="197" spans="1:14" ht="14.4">
      <c r="A197" s="1" t="s">
        <v>53</v>
      </c>
      <c r="B197" s="1" t="s">
        <v>100</v>
      </c>
      <c r="C197" s="1" t="s">
        <v>121</v>
      </c>
      <c r="D197" s="3">
        <v>6</v>
      </c>
      <c r="E197" s="3">
        <v>99</v>
      </c>
      <c r="F197" s="3">
        <v>30</v>
      </c>
      <c r="G197" s="3">
        <f ca="1">E197/F197</f>
        <v>3.3</v>
      </c>
      <c r="H197" s="3">
        <f ca="1">G197*1.15</f>
        <v>3.7949999999999995</v>
      </c>
      <c r="I197" s="3">
        <f ca="1">D197-G197</f>
        <v>2.7</v>
      </c>
      <c r="J197" s="4">
        <f ca="1">6*30</f>
        <v>180</v>
      </c>
      <c r="K197" s="5" t="s">
        <v>915</v>
      </c>
      <c r="M197" s="6"/>
      <c r="N197" s="4"/>
    </row>
    <row r="198" spans="1:14" ht="14.4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ca="1">E198/F198</f>
        <v>20</v>
      </c>
      <c r="H198" s="3">
        <f ca="1">G198*1.15</f>
        <v>23</v>
      </c>
      <c r="I198" s="3">
        <f ca="1">D198-G198</f>
        <v>5</v>
      </c>
      <c r="J198" s="4">
        <v>0</v>
      </c>
      <c r="K198" s="15" t="s">
        <v>490</v>
      </c>
      <c r="M198" s="6"/>
      <c r="N198" s="4"/>
    </row>
    <row r="199" spans="1:14" ht="14.4">
      <c r="A199" s="23" t="s">
        <v>61</v>
      </c>
      <c r="B199" s="23" t="s">
        <v>62</v>
      </c>
      <c r="C199" s="23" t="s">
        <v>124</v>
      </c>
      <c r="D199" s="8">
        <v>25</v>
      </c>
      <c r="E199" s="8">
        <v>20</v>
      </c>
      <c r="F199" s="8">
        <v>1</v>
      </c>
      <c r="G199" s="3">
        <f ca="1">E199/F199</f>
        <v>20</v>
      </c>
      <c r="H199" s="3">
        <f ca="1">G199*1.15</f>
        <v>23</v>
      </c>
      <c r="I199" s="3">
        <f ca="1">D199-G199</f>
        <v>5</v>
      </c>
      <c r="J199" s="4">
        <v>-1</v>
      </c>
      <c r="K199" s="7" t="s">
        <v>91</v>
      </c>
      <c r="M199" s="6"/>
      <c r="N199" s="4"/>
    </row>
    <row r="200" spans="1:14" ht="14.4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ca="1">E200/F200</f>
        <v>20</v>
      </c>
      <c r="H200" s="3">
        <f ca="1">G200*1.15</f>
        <v>23</v>
      </c>
      <c r="I200" s="3">
        <f ca="1">D200-G200</f>
        <v>5</v>
      </c>
      <c r="J200" s="4">
        <v>0</v>
      </c>
      <c r="K200" s="10"/>
      <c r="M200" s="6"/>
      <c r="N200" s="4"/>
    </row>
    <row r="201" spans="1:14" ht="14.4">
      <c r="A201" s="1" t="s">
        <v>11</v>
      </c>
      <c r="B201" s="1" t="s">
        <v>62</v>
      </c>
      <c r="C201" s="1" t="s">
        <v>126</v>
      </c>
      <c r="D201" s="3">
        <v>25</v>
      </c>
      <c r="E201" s="3">
        <v>20</v>
      </c>
      <c r="F201" s="3">
        <v>1</v>
      </c>
      <c r="G201" s="3">
        <f ca="1">E201/F201</f>
        <v>20</v>
      </c>
      <c r="H201" s="3">
        <f ca="1">G201*1.15</f>
        <v>23</v>
      </c>
      <c r="I201" s="3">
        <f ca="1">D201-G201</f>
        <v>5</v>
      </c>
      <c r="J201" s="4">
        <v>0</v>
      </c>
      <c r="K201" s="7" t="s">
        <v>940</v>
      </c>
      <c r="M201" s="6"/>
      <c r="N201" s="4"/>
    </row>
    <row r="202" spans="1:14" ht="14.4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ca="1">E202/F202</f>
        <v>4.06</v>
      </c>
      <c r="H202" s="3">
        <f ca="1">G202*1.15</f>
        <v>4.669</v>
      </c>
      <c r="I202" s="3">
        <f ca="1">D202-G202</f>
        <v>3.9400000000000004</v>
      </c>
      <c r="J202" s="4">
        <v>0</v>
      </c>
      <c r="K202" s="5"/>
      <c r="M202" s="6"/>
      <c r="N202" s="4"/>
    </row>
    <row r="203" spans="1:14" ht="14.4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ca="1">E203/F203</f>
        <v>5.04</v>
      </c>
      <c r="H203" s="3">
        <f ca="1">G203*1.15</f>
        <v>5.7959999999999994</v>
      </c>
      <c r="I203" s="3">
        <f ca="1">D203-G203</f>
        <v>2.96</v>
      </c>
      <c r="J203" s="4">
        <v>50</v>
      </c>
      <c r="K203" s="5" t="s">
        <v>837</v>
      </c>
      <c r="M203" s="6"/>
      <c r="N203" s="4"/>
    </row>
    <row r="204" spans="1:14" ht="14.4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ca="1">E204/F204</f>
        <v>12.5</v>
      </c>
      <c r="H204" s="3">
        <f ca="1">G204*1.15</f>
        <v>14.374999999999998</v>
      </c>
      <c r="I204" s="3">
        <f ca="1">D204-G204</f>
        <v>2.5</v>
      </c>
      <c r="J204" s="4">
        <v>0</v>
      </c>
      <c r="K204" s="5"/>
      <c r="M204" s="6"/>
      <c r="N204" s="4"/>
    </row>
    <row r="205" spans="1:14" ht="14.4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ca="1">E205/F205</f>
        <v>11.833333333333334</v>
      </c>
      <c r="H205" s="3">
        <f ca="1">G205*1.15</f>
        <v>13.608333333333333</v>
      </c>
      <c r="I205" s="3">
        <f ca="1">D205-G205</f>
        <v>3.1666666666666661</v>
      </c>
      <c r="J205" s="4">
        <v>8</v>
      </c>
      <c r="K205" s="5"/>
      <c r="M205" s="6"/>
      <c r="N205" s="4"/>
    </row>
    <row r="206" spans="1:14" ht="14.4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ca="1">E206/F206</f>
        <v>5.666666666666667</v>
      </c>
      <c r="H206" s="3">
        <f ca="1">G206*1.15</f>
        <v>6.5166666666666666</v>
      </c>
      <c r="I206" s="3">
        <f ca="1">D206-G206</f>
        <v>1.333333333333333</v>
      </c>
      <c r="J206" s="4">
        <v>30</v>
      </c>
      <c r="K206" s="2" t="s">
        <v>697</v>
      </c>
      <c r="M206" s="6"/>
      <c r="N206" s="4"/>
    </row>
    <row r="207" spans="1:14" ht="14.4">
      <c r="A207" s="1" t="s">
        <v>11</v>
      </c>
      <c r="B207" s="1" t="s">
        <v>105</v>
      </c>
      <c r="C207" s="1" t="s">
        <v>416</v>
      </c>
      <c r="D207" s="3">
        <v>7</v>
      </c>
      <c r="E207" s="3">
        <v>172</v>
      </c>
      <c r="F207" s="3">
        <v>30</v>
      </c>
      <c r="G207" s="3">
        <f ca="1">E207/F207</f>
        <v>5.7333333333333334</v>
      </c>
      <c r="H207" s="3">
        <f ca="1">G207*1.15</f>
        <v>6.5933333333333328</v>
      </c>
      <c r="I207" s="3">
        <f ca="1">D207-G207</f>
        <v>1.2666666666666666</v>
      </c>
      <c r="J207" s="4">
        <v>30</v>
      </c>
      <c r="K207" s="5" t="s">
        <v>837</v>
      </c>
      <c r="M207" s="6"/>
      <c r="N207" s="4"/>
    </row>
    <row r="208" spans="1:14" ht="14.4">
      <c r="A208" s="1" t="s">
        <v>11</v>
      </c>
      <c r="B208" s="1" t="s">
        <v>25</v>
      </c>
      <c r="C208" s="1" t="s">
        <v>412</v>
      </c>
      <c r="D208" s="3">
        <v>16</v>
      </c>
      <c r="E208" s="3">
        <v>330</v>
      </c>
      <c r="F208" s="3">
        <v>24</v>
      </c>
      <c r="G208" s="3">
        <f ca="1">E208/F208</f>
        <v>13.75</v>
      </c>
      <c r="H208" s="3">
        <f ca="1">G208*1.15</f>
        <v>15.812499999999998</v>
      </c>
      <c r="I208" s="3">
        <f ca="1">D208-G208</f>
        <v>2.25</v>
      </c>
      <c r="J208" s="4">
        <v>24</v>
      </c>
      <c r="K208" s="2" t="s">
        <v>837</v>
      </c>
      <c r="M208" s="6"/>
      <c r="N208" s="4"/>
    </row>
    <row r="209" spans="1:14" ht="14.4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ca="1">E209/F209</f>
        <v>15.5</v>
      </c>
      <c r="H209" s="3">
        <f ca="1">G209*1.15</f>
        <v>17.825</v>
      </c>
      <c r="I209" s="3">
        <f ca="1">D209-G209</f>
        <v>2.5</v>
      </c>
      <c r="J209" s="4">
        <v>12</v>
      </c>
      <c r="K209" s="2" t="s">
        <v>800</v>
      </c>
      <c r="M209" s="6"/>
      <c r="N209" s="4"/>
    </row>
    <row r="210" spans="1:14" ht="14.4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ca="1">E210/F210</f>
        <v>13.75</v>
      </c>
      <c r="H210" s="3">
        <f ca="1">G210*1.15</f>
        <v>15.812499999999998</v>
      </c>
      <c r="I210" s="3">
        <f ca="1">D210-G210</f>
        <v>1.25</v>
      </c>
      <c r="J210" s="4">
        <v>24</v>
      </c>
      <c r="K210" s="2" t="s">
        <v>800</v>
      </c>
      <c r="M210" s="6"/>
      <c r="N210" s="4"/>
    </row>
    <row r="211" spans="1:14" ht="14.4">
      <c r="A211" s="1" t="s">
        <v>11</v>
      </c>
      <c r="B211" s="1" t="s">
        <v>19</v>
      </c>
      <c r="C211" s="1" t="s">
        <v>438</v>
      </c>
      <c r="D211" s="3">
        <v>40</v>
      </c>
      <c r="E211" s="3">
        <v>105</v>
      </c>
      <c r="F211" s="3">
        <v>3</v>
      </c>
      <c r="G211" s="3">
        <f ca="1">E211/F211</f>
        <v>35</v>
      </c>
      <c r="H211" s="3">
        <f ca="1">G211*1.15</f>
        <v>40.25</v>
      </c>
      <c r="I211" s="3">
        <f ca="1">D211-G211</f>
        <v>5</v>
      </c>
      <c r="J211" s="4">
        <v>3</v>
      </c>
      <c r="K211" s="5" t="s">
        <v>837</v>
      </c>
      <c r="M211" s="6"/>
      <c r="N211" s="4"/>
    </row>
    <row r="212" spans="1:14" ht="14.4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ca="1">E212/F212</f>
        <v>79</v>
      </c>
      <c r="H212" s="3">
        <f ca="1">G212*1.15</f>
        <v>90.85</v>
      </c>
      <c r="I212" s="3">
        <f ca="1">D212-G212</f>
        <v>12</v>
      </c>
      <c r="J212" s="4">
        <v>4</v>
      </c>
      <c r="K212" s="5" t="s">
        <v>897</v>
      </c>
      <c r="M212" s="6"/>
      <c r="N212" s="4"/>
    </row>
    <row r="213" spans="1:14" ht="14.4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ca="1">E213/F213</f>
        <v>55</v>
      </c>
      <c r="H213" s="3">
        <f ca="1">G213*1.15</f>
        <v>63.249999999999993</v>
      </c>
      <c r="I213" s="3">
        <f ca="1">D213-G213</f>
        <v>10</v>
      </c>
      <c r="J213" s="4">
        <v>0</v>
      </c>
      <c r="K213" s="5"/>
      <c r="M213" s="6"/>
      <c r="N213" s="4"/>
    </row>
    <row r="214" spans="1:14" ht="14.4">
      <c r="A214" s="23" t="s">
        <v>61</v>
      </c>
      <c r="B214" s="23" t="s">
        <v>62</v>
      </c>
      <c r="C214" s="23" t="s">
        <v>440</v>
      </c>
      <c r="D214" s="8">
        <v>25</v>
      </c>
      <c r="E214" s="8">
        <v>20</v>
      </c>
      <c r="F214" s="8">
        <v>1</v>
      </c>
      <c r="G214" s="3">
        <f ca="1">E214/F214</f>
        <v>20</v>
      </c>
      <c r="H214" s="3">
        <f ca="1">G214*1.15</f>
        <v>23</v>
      </c>
      <c r="I214" s="3">
        <f ca="1">D214-G214</f>
        <v>5</v>
      </c>
      <c r="J214" s="4">
        <v>0</v>
      </c>
      <c r="K214" s="7" t="s">
        <v>91</v>
      </c>
      <c r="M214" s="6"/>
      <c r="N214" s="4"/>
    </row>
    <row r="215" spans="1:14" ht="14.4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ca="1">E215/F215</f>
        <v>7.8</v>
      </c>
      <c r="H215" s="3">
        <f ca="1">G215*1.15</f>
        <v>8.9699999999999989</v>
      </c>
      <c r="I215" s="3">
        <f ca="1">D215-G215</f>
        <v>2.2</v>
      </c>
      <c r="J215" s="4">
        <v>-2</v>
      </c>
      <c r="K215" s="5" t="s">
        <v>16</v>
      </c>
      <c r="M215" s="6"/>
      <c r="N215" s="4"/>
    </row>
    <row r="216" spans="1:14" ht="14.4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ca="1">E216/F216</f>
        <v>30</v>
      </c>
      <c r="H216" s="3">
        <f ca="1">G216*1.15</f>
        <v>34.5</v>
      </c>
      <c r="I216" s="3">
        <f ca="1">D216-G216</f>
        <v>5</v>
      </c>
      <c r="J216" s="4">
        <v>0</v>
      </c>
      <c r="K216" s="5"/>
      <c r="M216" s="6"/>
      <c r="N216" s="4"/>
    </row>
    <row r="217" spans="1:14" ht="14.4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ca="1">E217/F217</f>
        <v>0</v>
      </c>
      <c r="H217" s="3">
        <f ca="1">G217*1.15</f>
        <v>0</v>
      </c>
      <c r="I217" s="3">
        <f ca="1">D217-G217</f>
        <v>2</v>
      </c>
      <c r="J217" s="4">
        <v>0</v>
      </c>
      <c r="K217" s="2" t="s">
        <v>490</v>
      </c>
      <c r="M217" s="6"/>
      <c r="N217" s="4"/>
    </row>
    <row r="218" spans="1:14" ht="14.4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ca="1">E218/F218</f>
        <v>20</v>
      </c>
      <c r="H218" s="3">
        <f ca="1">G218*1.15</f>
        <v>23</v>
      </c>
      <c r="I218" s="3">
        <f ca="1">D218-G218</f>
        <v>5</v>
      </c>
      <c r="J218" s="4">
        <v>-2</v>
      </c>
      <c r="K218" s="10"/>
      <c r="M218" s="6"/>
      <c r="N218" s="4"/>
    </row>
    <row r="219" spans="1:14" ht="14.4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ca="1">E219/F219</f>
        <v>8.48</v>
      </c>
      <c r="H219" s="3">
        <f ca="1">G219*1.15</f>
        <v>9.7519999999999989</v>
      </c>
      <c r="I219" s="3">
        <f ca="1">D219-G219</f>
        <v>1.5199999999999996</v>
      </c>
      <c r="J219" s="4">
        <v>50</v>
      </c>
      <c r="K219" s="2" t="s">
        <v>36</v>
      </c>
      <c r="M219" s="6"/>
      <c r="N219" s="4"/>
    </row>
    <row r="220" spans="1:14" ht="14.4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ca="1">E220/F220</f>
        <v>8.5</v>
      </c>
      <c r="H220" s="3">
        <f ca="1">G220*1.15</f>
        <v>9.7749999999999986</v>
      </c>
      <c r="I220" s="3">
        <f ca="1">D220-G220</f>
        <v>1.5</v>
      </c>
      <c r="J220" s="4">
        <v>2</v>
      </c>
      <c r="K220" s="2" t="s">
        <v>27</v>
      </c>
      <c r="M220" s="6"/>
      <c r="N220" s="4"/>
    </row>
    <row r="221" spans="1:14" ht="14.4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ca="1">E221/F221</f>
        <v>20</v>
      </c>
      <c r="H221" s="3">
        <f ca="1">G221*1.15</f>
        <v>23</v>
      </c>
      <c r="I221" s="3">
        <f ca="1">D221-G221</f>
        <v>5</v>
      </c>
      <c r="J221" s="4">
        <v>0</v>
      </c>
      <c r="K221" s="2" t="s">
        <v>561</v>
      </c>
      <c r="M221" s="6"/>
      <c r="N221" s="4"/>
    </row>
    <row r="222" spans="1:14" ht="14.4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ca="1">E222/F222</f>
        <v>5</v>
      </c>
      <c r="H222" s="3">
        <f ca="1">G222*1.15</f>
        <v>5.75</v>
      </c>
      <c r="I222" s="3">
        <f ca="1">D222-G222</f>
        <v>1</v>
      </c>
      <c r="J222" s="4">
        <v>0</v>
      </c>
      <c r="K222" s="5"/>
      <c r="M222" s="6"/>
      <c r="N222" s="4"/>
    </row>
    <row r="223" spans="1:14" ht="14.4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ca="1">E223/F223</f>
        <v>30</v>
      </c>
      <c r="H223" s="3">
        <f ca="1">G223*1.15</f>
        <v>34.5</v>
      </c>
      <c r="I223" s="3">
        <f ca="1">D223-G223</f>
        <v>5</v>
      </c>
      <c r="J223" s="4">
        <v>-1</v>
      </c>
      <c r="K223" s="5"/>
      <c r="M223" s="6"/>
      <c r="N223" s="4"/>
    </row>
    <row r="224" spans="1:14" ht="14.4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ca="1">E224/F224</f>
        <v>35</v>
      </c>
      <c r="H224" s="3">
        <f ca="1">G224*1.15</f>
        <v>40.25</v>
      </c>
      <c r="I224" s="3">
        <f ca="1">D224-G224</f>
        <v>5</v>
      </c>
      <c r="J224" s="4">
        <v>0</v>
      </c>
      <c r="K224" s="5"/>
      <c r="M224" s="6"/>
      <c r="N224" s="4"/>
    </row>
    <row r="225" spans="1:14" ht="14.4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ca="1">E225/F225</f>
        <v>30</v>
      </c>
      <c r="H225" s="3">
        <f ca="1">G225*1.15</f>
        <v>34.5</v>
      </c>
      <c r="I225" s="3">
        <f ca="1">D225-G225</f>
        <v>5</v>
      </c>
      <c r="J225" s="4">
        <v>-7</v>
      </c>
      <c r="K225" s="5"/>
      <c r="M225" s="6"/>
      <c r="N225" s="4"/>
    </row>
    <row r="226" spans="1:14" ht="14.4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ca="1">E226/F226</f>
        <v>15.333333333333334</v>
      </c>
      <c r="H226" s="3">
        <f ca="1">G226*1.15</f>
        <v>17.633333333333333</v>
      </c>
      <c r="I226" s="3">
        <f ca="1">D226-G226</f>
        <v>2.6666666666666661</v>
      </c>
      <c r="J226" s="4">
        <v>6</v>
      </c>
      <c r="K226" s="5" t="s">
        <v>697</v>
      </c>
      <c r="M226" s="6"/>
      <c r="N226" s="4"/>
    </row>
    <row r="227" spans="1:14" ht="14.4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ca="1">E227/F227</f>
        <v>20.666666666666668</v>
      </c>
      <c r="H227" s="3">
        <f ca="1">G227*1.15</f>
        <v>23.766666666666666</v>
      </c>
      <c r="I227" s="3">
        <f ca="1">D227-G227</f>
        <v>4.3333333333333321</v>
      </c>
      <c r="J227" s="4">
        <v>6</v>
      </c>
      <c r="K227" s="5" t="s">
        <v>697</v>
      </c>
      <c r="M227" s="6"/>
      <c r="N227" s="4"/>
    </row>
    <row r="228" spans="1:14" ht="14.4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ca="1">E228/F228</f>
        <v>1</v>
      </c>
      <c r="H228" s="3">
        <f ca="1">G228*1.15</f>
        <v>1.15</v>
      </c>
      <c r="I228" s="3">
        <f ca="1">D228-G228</f>
        <v>11</v>
      </c>
      <c r="J228" s="4">
        <v>-2</v>
      </c>
      <c r="K228" s="5" t="s">
        <v>33</v>
      </c>
      <c r="M228" s="6"/>
      <c r="N228" s="4"/>
    </row>
    <row r="229" spans="1:14" ht="14.4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ca="1">E229/F229</f>
        <v>20</v>
      </c>
      <c r="H229" s="3">
        <f ca="1">G229*1.15</f>
        <v>23</v>
      </c>
      <c r="I229" s="3">
        <f ca="1">D229-G229</f>
        <v>5</v>
      </c>
      <c r="J229" s="4">
        <v>-128</v>
      </c>
      <c r="K229" s="5"/>
      <c r="M229" s="6"/>
      <c r="N229" s="4"/>
    </row>
    <row r="230" spans="1:14" ht="14.4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ca="1">E230/F230</f>
        <v>7.833333333333333</v>
      </c>
      <c r="H230" s="3">
        <f ca="1">G230*1.15</f>
        <v>9.0083333333333329</v>
      </c>
      <c r="I230" s="3">
        <f ca="1">D230-G230</f>
        <v>2.166666666666667</v>
      </c>
      <c r="J230" s="4">
        <v>9</v>
      </c>
      <c r="K230" s="2" t="s">
        <v>27</v>
      </c>
      <c r="M230" s="6"/>
      <c r="N230" s="4"/>
    </row>
    <row r="231" spans="1:14" ht="14.4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ca="1">E231/F231</f>
        <v>7.833333333333333</v>
      </c>
      <c r="H231" s="3">
        <f ca="1">G231*1.15</f>
        <v>9.0083333333333329</v>
      </c>
      <c r="I231" s="3">
        <f ca="1">D231-G231</f>
        <v>2.166666666666667</v>
      </c>
      <c r="J231" s="4">
        <v>4</v>
      </c>
      <c r="K231" s="2" t="s">
        <v>27</v>
      </c>
      <c r="M231" s="6"/>
      <c r="N231" s="4"/>
    </row>
    <row r="232" spans="1:14" ht="14.4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ca="1">E232/F232</f>
        <v>1</v>
      </c>
      <c r="H232" s="3">
        <f ca="1">G232*1.15</f>
        <v>1.15</v>
      </c>
      <c r="I232" s="3">
        <f ca="1">D232-G232</f>
        <v>109</v>
      </c>
      <c r="J232" s="4">
        <v>0</v>
      </c>
      <c r="K232" s="5" t="s">
        <v>16</v>
      </c>
      <c r="M232" s="6"/>
      <c r="N232" s="4"/>
    </row>
    <row r="233" spans="1:14" ht="14.4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ca="1">E233/F233</f>
        <v>1</v>
      </c>
      <c r="H233" s="3">
        <f ca="1">G233*1.15</f>
        <v>1.15</v>
      </c>
      <c r="I233" s="3">
        <f ca="1">D233-G233</f>
        <v>39</v>
      </c>
      <c r="J233" s="4">
        <v>0</v>
      </c>
      <c r="K233" s="5" t="s">
        <v>16</v>
      </c>
      <c r="M233" s="6"/>
      <c r="N233" s="4"/>
    </row>
    <row r="234" spans="1:14" ht="14.4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ca="1">E234/F234</f>
        <v>50</v>
      </c>
      <c r="H234" s="3">
        <f ca="1">G234*1.15</f>
        <v>57.499999999999993</v>
      </c>
      <c r="I234" s="3">
        <f ca="1">D234-G234</f>
        <v>15</v>
      </c>
      <c r="J234" s="4">
        <v>0</v>
      </c>
      <c r="K234" s="5"/>
      <c r="M234" s="6"/>
      <c r="N234" s="4"/>
    </row>
    <row r="235" spans="1:14" ht="14.4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ca="1">E235/F235</f>
        <v>20</v>
      </c>
      <c r="H235" s="3">
        <f ca="1">G235*1.15</f>
        <v>23</v>
      </c>
      <c r="I235" s="3">
        <f ca="1">D235-G235</f>
        <v>5</v>
      </c>
      <c r="J235" s="4">
        <v>-1</v>
      </c>
      <c r="K235" s="5"/>
      <c r="M235" s="6"/>
      <c r="N235" s="4"/>
    </row>
    <row r="236" spans="1:14" ht="14.4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ca="1">E236/F236</f>
        <v>4</v>
      </c>
      <c r="H236" s="3">
        <f ca="1">G236*1.15</f>
        <v>4.6</v>
      </c>
      <c r="I236" s="3">
        <f ca="1">D236-G236</f>
        <v>1</v>
      </c>
      <c r="J236" s="4">
        <v>0</v>
      </c>
      <c r="K236" s="2" t="s">
        <v>91</v>
      </c>
      <c r="M236" s="6"/>
      <c r="N236" s="4"/>
    </row>
    <row r="237" spans="1:14" ht="14.4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ca="1">E237/F237</f>
        <v>4</v>
      </c>
      <c r="H237" s="3">
        <f ca="1">G237*1.15</f>
        <v>4.6</v>
      </c>
      <c r="I237" s="3">
        <f ca="1">D237-G237</f>
        <v>1</v>
      </c>
      <c r="J237" s="4">
        <v>0</v>
      </c>
      <c r="K237" s="2"/>
      <c r="M237" s="6"/>
      <c r="N237" s="4"/>
    </row>
    <row r="238" spans="1:14" ht="14.4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ca="1">E238/F238</f>
        <v>3.8333333333333335</v>
      </c>
      <c r="H238" s="3">
        <f ca="1">G238*1.15</f>
        <v>4.4083333333333332</v>
      </c>
      <c r="I238" s="3">
        <f ca="1">D238-G238</f>
        <v>1.1666666666666665</v>
      </c>
      <c r="J238" s="4">
        <v>11</v>
      </c>
      <c r="K238" s="5"/>
      <c r="M238" s="6"/>
      <c r="N238" s="4"/>
    </row>
    <row r="239" spans="1:14" ht="14.4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ca="1">E239/F239</f>
        <v>3.8333333333333335</v>
      </c>
      <c r="H239" s="3">
        <f ca="1">G239*1.15</f>
        <v>4.4083333333333332</v>
      </c>
      <c r="I239" s="3">
        <f ca="1">D239-G239</f>
        <v>1.1666666666666665</v>
      </c>
      <c r="J239" s="4">
        <v>9</v>
      </c>
      <c r="K239" s="5"/>
      <c r="M239" s="6"/>
      <c r="N239" s="4"/>
    </row>
    <row r="240" spans="1:14" ht="14.4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ca="1">E240/F240</f>
        <v>3.8333333333333335</v>
      </c>
      <c r="H240" s="3">
        <f ca="1">G240*1.15</f>
        <v>4.4083333333333332</v>
      </c>
      <c r="I240" s="3">
        <f ca="1">D240-G240</f>
        <v>1.1666666666666665</v>
      </c>
      <c r="J240" s="4">
        <v>8</v>
      </c>
      <c r="K240" s="5"/>
      <c r="M240" s="6"/>
      <c r="N240" s="4"/>
    </row>
    <row r="241" spans="1:14" ht="14.4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ca="1">E241/F241</f>
        <v>10</v>
      </c>
      <c r="H241" s="3">
        <f ca="1">G241*1.15</f>
        <v>11.5</v>
      </c>
      <c r="I241" s="3">
        <f ca="1">D241-G241</f>
        <v>2</v>
      </c>
      <c r="J241" s="4">
        <v>0</v>
      </c>
      <c r="K241" s="5"/>
      <c r="M241" s="6"/>
      <c r="N241" s="4"/>
    </row>
    <row r="242" spans="1:14" ht="14.4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ca="1">E242/F242</f>
        <v>5.166666666666667</v>
      </c>
      <c r="H242" s="3">
        <f ca="1">G242*1.15</f>
        <v>5.9416666666666664</v>
      </c>
      <c r="I242" s="3">
        <f ca="1">D242-G242</f>
        <v>0.833333333333333</v>
      </c>
      <c r="J242" s="4">
        <v>6</v>
      </c>
      <c r="K242" s="5" t="s">
        <v>697</v>
      </c>
      <c r="M242" s="6"/>
      <c r="N242" s="4"/>
    </row>
    <row r="243" spans="1:14" ht="14.4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ca="1">E243/F243</f>
        <v>10</v>
      </c>
      <c r="H243" s="3">
        <f ca="1">G243*1.15</f>
        <v>11.5</v>
      </c>
      <c r="I243" s="3">
        <f ca="1">D243-G243</f>
        <v>2</v>
      </c>
      <c r="J243" s="4">
        <v>-6</v>
      </c>
      <c r="K243" s="5"/>
      <c r="M243" s="6"/>
      <c r="N243" s="4"/>
    </row>
    <row r="244" spans="1:14" ht="14.4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ca="1">E244/F244</f>
        <v>25</v>
      </c>
      <c r="H244" s="3">
        <f ca="1">G244*1.15</f>
        <v>28.749999999999996</v>
      </c>
      <c r="I244" s="3">
        <f ca="1">D244-G244</f>
        <v>5</v>
      </c>
      <c r="J244" s="4">
        <v>-1</v>
      </c>
      <c r="K244" s="5" t="s">
        <v>713</v>
      </c>
      <c r="M244" s="6"/>
      <c r="N244" s="4"/>
    </row>
    <row r="245" spans="1:14" ht="14.4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ca="1">E245/F245</f>
        <v>179</v>
      </c>
      <c r="H245" s="3">
        <f ca="1">G245*1.15</f>
        <v>205.85</v>
      </c>
      <c r="I245" s="3">
        <f ca="1">D245-G245</f>
        <v>26</v>
      </c>
      <c r="J245" s="4">
        <v>1</v>
      </c>
      <c r="K245" s="10" t="s">
        <v>42</v>
      </c>
      <c r="M245" s="6"/>
      <c r="N245" s="4"/>
    </row>
    <row r="246" spans="1:14" ht="14.4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ca="1">E246/F246</f>
        <v>5</v>
      </c>
      <c r="H246" s="3">
        <f ca="1">G246*1.15</f>
        <v>5.75</v>
      </c>
      <c r="I246" s="3">
        <f ca="1">D246-G246</f>
        <v>1</v>
      </c>
      <c r="J246" s="4">
        <v>0</v>
      </c>
      <c r="K246" s="5"/>
      <c r="M246" s="6"/>
      <c r="N246" s="4"/>
    </row>
    <row r="247" spans="1:14" ht="14.4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ca="1">E247/F247</f>
        <v>42</v>
      </c>
      <c r="H247" s="3">
        <f ca="1">G247*1.15</f>
        <v>48.3</v>
      </c>
      <c r="I247" s="3">
        <f ca="1">D247-G247</f>
        <v>6</v>
      </c>
      <c r="J247" s="4">
        <v>2</v>
      </c>
      <c r="K247" s="5" t="s">
        <v>697</v>
      </c>
      <c r="M247" s="6"/>
      <c r="N247" s="4"/>
    </row>
    <row r="248" spans="1:14" ht="14.4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ca="1">E248/F248</f>
        <v>20</v>
      </c>
      <c r="H248" s="3">
        <f ca="1">G248*1.15</f>
        <v>23</v>
      </c>
      <c r="I248" s="3">
        <f ca="1">D248-G248</f>
        <v>5</v>
      </c>
      <c r="J248" s="4">
        <v>0</v>
      </c>
      <c r="K248" s="10"/>
      <c r="M248" s="6"/>
      <c r="N248" s="4"/>
    </row>
    <row r="249" spans="1:14" ht="14.4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ca="1">E249/F249</f>
        <v>8</v>
      </c>
      <c r="H249" s="3">
        <f ca="1">G249*1.15</f>
        <v>9.2</v>
      </c>
      <c r="I249" s="3">
        <f ca="1">D249-G249</f>
        <v>2</v>
      </c>
      <c r="J249" s="13">
        <v>0</v>
      </c>
      <c r="K249" s="10" t="s">
        <v>497</v>
      </c>
      <c r="M249" s="6"/>
      <c r="N249" s="4"/>
    </row>
    <row r="250" spans="1:14" ht="14.4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ca="1">E250/F250</f>
        <v>8</v>
      </c>
      <c r="H250" s="3">
        <f ca="1">G250*1.15</f>
        <v>9.2</v>
      </c>
      <c r="I250" s="3">
        <f ca="1">D250-G250</f>
        <v>2</v>
      </c>
      <c r="J250" s="4">
        <v>0</v>
      </c>
      <c r="K250" s="10" t="s">
        <v>497</v>
      </c>
      <c r="M250" s="6"/>
      <c r="N250" s="4"/>
    </row>
    <row r="251" spans="1:14" ht="14.4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ca="1">E251/F251</f>
        <v>8</v>
      </c>
      <c r="H251" s="3">
        <f ca="1">G251*1.15</f>
        <v>9.2</v>
      </c>
      <c r="I251" s="3">
        <f ca="1">D251-G251</f>
        <v>2</v>
      </c>
      <c r="J251" s="4">
        <v>0</v>
      </c>
      <c r="K251" s="10" t="s">
        <v>495</v>
      </c>
      <c r="M251" s="6"/>
      <c r="N251" s="4"/>
    </row>
    <row r="252" spans="1:14" ht="14.4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ca="1">E252/F252</f>
        <v>8</v>
      </c>
      <c r="H252" s="3">
        <f ca="1">G252*1.15</f>
        <v>9.2</v>
      </c>
      <c r="I252" s="3">
        <f ca="1">D252-G252</f>
        <v>2</v>
      </c>
      <c r="J252" s="4">
        <v>0</v>
      </c>
      <c r="K252" s="10" t="s">
        <v>501</v>
      </c>
      <c r="M252" s="6"/>
      <c r="N252" s="4"/>
    </row>
    <row r="253" spans="1:14" ht="14.4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ca="1">E253/F253</f>
        <v>10</v>
      </c>
      <c r="H253" s="3">
        <f ca="1">G253*1.15</f>
        <v>11.5</v>
      </c>
      <c r="I253" s="3">
        <f ca="1">D253-G253</f>
        <v>2</v>
      </c>
      <c r="J253" s="4">
        <v>0</v>
      </c>
      <c r="K253" s="10"/>
      <c r="M253" s="6"/>
      <c r="N253" s="4"/>
    </row>
    <row r="254" spans="1:14" ht="14.4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ca="1">E254/F254</f>
        <v>10</v>
      </c>
      <c r="H254" s="3">
        <f ca="1">G254*1.15</f>
        <v>11.5</v>
      </c>
      <c r="I254" s="3">
        <f ca="1">D254-G254</f>
        <v>2</v>
      </c>
      <c r="J254" s="4">
        <v>-24</v>
      </c>
      <c r="K254" s="5"/>
      <c r="M254" s="6"/>
      <c r="N254" s="4"/>
    </row>
    <row r="255" spans="1:14" ht="14.4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ca="1">E255/F255</f>
        <v>2.3611111111111112</v>
      </c>
      <c r="H255" s="3">
        <f ca="1">G255*1.15</f>
        <v>2.7152777777777777</v>
      </c>
      <c r="I255" s="3">
        <f ca="1">D255-G255</f>
        <v>2.6388888888888888</v>
      </c>
      <c r="J255" s="4">
        <v>-49</v>
      </c>
      <c r="K255" s="11" t="s">
        <v>99</v>
      </c>
      <c r="M255" s="6"/>
      <c r="N255" s="4"/>
    </row>
    <row r="256" spans="1:14" ht="14.4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ca="1">E256/F256</f>
        <v>4</v>
      </c>
      <c r="H256" s="3">
        <f ca="1">G256*1.15</f>
        <v>4.6</v>
      </c>
      <c r="I256" s="3">
        <f ca="1">D256-G256</f>
        <v>1</v>
      </c>
      <c r="J256" s="4">
        <v>-72</v>
      </c>
      <c r="K256" s="5"/>
      <c r="M256" s="6"/>
      <c r="N256" s="4"/>
    </row>
    <row r="257" spans="1:14" ht="14.4">
      <c r="A257" s="23" t="s">
        <v>61</v>
      </c>
      <c r="B257" s="23" t="s">
        <v>62</v>
      </c>
      <c r="C257" s="23" t="s">
        <v>657</v>
      </c>
      <c r="D257" s="3">
        <v>35</v>
      </c>
      <c r="E257" s="3">
        <v>30</v>
      </c>
      <c r="F257" s="3">
        <v>1</v>
      </c>
      <c r="G257" s="3">
        <f ca="1">E257/F257</f>
        <v>30</v>
      </c>
      <c r="H257" s="3">
        <f ca="1">G257*1.15</f>
        <v>34.5</v>
      </c>
      <c r="I257" s="3">
        <f ca="1">D257-G257</f>
        <v>5</v>
      </c>
      <c r="J257" s="4">
        <v>0</v>
      </c>
      <c r="K257" s="7" t="s">
        <v>91</v>
      </c>
      <c r="M257" s="6"/>
      <c r="N257" s="4"/>
    </row>
    <row r="258" spans="1:14" ht="14.4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ca="1">E258/F258</f>
        <v>0.9</v>
      </c>
      <c r="H258" s="3">
        <f ca="1">G258*1.15</f>
        <v>1.035</v>
      </c>
      <c r="I258" s="3">
        <f ca="1">D258-G258</f>
        <v>9.1</v>
      </c>
      <c r="J258" s="4">
        <v>0</v>
      </c>
      <c r="K258" s="5"/>
      <c r="M258" s="6"/>
      <c r="N258" s="4"/>
    </row>
    <row r="259" spans="1:14" ht="14.4">
      <c r="A259" s="1" t="s">
        <v>53</v>
      </c>
      <c r="B259" s="1" t="s">
        <v>100</v>
      </c>
      <c r="C259" s="1" t="s">
        <v>686</v>
      </c>
      <c r="D259" s="3">
        <v>510</v>
      </c>
      <c r="E259" s="3">
        <v>440</v>
      </c>
      <c r="F259" s="3">
        <v>1</v>
      </c>
      <c r="G259" s="3">
        <f ca="1">E259/F259</f>
        <v>440</v>
      </c>
      <c r="H259" s="3">
        <f ca="1">G259*1.15</f>
        <v>505.99999999999994</v>
      </c>
      <c r="I259" s="3">
        <f ca="1">D259-G259</f>
        <v>70</v>
      </c>
      <c r="J259" s="4">
        <f ca="1">4+5</f>
        <v>9</v>
      </c>
      <c r="K259" s="10" t="s">
        <v>940</v>
      </c>
      <c r="M259" s="6"/>
      <c r="N259" s="4"/>
    </row>
    <row r="260" spans="1:14" ht="14.4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ca="1">E260/F260</f>
        <v>15</v>
      </c>
      <c r="H260" s="3">
        <f ca="1">G260*1.15</f>
        <v>17.25</v>
      </c>
      <c r="I260" s="3">
        <f ca="1">D260-G260</f>
        <v>3</v>
      </c>
      <c r="J260" s="4">
        <v>0</v>
      </c>
      <c r="K260" s="5"/>
      <c r="M260" s="6"/>
      <c r="N260" s="4"/>
    </row>
    <row r="261" spans="1:14" ht="14.4">
      <c r="A261" s="23" t="s">
        <v>61</v>
      </c>
      <c r="B261" s="23" t="s">
        <v>62</v>
      </c>
      <c r="C261" s="23" t="s">
        <v>685</v>
      </c>
      <c r="D261" s="8">
        <v>40</v>
      </c>
      <c r="E261" s="8">
        <v>35</v>
      </c>
      <c r="F261" s="8">
        <v>1</v>
      </c>
      <c r="G261" s="3">
        <f ca="1">E261/F261</f>
        <v>35</v>
      </c>
      <c r="H261" s="3">
        <f ca="1">G261*1.15</f>
        <v>40.25</v>
      </c>
      <c r="I261" s="3">
        <f ca="1">D261-G261</f>
        <v>5</v>
      </c>
      <c r="J261" s="4">
        <v>0</v>
      </c>
      <c r="K261" s="10" t="s">
        <v>561</v>
      </c>
      <c r="M261" s="6"/>
      <c r="N261" s="4"/>
    </row>
    <row r="262" spans="1:14" ht="14.4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ca="1">E262/F262</f>
        <v>5</v>
      </c>
      <c r="H262" s="3">
        <f ca="1">G262*1.15</f>
        <v>5.75</v>
      </c>
      <c r="I262" s="3">
        <f ca="1">D262-G262</f>
        <v>1</v>
      </c>
      <c r="J262" s="4">
        <v>0</v>
      </c>
      <c r="K262" s="5"/>
      <c r="M262" s="6"/>
      <c r="N262" s="4"/>
    </row>
    <row r="263" spans="1:14" ht="14.4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ca="1">E263/F263</f>
        <v>30</v>
      </c>
      <c r="H263" s="3">
        <f ca="1">G263*1.15</f>
        <v>34.5</v>
      </c>
      <c r="I263" s="3">
        <f ca="1">D263-G263</f>
        <v>5</v>
      </c>
      <c r="J263" s="4">
        <v>-5</v>
      </c>
      <c r="K263" s="7" t="s">
        <v>91</v>
      </c>
      <c r="M263" s="6"/>
      <c r="N263" s="4"/>
    </row>
    <row r="264" spans="1:14" ht="14.4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ca="1">E264/F264</f>
        <v>25</v>
      </c>
      <c r="H264" s="3">
        <f ca="1">G264*1.15</f>
        <v>28.749999999999996</v>
      </c>
      <c r="I264" s="3">
        <f ca="1">D264-G264</f>
        <v>5</v>
      </c>
      <c r="J264" s="4">
        <v>0</v>
      </c>
      <c r="K264" s="7" t="s">
        <v>91</v>
      </c>
      <c r="M264" s="6"/>
      <c r="N264" s="4"/>
    </row>
    <row r="265" spans="1:14" ht="14.4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ca="1">E265/F265</f>
        <v>20</v>
      </c>
      <c r="H265" s="3">
        <f ca="1">G265*1.15</f>
        <v>23</v>
      </c>
      <c r="I265" s="3">
        <f ca="1">D265-G265</f>
        <v>5</v>
      </c>
      <c r="J265" s="4">
        <v>-5</v>
      </c>
      <c r="K265" s="7" t="s">
        <v>91</v>
      </c>
      <c r="M265" s="6"/>
      <c r="N265" s="4"/>
    </row>
    <row r="266" spans="1:14" ht="14.4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ca="1">E266/F266</f>
        <v>10</v>
      </c>
      <c r="H266" s="3">
        <f ca="1">G266*1.15</f>
        <v>11.5</v>
      </c>
      <c r="I266" s="3">
        <f ca="1">D266-G266</f>
        <v>2</v>
      </c>
      <c r="J266" s="4">
        <v>0</v>
      </c>
      <c r="K266" s="2" t="s">
        <v>561</v>
      </c>
      <c r="M266" s="6"/>
      <c r="N266" s="4"/>
    </row>
    <row r="267" spans="1:14" ht="14.4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ca="1">E267/F267</f>
        <v>140</v>
      </c>
      <c r="H267" s="3">
        <f ca="1">G267*1.15</f>
        <v>161</v>
      </c>
      <c r="I267" s="3">
        <f ca="1">D267-G267</f>
        <v>25</v>
      </c>
      <c r="J267" s="4">
        <v>2</v>
      </c>
      <c r="K267" s="5" t="s">
        <v>800</v>
      </c>
      <c r="M267" s="6"/>
      <c r="N267" s="4"/>
    </row>
    <row r="268" spans="1:14" ht="14.4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ca="1">E268/F268</f>
        <v>340</v>
      </c>
      <c r="H268" s="3">
        <f ca="1">G268*1.15</f>
        <v>390.99999999999994</v>
      </c>
      <c r="I268" s="3">
        <f ca="1">D268-G268</f>
        <v>50</v>
      </c>
      <c r="J268" s="4">
        <v>0</v>
      </c>
      <c r="K268" s="5"/>
      <c r="M268" s="6"/>
      <c r="N268" s="4"/>
    </row>
    <row r="269" spans="1:14" ht="14.4">
      <c r="A269" s="1" t="s">
        <v>11</v>
      </c>
      <c r="B269" s="1" t="s">
        <v>100</v>
      </c>
      <c r="C269" s="1" t="s">
        <v>101</v>
      </c>
      <c r="D269" s="3">
        <v>125</v>
      </c>
      <c r="E269" s="3">
        <v>90</v>
      </c>
      <c r="F269" s="3">
        <v>1</v>
      </c>
      <c r="G269" s="3">
        <f ca="1">E269/F269</f>
        <v>90</v>
      </c>
      <c r="H269" s="3">
        <f ca="1">G269*1.15</f>
        <v>103.49999999999999</v>
      </c>
      <c r="I269" s="3">
        <f ca="1">D269-G269</f>
        <v>35</v>
      </c>
      <c r="J269" s="4">
        <v>5</v>
      </c>
      <c r="K269" s="5" t="s">
        <v>940</v>
      </c>
      <c r="M269" s="6"/>
      <c r="N269" s="4"/>
    </row>
    <row r="270" spans="1:14" ht="14.4">
      <c r="A270" s="1" t="s">
        <v>11</v>
      </c>
      <c r="B270" s="1" t="s">
        <v>100</v>
      </c>
      <c r="C270" s="1" t="s">
        <v>103</v>
      </c>
      <c r="D270" s="3">
        <v>125</v>
      </c>
      <c r="E270" s="3">
        <v>96</v>
      </c>
      <c r="F270" s="3">
        <v>1</v>
      </c>
      <c r="G270" s="3">
        <f ca="1">E270/F270</f>
        <v>96</v>
      </c>
      <c r="H270" s="3">
        <f ca="1">G270*1.15</f>
        <v>110.39999999999999</v>
      </c>
      <c r="I270" s="3">
        <f ca="1">D270-G270</f>
        <v>29</v>
      </c>
      <c r="J270" s="4">
        <v>3</v>
      </c>
      <c r="K270" s="5" t="s">
        <v>940</v>
      </c>
      <c r="M270" s="6"/>
      <c r="N270" s="4"/>
    </row>
    <row r="271" spans="1:14" ht="14.4">
      <c r="A271" s="23" t="s">
        <v>61</v>
      </c>
      <c r="B271" s="23" t="s">
        <v>62</v>
      </c>
      <c r="C271" s="23" t="s">
        <v>110</v>
      </c>
      <c r="D271" s="8">
        <v>25</v>
      </c>
      <c r="E271" s="8">
        <v>20</v>
      </c>
      <c r="F271" s="8">
        <v>1</v>
      </c>
      <c r="G271" s="3">
        <f ca="1">E271/F271</f>
        <v>20</v>
      </c>
      <c r="H271" s="3">
        <f ca="1">G271*1.15</f>
        <v>23</v>
      </c>
      <c r="I271" s="3">
        <f ca="1">D271-G271</f>
        <v>5</v>
      </c>
      <c r="J271" s="4">
        <v>-2</v>
      </c>
      <c r="K271" s="7"/>
      <c r="M271" s="6"/>
      <c r="N271" s="4"/>
    </row>
    <row r="272" spans="1:14" ht="14.4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ca="1">E272/F272</f>
        <v>1</v>
      </c>
      <c r="H272" s="3">
        <f ca="1">G272*1.15</f>
        <v>1.15</v>
      </c>
      <c r="I272" s="3">
        <f ca="1">D272-G272</f>
        <v>34</v>
      </c>
      <c r="J272" s="4">
        <v>-1</v>
      </c>
      <c r="K272" s="5"/>
      <c r="M272" s="6"/>
      <c r="N272" s="4"/>
    </row>
    <row r="273" spans="1:14" ht="14.4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ca="1">E273/F273</f>
        <v>30</v>
      </c>
      <c r="H273" s="3">
        <f ca="1">G273*1.15</f>
        <v>34.5</v>
      </c>
      <c r="I273" s="3">
        <f ca="1">D273-G273</f>
        <v>5</v>
      </c>
      <c r="J273" s="4">
        <v>0</v>
      </c>
      <c r="K273" s="10"/>
      <c r="M273" s="6"/>
      <c r="N273" s="4"/>
    </row>
    <row r="274" spans="1:14" ht="14.4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ca="1">E274/F274</f>
        <v>30</v>
      </c>
      <c r="H274" s="3">
        <f ca="1">G274*1.15</f>
        <v>34.5</v>
      </c>
      <c r="I274" s="3">
        <f ca="1">D274-G274</f>
        <v>5</v>
      </c>
      <c r="J274" s="4">
        <v>-1</v>
      </c>
      <c r="K274" s="5"/>
      <c r="M274" s="6"/>
      <c r="N274" s="4"/>
    </row>
    <row r="275" spans="1:14" ht="14.4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ca="1">E275/F275</f>
        <v>35</v>
      </c>
      <c r="H275" s="3">
        <f ca="1">G275*1.15</f>
        <v>40.25</v>
      </c>
      <c r="I275" s="3">
        <f ca="1">D275-G275</f>
        <v>5</v>
      </c>
      <c r="J275" s="4">
        <v>0</v>
      </c>
      <c r="K275" s="10" t="s">
        <v>91</v>
      </c>
      <c r="M275" s="6"/>
      <c r="N275" s="4"/>
    </row>
    <row r="276" spans="1:14" ht="14.4">
      <c r="A276" s="1" t="s">
        <v>11</v>
      </c>
      <c r="B276" s="1" t="s">
        <v>105</v>
      </c>
      <c r="C276" s="1" t="s">
        <v>106</v>
      </c>
      <c r="D276" s="3">
        <v>20</v>
      </c>
      <c r="E276" s="3">
        <v>1</v>
      </c>
      <c r="F276" s="3">
        <v>6</v>
      </c>
      <c r="G276" s="3">
        <f ca="1">E276/F276</f>
        <v>0.16666666666666666</v>
      </c>
      <c r="H276" s="3">
        <f ca="1">G276*1.15</f>
        <v>0.19166666666666665</v>
      </c>
      <c r="I276" s="3">
        <f ca="1">D276-G276</f>
        <v>19.833333333333332</v>
      </c>
      <c r="J276" s="4">
        <v>6</v>
      </c>
      <c r="K276" s="5"/>
      <c r="M276" s="6"/>
      <c r="N276" s="4"/>
    </row>
    <row r="277" spans="1:14" ht="14.4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ca="1">E277/F277</f>
        <v>15.833333333333334</v>
      </c>
      <c r="H277" s="3">
        <f ca="1">G277*1.15</f>
        <v>18.208333333333332</v>
      </c>
      <c r="I277" s="3">
        <f ca="1">D277-G277</f>
        <v>4.1666666666666661</v>
      </c>
      <c r="J277" s="4">
        <v>1</v>
      </c>
      <c r="K277" s="5"/>
      <c r="M277" s="6"/>
      <c r="N277" s="4"/>
    </row>
    <row r="278" spans="1:14" ht="14.4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ca="1">E278/F278</f>
        <v>5</v>
      </c>
      <c r="H278" s="3">
        <f ca="1">G278*1.15</f>
        <v>5.75</v>
      </c>
      <c r="I278" s="3">
        <f ca="1">D278-G278</f>
        <v>1</v>
      </c>
      <c r="J278" s="4">
        <v>0</v>
      </c>
      <c r="K278" s="5"/>
      <c r="M278" s="6"/>
      <c r="N278" s="4"/>
    </row>
    <row r="279" spans="1:14" ht="14.4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ca="1">E279/F279</f>
        <v>16</v>
      </c>
      <c r="H279" s="3">
        <f ca="1">G279*1.15</f>
        <v>18.4</v>
      </c>
      <c r="I279" s="3">
        <f ca="1">D279-G279</f>
        <v>4</v>
      </c>
      <c r="J279" s="4">
        <v>0</v>
      </c>
      <c r="K279" s="5"/>
      <c r="M279" s="6"/>
      <c r="N279" s="4"/>
    </row>
    <row r="280" spans="1:14" ht="14.4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ca="1">E280/F280</f>
        <v>30</v>
      </c>
      <c r="H280" s="3">
        <f ca="1">G280*1.15</f>
        <v>34.5</v>
      </c>
      <c r="I280" s="3">
        <f ca="1">D280-G280</f>
        <v>5</v>
      </c>
      <c r="J280" s="4">
        <v>-1</v>
      </c>
      <c r="K280" s="5"/>
      <c r="M280" s="6"/>
      <c r="N280" s="4"/>
    </row>
    <row r="281" spans="1:14" ht="14.4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ca="1">E281/F281</f>
        <v>20</v>
      </c>
      <c r="H281" s="3">
        <f ca="1">G281*1.15</f>
        <v>23</v>
      </c>
      <c r="I281" s="3">
        <f ca="1">D281-G281</f>
        <v>5</v>
      </c>
      <c r="J281" s="4">
        <v>0</v>
      </c>
      <c r="K281" s="5"/>
      <c r="M281" s="6"/>
      <c r="N281" s="4"/>
    </row>
    <row r="282" spans="1:14" ht="14.4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ca="1">E282/F282</f>
        <v>30</v>
      </c>
      <c r="H282" s="3">
        <f ca="1">G282*1.15</f>
        <v>34.5</v>
      </c>
      <c r="I282" s="3">
        <f ca="1">D282-G282</f>
        <v>5</v>
      </c>
      <c r="J282" s="4">
        <v>-1</v>
      </c>
      <c r="K282" s="5"/>
      <c r="M282" s="6"/>
      <c r="N282" s="4"/>
    </row>
    <row r="283" spans="1:14" ht="14.4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ca="1">E283/F283</f>
        <v>139</v>
      </c>
      <c r="H283" s="3">
        <f ca="1">G283*1.15</f>
        <v>159.85</v>
      </c>
      <c r="I283" s="3">
        <f ca="1">D283-G283</f>
        <v>21</v>
      </c>
      <c r="J283" s="4">
        <v>3</v>
      </c>
      <c r="K283" s="5" t="s">
        <v>697</v>
      </c>
      <c r="M283" s="6"/>
      <c r="N283" s="4"/>
    </row>
    <row r="284" spans="1:14" ht="14.4">
      <c r="A284" s="1" t="s">
        <v>11</v>
      </c>
      <c r="B284" s="1" t="s">
        <v>100</v>
      </c>
      <c r="C284" s="1" t="s">
        <v>113</v>
      </c>
      <c r="D284" s="3">
        <v>350</v>
      </c>
      <c r="E284" s="3">
        <v>280</v>
      </c>
      <c r="F284" s="3">
        <v>1</v>
      </c>
      <c r="G284" s="3">
        <f ca="1">E284/F284</f>
        <v>280</v>
      </c>
      <c r="H284" s="3">
        <f ca="1">G284*1.15</f>
        <v>322</v>
      </c>
      <c r="I284" s="3">
        <f ca="1">D284-G284</f>
        <v>70</v>
      </c>
      <c r="J284" s="4">
        <v>3</v>
      </c>
      <c r="K284" s="5" t="s">
        <v>915</v>
      </c>
      <c r="M284" s="6"/>
      <c r="N284" s="4"/>
    </row>
    <row r="285" spans="1:14" ht="14.4">
      <c r="A285" s="23" t="s">
        <v>61</v>
      </c>
      <c r="B285" s="23" t="s">
        <v>62</v>
      </c>
      <c r="C285" s="23" t="s">
        <v>643</v>
      </c>
      <c r="D285" s="3">
        <v>34</v>
      </c>
      <c r="E285" s="3">
        <v>29</v>
      </c>
      <c r="F285" s="3">
        <v>1</v>
      </c>
      <c r="G285" s="3">
        <f ca="1">E285/F285</f>
        <v>29</v>
      </c>
      <c r="H285" s="3">
        <f ca="1">G285*1.15</f>
        <v>33.349999999999994</v>
      </c>
      <c r="I285" s="3">
        <f ca="1">D285-G285</f>
        <v>5</v>
      </c>
      <c r="J285" s="4">
        <v>0</v>
      </c>
      <c r="K285" s="7" t="s">
        <v>561</v>
      </c>
      <c r="M285" s="6"/>
      <c r="N285" s="4"/>
    </row>
    <row r="286" spans="1:14" ht="14.4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ca="1">E286/F286</f>
        <v>15.333333333333334</v>
      </c>
      <c r="H286" s="3">
        <f ca="1">G286*1.15</f>
        <v>17.633333333333333</v>
      </c>
      <c r="I286" s="3">
        <f ca="1">D286-G286</f>
        <v>4.6666666666666661</v>
      </c>
      <c r="J286" s="4">
        <v>2</v>
      </c>
      <c r="K286" s="5"/>
      <c r="M286" s="6"/>
      <c r="N286" s="4"/>
    </row>
    <row r="287" spans="1:14" ht="14.4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ca="1">E287/F287</f>
        <v>21.6</v>
      </c>
      <c r="H287" s="3">
        <f ca="1">G287*1.15</f>
        <v>24.84</v>
      </c>
      <c r="I287" s="3">
        <f ca="1">D287-G287</f>
        <v>3.3999999999999986</v>
      </c>
      <c r="J287" s="4">
        <v>10</v>
      </c>
      <c r="K287" s="5" t="s">
        <v>102</v>
      </c>
      <c r="M287" s="6"/>
      <c r="N287" s="4"/>
    </row>
    <row r="288" spans="1:14" ht="14.4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ca="1">E288/F288</f>
        <v>14.8</v>
      </c>
      <c r="H288" s="3">
        <f ca="1">G288*1.15</f>
        <v>17.02</v>
      </c>
      <c r="I288" s="3">
        <f ca="1">D288-G288</f>
        <v>5.1999999999999993</v>
      </c>
      <c r="J288" s="4">
        <v>-1</v>
      </c>
      <c r="K288" s="5"/>
      <c r="M288" s="6"/>
      <c r="N288" s="4"/>
    </row>
    <row r="289" spans="1:14" ht="14.4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ca="1">E289/F289</f>
        <v>14.8</v>
      </c>
      <c r="H289" s="3">
        <f ca="1">G289*1.15</f>
        <v>17.02</v>
      </c>
      <c r="I289" s="3">
        <f ca="1">D289-G289</f>
        <v>5.1999999999999993</v>
      </c>
      <c r="J289" s="4">
        <v>-1</v>
      </c>
      <c r="K289" s="5"/>
      <c r="M289" s="6"/>
      <c r="N289" s="4"/>
    </row>
    <row r="290" spans="1:14" ht="14.4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ca="1">E290/F290</f>
        <v>17</v>
      </c>
      <c r="H290" s="3">
        <f ca="1">G290*1.15</f>
        <v>19.549999999999997</v>
      </c>
      <c r="I290" s="3">
        <f ca="1">D290-G290</f>
        <v>3</v>
      </c>
      <c r="J290" s="4">
        <v>3</v>
      </c>
      <c r="K290" s="5" t="s">
        <v>897</v>
      </c>
      <c r="M290" s="6"/>
      <c r="N290" s="4"/>
    </row>
    <row r="291" spans="1:14" ht="14.4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ca="1">E291/F291</f>
        <v>17</v>
      </c>
      <c r="H291" s="3">
        <f ca="1">G291*1.15</f>
        <v>19.549999999999997</v>
      </c>
      <c r="I291" s="3">
        <f ca="1">D291-G291</f>
        <v>3</v>
      </c>
      <c r="J291" s="4">
        <v>0</v>
      </c>
      <c r="K291" s="5"/>
      <c r="M291" s="6"/>
      <c r="N291" s="4"/>
    </row>
    <row r="292" spans="1:14" ht="14.4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ca="1">E292/F292</f>
        <v>17</v>
      </c>
      <c r="H292" s="3">
        <f ca="1">G292*1.15</f>
        <v>19.549999999999997</v>
      </c>
      <c r="I292" s="3">
        <f ca="1">D292-G292</f>
        <v>3</v>
      </c>
      <c r="J292" s="4">
        <v>-1</v>
      </c>
      <c r="K292" s="5"/>
      <c r="M292" s="6"/>
      <c r="N292" s="4"/>
    </row>
    <row r="293" spans="1:14" ht="14.4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ca="1">E293/F293</f>
        <v>3.9166666666666665</v>
      </c>
      <c r="H293" s="3">
        <f ca="1">G293*1.15</f>
        <v>4.5041666666666664</v>
      </c>
      <c r="I293" s="3">
        <f ca="1">D293-G293</f>
        <v>1.0833333333333335</v>
      </c>
      <c r="J293" s="4">
        <v>0</v>
      </c>
      <c r="K293" s="5"/>
      <c r="M293" s="6"/>
      <c r="N293" s="4"/>
    </row>
    <row r="294" spans="1:14" ht="14.4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ca="1">E294/F294</f>
        <v>15.75</v>
      </c>
      <c r="H294" s="3">
        <f ca="1">G294*1.15</f>
        <v>18.112499999999997</v>
      </c>
      <c r="I294" s="3">
        <f ca="1">D294-G294</f>
        <v>4.25</v>
      </c>
      <c r="J294" s="4">
        <v>3</v>
      </c>
      <c r="K294" s="5" t="s">
        <v>36</v>
      </c>
      <c r="M294" s="6"/>
      <c r="N294" s="4"/>
    </row>
    <row r="295" spans="1:14" ht="14.4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ca="1">E295/F295</f>
        <v>8.6</v>
      </c>
      <c r="H295" s="3">
        <f ca="1">G295*1.15</f>
        <v>9.8899999999999988</v>
      </c>
      <c r="I295" s="3">
        <f ca="1">D295-G295</f>
        <v>1.4000000000000004</v>
      </c>
      <c r="J295" s="4">
        <v>50</v>
      </c>
      <c r="K295" s="2" t="s">
        <v>36</v>
      </c>
      <c r="M295" s="6"/>
      <c r="N295" s="4"/>
    </row>
    <row r="296" spans="1:14" ht="14.4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ca="1">E296/F296</f>
        <v>4</v>
      </c>
      <c r="H296" s="3">
        <f ca="1">G296*1.15</f>
        <v>4.6</v>
      </c>
      <c r="I296" s="3">
        <f ca="1">D296-G296</f>
        <v>1</v>
      </c>
      <c r="J296" s="4">
        <v>0</v>
      </c>
      <c r="K296" s="2" t="s">
        <v>490</v>
      </c>
      <c r="M296" s="6"/>
      <c r="N296" s="4"/>
    </row>
    <row r="297" spans="1:14" ht="14.4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ca="1">E297/F297</f>
        <v>10</v>
      </c>
      <c r="H297" s="3">
        <f ca="1">G297*1.15</f>
        <v>11.5</v>
      </c>
      <c r="I297" s="3">
        <f ca="1">D297-G297</f>
        <v>2</v>
      </c>
      <c r="J297" s="4">
        <v>-3</v>
      </c>
      <c r="K297" s="5"/>
      <c r="M297" s="6"/>
      <c r="N297" s="4"/>
    </row>
    <row r="298" spans="1:14" ht="14.4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ca="1">E298/F298</f>
        <v>20</v>
      </c>
      <c r="H298" s="3">
        <f ca="1">G298*1.15</f>
        <v>23</v>
      </c>
      <c r="I298" s="3">
        <f ca="1">D298-G298</f>
        <v>5</v>
      </c>
      <c r="J298" s="4">
        <v>0</v>
      </c>
      <c r="K298" s="5"/>
      <c r="M298" s="6"/>
      <c r="N298" s="4"/>
    </row>
    <row r="299" spans="1:14" ht="14.4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ca="1">E299/F299</f>
        <v>20</v>
      </c>
      <c r="H299" s="3">
        <f ca="1">G299*1.15</f>
        <v>23</v>
      </c>
      <c r="I299" s="3">
        <f ca="1">D299-G299</f>
        <v>5</v>
      </c>
      <c r="J299" s="4">
        <v>0</v>
      </c>
      <c r="K299" s="10"/>
      <c r="M299" s="6"/>
      <c r="N299" s="4"/>
    </row>
    <row r="300" spans="1:14" ht="14.4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ca="1">E300/F300</f>
        <v>59</v>
      </c>
      <c r="H300" s="3">
        <f ca="1">G300*1.15</f>
        <v>67.85</v>
      </c>
      <c r="I300" s="3">
        <f ca="1">D300-G300</f>
        <v>1</v>
      </c>
      <c r="J300" s="4">
        <v>194</v>
      </c>
      <c r="K300" s="2" t="s">
        <v>27</v>
      </c>
      <c r="M300" s="6"/>
      <c r="N300" s="4"/>
    </row>
    <row r="301" spans="1:14" ht="14.4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ca="1">E301/F301</f>
        <v>47.666666666666664</v>
      </c>
      <c r="H301" s="3">
        <f ca="1">G301*1.15</f>
        <v>54.816666666666663</v>
      </c>
      <c r="I301" s="3">
        <f ca="1">D301-G301</f>
        <v>7.3333333333333357</v>
      </c>
      <c r="J301" s="4">
        <v>2</v>
      </c>
      <c r="K301" s="5"/>
      <c r="M301" s="6"/>
      <c r="N301" s="4"/>
    </row>
    <row r="302" spans="1:14" ht="14.4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ca="1">E302/F302</f>
        <v>3.9166666666666665</v>
      </c>
      <c r="H302" s="3">
        <f ca="1">G302*1.15</f>
        <v>4.5041666666666664</v>
      </c>
      <c r="I302" s="3">
        <f ca="1">D302-G302</f>
        <v>1.0833333333333335</v>
      </c>
      <c r="J302" s="4">
        <v>0</v>
      </c>
      <c r="K302" s="5"/>
      <c r="M302" s="6"/>
      <c r="N302" s="4"/>
    </row>
    <row r="303" spans="1:14" ht="14.4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ca="1">E303/F303</f>
        <v>28.45</v>
      </c>
      <c r="H303" s="3">
        <f ca="1">G303*1.15</f>
        <v>32.717499999999994</v>
      </c>
      <c r="I303" s="3">
        <f ca="1">D303-G303</f>
        <v>2.5500000000000007</v>
      </c>
      <c r="J303" s="4">
        <v>20</v>
      </c>
      <c r="K303" s="5" t="s">
        <v>897</v>
      </c>
      <c r="M303" s="6"/>
      <c r="N303" s="4"/>
    </row>
    <row r="304" spans="1:14" ht="14.4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ca="1">E304/F304</f>
        <v>8.9</v>
      </c>
      <c r="H304" s="3">
        <f ca="1">G304*1.15</f>
        <v>10.235</v>
      </c>
      <c r="I304" s="3">
        <f ca="1">D304-G304</f>
        <v>1.0999999999999996</v>
      </c>
      <c r="J304" s="4">
        <v>20</v>
      </c>
      <c r="K304" s="5" t="s">
        <v>36</v>
      </c>
      <c r="M304" s="6"/>
      <c r="N304" s="4"/>
    </row>
    <row r="305" spans="1:14" ht="14.4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ca="1">E305/F305</f>
        <v>23.8</v>
      </c>
      <c r="H305" s="3">
        <f ca="1">G305*1.15</f>
        <v>27.369999999999997</v>
      </c>
      <c r="I305" s="3">
        <f ca="1">D305-G305</f>
        <v>3.1999999999999993</v>
      </c>
      <c r="J305" s="4">
        <v>10</v>
      </c>
      <c r="K305" s="2" t="s">
        <v>697</v>
      </c>
      <c r="M305" s="6"/>
      <c r="N305" s="4"/>
    </row>
    <row r="306" spans="1:14" ht="14.4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ca="1">E306/F306</f>
        <v>1</v>
      </c>
      <c r="H306" s="3">
        <f ca="1">G306*1.15</f>
        <v>1.15</v>
      </c>
      <c r="I306" s="3">
        <f ca="1">D306-G306</f>
        <v>4</v>
      </c>
      <c r="J306" s="4">
        <v>3</v>
      </c>
      <c r="K306" s="5"/>
      <c r="M306" s="6"/>
      <c r="N306" s="4"/>
    </row>
    <row r="307" spans="1:14" ht="14.4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ca="1">E307/F307</f>
        <v>11.5</v>
      </c>
      <c r="H307" s="3">
        <f ca="1">G307*1.15</f>
        <v>13.225</v>
      </c>
      <c r="I307" s="3">
        <f ca="1">D307-G307</f>
        <v>1.5</v>
      </c>
      <c r="J307" s="4">
        <v>10</v>
      </c>
      <c r="K307" s="5" t="s">
        <v>697</v>
      </c>
      <c r="M307" s="6"/>
      <c r="N307" s="4"/>
    </row>
    <row r="308" spans="1:14" ht="14.4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ca="1">E308/F308</f>
        <v>3.25</v>
      </c>
      <c r="H308" s="3">
        <f ca="1">G308*1.15</f>
        <v>3.7375</v>
      </c>
      <c r="I308" s="3">
        <f ca="1">D308-G308</f>
        <v>1.75</v>
      </c>
      <c r="J308" s="4">
        <v>0</v>
      </c>
      <c r="K308" s="5"/>
      <c r="M308" s="6"/>
      <c r="N308" s="4"/>
    </row>
    <row r="309" spans="1:14" ht="14.4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ca="1">E309/F309</f>
        <v>17.5</v>
      </c>
      <c r="H309" s="3">
        <f ca="1">G309*1.15</f>
        <v>20.125</v>
      </c>
      <c r="I309" s="3">
        <f ca="1">D309-G309</f>
        <v>2.5</v>
      </c>
      <c r="J309" s="4">
        <v>7</v>
      </c>
      <c r="K309" s="5"/>
      <c r="M309" s="6"/>
      <c r="N309" s="4"/>
    </row>
    <row r="310" spans="1:14" ht="14.4">
      <c r="A310" s="1" t="s">
        <v>11</v>
      </c>
      <c r="B310" s="1" t="s">
        <v>59</v>
      </c>
      <c r="C310" s="1" t="s">
        <v>167</v>
      </c>
      <c r="D310" s="3">
        <v>36</v>
      </c>
      <c r="E310" s="3">
        <v>185</v>
      </c>
      <c r="F310" s="3">
        <v>6</v>
      </c>
      <c r="G310" s="3">
        <f ca="1">E310/F310</f>
        <v>30.833333333333332</v>
      </c>
      <c r="H310" s="3">
        <f ca="1">G310*1.15</f>
        <v>35.458333333333329</v>
      </c>
      <c r="I310" s="3">
        <f ca="1">D310-G310</f>
        <v>5.1666666666666679</v>
      </c>
      <c r="J310" s="4">
        <v>6</v>
      </c>
      <c r="K310" s="5" t="s">
        <v>837</v>
      </c>
      <c r="M310" s="6"/>
      <c r="N310" s="4"/>
    </row>
    <row r="311" spans="1:14" ht="14.4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ca="1">E311/F311</f>
        <v>10</v>
      </c>
      <c r="H311" s="3">
        <f ca="1">G311*1.15</f>
        <v>11.5</v>
      </c>
      <c r="I311" s="3">
        <f ca="1">D311-G311</f>
        <v>5</v>
      </c>
      <c r="J311" s="4">
        <v>4</v>
      </c>
      <c r="K311" s="5"/>
      <c r="M311" s="6"/>
      <c r="N311" s="4"/>
    </row>
    <row r="312" spans="1:14" ht="14.4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ca="1">E312/F312</f>
        <v>21</v>
      </c>
      <c r="H312" s="3">
        <f ca="1">G312*1.15</f>
        <v>24.15</v>
      </c>
      <c r="I312" s="3">
        <f ca="1">D312-G312</f>
        <v>4</v>
      </c>
      <c r="J312" s="4">
        <v>1</v>
      </c>
      <c r="K312" s="5"/>
      <c r="M312" s="6"/>
      <c r="N312" s="4"/>
    </row>
    <row r="313" spans="1:14" ht="14.4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ca="1">E313/F313</f>
        <v>50.333333333333336</v>
      </c>
      <c r="H313" s="3">
        <f ca="1">G313*1.15</f>
        <v>57.883333333333333</v>
      </c>
      <c r="I313" s="3">
        <f ca="1">D313-G313</f>
        <v>7.6666666666666643</v>
      </c>
      <c r="J313" s="4">
        <v>6</v>
      </c>
      <c r="K313" s="5" t="s">
        <v>102</v>
      </c>
      <c r="M313" s="6"/>
      <c r="N313" s="4"/>
    </row>
    <row r="314" spans="1:14" ht="14.4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ca="1">E314/F314</f>
        <v>16.666666666666668</v>
      </c>
      <c r="H314" s="3">
        <f ca="1">G314*1.15</f>
        <v>19.166666666666668</v>
      </c>
      <c r="I314" s="3">
        <f ca="1">D314-G314</f>
        <v>3.3333333333333321</v>
      </c>
      <c r="J314" s="4">
        <v>0</v>
      </c>
      <c r="K314" s="5"/>
      <c r="M314" s="6"/>
      <c r="N314" s="4"/>
    </row>
    <row r="315" spans="1:14" ht="14.4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ca="1">E315/F315</f>
        <v>16.666666666666668</v>
      </c>
      <c r="H315" s="3">
        <f ca="1">G315*1.15</f>
        <v>19.166666666666668</v>
      </c>
      <c r="I315" s="3">
        <f ca="1">D315-G315</f>
        <v>3.3333333333333321</v>
      </c>
      <c r="J315" s="4">
        <v>0</v>
      </c>
      <c r="K315" s="5"/>
      <c r="M315" s="6"/>
      <c r="N315" s="4"/>
    </row>
    <row r="316" spans="1:14" ht="14.4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ca="1">E316/F316</f>
        <v>11.5</v>
      </c>
      <c r="H316" s="3">
        <f ca="1">G316*1.15</f>
        <v>13.225</v>
      </c>
      <c r="I316" s="3">
        <f ca="1">D316-G316</f>
        <v>3.5</v>
      </c>
      <c r="J316" s="4">
        <v>-7</v>
      </c>
      <c r="K316" s="5"/>
      <c r="M316" s="6"/>
      <c r="N316" s="4"/>
    </row>
    <row r="317" spans="1:14" ht="14.4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ca="1">E317/F317</f>
        <v>19.5</v>
      </c>
      <c r="H317" s="3">
        <f ca="1">G317*1.15</f>
        <v>22.424999999999997</v>
      </c>
      <c r="I317" s="3">
        <f ca="1">D317-G317</f>
        <v>9.5</v>
      </c>
      <c r="J317" s="4">
        <v>0</v>
      </c>
      <c r="K317" s="5"/>
      <c r="M317" s="6"/>
      <c r="N317" s="4"/>
    </row>
    <row r="318" spans="1:14" ht="14.4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ca="1">E318/F318</f>
        <v>4.166666666666667</v>
      </c>
      <c r="H318" s="3">
        <f ca="1">G318*1.15</f>
        <v>4.791666666666667</v>
      </c>
      <c r="I318" s="3">
        <f ca="1">D318-G318</f>
        <v>0.833333333333333</v>
      </c>
      <c r="J318" s="4">
        <v>0</v>
      </c>
      <c r="K318" s="5"/>
      <c r="M318" s="6"/>
      <c r="N318" s="4"/>
    </row>
    <row r="319" spans="1:14" ht="14.4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ca="1">E319/F319</f>
        <v>14.5</v>
      </c>
      <c r="H319" s="3">
        <f ca="1">G319*1.15</f>
        <v>16.674999999999997</v>
      </c>
      <c r="I319" s="3">
        <f ca="1">D319-G319</f>
        <v>2.5</v>
      </c>
      <c r="J319" s="4">
        <v>-1</v>
      </c>
      <c r="K319" s="7"/>
      <c r="M319" s="6"/>
      <c r="N319" s="4"/>
    </row>
    <row r="320" spans="1:14" ht="14.4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ca="1">E320/F320</f>
        <v>14.5</v>
      </c>
      <c r="H320" s="3">
        <f ca="1">G320*1.15</f>
        <v>16.674999999999997</v>
      </c>
      <c r="I320" s="3">
        <f ca="1">D320-G320</f>
        <v>2.5</v>
      </c>
      <c r="J320" s="4">
        <v>-1</v>
      </c>
      <c r="K320" s="7"/>
      <c r="M320" s="6"/>
      <c r="N320" s="4"/>
    </row>
    <row r="321" spans="1:14" ht="14.4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ca="1">E321/F321</f>
        <v>9.9583333333333339</v>
      </c>
      <c r="H321" s="3">
        <f ca="1">G321*1.15</f>
        <v>11.452083333333333</v>
      </c>
      <c r="I321" s="3">
        <f ca="1">D321-G321</f>
        <v>1.0416666666666661</v>
      </c>
      <c r="J321" s="4">
        <v>48</v>
      </c>
      <c r="K321" s="2" t="s">
        <v>697</v>
      </c>
      <c r="M321" s="6"/>
      <c r="N321" s="4"/>
    </row>
    <row r="322" spans="1:14" ht="14.4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ca="1">E322/F322</f>
        <v>16</v>
      </c>
      <c r="H322" s="3">
        <f ca="1">G322*1.15</f>
        <v>18.4</v>
      </c>
      <c r="I322" s="3">
        <f ca="1">D322-G322</f>
        <v>4</v>
      </c>
      <c r="J322" s="4">
        <v>0</v>
      </c>
      <c r="K322" s="5"/>
      <c r="M322" s="6"/>
      <c r="N322" s="4"/>
    </row>
    <row r="323" spans="1:14" ht="14.4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ca="1">E323/F323</f>
        <v>25</v>
      </c>
      <c r="H323" s="3">
        <f ca="1">G323*1.15</f>
        <v>28.749999999999996</v>
      </c>
      <c r="I323" s="3">
        <f ca="1">D323-G323</f>
        <v>5</v>
      </c>
      <c r="J323" s="4">
        <v>-1</v>
      </c>
      <c r="K323" s="5"/>
      <c r="M323" s="6"/>
      <c r="N323" s="4"/>
    </row>
    <row r="324" spans="1:14" ht="14.4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ca="1">E324/F324</f>
        <v>20</v>
      </c>
      <c r="H324" s="3">
        <f ca="1">G324*1.15</f>
        <v>23</v>
      </c>
      <c r="I324" s="3">
        <f ca="1">D324-G324</f>
        <v>5</v>
      </c>
      <c r="J324" s="4">
        <v>0</v>
      </c>
      <c r="K324" s="5"/>
      <c r="M324" s="6"/>
      <c r="N324" s="4"/>
    </row>
    <row r="325" spans="1:14" ht="14.4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ca="1">E325/F325</f>
        <v>4</v>
      </c>
      <c r="H325" s="3">
        <f ca="1">G325*1.15</f>
        <v>4.6</v>
      </c>
      <c r="I325" s="3">
        <f ca="1">D325-G325</f>
        <v>1</v>
      </c>
      <c r="J325" s="4">
        <v>0</v>
      </c>
      <c r="K325" s="10" t="s">
        <v>490</v>
      </c>
      <c r="M325" s="6"/>
      <c r="N325" s="4"/>
    </row>
    <row r="326" spans="1:14" ht="14.4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ca="1">E326/F326</f>
        <v>16.666666666666668</v>
      </c>
      <c r="H326" s="3">
        <f ca="1">G326*1.15</f>
        <v>19.166666666666668</v>
      </c>
      <c r="I326" s="3">
        <f ca="1">D326-G326</f>
        <v>8.3333333333333321</v>
      </c>
      <c r="J326" s="4">
        <v>0</v>
      </c>
      <c r="K326" s="5"/>
      <c r="M326" s="6"/>
      <c r="N326" s="4"/>
    </row>
    <row r="327" spans="1:14" ht="14.4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ca="1">E327/F327</f>
        <v>4.083333333333333</v>
      </c>
      <c r="H327" s="3">
        <f ca="1">G327*1.15</f>
        <v>4.6958333333333329</v>
      </c>
      <c r="I327" s="3">
        <f ca="1">D327-G327</f>
        <v>0.916666666666667</v>
      </c>
      <c r="J327" s="4">
        <v>72</v>
      </c>
      <c r="K327" s="5" t="s">
        <v>697</v>
      </c>
      <c r="M327" s="6"/>
      <c r="N327" s="4"/>
    </row>
    <row r="328" spans="1:14" ht="14.4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ca="1">E328/F328</f>
        <v>4.083333333333333</v>
      </c>
      <c r="H328" s="3">
        <f ca="1">G328*1.15</f>
        <v>4.6958333333333329</v>
      </c>
      <c r="I328" s="3">
        <f ca="1">D328-G328</f>
        <v>0.916666666666667</v>
      </c>
      <c r="J328" s="4">
        <v>0</v>
      </c>
      <c r="K328" s="5"/>
      <c r="M328" s="6"/>
      <c r="N328" s="4"/>
    </row>
    <row r="329" spans="1:14" ht="14.4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ca="1">E329/F329</f>
        <v>4.083333333333333</v>
      </c>
      <c r="H329" s="3">
        <f ca="1">G329*1.15</f>
        <v>4.6958333333333329</v>
      </c>
      <c r="I329" s="3">
        <f ca="1">D329-G329</f>
        <v>0.916666666666667</v>
      </c>
      <c r="J329" s="4">
        <v>12</v>
      </c>
      <c r="K329" s="5" t="s">
        <v>36</v>
      </c>
      <c r="M329" s="6"/>
      <c r="N329" s="4"/>
    </row>
    <row r="330" spans="1:14" ht="14.4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ca="1">E330/F330</f>
        <v>4</v>
      </c>
      <c r="H330" s="3">
        <f ca="1">G330*1.15</f>
        <v>4.6</v>
      </c>
      <c r="I330" s="3">
        <f ca="1">D330-G330</f>
        <v>1</v>
      </c>
      <c r="J330" s="4">
        <v>0</v>
      </c>
      <c r="K330" s="5" t="s">
        <v>16</v>
      </c>
      <c r="M330" s="6"/>
      <c r="N330" s="4"/>
    </row>
    <row r="331" spans="1:14" ht="14.4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ca="1">E331/F331</f>
        <v>4</v>
      </c>
      <c r="H331" s="3">
        <f ca="1">G331*1.15</f>
        <v>4.6</v>
      </c>
      <c r="I331" s="3">
        <f ca="1">D331-G331</f>
        <v>1</v>
      </c>
      <c r="J331" s="4">
        <v>4</v>
      </c>
      <c r="K331" s="10" t="s">
        <v>91</v>
      </c>
      <c r="M331" s="6"/>
      <c r="N331" s="4"/>
    </row>
    <row r="332" spans="1:14" ht="14.4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ca="1">E332/F332</f>
        <v>99</v>
      </c>
      <c r="H332" s="3">
        <f ca="1">G332*1.15</f>
        <v>113.85</v>
      </c>
      <c r="I332" s="3">
        <f ca="1">D332-G332</f>
        <v>0</v>
      </c>
      <c r="J332" s="4">
        <v>0</v>
      </c>
      <c r="K332" s="5"/>
      <c r="M332" s="6"/>
      <c r="N332" s="4"/>
    </row>
    <row r="333" spans="1:14" ht="14.4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ca="1">E333/F333</f>
        <v>15.833333333333334</v>
      </c>
      <c r="H333" s="3">
        <f ca="1">G333*1.15</f>
        <v>18.208333333333332</v>
      </c>
      <c r="I333" s="3">
        <f ca="1">D333-G333</f>
        <v>4.1666666666666661</v>
      </c>
      <c r="J333" s="4">
        <v>0</v>
      </c>
      <c r="K333" s="5"/>
      <c r="M333" s="6"/>
      <c r="N333" s="4"/>
    </row>
    <row r="334" spans="1:14" ht="14.4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ca="1">E334/F334</f>
        <v>16.666666666666668</v>
      </c>
      <c r="H334" s="3">
        <f ca="1">G334*1.15</f>
        <v>19.166666666666668</v>
      </c>
      <c r="I334" s="3">
        <f ca="1">D334-G334</f>
        <v>3.3333333333333321</v>
      </c>
      <c r="J334" s="4">
        <v>0</v>
      </c>
      <c r="K334" s="5"/>
      <c r="M334" s="6"/>
      <c r="N334" s="4"/>
    </row>
    <row r="335" spans="1:14" ht="14.4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ca="1">E335/F335</f>
        <v>20</v>
      </c>
      <c r="H335" s="3">
        <f ca="1">G335*1.15</f>
        <v>23</v>
      </c>
      <c r="I335" s="3">
        <f ca="1">D335-G335</f>
        <v>5</v>
      </c>
      <c r="J335" s="4">
        <v>0</v>
      </c>
      <c r="K335" s="7"/>
      <c r="M335" s="6"/>
      <c r="N335" s="4"/>
    </row>
    <row r="336" spans="1:14" ht="14.4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ca="1">E336/F336</f>
        <v>4.083333333333333</v>
      </c>
      <c r="H336" s="3">
        <f ca="1">G336*1.15</f>
        <v>4.6958333333333329</v>
      </c>
      <c r="I336" s="3">
        <f ca="1">D336-G336</f>
        <v>0.916666666666667</v>
      </c>
      <c r="J336" s="4">
        <v>0</v>
      </c>
      <c r="K336" s="5"/>
      <c r="M336" s="6"/>
      <c r="N336" s="4"/>
    </row>
    <row r="337" spans="1:14" ht="14.4">
      <c r="A337" s="1" t="s">
        <v>11</v>
      </c>
      <c r="B337" s="1" t="s">
        <v>12</v>
      </c>
      <c r="C337" s="1" t="s">
        <v>763</v>
      </c>
      <c r="D337" s="3">
        <v>10</v>
      </c>
      <c r="E337" s="3">
        <v>51</v>
      </c>
      <c r="F337" s="3">
        <v>6</v>
      </c>
      <c r="G337" s="3">
        <f ca="1">E337/F337</f>
        <v>8.5</v>
      </c>
      <c r="H337" s="3">
        <f ca="1">G337*1.15</f>
        <v>9.7749999999999986</v>
      </c>
      <c r="I337" s="3">
        <f ca="1">D337-G337</f>
        <v>1.5</v>
      </c>
      <c r="J337" s="4">
        <v>0</v>
      </c>
      <c r="K337" s="2"/>
      <c r="M337" s="6"/>
      <c r="N337" s="4"/>
    </row>
    <row r="338" spans="1:14" ht="14.4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ca="1">E338/F338</f>
        <v>1</v>
      </c>
      <c r="H338" s="3">
        <f ca="1">G338*1.15</f>
        <v>1.15</v>
      </c>
      <c r="I338" s="3">
        <f ca="1">D338-G338</f>
        <v>4</v>
      </c>
      <c r="J338" s="4">
        <v>0</v>
      </c>
      <c r="K338" s="5"/>
      <c r="M338" s="6"/>
      <c r="N338" s="4"/>
    </row>
    <row r="339" spans="1:14" ht="14.4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ca="1">E339/F339</f>
        <v>3.875</v>
      </c>
      <c r="H339" s="3">
        <f ca="1">G339*1.15</f>
        <v>4.45625</v>
      </c>
      <c r="I339" s="3">
        <f ca="1">D339-G339</f>
        <v>1.125</v>
      </c>
      <c r="J339" s="4">
        <v>0</v>
      </c>
      <c r="K339" s="5"/>
      <c r="M339" s="6"/>
      <c r="N339" s="4"/>
    </row>
    <row r="340" spans="1:14" ht="14.4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ca="1">E340/F340</f>
        <v>46.5</v>
      </c>
      <c r="H340" s="3">
        <f ca="1">G340*1.15</f>
        <v>53.474999999999994</v>
      </c>
      <c r="I340" s="3">
        <f ca="1">D340-G340</f>
        <v>8.5</v>
      </c>
      <c r="J340" s="4">
        <v>0</v>
      </c>
      <c r="K340" s="5"/>
      <c r="M340" s="6"/>
      <c r="N340" s="4"/>
    </row>
    <row r="341" spans="1:14" ht="14.4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ca="1">E341/F341</f>
        <v>4.125</v>
      </c>
      <c r="H341" s="3">
        <f ca="1">G341*1.15</f>
        <v>4.7437499999999995</v>
      </c>
      <c r="I341" s="3">
        <f ca="1">D341-G341</f>
        <v>0.875</v>
      </c>
      <c r="J341" s="4">
        <v>0</v>
      </c>
      <c r="K341" s="5"/>
      <c r="M341" s="6"/>
      <c r="N341" s="4"/>
    </row>
    <row r="342" spans="1:14" ht="14.4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ca="1">E342/F342</f>
        <v>49.5</v>
      </c>
      <c r="H342" s="3">
        <f ca="1">G342*1.15</f>
        <v>56.925</v>
      </c>
      <c r="I342" s="3">
        <f ca="1">D342-G342</f>
        <v>5.5</v>
      </c>
      <c r="J342" s="4">
        <v>0</v>
      </c>
      <c r="K342" s="5"/>
      <c r="M342" s="6"/>
      <c r="N342" s="4"/>
    </row>
    <row r="343" spans="1:14" ht="14.4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ca="1">E343/F343</f>
        <v>3.9166666666666665</v>
      </c>
      <c r="H343" s="3">
        <f ca="1">G343*1.15</f>
        <v>4.5041666666666664</v>
      </c>
      <c r="I343" s="3">
        <f ca="1">D343-G343</f>
        <v>1.0833333333333335</v>
      </c>
      <c r="J343" s="4">
        <v>-4</v>
      </c>
      <c r="K343" s="5"/>
      <c r="M343" s="6"/>
      <c r="N343" s="4"/>
    </row>
    <row r="344" spans="1:14" ht="14.4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ca="1">E344/F344</f>
        <v>47</v>
      </c>
      <c r="H344" s="3">
        <f ca="1">G344*1.15</f>
        <v>54.05</v>
      </c>
      <c r="I344" s="3">
        <f ca="1">D344-G344</f>
        <v>6</v>
      </c>
      <c r="J344" s="4">
        <v>0</v>
      </c>
      <c r="K344" s="5"/>
      <c r="M344" s="6"/>
      <c r="N344" s="4"/>
    </row>
    <row r="345" spans="1:14" ht="14.4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ca="1">E345/F345</f>
        <v>3.9166666666666665</v>
      </c>
      <c r="H345" s="3">
        <f ca="1">G345*1.15</f>
        <v>4.5041666666666664</v>
      </c>
      <c r="I345" s="3">
        <f ca="1">D345-G345</f>
        <v>1.0833333333333335</v>
      </c>
      <c r="J345" s="4">
        <v>0</v>
      </c>
      <c r="K345" s="5"/>
      <c r="M345" s="6"/>
      <c r="N345" s="4"/>
    </row>
    <row r="346" spans="1:14" ht="14.4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ca="1">E346/F346</f>
        <v>3.9166666666666665</v>
      </c>
      <c r="H346" s="3">
        <f ca="1">G346*1.15</f>
        <v>4.5041666666666664</v>
      </c>
      <c r="I346" s="3">
        <f ca="1">D346-G346</f>
        <v>1.0833333333333335</v>
      </c>
      <c r="J346" s="4">
        <v>0</v>
      </c>
      <c r="K346" s="5"/>
      <c r="M346" s="6"/>
      <c r="N346" s="4"/>
    </row>
    <row r="347" spans="1:14" ht="14.4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ca="1">E347/F347</f>
        <v>20</v>
      </c>
      <c r="H347" s="3">
        <f ca="1">G347*1.15</f>
        <v>23</v>
      </c>
      <c r="I347" s="3">
        <f ca="1">D347-G347</f>
        <v>5</v>
      </c>
      <c r="J347" s="4">
        <v>-1</v>
      </c>
      <c r="K347" s="5"/>
      <c r="M347" s="6"/>
      <c r="N347" s="4"/>
    </row>
    <row r="348" spans="1:14" ht="14.4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ca="1">E348/F348</f>
        <v>23</v>
      </c>
      <c r="H348" s="3">
        <f ca="1">G348*1.15</f>
        <v>26.45</v>
      </c>
      <c r="I348" s="3">
        <f ca="1">D348-G348</f>
        <v>4</v>
      </c>
      <c r="J348" s="4">
        <v>3</v>
      </c>
      <c r="K348" s="10" t="s">
        <v>561</v>
      </c>
      <c r="M348" s="6"/>
      <c r="N348" s="4"/>
    </row>
    <row r="349" spans="1:14" ht="14.4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ca="1">E349/F349</f>
        <v>1</v>
      </c>
      <c r="H349" s="3">
        <f ca="1">G349*1.15</f>
        <v>1.15</v>
      </c>
      <c r="I349" s="3">
        <f ca="1">D349-G349</f>
        <v>9</v>
      </c>
      <c r="J349" s="4">
        <v>-5</v>
      </c>
      <c r="K349" s="5"/>
      <c r="M349" s="6"/>
      <c r="N349" s="4"/>
    </row>
    <row r="350" spans="1:14" ht="14.4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ca="1">E350/F350</f>
        <v>24.333333333333332</v>
      </c>
      <c r="H350" s="3">
        <f ca="1">G350*1.15</f>
        <v>27.983333333333331</v>
      </c>
      <c r="I350" s="3">
        <f ca="1">D350-G350</f>
        <v>3.6666666666666679</v>
      </c>
      <c r="J350" s="4">
        <v>5</v>
      </c>
      <c r="K350" s="5"/>
      <c r="M350" s="6"/>
      <c r="N350" s="4"/>
    </row>
    <row r="351" spans="1:14" ht="14.4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ca="1">E351/F351</f>
        <v>25.833333333333332</v>
      </c>
      <c r="H351" s="3">
        <f ca="1">G351*1.15</f>
        <v>29.708333333333329</v>
      </c>
      <c r="I351" s="3">
        <f ca="1">D351-G351</f>
        <v>4.1666666666666679</v>
      </c>
      <c r="J351" s="4">
        <v>6</v>
      </c>
      <c r="K351" s="5" t="s">
        <v>697</v>
      </c>
      <c r="M351" s="6"/>
      <c r="N351" s="4"/>
    </row>
    <row r="352" spans="1:14" ht="14.4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ca="1">E352/F352</f>
        <v>12.5</v>
      </c>
      <c r="H352" s="3">
        <f ca="1">G352*1.15</f>
        <v>14.374999999999998</v>
      </c>
      <c r="I352" s="3">
        <f ca="1">D352-G352</f>
        <v>2.5</v>
      </c>
      <c r="J352" s="4">
        <v>0</v>
      </c>
      <c r="K352" s="5"/>
      <c r="M352" s="6"/>
      <c r="N352" s="4"/>
    </row>
    <row r="353" spans="1:14" ht="14.4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ca="1">E353/F353</f>
        <v>27</v>
      </c>
      <c r="H353" s="3">
        <f ca="1">G353*1.15</f>
        <v>31.049999999999997</v>
      </c>
      <c r="I353" s="3">
        <f ca="1">D353-G353</f>
        <v>3</v>
      </c>
      <c r="J353" s="4">
        <v>-1</v>
      </c>
      <c r="K353" s="5"/>
      <c r="M353" s="6"/>
      <c r="N353" s="4"/>
    </row>
    <row r="354" spans="1:14" ht="14.4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ca="1">E354/F354</f>
        <v>38.75</v>
      </c>
      <c r="H354" s="3">
        <f ca="1">G354*1.15</f>
        <v>44.5625</v>
      </c>
      <c r="I354" s="3">
        <f ca="1">D354-G354</f>
        <v>6.25</v>
      </c>
      <c r="J354" s="4">
        <v>8</v>
      </c>
      <c r="K354" s="10" t="s">
        <v>697</v>
      </c>
      <c r="M354" s="6"/>
      <c r="N354" s="4"/>
    </row>
    <row r="355" spans="1:14" ht="14.4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ca="1">E355/F355</f>
        <v>2.2916666666666665</v>
      </c>
      <c r="H355" s="3">
        <f ca="1">G355*1.15</f>
        <v>2.6354166666666661</v>
      </c>
      <c r="I355" s="3">
        <f ca="1">D355-G355</f>
        <v>3.7083333333333335</v>
      </c>
      <c r="J355" s="4">
        <v>65</v>
      </c>
      <c r="K355" s="2" t="s">
        <v>27</v>
      </c>
      <c r="M355" s="6"/>
      <c r="N355" s="4"/>
    </row>
    <row r="356" spans="1:14" ht="14.4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ca="1">E356/F356</f>
        <v>4.583333333333333</v>
      </c>
      <c r="H356" s="3">
        <f ca="1">G356*1.15</f>
        <v>5.2708333333333321</v>
      </c>
      <c r="I356" s="3">
        <f ca="1">D356-G356</f>
        <v>5.416666666666667</v>
      </c>
      <c r="J356" s="4">
        <v>24</v>
      </c>
      <c r="K356" s="2" t="s">
        <v>837</v>
      </c>
      <c r="M356" s="6"/>
      <c r="N356" s="4"/>
    </row>
    <row r="357" spans="1:14" ht="14.4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ca="1">E357/F357</f>
        <v>27.5</v>
      </c>
      <c r="H357" s="3">
        <f ca="1">G357*1.15</f>
        <v>31.624999999999996</v>
      </c>
      <c r="I357" s="3">
        <f ca="1">D357-G357</f>
        <v>7.5</v>
      </c>
      <c r="J357" s="4">
        <v>0</v>
      </c>
      <c r="K357" s="5"/>
      <c r="M357" s="6"/>
      <c r="N357" s="4"/>
    </row>
    <row r="358" spans="1:14" ht="14.4">
      <c r="A358" s="25" t="s">
        <v>631</v>
      </c>
      <c r="B358" s="25" t="s">
        <v>25</v>
      </c>
      <c r="C358" s="25" t="s">
        <v>632</v>
      </c>
      <c r="D358">
        <v>5</v>
      </c>
      <c r="E358">
        <v>4</v>
      </c>
      <c r="F358">
        <v>1</v>
      </c>
      <c r="G358" s="3">
        <f ca="1">E358/F358</f>
        <v>4</v>
      </c>
      <c r="H358" s="3">
        <f ca="1">G358*1.15</f>
        <v>4.6</v>
      </c>
      <c r="I358" s="3">
        <f ca="1">D358-G358</f>
        <v>1</v>
      </c>
      <c r="J358">
        <v>0</v>
      </c>
      <c r="K358">
        <v>-4</v>
      </c>
      <c r="M358" s="6"/>
      <c r="N358" s="4"/>
    </row>
    <row r="359" spans="1:14" ht="14.4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ca="1">E359/F359</f>
        <v>8.1666666666666661</v>
      </c>
      <c r="H359" s="3">
        <f ca="1">G359*1.15</f>
        <v>9.3916666666666657</v>
      </c>
      <c r="I359" s="3">
        <f ca="1">D359-G359</f>
        <v>1.8333333333333339</v>
      </c>
      <c r="J359" s="4">
        <v>7</v>
      </c>
      <c r="K359" s="2" t="s">
        <v>27</v>
      </c>
      <c r="M359" s="6"/>
      <c r="N359" s="4"/>
    </row>
    <row r="360" spans="1:14" ht="14.4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ca="1">E360/F360</f>
        <v>10</v>
      </c>
      <c r="H360" s="3">
        <f ca="1">G360*1.15</f>
        <v>11.5</v>
      </c>
      <c r="I360" s="3">
        <f ca="1">D360-G360</f>
        <v>2</v>
      </c>
      <c r="J360" s="4">
        <v>-3</v>
      </c>
      <c r="K360" s="5"/>
      <c r="M360" s="6"/>
      <c r="N360" s="4"/>
    </row>
    <row r="361" spans="1:14" ht="14.4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ca="1">E361/F361</f>
        <v>8</v>
      </c>
      <c r="H361" s="3">
        <f ca="1">G361*1.15</f>
        <v>9.2</v>
      </c>
      <c r="I361" s="3">
        <f ca="1">D361-G361</f>
        <v>2</v>
      </c>
      <c r="J361" s="4">
        <v>0</v>
      </c>
      <c r="K361" s="5"/>
      <c r="M361" s="6"/>
      <c r="N361" s="4"/>
    </row>
    <row r="362" spans="1:14" ht="14.4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ca="1">E362/F362</f>
        <v>3.2142857142857144</v>
      </c>
      <c r="H362" s="3">
        <f ca="1">G362*1.15</f>
        <v>3.6964285714285712</v>
      </c>
      <c r="I362" s="3">
        <f ca="1">D362-G362</f>
        <v>1.7857142857142856</v>
      </c>
      <c r="J362" s="4">
        <v>-68</v>
      </c>
      <c r="K362" s="5"/>
      <c r="M362" s="6"/>
      <c r="N362" s="4"/>
    </row>
    <row r="363" spans="1:14" ht="14.4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ca="1">E363/F363</f>
        <v>54</v>
      </c>
      <c r="H363" s="3">
        <f ca="1">G363*1.15</f>
        <v>62.099999999999994</v>
      </c>
      <c r="I363" s="3">
        <f ca="1">D363-G363</f>
        <v>8</v>
      </c>
      <c r="J363" s="4">
        <v>6</v>
      </c>
      <c r="K363" s="5"/>
      <c r="M363" s="6"/>
      <c r="N363" s="4"/>
    </row>
    <row r="364" spans="1:14" ht="14.4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ca="1">E364/F364</f>
        <v>99</v>
      </c>
      <c r="H364" s="3">
        <f ca="1">G364*1.15</f>
        <v>113.85</v>
      </c>
      <c r="I364" s="3">
        <f ca="1">D364-G364</f>
        <v>16</v>
      </c>
      <c r="J364" s="4">
        <v>6</v>
      </c>
      <c r="K364" s="2" t="s">
        <v>42</v>
      </c>
      <c r="M364" s="6"/>
      <c r="N364" s="4"/>
    </row>
    <row r="365" spans="1:14" ht="14.4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ca="1">E365/F365</f>
        <v>19</v>
      </c>
      <c r="H365" s="3">
        <f ca="1">G365*1.15</f>
        <v>21.849999999999998</v>
      </c>
      <c r="I365" s="3">
        <f ca="1">D365-G365</f>
        <v>6</v>
      </c>
      <c r="J365" s="4">
        <v>0</v>
      </c>
      <c r="K365" s="5"/>
      <c r="M365" s="6"/>
      <c r="N365" s="4"/>
    </row>
    <row r="366" spans="1:14" ht="14.4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ca="1">E366/F366</f>
        <v>1</v>
      </c>
      <c r="H366" s="3">
        <f ca="1">G366*1.15</f>
        <v>1.15</v>
      </c>
      <c r="I366" s="3">
        <f ca="1">D366-G366</f>
        <v>24</v>
      </c>
      <c r="J366" s="4">
        <v>-1</v>
      </c>
      <c r="K366" s="5" t="s">
        <v>16</v>
      </c>
      <c r="M366" s="6"/>
      <c r="N366" s="4"/>
    </row>
    <row r="367" spans="1:14" ht="14.4">
      <c r="A367" s="1" t="s">
        <v>11</v>
      </c>
      <c r="B367" s="1" t="s">
        <v>59</v>
      </c>
      <c r="C367" s="1" t="s">
        <v>228</v>
      </c>
      <c r="D367" s="3">
        <v>30</v>
      </c>
      <c r="E367" s="3">
        <v>125</v>
      </c>
      <c r="F367" s="3">
        <v>5</v>
      </c>
      <c r="G367" s="3">
        <f ca="1">E367/F367</f>
        <v>25</v>
      </c>
      <c r="H367" s="3">
        <f ca="1">G367*1.15</f>
        <v>28.749999999999996</v>
      </c>
      <c r="I367" s="3">
        <f ca="1">D367-G367</f>
        <v>5</v>
      </c>
      <c r="J367" s="4">
        <v>5</v>
      </c>
      <c r="K367" s="2" t="s">
        <v>36</v>
      </c>
      <c r="M367" s="6"/>
      <c r="N367" s="4"/>
    </row>
    <row r="368" spans="1:14" ht="14.4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ca="1">E368/F368</f>
        <v>12.5</v>
      </c>
      <c r="H368" s="3">
        <f ca="1">G368*1.15</f>
        <v>14.374999999999998</v>
      </c>
      <c r="I368" s="3">
        <f ca="1">D368-G368</f>
        <v>2.5</v>
      </c>
      <c r="J368" s="4">
        <v>19</v>
      </c>
      <c r="K368" s="2" t="s">
        <v>27</v>
      </c>
      <c r="M368" s="6"/>
      <c r="N368" s="4"/>
    </row>
    <row r="369" spans="1:14" ht="14.4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ca="1">E369/F369</f>
        <v>8.1666666666666661</v>
      </c>
      <c r="H369" s="3">
        <f ca="1">G369*1.15</f>
        <v>9.3916666666666657</v>
      </c>
      <c r="I369" s="3">
        <f ca="1">D369-G369</f>
        <v>1.8333333333333339</v>
      </c>
      <c r="J369" s="4">
        <v>7</v>
      </c>
      <c r="K369" s="2" t="s">
        <v>27</v>
      </c>
      <c r="M369" s="6"/>
      <c r="N369" s="4"/>
    </row>
    <row r="370" spans="1:14" ht="14.4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ca="1">E370/F370</f>
        <v>27.666666666666668</v>
      </c>
      <c r="H370" s="3">
        <f ca="1">G370*1.15</f>
        <v>31.816666666666666</v>
      </c>
      <c r="I370" s="3">
        <f ca="1">D370-G370</f>
        <v>7.3333333333333321</v>
      </c>
      <c r="J370" s="4">
        <v>12</v>
      </c>
      <c r="K370" s="5" t="s">
        <v>102</v>
      </c>
      <c r="M370" s="6"/>
      <c r="N370" s="4"/>
    </row>
    <row r="371" spans="1:14" ht="14.4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ca="1">E371/F371</f>
        <v>1</v>
      </c>
      <c r="H371" s="3">
        <f ca="1">G371*1.15</f>
        <v>1.15</v>
      </c>
      <c r="I371" s="3">
        <f ca="1">D371-G371</f>
        <v>29</v>
      </c>
      <c r="J371" s="4">
        <v>13</v>
      </c>
      <c r="K371" s="5" t="s">
        <v>16</v>
      </c>
      <c r="M371" s="6"/>
      <c r="N371" s="4"/>
    </row>
    <row r="372" spans="1:14" ht="14.4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ca="1">E372/F372</f>
        <v>1</v>
      </c>
      <c r="H372" s="3">
        <f ca="1">G372*1.15</f>
        <v>1.15</v>
      </c>
      <c r="I372" s="3">
        <f ca="1">D372-G372</f>
        <v>9</v>
      </c>
      <c r="J372" s="4">
        <v>-2</v>
      </c>
      <c r="K372" s="2" t="s">
        <v>27</v>
      </c>
      <c r="M372" s="6"/>
      <c r="N372" s="4"/>
    </row>
    <row r="373" spans="1:14" ht="14.4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ca="1">E373/F373</f>
        <v>1</v>
      </c>
      <c r="H373" s="3">
        <f ca="1">G373*1.15</f>
        <v>1.15</v>
      </c>
      <c r="I373" s="3">
        <f ca="1">D373-G373</f>
        <v>9</v>
      </c>
      <c r="J373" s="4">
        <v>0</v>
      </c>
      <c r="K373" s="2" t="s">
        <v>27</v>
      </c>
      <c r="M373" s="6"/>
      <c r="N373" s="4"/>
    </row>
    <row r="374" spans="1:14" ht="14.4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ca="1">E374/F374</f>
        <v>1</v>
      </c>
      <c r="H374" s="3">
        <f ca="1">G374*1.15</f>
        <v>1.15</v>
      </c>
      <c r="I374" s="3">
        <f ca="1">D374-G374</f>
        <v>9</v>
      </c>
      <c r="J374" s="4">
        <v>2</v>
      </c>
      <c r="K374" s="2" t="s">
        <v>27</v>
      </c>
      <c r="M374" s="6"/>
      <c r="N374" s="4"/>
    </row>
    <row r="375" spans="1:14" ht="14.4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ca="1">E375/F375</f>
        <v>1</v>
      </c>
      <c r="H375" s="3">
        <f ca="1">G375*1.15</f>
        <v>1.15</v>
      </c>
      <c r="I375" s="3">
        <f ca="1">D375-G375</f>
        <v>9</v>
      </c>
      <c r="J375" s="4">
        <v>7</v>
      </c>
      <c r="K375" s="2" t="s">
        <v>27</v>
      </c>
      <c r="M375" s="6"/>
      <c r="N375" s="4"/>
    </row>
    <row r="376" spans="1:14" ht="14.4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ca="1">E376/F376</f>
        <v>1</v>
      </c>
      <c r="H376" s="3">
        <f ca="1">G376*1.15</f>
        <v>1.15</v>
      </c>
      <c r="I376" s="3">
        <f ca="1">D376-G376</f>
        <v>9</v>
      </c>
      <c r="J376" s="4">
        <v>1</v>
      </c>
      <c r="K376" s="2" t="s">
        <v>27</v>
      </c>
      <c r="M376" s="6"/>
      <c r="N376" s="4"/>
    </row>
    <row r="377" spans="1:14" ht="14.4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ca="1">E377/F377</f>
        <v>1</v>
      </c>
      <c r="H377" s="3">
        <f ca="1">G377*1.15</f>
        <v>1.15</v>
      </c>
      <c r="I377" s="3">
        <f ca="1">D377-G377</f>
        <v>9</v>
      </c>
      <c r="J377" s="4">
        <v>14</v>
      </c>
      <c r="K377" s="2" t="s">
        <v>27</v>
      </c>
      <c r="M377" s="6"/>
      <c r="N377" s="4"/>
    </row>
    <row r="378" spans="1:14" ht="14.4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ca="1">E378/F378</f>
        <v>1</v>
      </c>
      <c r="H378" s="3">
        <f ca="1">G378*1.15</f>
        <v>1.15</v>
      </c>
      <c r="I378" s="3">
        <f ca="1">D378-G378</f>
        <v>4</v>
      </c>
      <c r="J378" s="4">
        <v>15</v>
      </c>
      <c r="K378" s="2" t="s">
        <v>27</v>
      </c>
      <c r="M378" s="6"/>
      <c r="N378" s="4"/>
    </row>
    <row r="379" spans="1:14" ht="14.4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ca="1">E379/F379</f>
        <v>1</v>
      </c>
      <c r="H379" s="3">
        <f ca="1">G379*1.15</f>
        <v>1.15</v>
      </c>
      <c r="I379" s="3">
        <f ca="1">D379-G379</f>
        <v>4</v>
      </c>
      <c r="J379" s="4">
        <v>0</v>
      </c>
      <c r="K379" s="2" t="s">
        <v>27</v>
      </c>
      <c r="M379" s="6"/>
      <c r="N379" s="4"/>
    </row>
    <row r="380" spans="1:14" ht="14.4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ca="1">E380/F380</f>
        <v>1</v>
      </c>
      <c r="H380" s="3">
        <f ca="1">G380*1.15</f>
        <v>1.15</v>
      </c>
      <c r="I380" s="3">
        <f ca="1">D380-G380</f>
        <v>4</v>
      </c>
      <c r="J380" s="4">
        <v>0</v>
      </c>
      <c r="K380" s="2" t="s">
        <v>27</v>
      </c>
      <c r="M380" s="6"/>
      <c r="N380" s="4"/>
    </row>
    <row r="381" spans="1:14" ht="14.4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ca="1">E381/F381</f>
        <v>1</v>
      </c>
      <c r="H381" s="3">
        <f ca="1">G381*1.15</f>
        <v>1.15</v>
      </c>
      <c r="I381" s="3">
        <f ca="1">D381-G381</f>
        <v>4</v>
      </c>
      <c r="J381" s="4">
        <v>37</v>
      </c>
      <c r="K381" s="2" t="s">
        <v>27</v>
      </c>
      <c r="M381" s="6"/>
      <c r="N381" s="4"/>
    </row>
    <row r="382" spans="1:14" ht="14.4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ca="1">E382/F382</f>
        <v>1</v>
      </c>
      <c r="H382" s="3">
        <f ca="1">G382*1.15</f>
        <v>1.15</v>
      </c>
      <c r="I382" s="3">
        <f ca="1">D382-G382</f>
        <v>4</v>
      </c>
      <c r="J382" s="4">
        <v>0</v>
      </c>
      <c r="K382" s="2" t="s">
        <v>27</v>
      </c>
      <c r="M382" s="6"/>
      <c r="N382" s="4"/>
    </row>
    <row r="383" spans="1:14" ht="14.4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ca="1">E383/F383</f>
        <v>1</v>
      </c>
      <c r="H383" s="3">
        <f ca="1">G383*1.15</f>
        <v>1.15</v>
      </c>
      <c r="I383" s="3">
        <f ca="1">D383-G383</f>
        <v>4</v>
      </c>
      <c r="J383" s="4">
        <v>0</v>
      </c>
      <c r="K383" s="2" t="s">
        <v>27</v>
      </c>
      <c r="M383" s="6"/>
      <c r="N383" s="4"/>
    </row>
    <row r="384" spans="1:14" ht="14.4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ca="1">E384/F384</f>
        <v>25</v>
      </c>
      <c r="H384" s="3">
        <f ca="1">G384*1.15</f>
        <v>28.749999999999996</v>
      </c>
      <c r="I384" s="3">
        <f ca="1">D384-G384</f>
        <v>5</v>
      </c>
      <c r="J384" s="4">
        <v>0</v>
      </c>
      <c r="K384" s="10"/>
      <c r="M384" s="6"/>
      <c r="N384" s="4"/>
    </row>
    <row r="385" spans="1:14" ht="14.4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ca="1">E385/F385</f>
        <v>25</v>
      </c>
      <c r="H385" s="3">
        <f ca="1">G385*1.15</f>
        <v>28.749999999999996</v>
      </c>
      <c r="I385" s="3">
        <f ca="1">D385-G385</f>
        <v>5</v>
      </c>
      <c r="J385" s="4">
        <v>-1</v>
      </c>
      <c r="K385" s="5"/>
      <c r="M385" s="6"/>
      <c r="N385" s="4"/>
    </row>
    <row r="386" spans="1:14" ht="14.4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ca="1">E386/F386</f>
        <v>20</v>
      </c>
      <c r="H386" s="3">
        <f ca="1">G386*1.15</f>
        <v>23</v>
      </c>
      <c r="I386" s="3">
        <f ca="1">D386-G386</f>
        <v>5</v>
      </c>
      <c r="J386" s="4">
        <v>0</v>
      </c>
      <c r="K386" s="5"/>
      <c r="M386" s="6"/>
      <c r="N386" s="4"/>
    </row>
    <row r="387" spans="1:14" ht="14.4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ca="1">E387/F387</f>
        <v>25</v>
      </c>
      <c r="H387" s="3">
        <f ca="1">G387*1.15</f>
        <v>28.749999999999996</v>
      </c>
      <c r="I387" s="3">
        <f ca="1">D387-G387</f>
        <v>5</v>
      </c>
      <c r="J387" s="4">
        <v>0</v>
      </c>
      <c r="K387" s="5"/>
      <c r="M387" s="6"/>
      <c r="N387" s="4"/>
    </row>
    <row r="388" spans="1:14" ht="14.4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ca="1">E388/F388</f>
        <v>8.1666666666666661</v>
      </c>
      <c r="H388" s="3">
        <f ca="1">G388*1.15</f>
        <v>9.3916666666666657</v>
      </c>
      <c r="I388" s="3">
        <f ca="1">D388-G388</f>
        <v>1.8333333333333339</v>
      </c>
      <c r="J388" s="4">
        <v>0</v>
      </c>
      <c r="K388" s="2" t="s">
        <v>27</v>
      </c>
      <c r="M388" s="6"/>
      <c r="N388" s="4"/>
    </row>
    <row r="389" spans="1:14" ht="14.4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ca="1">E389/F389</f>
        <v>61</v>
      </c>
      <c r="H389" s="3">
        <f ca="1">G389*1.15</f>
        <v>70.149999999999991</v>
      </c>
      <c r="I389" s="3">
        <f ca="1">D389-G389</f>
        <v>7</v>
      </c>
      <c r="J389" s="4">
        <v>0</v>
      </c>
      <c r="K389" s="5"/>
      <c r="M389" s="6"/>
      <c r="N389" s="4"/>
    </row>
    <row r="390" spans="1:14" ht="14.4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ca="1">E390/F390</f>
        <v>46.666666666666664</v>
      </c>
      <c r="H390" s="3">
        <f ca="1">G390*1.15</f>
        <v>53.666666666666657</v>
      </c>
      <c r="I390" s="3">
        <f ca="1">D390-G390</f>
        <v>13.333333333333336</v>
      </c>
      <c r="J390" s="4">
        <v>12</v>
      </c>
      <c r="K390" s="2" t="s">
        <v>697</v>
      </c>
      <c r="M390" s="6"/>
      <c r="N390" s="4"/>
    </row>
    <row r="391" spans="1:14" ht="14.4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ca="1">E391/F391</f>
        <v>10</v>
      </c>
      <c r="H391" s="3">
        <f ca="1">G391*1.15</f>
        <v>11.5</v>
      </c>
      <c r="I391" s="3">
        <f ca="1">D391-G391</f>
        <v>3</v>
      </c>
      <c r="J391" s="4">
        <v>-1</v>
      </c>
      <c r="K391" s="10"/>
      <c r="M391" s="6"/>
      <c r="N391" s="4"/>
    </row>
    <row r="392" spans="1:14" ht="14.4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ca="1">E392/F392</f>
        <v>8.3333333333333339</v>
      </c>
      <c r="H392" s="3">
        <f ca="1">G392*1.15</f>
        <v>9.5833333333333339</v>
      </c>
      <c r="I392" s="3">
        <f ca="1">D392-G392</f>
        <v>1.6666666666666661</v>
      </c>
      <c r="J392" s="4">
        <v>3</v>
      </c>
      <c r="K392" s="5" t="s">
        <v>697</v>
      </c>
      <c r="M392" s="6"/>
      <c r="N392" s="4"/>
    </row>
    <row r="393" spans="1:14" ht="14.4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ca="1">E393/F393</f>
        <v>10</v>
      </c>
      <c r="H393" s="3">
        <f ca="1">G393*1.15</f>
        <v>11.5</v>
      </c>
      <c r="I393" s="3">
        <f ca="1">D393-G393</f>
        <v>3</v>
      </c>
      <c r="J393" s="4">
        <v>0</v>
      </c>
      <c r="K393" s="5"/>
      <c r="M393" s="6"/>
      <c r="N393" s="4"/>
    </row>
    <row r="394" spans="1:14" ht="14.4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ca="1">E394/F394</f>
        <v>10</v>
      </c>
      <c r="H394" s="3">
        <f ca="1">G394*1.15</f>
        <v>11.5</v>
      </c>
      <c r="I394" s="3">
        <f ca="1">D394-G394</f>
        <v>3</v>
      </c>
      <c r="J394" s="4">
        <v>3</v>
      </c>
      <c r="K394" s="5" t="s">
        <v>837</v>
      </c>
      <c r="M394" s="6"/>
      <c r="N394" s="4"/>
    </row>
    <row r="395" spans="1:14" ht="14.4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ca="1">E395/F395</f>
        <v>25</v>
      </c>
      <c r="H395" s="3">
        <f ca="1">G395*1.15</f>
        <v>28.749999999999996</v>
      </c>
      <c r="I395" s="3">
        <f ca="1">D395-G395</f>
        <v>5</v>
      </c>
      <c r="J395" s="4">
        <v>0</v>
      </c>
      <c r="K395" s="10"/>
      <c r="M395" s="6"/>
      <c r="N395" s="4"/>
    </row>
    <row r="396" spans="1:14" ht="14.4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ca="1">E396/F396</f>
        <v>57.5</v>
      </c>
      <c r="H396" s="3">
        <f ca="1">G396*1.15</f>
        <v>66.125</v>
      </c>
      <c r="I396" s="3">
        <f ca="1">D396-G396</f>
        <v>7.5</v>
      </c>
      <c r="J396" s="4">
        <v>7</v>
      </c>
      <c r="K396" s="2" t="s">
        <v>27</v>
      </c>
      <c r="M396" s="6"/>
      <c r="N396" s="4"/>
    </row>
    <row r="397" spans="1:14" ht="14.4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ca="1">E397/F397</f>
        <v>25.833333333333332</v>
      </c>
      <c r="H397" s="3">
        <f ca="1">G397*1.15</f>
        <v>29.708333333333329</v>
      </c>
      <c r="I397" s="3">
        <f ca="1">D397-G397</f>
        <v>6.1666666666666679</v>
      </c>
      <c r="J397" s="4">
        <v>8</v>
      </c>
      <c r="K397" s="5"/>
      <c r="M397" s="6"/>
      <c r="N397" s="4"/>
    </row>
    <row r="398" spans="1:14" ht="14.4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ca="1">E398/F398</f>
        <v>17</v>
      </c>
      <c r="H398" s="3">
        <f ca="1">G398*1.15</f>
        <v>19.549999999999997</v>
      </c>
      <c r="I398" s="3">
        <f ca="1">D398-G398</f>
        <v>3</v>
      </c>
      <c r="J398" s="4">
        <v>6</v>
      </c>
      <c r="K398" s="5"/>
      <c r="M398" s="6"/>
      <c r="N398" s="4"/>
    </row>
    <row r="399" spans="1:14" ht="14.4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ca="1">E399/F399</f>
        <v>16.5</v>
      </c>
      <c r="H399" s="3">
        <f ca="1">G399*1.15</f>
        <v>18.974999999999998</v>
      </c>
      <c r="I399" s="3">
        <f ca="1">D399-G399</f>
        <v>3.5</v>
      </c>
      <c r="J399" s="4">
        <v>6</v>
      </c>
      <c r="K399" s="5" t="s">
        <v>697</v>
      </c>
      <c r="M399" s="6"/>
      <c r="N399" s="4"/>
    </row>
    <row r="400" spans="1:14" ht="14.4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ca="1">E400/F400</f>
        <v>174</v>
      </c>
      <c r="H400" s="3">
        <f ca="1">G400*1.15</f>
        <v>200.1</v>
      </c>
      <c r="I400" s="3">
        <f ca="1">D400-G400</f>
        <v>26</v>
      </c>
      <c r="J400" s="4">
        <v>1</v>
      </c>
      <c r="K400" s="5" t="s">
        <v>697</v>
      </c>
      <c r="M400" s="6"/>
      <c r="N400" s="4"/>
    </row>
    <row r="401" spans="1:14" ht="14.4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ca="1">E401/F401</f>
        <v>6.916666666666667</v>
      </c>
      <c r="H401" s="3">
        <f ca="1">G401*1.15</f>
        <v>7.9541666666666666</v>
      </c>
      <c r="I401" s="3">
        <f ca="1">D401-G401</f>
        <v>3.083333333333333</v>
      </c>
      <c r="J401" s="4">
        <v>0</v>
      </c>
      <c r="K401" s="10"/>
      <c r="M401" s="6"/>
      <c r="N401" s="4"/>
    </row>
    <row r="402" spans="1:14" ht="14.4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ca="1">E402/F402</f>
        <v>1</v>
      </c>
      <c r="H402" s="3">
        <f ca="1">G402*1.15</f>
        <v>1.15</v>
      </c>
      <c r="I402" s="3">
        <f ca="1">D402-G402</f>
        <v>14</v>
      </c>
      <c r="J402" s="4">
        <v>-3</v>
      </c>
      <c r="K402" s="5" t="s">
        <v>16</v>
      </c>
      <c r="M402" s="6"/>
      <c r="N402" s="4"/>
    </row>
    <row r="403" spans="1:14" ht="14.4">
      <c r="A403" s="25" t="s">
        <v>267</v>
      </c>
      <c r="B403" s="25" t="s">
        <v>12</v>
      </c>
      <c r="C403" s="25" t="s">
        <v>630</v>
      </c>
      <c r="D403">
        <v>210</v>
      </c>
      <c r="E403">
        <v>179</v>
      </c>
      <c r="F403">
        <v>1</v>
      </c>
      <c r="G403" s="3">
        <f ca="1">E403/F403</f>
        <v>179</v>
      </c>
      <c r="H403" s="3">
        <f ca="1">G403*1.15</f>
        <v>205.85</v>
      </c>
      <c r="I403" s="3">
        <f ca="1">D403-G403</f>
        <v>31</v>
      </c>
      <c r="J403">
        <v>0</v>
      </c>
      <c r="M403" s="6"/>
      <c r="N403" s="4"/>
    </row>
    <row r="404" spans="1:14" ht="14.4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ca="1">E404/F404</f>
        <v>30</v>
      </c>
      <c r="H404" s="3">
        <f ca="1">G404*1.15</f>
        <v>34.5</v>
      </c>
      <c r="I404" s="3">
        <f ca="1">D404-G404</f>
        <v>5</v>
      </c>
      <c r="J404" s="4">
        <v>-3</v>
      </c>
      <c r="K404" s="5"/>
      <c r="M404" s="6"/>
      <c r="N404" s="4"/>
    </row>
    <row r="405" spans="1:14" ht="14.4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ca="1">E405/F405</f>
        <v>20</v>
      </c>
      <c r="H405" s="3">
        <f ca="1">G405*1.15</f>
        <v>23</v>
      </c>
      <c r="I405" s="3">
        <f ca="1">D405-G405</f>
        <v>5</v>
      </c>
      <c r="J405" s="4">
        <v>0</v>
      </c>
      <c r="K405" s="5"/>
      <c r="M405" s="6"/>
      <c r="N405" s="4"/>
    </row>
    <row r="406" spans="1:14" ht="14.4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ca="1">E406/F406</f>
        <v>25</v>
      </c>
      <c r="H406" s="3">
        <f ca="1">G406*1.15</f>
        <v>28.749999999999996</v>
      </c>
      <c r="I406" s="3">
        <f ca="1">D406-G406</f>
        <v>5</v>
      </c>
      <c r="J406" s="4">
        <v>0</v>
      </c>
      <c r="K406" s="5"/>
      <c r="M406" s="6"/>
      <c r="N406" s="4"/>
    </row>
    <row r="407" spans="1:14" ht="14.4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ca="1">E407/F407</f>
        <v>12</v>
      </c>
      <c r="H407" s="3">
        <f ca="1">G407*1.15</f>
        <v>13.799999999999999</v>
      </c>
      <c r="I407" s="3">
        <f ca="1">D407-G407</f>
        <v>3</v>
      </c>
      <c r="J407" s="4">
        <v>0</v>
      </c>
      <c r="K407" s="2" t="s">
        <v>91</v>
      </c>
      <c r="M407" s="6"/>
      <c r="N407" s="4"/>
    </row>
    <row r="408" spans="1:14" ht="14.4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ca="1">E408/F408</f>
        <v>15</v>
      </c>
      <c r="H408" s="3">
        <f ca="1">G408*1.15</f>
        <v>17.25</v>
      </c>
      <c r="I408" s="3">
        <f ca="1">D408-G408</f>
        <v>5</v>
      </c>
      <c r="J408" s="4">
        <v>0</v>
      </c>
      <c r="K408" s="10"/>
      <c r="M408" s="6"/>
      <c r="N408" s="4"/>
    </row>
    <row r="409" spans="1:14" ht="14.4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ca="1">E409/F409</f>
        <v>4.958333333333333</v>
      </c>
      <c r="H409" s="3">
        <f ca="1">G409*1.15</f>
        <v>5.7020833333333325</v>
      </c>
      <c r="I409" s="3">
        <f ca="1">D409-G409</f>
        <v>1.041666666666667</v>
      </c>
      <c r="J409" s="4">
        <v>-6</v>
      </c>
      <c r="K409" s="5"/>
      <c r="M409" s="6"/>
      <c r="N409" s="4"/>
    </row>
    <row r="410" spans="1:14" ht="14.4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ca="1">E410/F410</f>
        <v>4.958333333333333</v>
      </c>
      <c r="H410" s="3">
        <f ca="1">G410*1.15</f>
        <v>5.7020833333333325</v>
      </c>
      <c r="I410" s="3">
        <f ca="1">D410-G410</f>
        <v>1.041666666666667</v>
      </c>
      <c r="J410" s="4">
        <v>0</v>
      </c>
      <c r="K410" s="5"/>
      <c r="M410" s="6"/>
      <c r="N410" s="4"/>
    </row>
    <row r="411" spans="1:14" ht="14.4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ca="1">E411/F411</f>
        <v>4.958333333333333</v>
      </c>
      <c r="H411" s="3">
        <f ca="1">G411*1.15</f>
        <v>5.7020833333333325</v>
      </c>
      <c r="I411" s="3">
        <f ca="1">D411-G411</f>
        <v>1.041666666666667</v>
      </c>
      <c r="J411" s="4">
        <v>0</v>
      </c>
      <c r="K411" s="5"/>
      <c r="M411" s="6"/>
      <c r="N411" s="4"/>
    </row>
    <row r="412" spans="1:14" ht="14.4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ca="1">E412/F412</f>
        <v>4.958333333333333</v>
      </c>
      <c r="H412" s="3">
        <f ca="1">G412*1.15</f>
        <v>5.7020833333333325</v>
      </c>
      <c r="I412" s="3">
        <f ca="1">D412-G412</f>
        <v>1.041666666666667</v>
      </c>
      <c r="J412" s="4">
        <v>0</v>
      </c>
      <c r="K412" s="5"/>
      <c r="M412" s="6"/>
      <c r="N412" s="4"/>
    </row>
    <row r="413" spans="1:14" ht="14.4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ca="1">E413/F413</f>
        <v>4.958333333333333</v>
      </c>
      <c r="H413" s="3">
        <f ca="1">G413*1.15</f>
        <v>5.7020833333333325</v>
      </c>
      <c r="I413" s="3">
        <f ca="1">D413-G413</f>
        <v>1.041666666666667</v>
      </c>
      <c r="J413" s="4">
        <v>0</v>
      </c>
      <c r="K413" s="5"/>
      <c r="M413" s="6"/>
      <c r="N413" s="4"/>
    </row>
    <row r="414" spans="1:14" ht="14.4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ca="1">E414/F414</f>
        <v>4.958333333333333</v>
      </c>
      <c r="H414" s="3">
        <f ca="1">G414*1.15</f>
        <v>5.7020833333333325</v>
      </c>
      <c r="I414" s="3">
        <f ca="1">D414-G414</f>
        <v>1.041666666666667</v>
      </c>
      <c r="J414" s="4">
        <v>-1</v>
      </c>
      <c r="K414" s="5"/>
      <c r="M414" s="6"/>
      <c r="N414" s="4"/>
    </row>
    <row r="415" spans="1:14" ht="14.4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ca="1">E415/F415</f>
        <v>10</v>
      </c>
      <c r="H415" s="3">
        <f ca="1">G415*1.15</f>
        <v>11.5</v>
      </c>
      <c r="I415" s="3">
        <f ca="1">D415-G415</f>
        <v>75</v>
      </c>
      <c r="J415" s="4">
        <v>0</v>
      </c>
      <c r="K415" s="2" t="s">
        <v>561</v>
      </c>
      <c r="M415" s="6"/>
      <c r="N415" s="4"/>
    </row>
    <row r="416" spans="1:14" ht="14.4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ca="1">E416/F416</f>
        <v>5</v>
      </c>
      <c r="H416" s="3">
        <f ca="1">G416*1.15</f>
        <v>5.75</v>
      </c>
      <c r="I416" s="3">
        <f ca="1">D416-G416</f>
        <v>0</v>
      </c>
      <c r="J416" s="4">
        <v>65</v>
      </c>
      <c r="K416" s="2" t="s">
        <v>91</v>
      </c>
      <c r="M416" s="6"/>
      <c r="N416" s="4"/>
    </row>
    <row r="417" spans="1:14" ht="14.4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ca="1">E417/F417</f>
        <v>6.666666666666667</v>
      </c>
      <c r="H417" s="3">
        <f ca="1">G417*1.15</f>
        <v>7.6666666666666661</v>
      </c>
      <c r="I417" s="3">
        <f ca="1">D417-G417</f>
        <v>18.333333333333332</v>
      </c>
      <c r="J417" s="4">
        <v>0</v>
      </c>
      <c r="K417" s="5"/>
      <c r="M417" s="6"/>
      <c r="N417" s="4"/>
    </row>
    <row r="418" spans="1:14" ht="14.4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ca="1">E418/F418</f>
        <v>17.4</v>
      </c>
      <c r="H418" s="3">
        <f ca="1">G418*1.15</f>
        <v>20.009999999999998</v>
      </c>
      <c r="I418" s="3">
        <f ca="1">D418-G418</f>
        <v>2.6000000000000014</v>
      </c>
      <c r="J418" s="4">
        <v>20</v>
      </c>
      <c r="K418" s="5" t="s">
        <v>697</v>
      </c>
      <c r="M418" s="6"/>
      <c r="N418" s="4"/>
    </row>
    <row r="419" spans="1:14" ht="14.4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ca="1">E419/F419</f>
        <v>11.5</v>
      </c>
      <c r="H419" s="3">
        <f ca="1">G419*1.15</f>
        <v>13.225</v>
      </c>
      <c r="I419" s="3">
        <f ca="1">D419-G419</f>
        <v>3.5</v>
      </c>
      <c r="J419" s="4">
        <v>20</v>
      </c>
      <c r="K419" s="5"/>
      <c r="M419" s="6"/>
      <c r="N419" s="4"/>
    </row>
    <row r="420" spans="1:14" ht="14.4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ca="1">E420/F420</f>
        <v>18.7</v>
      </c>
      <c r="H420" s="3">
        <f ca="1">G420*1.15</f>
        <v>21.505</v>
      </c>
      <c r="I420" s="3">
        <f ca="1">D420-G420</f>
        <v>1.3000000000000007</v>
      </c>
      <c r="J420" s="4">
        <v>20</v>
      </c>
      <c r="K420" s="5" t="s">
        <v>697</v>
      </c>
      <c r="M420" s="6"/>
      <c r="N420" s="4"/>
    </row>
    <row r="421" spans="1:14" ht="14.4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ca="1">E421/F421</f>
        <v>23</v>
      </c>
      <c r="H421" s="3">
        <f ca="1">G421*1.15</f>
        <v>26.45</v>
      </c>
      <c r="I421" s="3">
        <f ca="1">D421-G421</f>
        <v>4</v>
      </c>
      <c r="J421" s="4">
        <v>29</v>
      </c>
      <c r="K421" s="10"/>
      <c r="M421" s="6"/>
      <c r="N421" s="4"/>
    </row>
    <row r="422" spans="1:14" ht="14.4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ca="1">E422/F422</f>
        <v>16.8</v>
      </c>
      <c r="H422" s="3">
        <f ca="1">G422*1.15</f>
        <v>19.32</v>
      </c>
      <c r="I422" s="3">
        <f ca="1">D422-G422</f>
        <v>3.1999999999999993</v>
      </c>
      <c r="J422" s="4">
        <v>0</v>
      </c>
      <c r="K422" s="5"/>
      <c r="M422" s="6"/>
      <c r="N422" s="4"/>
    </row>
    <row r="423" spans="1:14" ht="14.4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ca="1">E423/F423</f>
        <v>32.5</v>
      </c>
      <c r="H423" s="3">
        <f ca="1">G423*1.15</f>
        <v>37.375</v>
      </c>
      <c r="I423" s="3">
        <f ca="1">D423-G423</f>
        <v>5.5</v>
      </c>
      <c r="J423" s="4">
        <v>0</v>
      </c>
      <c r="K423" s="10"/>
      <c r="M423" s="6"/>
      <c r="N423" s="4"/>
    </row>
    <row r="424" spans="1:14" ht="14.4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ca="1">E424/F424</f>
        <v>20.9</v>
      </c>
      <c r="H424" s="3">
        <f ca="1">G424*1.15</f>
        <v>24.034999999999997</v>
      </c>
      <c r="I424" s="3">
        <f ca="1">D424-G424</f>
        <v>4.1000000000000014</v>
      </c>
      <c r="J424" s="4">
        <v>0</v>
      </c>
      <c r="K424" s="7"/>
      <c r="M424" s="6"/>
      <c r="N424" s="4"/>
    </row>
    <row r="425" spans="1:14" ht="14.4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ca="1">E425/F425</f>
        <v>15.4</v>
      </c>
      <c r="H425" s="3">
        <f ca="1">G425*1.15</f>
        <v>17.709999999999997</v>
      </c>
      <c r="I425" s="3">
        <f ca="1">D425-G425</f>
        <v>2.5999999999999996</v>
      </c>
      <c r="J425" s="4">
        <v>13</v>
      </c>
      <c r="K425" s="5"/>
      <c r="M425" s="6"/>
      <c r="N425" s="4"/>
    </row>
    <row r="426" spans="1:14" ht="14.4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ca="1">E426/F426</f>
        <v>17</v>
      </c>
      <c r="H426" s="3">
        <f ca="1">G426*1.15</f>
        <v>19.549999999999997</v>
      </c>
      <c r="I426" s="3">
        <f ca="1">D426-G426</f>
        <v>3</v>
      </c>
      <c r="J426" s="4">
        <v>0</v>
      </c>
      <c r="K426" s="7"/>
      <c r="M426" s="6"/>
      <c r="N426" s="4"/>
    </row>
    <row r="427" spans="1:14" ht="14.4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ca="1">E427/F427</f>
        <v>30</v>
      </c>
      <c r="H427" s="3">
        <f ca="1">G427*1.15</f>
        <v>34.5</v>
      </c>
      <c r="I427" s="3">
        <f ca="1">D427-G427</f>
        <v>10</v>
      </c>
      <c r="J427" s="4">
        <v>-4</v>
      </c>
      <c r="K427" s="5"/>
      <c r="M427" s="6"/>
      <c r="N427" s="4"/>
    </row>
    <row r="428" spans="1:14" ht="14.4">
      <c r="A428" s="23" t="s">
        <v>61</v>
      </c>
      <c r="B428" s="23" t="s">
        <v>62</v>
      </c>
      <c r="C428" s="23" t="s">
        <v>674</v>
      </c>
      <c r="D428" s="3">
        <v>30</v>
      </c>
      <c r="E428" s="3">
        <v>25</v>
      </c>
      <c r="F428" s="3">
        <v>1</v>
      </c>
      <c r="G428" s="3">
        <f ca="1">E428/F428</f>
        <v>25</v>
      </c>
      <c r="H428" s="3">
        <f ca="1">G428*1.15</f>
        <v>28.749999999999996</v>
      </c>
      <c r="I428" s="3">
        <f ca="1">D428-G428</f>
        <v>5</v>
      </c>
      <c r="J428" s="4">
        <v>0</v>
      </c>
      <c r="K428" s="7" t="s">
        <v>91</v>
      </c>
      <c r="M428" s="6"/>
      <c r="N428" s="4"/>
    </row>
    <row r="429" spans="1:14" ht="14.4">
      <c r="A429" s="23" t="s">
        <v>61</v>
      </c>
      <c r="B429" s="23" t="s">
        <v>62</v>
      </c>
      <c r="C429" s="23" t="s">
        <v>675</v>
      </c>
      <c r="D429" s="3">
        <v>40</v>
      </c>
      <c r="E429" s="3">
        <v>35</v>
      </c>
      <c r="F429" s="3">
        <v>1</v>
      </c>
      <c r="G429" s="3">
        <f ca="1">E429/F429</f>
        <v>35</v>
      </c>
      <c r="H429" s="3">
        <f ca="1">G429*1.15</f>
        <v>40.25</v>
      </c>
      <c r="I429" s="3">
        <f ca="1">D429-G429</f>
        <v>5</v>
      </c>
      <c r="J429" s="4">
        <v>0</v>
      </c>
      <c r="K429" s="7" t="s">
        <v>561</v>
      </c>
      <c r="M429" s="6"/>
      <c r="N429" s="4"/>
    </row>
    <row r="430" spans="1:14" ht="14.4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ca="1">E430/F430</f>
        <v>25</v>
      </c>
      <c r="H430" s="3">
        <f ca="1">G430*1.15</f>
        <v>28.749999999999996</v>
      </c>
      <c r="I430" s="3">
        <f ca="1">D430-G430</f>
        <v>10</v>
      </c>
      <c r="J430" s="4">
        <v>0</v>
      </c>
      <c r="K430" s="5"/>
      <c r="M430" s="6"/>
      <c r="N430" s="4"/>
    </row>
    <row r="431" spans="1:14" ht="14.4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ca="1">E431/F431</f>
        <v>25</v>
      </c>
      <c r="H431" s="3">
        <f ca="1">G431*1.15</f>
        <v>28.749999999999996</v>
      </c>
      <c r="I431" s="3">
        <f ca="1">D431-G431</f>
        <v>5</v>
      </c>
      <c r="J431" s="4">
        <v>-3</v>
      </c>
      <c r="K431" s="5"/>
      <c r="M431" s="6"/>
      <c r="N431" s="4"/>
    </row>
    <row r="432" spans="1:14" ht="14.4">
      <c r="A432" s="23" t="s">
        <v>61</v>
      </c>
      <c r="B432" s="23" t="s">
        <v>62</v>
      </c>
      <c r="C432" s="23" t="s">
        <v>537</v>
      </c>
      <c r="D432" s="8">
        <v>28</v>
      </c>
      <c r="E432" s="8">
        <v>20</v>
      </c>
      <c r="F432" s="8">
        <v>1</v>
      </c>
      <c r="G432" s="8">
        <f ca="1">E432/F432</f>
        <v>20</v>
      </c>
      <c r="H432" s="8">
        <f ca="1">G432*1.15</f>
        <v>23</v>
      </c>
      <c r="I432" s="8">
        <f ca="1">D432-G432</f>
        <v>8</v>
      </c>
      <c r="J432" s="16" t="s">
        <v>538</v>
      </c>
      <c r="K432" s="7" t="s">
        <v>539</v>
      </c>
      <c r="M432" s="6"/>
      <c r="N432" s="4"/>
    </row>
    <row r="433" spans="1:14" ht="14.4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ca="1">E433/F433</f>
        <v>30</v>
      </c>
      <c r="H433" s="3">
        <f ca="1">G433*1.15</f>
        <v>34.5</v>
      </c>
      <c r="I433" s="3">
        <f ca="1">D433-G433</f>
        <v>10</v>
      </c>
      <c r="J433" s="4">
        <v>0</v>
      </c>
      <c r="K433" s="10" t="s">
        <v>490</v>
      </c>
      <c r="M433" s="6"/>
      <c r="N433" s="4"/>
    </row>
    <row r="434" spans="1:14" ht="14.4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ca="1">E434/F434</f>
        <v>1</v>
      </c>
      <c r="H434" s="3">
        <f ca="1">G434*1.15</f>
        <v>1.15</v>
      </c>
      <c r="I434" s="3">
        <f ca="1">D434-G434</f>
        <v>11</v>
      </c>
      <c r="J434" s="4">
        <v>15</v>
      </c>
      <c r="K434" s="5" t="s">
        <v>16</v>
      </c>
      <c r="M434" s="6"/>
      <c r="N434" s="4"/>
    </row>
    <row r="435" spans="1:14" ht="14.4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ca="1">E435/F435</f>
        <v>25</v>
      </c>
      <c r="H435" s="3">
        <f ca="1">G435*1.15</f>
        <v>28.749999999999996</v>
      </c>
      <c r="I435" s="3">
        <f ca="1">D435-G435</f>
        <v>10</v>
      </c>
      <c r="J435" s="4">
        <v>0</v>
      </c>
      <c r="K435" s="5"/>
      <c r="M435" s="6"/>
      <c r="N435" s="4"/>
    </row>
    <row r="436" spans="1:14" ht="14.4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ca="1">E436/F436</f>
        <v>33.333333333333336</v>
      </c>
      <c r="H436" s="3">
        <f ca="1">G436*1.15</f>
        <v>38.333333333333336</v>
      </c>
      <c r="I436" s="3">
        <f ca="1">D436-G436</f>
        <v>11.666666666666664</v>
      </c>
      <c r="J436" s="4">
        <v>0</v>
      </c>
      <c r="K436" s="5"/>
      <c r="M436" s="6"/>
      <c r="N436" s="4"/>
    </row>
    <row r="437" spans="1:14" ht="14.4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ca="1">E437/F437</f>
        <v>1</v>
      </c>
      <c r="H437" s="3">
        <f ca="1">G437*1.15</f>
        <v>1.15</v>
      </c>
      <c r="I437" s="3">
        <f ca="1">D437-G437</f>
        <v>44</v>
      </c>
      <c r="J437" s="4">
        <v>0</v>
      </c>
      <c r="K437" s="5" t="s">
        <v>16</v>
      </c>
      <c r="M437" s="6"/>
      <c r="N437" s="4"/>
    </row>
    <row r="438" spans="1:11" ht="14.4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ca="1">E438/F438</f>
        <v>1</v>
      </c>
      <c r="H438" s="3">
        <f ca="1">G438*1.15</f>
        <v>1.15</v>
      </c>
      <c r="I438" s="3">
        <f ca="1">D438-G438</f>
        <v>64</v>
      </c>
      <c r="J438" s="4">
        <v>0</v>
      </c>
      <c r="K438" s="5" t="s">
        <v>16</v>
      </c>
    </row>
    <row r="439" spans="1:11" ht="14.4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ca="1">E439/F439</f>
        <v>1</v>
      </c>
      <c r="H439" s="3">
        <f ca="1">G439*1.15</f>
        <v>1.15</v>
      </c>
      <c r="I439" s="3">
        <f ca="1">D439-G439</f>
        <v>29</v>
      </c>
      <c r="J439" s="4">
        <v>0</v>
      </c>
      <c r="K439" s="5" t="s">
        <v>16</v>
      </c>
    </row>
    <row r="440" spans="1:11" ht="14.4">
      <c r="A440" s="23" t="s">
        <v>61</v>
      </c>
      <c r="B440" s="23" t="s">
        <v>62</v>
      </c>
      <c r="C440" s="23" t="s">
        <v>302</v>
      </c>
      <c r="D440" s="8">
        <v>25</v>
      </c>
      <c r="E440" s="8">
        <v>20</v>
      </c>
      <c r="F440" s="8">
        <v>1</v>
      </c>
      <c r="G440" s="3">
        <f ca="1">E440/F440</f>
        <v>20</v>
      </c>
      <c r="H440" s="3">
        <f ca="1">G440*1.15</f>
        <v>23</v>
      </c>
      <c r="I440" s="3">
        <f ca="1">D440-G440</f>
        <v>5</v>
      </c>
      <c r="J440" s="4">
        <v>0</v>
      </c>
      <c r="K440" s="7"/>
    </row>
    <row r="441" spans="1:11" ht="14.4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ca="1">E441/F441</f>
        <v>25</v>
      </c>
      <c r="H441" s="3">
        <f ca="1">G441*1.15</f>
        <v>28.749999999999996</v>
      </c>
      <c r="I441" s="3">
        <f ca="1">D441-G441</f>
        <v>5</v>
      </c>
      <c r="J441" s="4">
        <v>0</v>
      </c>
      <c r="K441" s="5"/>
    </row>
    <row r="442" spans="1:11" ht="14.4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ca="1">E442/F442</f>
        <v>30</v>
      </c>
      <c r="H442" s="3">
        <f ca="1">G442*1.15</f>
        <v>34.5</v>
      </c>
      <c r="I442" s="3">
        <f ca="1">D442-G442</f>
        <v>5</v>
      </c>
      <c r="J442" s="4">
        <v>-10</v>
      </c>
      <c r="K442" s="5"/>
    </row>
    <row r="443" spans="1:11" ht="14.4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ca="1">E443/F443</f>
        <v>20</v>
      </c>
      <c r="H443" s="3">
        <f ca="1">G443*1.15</f>
        <v>23</v>
      </c>
      <c r="I443" s="3">
        <f ca="1">D443-G443</f>
        <v>5</v>
      </c>
      <c r="J443" s="4">
        <v>0</v>
      </c>
      <c r="K443" s="5"/>
    </row>
    <row r="444" spans="1:11" ht="14.4">
      <c r="A444" s="23" t="s">
        <v>61</v>
      </c>
      <c r="B444" s="23" t="s">
        <v>62</v>
      </c>
      <c r="C444" s="23" t="s">
        <v>306</v>
      </c>
      <c r="D444" s="8">
        <v>25</v>
      </c>
      <c r="E444" s="8">
        <v>20</v>
      </c>
      <c r="F444" s="8">
        <v>1</v>
      </c>
      <c r="G444" s="3">
        <f ca="1">E444/F444</f>
        <v>20</v>
      </c>
      <c r="H444" s="3">
        <f ca="1">G444*1.15</f>
        <v>23</v>
      </c>
      <c r="I444" s="3">
        <f ca="1">D444-G444</f>
        <v>5</v>
      </c>
      <c r="J444" s="4">
        <v>0</v>
      </c>
      <c r="K444" s="7"/>
    </row>
    <row r="445" spans="1:11" ht="14.4">
      <c r="A445" s="23" t="s">
        <v>61</v>
      </c>
      <c r="B445" s="23" t="s">
        <v>62</v>
      </c>
      <c r="C445" s="23" t="s">
        <v>307</v>
      </c>
      <c r="D445" s="8">
        <v>25</v>
      </c>
      <c r="E445" s="8">
        <v>20</v>
      </c>
      <c r="F445" s="8">
        <v>1</v>
      </c>
      <c r="G445" s="3">
        <f ca="1">E445/F445</f>
        <v>20</v>
      </c>
      <c r="H445" s="3">
        <f ca="1">G445*1.15</f>
        <v>23</v>
      </c>
      <c r="I445" s="3">
        <f ca="1">D445-G445</f>
        <v>5</v>
      </c>
      <c r="J445" s="4">
        <v>0</v>
      </c>
      <c r="K445" s="7"/>
    </row>
    <row r="446" spans="1:11" ht="14.4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ca="1">E446/F446</f>
        <v>10</v>
      </c>
      <c r="H446" s="3">
        <f ca="1">G446*1.15</f>
        <v>11.5</v>
      </c>
      <c r="I446" s="3">
        <f ca="1">D446-G446</f>
        <v>2</v>
      </c>
      <c r="J446" s="4">
        <v>-4</v>
      </c>
      <c r="K446" s="5"/>
    </row>
    <row r="447" spans="1:11" ht="14.4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ca="1">E447/F447</f>
        <v>10</v>
      </c>
      <c r="H447" s="3">
        <f ca="1">G447*1.15</f>
        <v>11.5</v>
      </c>
      <c r="I447" s="3">
        <f ca="1">D447-G447</f>
        <v>2</v>
      </c>
      <c r="J447" s="4">
        <v>-3</v>
      </c>
      <c r="K447" s="5"/>
    </row>
    <row r="448" spans="1:11" ht="14.4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ca="1">E448/F448</f>
        <v>17</v>
      </c>
      <c r="H448" s="3">
        <f ca="1">G448*1.15</f>
        <v>19.549999999999997</v>
      </c>
      <c r="I448" s="3">
        <f ca="1">D448-G448</f>
        <v>3</v>
      </c>
      <c r="J448" s="4">
        <v>6</v>
      </c>
      <c r="K448" s="2" t="s">
        <v>897</v>
      </c>
    </row>
    <row r="449" spans="1:11" ht="14.4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ca="1">E449/F449</f>
        <v>15.666666666666666</v>
      </c>
      <c r="H449" s="3">
        <f ca="1">G449*1.15</f>
        <v>18.016666666666666</v>
      </c>
      <c r="I449" s="3">
        <f ca="1">D449-G449</f>
        <v>4.3333333333333339</v>
      </c>
      <c r="J449" s="4">
        <v>0</v>
      </c>
      <c r="K449" s="5"/>
    </row>
    <row r="450" spans="1:11" ht="14.4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ca="1">E450/F450</f>
        <v>20</v>
      </c>
      <c r="H450" s="3">
        <f ca="1">G450*1.15</f>
        <v>23</v>
      </c>
      <c r="I450" s="3">
        <f ca="1">D450-G450</f>
        <v>5</v>
      </c>
      <c r="J450" s="4">
        <v>0</v>
      </c>
      <c r="K450" s="5"/>
    </row>
    <row r="451" spans="1:11" ht="14.4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ca="1">E451/F451</f>
        <v>20</v>
      </c>
      <c r="H451" s="3">
        <f ca="1">G451*1.15</f>
        <v>23</v>
      </c>
      <c r="I451" s="3">
        <f ca="1">D451-G451</f>
        <v>5</v>
      </c>
      <c r="J451" s="4">
        <v>0</v>
      </c>
      <c r="K451" s="5"/>
    </row>
    <row r="452" spans="1:11" ht="14.4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ca="1">E452/F452</f>
        <v>43.75</v>
      </c>
      <c r="H452" s="3">
        <f ca="1">G452*1.15</f>
        <v>50.312499999999993</v>
      </c>
      <c r="I452" s="3">
        <f ca="1">D452-G452</f>
        <v>11.25</v>
      </c>
      <c r="J452" s="4">
        <v>4</v>
      </c>
      <c r="K452" s="2" t="s">
        <v>897</v>
      </c>
    </row>
    <row r="453" spans="1:11" ht="14.4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ca="1">E453/F453</f>
        <v>30</v>
      </c>
      <c r="H453" s="3">
        <f ca="1">G453*1.15</f>
        <v>34.5</v>
      </c>
      <c r="I453" s="3">
        <f ca="1">D453-G453</f>
        <v>5</v>
      </c>
      <c r="J453" s="4">
        <v>-1</v>
      </c>
      <c r="K453" s="5"/>
    </row>
    <row r="454" spans="1:11" ht="14.4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ca="1">E454/F454</f>
        <v>4</v>
      </c>
      <c r="H454" s="3">
        <f ca="1">G454*1.15</f>
        <v>4.6</v>
      </c>
      <c r="I454" s="3">
        <f ca="1">D454-G454</f>
        <v>1</v>
      </c>
      <c r="J454" s="4">
        <v>0</v>
      </c>
      <c r="K454" s="2" t="s">
        <v>490</v>
      </c>
    </row>
    <row r="455" spans="1:11" ht="14.4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ca="1">E455/F455</f>
        <v>10</v>
      </c>
      <c r="H455" s="3">
        <f ca="1">G455*1.15</f>
        <v>11.5</v>
      </c>
      <c r="I455" s="3">
        <f ca="1">D455-G455</f>
        <v>2</v>
      </c>
      <c r="J455" s="4">
        <v>-3</v>
      </c>
      <c r="K455" s="7" t="s">
        <v>91</v>
      </c>
    </row>
    <row r="456" spans="1:11" ht="14.4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ca="1">E456/F456</f>
        <v>13.833333333333334</v>
      </c>
      <c r="H456" s="3">
        <f ca="1">G456*1.15</f>
        <v>15.908333333333333</v>
      </c>
      <c r="I456" s="3">
        <f ca="1">D456-G456</f>
        <v>6.1666666666666661</v>
      </c>
      <c r="J456" s="4">
        <v>2</v>
      </c>
      <c r="K456" s="5"/>
    </row>
    <row r="457" spans="1:11" ht="14.4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ca="1">E457/F457</f>
        <v>15.5</v>
      </c>
      <c r="H457" s="3">
        <f ca="1">G457*1.15</f>
        <v>17.825</v>
      </c>
      <c r="I457" s="3">
        <f ca="1">D457-G457</f>
        <v>4.5</v>
      </c>
      <c r="J457" s="4">
        <v>0</v>
      </c>
      <c r="K457" s="5"/>
    </row>
    <row r="458" spans="1:11" ht="14.4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ca="1">E458/F458</f>
        <v>30</v>
      </c>
      <c r="H458" s="3">
        <f ca="1">G458*1.15</f>
        <v>34.5</v>
      </c>
      <c r="I458" s="3">
        <f ca="1">D458-G458</f>
        <v>5</v>
      </c>
      <c r="J458" s="4">
        <v>-2</v>
      </c>
      <c r="K458" s="5"/>
    </row>
    <row r="459" spans="1:11" ht="14.4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ca="1">E459/F459</f>
        <v>25</v>
      </c>
      <c r="H459" s="3">
        <f ca="1">G459*1.15</f>
        <v>28.749999999999996</v>
      </c>
      <c r="I459" s="3">
        <f ca="1">D459-G459</f>
        <v>5</v>
      </c>
      <c r="J459" s="4">
        <v>0</v>
      </c>
      <c r="K459" s="5"/>
    </row>
    <row r="460" spans="1:11" ht="14.4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ca="1">E460/F460</f>
        <v>11.333333333333334</v>
      </c>
      <c r="H460" s="3">
        <f ca="1">G460*1.15</f>
        <v>13.033333333333333</v>
      </c>
      <c r="I460" s="3">
        <f ca="1">D460-G460</f>
        <v>1.6666666666666661</v>
      </c>
      <c r="J460" s="4">
        <v>0</v>
      </c>
      <c r="K460" s="5"/>
    </row>
    <row r="461" spans="1:11" ht="14.4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ca="1">E461/F461</f>
        <v>1</v>
      </c>
      <c r="H461" s="3">
        <f ca="1">G461*1.15</f>
        <v>1.15</v>
      </c>
      <c r="I461" s="3">
        <f ca="1">D461-G461</f>
        <v>15</v>
      </c>
      <c r="J461" s="4">
        <v>0</v>
      </c>
      <c r="K461" s="5" t="s">
        <v>33</v>
      </c>
    </row>
    <row r="462" spans="1:11" ht="14.4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ca="1">E462/F462</f>
        <v>1</v>
      </c>
      <c r="H462" s="3">
        <f ca="1">G462*1.15</f>
        <v>1.15</v>
      </c>
      <c r="I462" s="3">
        <f ca="1">D462-G462</f>
        <v>11</v>
      </c>
      <c r="J462" s="4">
        <v>0</v>
      </c>
      <c r="K462" s="5" t="s">
        <v>33</v>
      </c>
    </row>
    <row r="463" spans="1:11" ht="14.4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ca="1">E463/F463</f>
        <v>25</v>
      </c>
      <c r="H463" s="3">
        <f ca="1">G463*1.15</f>
        <v>28.749999999999996</v>
      </c>
      <c r="I463" s="3">
        <f ca="1">D463-G463</f>
        <v>5</v>
      </c>
      <c r="J463" s="4">
        <v>-2</v>
      </c>
      <c r="K463" s="5" t="s">
        <v>340</v>
      </c>
    </row>
    <row r="464" spans="1:11" ht="14.4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ca="1">E464/F464</f>
        <v>15</v>
      </c>
      <c r="H464" s="3">
        <f ca="1">G464*1.15</f>
        <v>17.25</v>
      </c>
      <c r="I464" s="3">
        <f ca="1">D464-G464</f>
        <v>5</v>
      </c>
      <c r="J464" s="4">
        <v>0</v>
      </c>
      <c r="K464" s="5"/>
    </row>
    <row r="465" spans="1:11" ht="14.4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ca="1">E465/F465</f>
        <v>1</v>
      </c>
      <c r="H465" s="3">
        <f ca="1">G465*1.15</f>
        <v>1.15</v>
      </c>
      <c r="I465" s="3">
        <f ca="1">D465-G465</f>
        <v>9</v>
      </c>
      <c r="J465" s="4">
        <v>0</v>
      </c>
      <c r="K465" s="5" t="s">
        <v>16</v>
      </c>
    </row>
    <row r="466" spans="1:11" ht="14.4">
      <c r="A466" s="25" t="s">
        <v>53</v>
      </c>
      <c r="B466" s="25" t="s">
        <v>59</v>
      </c>
      <c r="C466" s="25" t="s">
        <v>633</v>
      </c>
      <c r="D466">
        <v>5</v>
      </c>
      <c r="E466">
        <v>4</v>
      </c>
      <c r="F466">
        <v>1</v>
      </c>
      <c r="G466" s="3">
        <f ca="1">E466/F466</f>
        <v>4</v>
      </c>
      <c r="H466" s="3">
        <f ca="1">G466*1.15</f>
        <v>4.6</v>
      </c>
      <c r="I466" s="3">
        <f ca="1">D466-G466</f>
        <v>1</v>
      </c>
      <c r="J466">
        <v>0</v>
      </c>
      <c r="K466">
        <v>-4</v>
      </c>
    </row>
    <row r="467" spans="1:11" ht="14.4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ca="1">E467/F467</f>
        <v>9</v>
      </c>
      <c r="H467" s="3">
        <f ca="1">G467*1.15</f>
        <v>10.35</v>
      </c>
      <c r="I467" s="3">
        <f ca="1">D467-G467</f>
        <v>1</v>
      </c>
      <c r="J467" s="4">
        <v>20</v>
      </c>
      <c r="K467" s="5" t="s">
        <v>342</v>
      </c>
    </row>
    <row r="468" spans="1:11" ht="14.4">
      <c r="A468" s="23" t="s">
        <v>61</v>
      </c>
      <c r="B468" s="23" t="s">
        <v>62</v>
      </c>
      <c r="C468" s="23" t="s">
        <v>344</v>
      </c>
      <c r="D468" s="8">
        <v>25</v>
      </c>
      <c r="E468" s="8">
        <v>20</v>
      </c>
      <c r="F468" s="8">
        <v>1</v>
      </c>
      <c r="G468" s="3">
        <f ca="1">E468/F468</f>
        <v>20</v>
      </c>
      <c r="H468" s="3">
        <f ca="1">G468*1.15</f>
        <v>23</v>
      </c>
      <c r="I468" s="3">
        <f ca="1">D468-G468</f>
        <v>5</v>
      </c>
      <c r="J468" s="4">
        <v>0</v>
      </c>
      <c r="K468" s="7"/>
    </row>
    <row r="469" spans="1:11" ht="14.4">
      <c r="A469" s="23" t="s">
        <v>61</v>
      </c>
      <c r="B469" s="23" t="s">
        <v>62</v>
      </c>
      <c r="C469" s="23" t="s">
        <v>345</v>
      </c>
      <c r="D469" s="8">
        <v>20</v>
      </c>
      <c r="E469" s="8">
        <v>15</v>
      </c>
      <c r="F469" s="8">
        <v>1</v>
      </c>
      <c r="G469" s="3">
        <f ca="1">E469/F469</f>
        <v>15</v>
      </c>
      <c r="H469" s="3">
        <f ca="1">G469*1.15</f>
        <v>17.25</v>
      </c>
      <c r="I469" s="3">
        <f ca="1">D469-G469</f>
        <v>5</v>
      </c>
      <c r="J469" s="13">
        <v>0</v>
      </c>
      <c r="K469" s="7" t="s">
        <v>91</v>
      </c>
    </row>
    <row r="470" spans="1:11" ht="14.4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ca="1">E470/F470</f>
        <v>3.9166666666666665</v>
      </c>
      <c r="H470" s="3">
        <f ca="1">G470*1.15</f>
        <v>4.5041666666666664</v>
      </c>
      <c r="I470" s="3">
        <f ca="1">D470-G470</f>
        <v>1.0833333333333335</v>
      </c>
      <c r="J470" s="4">
        <v>-1</v>
      </c>
      <c r="K470" s="5"/>
    </row>
    <row r="471" spans="1:11" ht="14.4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ca="1">E471/F471</f>
        <v>3.9166666666666665</v>
      </c>
      <c r="H471" s="3">
        <f ca="1">G471*1.15</f>
        <v>4.5041666666666664</v>
      </c>
      <c r="I471" s="3">
        <f ca="1">D471-G471</f>
        <v>1.0833333333333335</v>
      </c>
      <c r="J471" s="4">
        <v>-3</v>
      </c>
      <c r="K471" s="5"/>
    </row>
    <row r="472" spans="1:11" ht="14.4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ca="1">E472/F472</f>
        <v>3.9166666666666665</v>
      </c>
      <c r="H472" s="3">
        <f ca="1">G472*1.15</f>
        <v>4.5041666666666664</v>
      </c>
      <c r="I472" s="3">
        <f ca="1">D472-G472</f>
        <v>1.0833333333333335</v>
      </c>
      <c r="J472" s="4">
        <v>-1</v>
      </c>
      <c r="K472" s="5"/>
    </row>
    <row r="473" spans="1:11" ht="14.4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ca="1">E473/F473</f>
        <v>3.9166666666666665</v>
      </c>
      <c r="H473" s="3">
        <f ca="1">G473*1.15</f>
        <v>4.5041666666666664</v>
      </c>
      <c r="I473" s="3">
        <f ca="1">D473-G473</f>
        <v>1.0833333333333335</v>
      </c>
      <c r="J473" s="4">
        <v>0</v>
      </c>
      <c r="K473" s="5"/>
    </row>
    <row r="474" spans="1:11" ht="14.4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ca="1">E474/F474</f>
        <v>5</v>
      </c>
      <c r="H474" s="3">
        <f ca="1">G474*1.15</f>
        <v>5.75</v>
      </c>
      <c r="I474" s="3">
        <f ca="1">D474-G474</f>
        <v>0</v>
      </c>
      <c r="J474" s="4">
        <v>0</v>
      </c>
      <c r="K474" s="5"/>
    </row>
    <row r="475" spans="1:11" ht="14.4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ca="1">E475/F475</f>
        <v>4.083333333333333</v>
      </c>
      <c r="H475" s="3">
        <f ca="1">G475*1.15</f>
        <v>4.6958333333333329</v>
      </c>
      <c r="I475" s="3">
        <f ca="1">D475-G475</f>
        <v>0.916666666666667</v>
      </c>
      <c r="J475" s="4">
        <v>0</v>
      </c>
      <c r="K475" s="5"/>
    </row>
    <row r="476" spans="1:11" ht="14.4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ca="1">E476/F476</f>
        <v>17</v>
      </c>
      <c r="H476" s="3">
        <f ca="1">G476*1.15</f>
        <v>19.549999999999997</v>
      </c>
      <c r="I476" s="3">
        <f ca="1">D476-G476</f>
        <v>3</v>
      </c>
      <c r="J476" s="4">
        <v>3</v>
      </c>
      <c r="K476" s="10" t="s">
        <v>36</v>
      </c>
    </row>
    <row r="477" spans="1:11" ht="14.4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ca="1">E477/F477</f>
        <v>15</v>
      </c>
      <c r="H477" s="3">
        <f ca="1">G477*1.15</f>
        <v>17.25</v>
      </c>
      <c r="I477" s="3">
        <f ca="1">D477-G477</f>
        <v>5</v>
      </c>
      <c r="J477" s="4">
        <v>0</v>
      </c>
      <c r="K477" s="10" t="s">
        <v>490</v>
      </c>
    </row>
    <row r="478" spans="1:11" ht="14.4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ca="1">E478/F478</f>
        <v>20</v>
      </c>
      <c r="H478" s="3">
        <f ca="1">G478*1.15</f>
        <v>23</v>
      </c>
      <c r="I478" s="3">
        <f ca="1">D478-G478</f>
        <v>5</v>
      </c>
      <c r="J478" s="4">
        <v>0</v>
      </c>
      <c r="K478" s="7" t="s">
        <v>190</v>
      </c>
    </row>
    <row r="479" spans="1:11" ht="14.4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ca="1">E479/F479</f>
        <v>4.166666666666667</v>
      </c>
      <c r="H479" s="3">
        <f ca="1">G479*1.15</f>
        <v>4.791666666666667</v>
      </c>
      <c r="I479" s="3">
        <f ca="1">D479-G479</f>
        <v>0.833333333333333</v>
      </c>
      <c r="J479" s="4">
        <v>10</v>
      </c>
      <c r="K479" s="5"/>
    </row>
    <row r="480" spans="1:11" ht="14.4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ca="1">E480/F480</f>
        <v>12.5</v>
      </c>
      <c r="H480" s="3">
        <f ca="1">G480*1.15</f>
        <v>14.374999999999998</v>
      </c>
      <c r="I480" s="3">
        <f ca="1">D480-G480</f>
        <v>2.5</v>
      </c>
      <c r="J480" s="4">
        <v>4</v>
      </c>
      <c r="K480" s="5"/>
    </row>
    <row r="481" spans="1:11" ht="14.4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ca="1">E481/F481</f>
        <v>12.5</v>
      </c>
      <c r="H481" s="3">
        <f ca="1">G481*1.15</f>
        <v>14.374999999999998</v>
      </c>
      <c r="I481" s="3">
        <f ca="1">D481-G481</f>
        <v>2.5</v>
      </c>
      <c r="J481" s="4">
        <v>0</v>
      </c>
      <c r="K481" s="5"/>
    </row>
    <row r="482" spans="1:11" ht="14.4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ca="1">E482/F482</f>
        <v>12.5</v>
      </c>
      <c r="H482" s="3">
        <f ca="1">G482*1.15</f>
        <v>14.374999999999998</v>
      </c>
      <c r="I482" s="3">
        <f ca="1">D482-G482</f>
        <v>2.5</v>
      </c>
      <c r="J482" s="4">
        <v>1</v>
      </c>
      <c r="K482" s="5"/>
    </row>
    <row r="483" spans="1:11" ht="14.4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ca="1">E483/F483</f>
        <v>12.5</v>
      </c>
      <c r="H483" s="3">
        <f ca="1">G483*1.15</f>
        <v>14.374999999999998</v>
      </c>
      <c r="I483" s="3">
        <f ca="1">D483-G483</f>
        <v>2.5</v>
      </c>
      <c r="J483" s="4">
        <v>11</v>
      </c>
      <c r="K483" s="5"/>
    </row>
    <row r="484" spans="1:11" ht="14.4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ca="1">E484/F484</f>
        <v>12.5</v>
      </c>
      <c r="H484" s="3">
        <f ca="1">G484*1.15</f>
        <v>14.374999999999998</v>
      </c>
      <c r="I484" s="3">
        <f ca="1">D484-G484</f>
        <v>2.5</v>
      </c>
      <c r="J484" s="4">
        <v>3</v>
      </c>
      <c r="K484" s="5"/>
    </row>
    <row r="485" spans="1:11" ht="14.4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ca="1">E485/F485</f>
        <v>12.5</v>
      </c>
      <c r="H485" s="3">
        <f ca="1">G485*1.15</f>
        <v>14.374999999999998</v>
      </c>
      <c r="I485" s="3">
        <f ca="1">D485-G485</f>
        <v>2.5</v>
      </c>
      <c r="J485" s="4">
        <v>0</v>
      </c>
      <c r="K485" s="5"/>
    </row>
    <row r="486" spans="1:11" ht="14.4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ca="1">E486/F486</f>
        <v>6.1</v>
      </c>
      <c r="H486" s="3">
        <f ca="1">G486*1.15</f>
        <v>7.0149999999999988</v>
      </c>
      <c r="I486" s="3">
        <f ca="1">D486-G486</f>
        <v>0.90000000000000036</v>
      </c>
      <c r="J486" s="4">
        <v>30</v>
      </c>
      <c r="K486" s="2" t="s">
        <v>697</v>
      </c>
    </row>
    <row r="487" spans="1:11" ht="14.4">
      <c r="A487" s="1" t="s">
        <v>11</v>
      </c>
      <c r="B487" s="1" t="s">
        <v>105</v>
      </c>
      <c r="C487" s="1" t="s">
        <v>365</v>
      </c>
      <c r="D487" s="3">
        <v>8</v>
      </c>
      <c r="E487" s="3">
        <v>40</v>
      </c>
      <c r="F487" s="3">
        <v>6</v>
      </c>
      <c r="G487" s="3">
        <f ca="1">E487/F487</f>
        <v>6.666666666666667</v>
      </c>
      <c r="H487" s="3">
        <f ca="1">G487*1.15</f>
        <v>7.6666666666666661</v>
      </c>
      <c r="I487" s="3">
        <f ca="1">D487-G487</f>
        <v>1.333333333333333</v>
      </c>
      <c r="J487" s="4">
        <v>12</v>
      </c>
      <c r="K487" s="2" t="s">
        <v>837</v>
      </c>
    </row>
    <row r="488" spans="1:11" ht="14.4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ca="1">E488/F488</f>
        <v>5.8</v>
      </c>
      <c r="H488" s="3">
        <f ca="1">G488*1.15</f>
        <v>6.669999999999999</v>
      </c>
      <c r="I488" s="3">
        <f ca="1">D488-G488</f>
        <v>1.2000000000000002</v>
      </c>
      <c r="J488" s="4">
        <v>80</v>
      </c>
      <c r="K488" s="2" t="s">
        <v>837</v>
      </c>
    </row>
    <row r="489" spans="1:11" ht="14.4">
      <c r="A489" s="1" t="s">
        <v>11</v>
      </c>
      <c r="B489" s="1" t="s">
        <v>105</v>
      </c>
      <c r="C489" s="1" t="s">
        <v>367</v>
      </c>
      <c r="D489" s="3">
        <v>7</v>
      </c>
      <c r="E489" s="3">
        <v>234</v>
      </c>
      <c r="F489" s="3">
        <v>40</v>
      </c>
      <c r="G489" s="3">
        <f ca="1">E489/F489</f>
        <v>5.85</v>
      </c>
      <c r="H489" s="3">
        <f ca="1">G489*1.15</f>
        <v>6.7274999999999991</v>
      </c>
      <c r="I489" s="3">
        <f ca="1">D489-G489</f>
        <v>1.1500000000000004</v>
      </c>
      <c r="J489" s="4">
        <v>80</v>
      </c>
      <c r="K489" s="2" t="s">
        <v>800</v>
      </c>
    </row>
    <row r="490" spans="1:11" ht="14.4">
      <c r="A490" s="23" t="s">
        <v>11</v>
      </c>
      <c r="B490" s="23" t="s">
        <v>105</v>
      </c>
      <c r="C490" s="23" t="s">
        <v>369</v>
      </c>
      <c r="D490" s="8">
        <v>8</v>
      </c>
      <c r="E490" s="8">
        <v>65</v>
      </c>
      <c r="F490" s="8">
        <v>10</v>
      </c>
      <c r="G490" s="8">
        <f ca="1">E490/F490</f>
        <v>6.5</v>
      </c>
      <c r="H490" s="8">
        <f ca="1">G490*1.15</f>
        <v>7.475</v>
      </c>
      <c r="I490" s="8">
        <f ca="1">D490-G490</f>
        <v>1.5</v>
      </c>
      <c r="J490" s="9">
        <v>10</v>
      </c>
      <c r="K490" s="12" t="s">
        <v>29</v>
      </c>
    </row>
    <row r="491" spans="1:11" ht="14.4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ca="1">E491/F491</f>
        <v>6.666666666666667</v>
      </c>
      <c r="H491" s="3">
        <f ca="1">G491*1.15</f>
        <v>7.6666666666666661</v>
      </c>
      <c r="I491" s="3">
        <f ca="1">D491-G491</f>
        <v>1.333333333333333</v>
      </c>
      <c r="J491" s="4">
        <v>12</v>
      </c>
      <c r="K491" s="2" t="s">
        <v>837</v>
      </c>
    </row>
    <row r="492" spans="1:11" ht="14.4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ca="1">E492/F492</f>
        <v>5.75</v>
      </c>
      <c r="H492" s="3">
        <f ca="1">G492*1.15</f>
        <v>6.6125</v>
      </c>
      <c r="I492" s="3">
        <f ca="1">D492-G492</f>
        <v>1.25</v>
      </c>
      <c r="J492" s="4">
        <v>40</v>
      </c>
      <c r="K492" s="5" t="s">
        <v>29</v>
      </c>
    </row>
    <row r="493" spans="1:11" ht="14.4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ca="1">E493/F493</f>
        <v>12.416666666666666</v>
      </c>
      <c r="H493" s="3">
        <f ca="1">G493*1.15</f>
        <v>14.279166666666665</v>
      </c>
      <c r="I493" s="3">
        <f ca="1">D493-G493</f>
        <v>2.5833333333333339</v>
      </c>
      <c r="J493" s="4">
        <f ca="1">13+12</f>
        <v>25</v>
      </c>
      <c r="K493" s="2" t="s">
        <v>42</v>
      </c>
    </row>
    <row r="494" spans="1:11" ht="14.4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ca="1">E494/F494</f>
        <v>17.166666666666668</v>
      </c>
      <c r="H494" s="3">
        <f ca="1">G494*1.15</f>
        <v>19.741666666666667</v>
      </c>
      <c r="I494" s="3">
        <f ca="1">D494-G494</f>
        <v>2.8333333333333321</v>
      </c>
      <c r="J494" s="4">
        <v>12</v>
      </c>
      <c r="K494" s="10" t="s">
        <v>697</v>
      </c>
    </row>
    <row r="495" spans="1:11" ht="14.4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ca="1">E495/F495</f>
        <v>9</v>
      </c>
      <c r="H495" s="3">
        <f ca="1">G495*1.15</f>
        <v>10.35</v>
      </c>
      <c r="I495" s="3">
        <f ca="1">D495-G495</f>
        <v>1</v>
      </c>
      <c r="J495" s="4">
        <v>2</v>
      </c>
      <c r="K495" s="2" t="s">
        <v>27</v>
      </c>
    </row>
    <row r="496" spans="1:11" ht="14.4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ca="1">E496/F496</f>
        <v>9</v>
      </c>
      <c r="H496" s="3">
        <f ca="1">G496*1.15</f>
        <v>10.35</v>
      </c>
      <c r="I496" s="3">
        <f ca="1">D496-G496</f>
        <v>1</v>
      </c>
      <c r="J496" s="4">
        <v>2</v>
      </c>
      <c r="K496" s="2" t="s">
        <v>27</v>
      </c>
    </row>
    <row r="497" spans="1:11" ht="14.4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ca="1">E497/F497</f>
        <v>157</v>
      </c>
      <c r="H497" s="3">
        <f ca="1">G497*1.15</f>
        <v>180.54999999999998</v>
      </c>
      <c r="I497" s="3">
        <f ca="1">D497-G497</f>
        <v>0</v>
      </c>
      <c r="J497" s="4">
        <v>0</v>
      </c>
      <c r="K497" s="5" t="s">
        <v>16</v>
      </c>
    </row>
    <row r="498" spans="1:11" ht="14.4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ca="1">E498/F498</f>
        <v>14</v>
      </c>
      <c r="H498" s="3">
        <f ca="1">G498*1.15</f>
        <v>16.099999999999998</v>
      </c>
      <c r="I498" s="3">
        <f ca="1">D498-G498</f>
        <v>1</v>
      </c>
      <c r="J498" s="4">
        <v>0</v>
      </c>
      <c r="K498" s="2" t="s">
        <v>561</v>
      </c>
    </row>
    <row r="499" spans="1:11" ht="14.4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ca="1">E499/F499</f>
        <v>8.33</v>
      </c>
      <c r="H499" s="3">
        <f ca="1">G499*1.15</f>
        <v>9.5795</v>
      </c>
      <c r="I499" s="3">
        <f ca="1">D499-G499</f>
        <v>1.67</v>
      </c>
      <c r="J499" s="4">
        <v>0</v>
      </c>
      <c r="K499" s="2" t="s">
        <v>561</v>
      </c>
    </row>
    <row r="500" spans="1:11" ht="14.4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ca="1">E500/F500</f>
        <v>15.6</v>
      </c>
      <c r="H500" s="3">
        <f ca="1">G500*1.15</f>
        <v>17.939999999999998</v>
      </c>
      <c r="I500" s="3">
        <f ca="1">D500-G500</f>
        <v>4.4</v>
      </c>
      <c r="J500" s="4">
        <v>5</v>
      </c>
      <c r="K500" s="10" t="s">
        <v>102</v>
      </c>
    </row>
    <row r="501" spans="1:11" ht="14.4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ca="1">E501/F501</f>
        <v>15.416666666666666</v>
      </c>
      <c r="H501" s="3">
        <f ca="1">G501*1.15</f>
        <v>17.729166666666664</v>
      </c>
      <c r="I501" s="3">
        <f ca="1">D501-G501</f>
        <v>8.5833333333333339</v>
      </c>
      <c r="J501" s="4">
        <v>12</v>
      </c>
      <c r="K501" s="5" t="s">
        <v>800</v>
      </c>
    </row>
    <row r="502" spans="1:11" ht="14.4">
      <c r="A502" s="25" t="s">
        <v>53</v>
      </c>
      <c r="B502" s="25" t="s">
        <v>59</v>
      </c>
      <c r="C502" s="25" t="s">
        <v>634</v>
      </c>
      <c r="D502">
        <v>30</v>
      </c>
      <c r="E502">
        <v>25</v>
      </c>
      <c r="F502">
        <v>1</v>
      </c>
      <c r="G502" s="3">
        <f ca="1">E502/F502</f>
        <v>25</v>
      </c>
      <c r="H502" s="3">
        <f ca="1">G502*1.15</f>
        <v>28.749999999999996</v>
      </c>
      <c r="I502" s="3">
        <f ca="1">D502-G502</f>
        <v>5</v>
      </c>
      <c r="J502">
        <v>0</v>
      </c>
      <c r="K502">
        <v>-4</v>
      </c>
    </row>
    <row r="503" spans="1:11" ht="14.4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ca="1">E503/F503</f>
        <v>55</v>
      </c>
      <c r="H503" s="3">
        <f ca="1">G503*1.15</f>
        <v>63.249999999999993</v>
      </c>
      <c r="I503" s="3">
        <f ca="1">D503-G503</f>
        <v>12</v>
      </c>
      <c r="J503" s="4">
        <v>0</v>
      </c>
      <c r="K503" s="5" t="s">
        <v>33</v>
      </c>
    </row>
    <row r="504" spans="1:11" ht="14.4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ca="1">E504/F504</f>
        <v>12.25</v>
      </c>
      <c r="H504" s="3">
        <f ca="1">G504*1.15</f>
        <v>14.087499999999999</v>
      </c>
      <c r="I504" s="3">
        <f ca="1">D504-G504</f>
        <v>2.75</v>
      </c>
      <c r="J504" s="4">
        <v>12</v>
      </c>
      <c r="K504" s="2" t="s">
        <v>42</v>
      </c>
    </row>
    <row r="505" spans="1:11" ht="14.4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ca="1">E505/F505</f>
        <v>37</v>
      </c>
      <c r="H505" s="3">
        <f ca="1">G505*1.15</f>
        <v>42.55</v>
      </c>
      <c r="I505" s="3">
        <f ca="1">D505-G505</f>
        <v>8</v>
      </c>
      <c r="J505" s="4">
        <v>5</v>
      </c>
      <c r="K505" s="5"/>
    </row>
    <row r="506" spans="1:11" ht="14.4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ca="1">E506/F506</f>
        <v>12.25</v>
      </c>
      <c r="H506" s="3">
        <f ca="1">G506*1.15</f>
        <v>14.087499999999999</v>
      </c>
      <c r="I506" s="3">
        <f ca="1">D506-G506</f>
        <v>4.75</v>
      </c>
      <c r="J506" s="4">
        <v>12</v>
      </c>
      <c r="K506" s="2" t="s">
        <v>42</v>
      </c>
    </row>
    <row r="507" spans="1:11" ht="14.4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ca="1">E507/F507</f>
        <v>31.666666666666668</v>
      </c>
      <c r="H507" s="3">
        <f ca="1">G507*1.15</f>
        <v>36.416666666666664</v>
      </c>
      <c r="I507" s="3">
        <f ca="1">D507-G507</f>
        <v>5.3333333333333321</v>
      </c>
      <c r="J507" s="4">
        <v>12</v>
      </c>
      <c r="K507" s="2" t="s">
        <v>42</v>
      </c>
    </row>
    <row r="508" spans="1:11" ht="14.4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ca="1">E508/F508</f>
        <v>29</v>
      </c>
      <c r="H508" s="3">
        <f ca="1">G508*1.15</f>
        <v>33.349999999999994</v>
      </c>
      <c r="I508" s="3">
        <f ca="1">D508-G508</f>
        <v>6</v>
      </c>
      <c r="J508" s="4">
        <v>12</v>
      </c>
      <c r="K508" s="10" t="s">
        <v>36</v>
      </c>
    </row>
    <row r="509" spans="1:11" ht="14.4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ca="1">E509/F509</f>
        <v>14</v>
      </c>
      <c r="H509" s="3">
        <f ca="1">G509*1.15</f>
        <v>16.099999999999998</v>
      </c>
      <c r="I509" s="3">
        <f ca="1">D509-G509</f>
        <v>1</v>
      </c>
      <c r="J509" s="4">
        <v>0</v>
      </c>
      <c r="K509" s="2" t="s">
        <v>490</v>
      </c>
    </row>
    <row r="510" spans="1:11" ht="14.4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ca="1">E510/F510</f>
        <v>19</v>
      </c>
      <c r="H510" s="3">
        <f ca="1">G510*1.15</f>
        <v>21.849999999999998</v>
      </c>
      <c r="I510" s="3">
        <f ca="1">D510-G510</f>
        <v>13</v>
      </c>
      <c r="J510" s="4">
        <v>0</v>
      </c>
      <c r="K510" s="5" t="s">
        <v>561</v>
      </c>
    </row>
    <row r="511" spans="1:11" ht="14.4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ca="1">E511/F511</f>
        <v>5.833333333333333</v>
      </c>
      <c r="H511" s="3">
        <f ca="1">G511*1.15</f>
        <v>6.7083333333333321</v>
      </c>
      <c r="I511" s="3">
        <f ca="1">D511-G511</f>
        <v>2.166666666666667</v>
      </c>
      <c r="J511" s="4">
        <v>-2</v>
      </c>
      <c r="K511" s="5"/>
    </row>
    <row r="512" spans="1:11" ht="14.4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ca="1">E512/F512</f>
        <v>40.833333333333336</v>
      </c>
      <c r="H512" s="3">
        <f ca="1">G512*1.15</f>
        <v>46.958333333333336</v>
      </c>
      <c r="I512" s="3">
        <f ca="1">D512-G512</f>
        <v>4.1666666666666643</v>
      </c>
      <c r="J512" s="4">
        <v>0</v>
      </c>
      <c r="K512" s="5"/>
    </row>
    <row r="513" spans="1:11" ht="14.4">
      <c r="A513" s="23" t="s">
        <v>61</v>
      </c>
      <c r="B513" s="23" t="s">
        <v>62</v>
      </c>
      <c r="C513" s="23" t="s">
        <v>384</v>
      </c>
      <c r="D513" s="8">
        <v>25</v>
      </c>
      <c r="E513" s="8">
        <v>20</v>
      </c>
      <c r="F513" s="8">
        <v>1</v>
      </c>
      <c r="G513" s="3">
        <f ca="1">E513/F513</f>
        <v>20</v>
      </c>
      <c r="H513" s="3">
        <f ca="1">G513*1.15</f>
        <v>23</v>
      </c>
      <c r="I513" s="3">
        <f ca="1">D513-G513</f>
        <v>5</v>
      </c>
      <c r="J513" s="4">
        <v>0</v>
      </c>
      <c r="K513" s="7"/>
    </row>
    <row r="514" spans="1:11" ht="14.4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ca="1">E514/F514</f>
        <v>5.6</v>
      </c>
      <c r="H514" s="3">
        <f ca="1">G514*1.15</f>
        <v>6.4399999999999995</v>
      </c>
      <c r="I514" s="3">
        <f ca="1">D514-G514</f>
        <v>1.4000000000000004</v>
      </c>
      <c r="J514" s="4">
        <v>0</v>
      </c>
      <c r="K514" s="5"/>
    </row>
    <row r="515" spans="1:11" ht="14.4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ca="1">E515/F515</f>
        <v>168</v>
      </c>
      <c r="H515" s="3">
        <f ca="1">G515*1.15</f>
        <v>193.2</v>
      </c>
      <c r="I515" s="3">
        <f ca="1">D515-G515</f>
        <v>25</v>
      </c>
      <c r="J515" s="4">
        <v>0</v>
      </c>
      <c r="K515" s="5"/>
    </row>
    <row r="516" spans="1:11" ht="14.4">
      <c r="A516" s="1" t="s">
        <v>11</v>
      </c>
      <c r="B516" s="1" t="s">
        <v>105</v>
      </c>
      <c r="C516" s="1" t="s">
        <v>387</v>
      </c>
      <c r="D516" s="3">
        <v>7</v>
      </c>
      <c r="E516" s="3">
        <v>176</v>
      </c>
      <c r="F516" s="3">
        <v>30</v>
      </c>
      <c r="G516" s="3">
        <f ca="1">E516/F516</f>
        <v>5.8666666666666663</v>
      </c>
      <c r="H516" s="3">
        <f ca="1">G516*1.15</f>
        <v>6.7466666666666653</v>
      </c>
      <c r="I516" s="3">
        <f ca="1">D516-G516</f>
        <v>1.1333333333333337</v>
      </c>
      <c r="J516" s="4">
        <v>30</v>
      </c>
      <c r="K516" s="5" t="s">
        <v>773</v>
      </c>
    </row>
    <row r="517" spans="1:11" ht="14.4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ca="1">E517/F517</f>
        <v>4.25</v>
      </c>
      <c r="H517" s="3">
        <f ca="1">G517*1.15</f>
        <v>4.8874999999999993</v>
      </c>
      <c r="I517" s="3">
        <f ca="1">D517-G517</f>
        <v>0.75</v>
      </c>
      <c r="J517" s="4">
        <v>26</v>
      </c>
      <c r="K517" s="5"/>
    </row>
    <row r="518" spans="1:11" ht="14.4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ca="1">E518/F518</f>
        <v>10</v>
      </c>
      <c r="H518" s="3">
        <f ca="1">G518*1.15</f>
        <v>11.5</v>
      </c>
      <c r="I518" s="3">
        <f ca="1">D518-G518</f>
        <v>2</v>
      </c>
      <c r="J518" s="4">
        <v>0</v>
      </c>
      <c r="K518" s="5"/>
    </row>
    <row r="519" spans="1:11" ht="14.4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ca="1">E519/F519</f>
        <v>10</v>
      </c>
      <c r="H519" s="3">
        <f ca="1">G519*1.15</f>
        <v>11.5</v>
      </c>
      <c r="I519" s="3">
        <f ca="1">D519-G519</f>
        <v>2</v>
      </c>
      <c r="J519" s="4">
        <v>0</v>
      </c>
      <c r="K519" s="5"/>
    </row>
    <row r="520" spans="1:11" ht="14.4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ca="1">E520/F520</f>
        <v>15</v>
      </c>
      <c r="H520" s="3">
        <f ca="1">G520*1.15</f>
        <v>17.25</v>
      </c>
      <c r="I520" s="3">
        <f ca="1">D520-G520</f>
        <v>2</v>
      </c>
      <c r="J520" s="4">
        <v>0</v>
      </c>
      <c r="K520" s="5"/>
    </row>
    <row r="521" spans="1:11" ht="14.4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ca="1">E521/F521</f>
        <v>2</v>
      </c>
      <c r="H521" s="3">
        <f ca="1">G521*1.15</f>
        <v>2.3</v>
      </c>
      <c r="I521" s="3">
        <f ca="1">D521-G521</f>
        <v>0</v>
      </c>
      <c r="J521" s="4">
        <v>0</v>
      </c>
      <c r="K521" s="5"/>
    </row>
    <row r="522" spans="1:11" ht="14.4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ca="1">E522/F522</f>
        <v>61.7</v>
      </c>
      <c r="H522" s="3">
        <f ca="1">G522*1.15</f>
        <v>70.955</v>
      </c>
      <c r="I522" s="3">
        <f ca="1">D522-G522</f>
        <v>3.2999999999999972</v>
      </c>
      <c r="J522" s="4">
        <v>38</v>
      </c>
      <c r="K522" s="2" t="s">
        <v>27</v>
      </c>
    </row>
    <row r="523" spans="1:11" ht="14.4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ca="1">E523/F523</f>
        <v>10</v>
      </c>
      <c r="H523" s="3">
        <f ca="1">G523*1.15</f>
        <v>11.5</v>
      </c>
      <c r="I523" s="3">
        <f ca="1">D523-G523</f>
        <v>2</v>
      </c>
      <c r="J523" s="4">
        <v>-1</v>
      </c>
      <c r="K523" s="5"/>
    </row>
    <row r="524" spans="1:11" ht="14.4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ca="1">E524/F524</f>
        <v>26.333333333333332</v>
      </c>
      <c r="H524" s="3">
        <f ca="1">G524*1.15</f>
        <v>30.283333333333328</v>
      </c>
      <c r="I524" s="3">
        <f ca="1">D524-G524</f>
        <v>3.6666666666666679</v>
      </c>
      <c r="J524" s="4">
        <v>0</v>
      </c>
      <c r="K524" s="5"/>
    </row>
    <row r="525" spans="1:11" ht="14.4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ca="1">E525/F525</f>
        <v>59</v>
      </c>
      <c r="H525" s="3">
        <f ca="1">G525*1.15</f>
        <v>67.85</v>
      </c>
      <c r="I525" s="3">
        <f ca="1">D525-G525</f>
        <v>9</v>
      </c>
      <c r="J525" s="4">
        <v>2</v>
      </c>
      <c r="K525" s="5" t="s">
        <v>697</v>
      </c>
    </row>
    <row r="526" spans="1:11" ht="14.4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ca="1">E526/F526</f>
        <v>49</v>
      </c>
      <c r="H526" s="3">
        <f ca="1">G526*1.15</f>
        <v>56.349999999999994</v>
      </c>
      <c r="I526" s="3">
        <f ca="1">D526-G526</f>
        <v>8</v>
      </c>
      <c r="J526" s="4">
        <v>1</v>
      </c>
      <c r="K526" s="5" t="s">
        <v>697</v>
      </c>
    </row>
    <row r="527" spans="1:11" ht="14.4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ca="1">E527/F527</f>
        <v>63</v>
      </c>
      <c r="H527" s="3">
        <f ca="1">G527*1.15</f>
        <v>72.449999999999989</v>
      </c>
      <c r="I527" s="3">
        <f ca="1">D527-G527</f>
        <v>10</v>
      </c>
      <c r="J527" s="4">
        <v>2</v>
      </c>
      <c r="K527" s="5" t="s">
        <v>697</v>
      </c>
    </row>
    <row r="528" spans="1:11" ht="14.4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ca="1">E528/F528</f>
        <v>59</v>
      </c>
      <c r="H528" s="3">
        <f ca="1">G528*1.15</f>
        <v>67.85</v>
      </c>
      <c r="I528" s="3">
        <f ca="1">D528-G528</f>
        <v>6</v>
      </c>
      <c r="J528" s="4">
        <v>0</v>
      </c>
      <c r="K528" s="5"/>
    </row>
    <row r="529" spans="1:11" ht="14.4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ca="1">E529/F529</f>
        <v>3.8</v>
      </c>
      <c r="H529" s="3">
        <f ca="1">G529*1.15</f>
        <v>4.3699999999999992</v>
      </c>
      <c r="I529" s="3">
        <f ca="1">D529-G529</f>
        <v>1.2000000000000002</v>
      </c>
      <c r="J529" s="4">
        <v>40</v>
      </c>
      <c r="K529" s="2" t="s">
        <v>42</v>
      </c>
    </row>
    <row r="530" spans="1:11" ht="14.4">
      <c r="A530" s="23" t="s">
        <v>61</v>
      </c>
      <c r="B530" s="23" t="s">
        <v>62</v>
      </c>
      <c r="C530" s="23" t="s">
        <v>410</v>
      </c>
      <c r="D530" s="3">
        <v>12</v>
      </c>
      <c r="E530" s="3">
        <v>10</v>
      </c>
      <c r="F530" s="3">
        <v>1</v>
      </c>
      <c r="G530" s="3">
        <f ca="1">E530/F530</f>
        <v>10</v>
      </c>
      <c r="H530" s="3">
        <f ca="1">G530*1.15</f>
        <v>11.5</v>
      </c>
      <c r="I530" s="3">
        <f ca="1">D530-G530</f>
        <v>2</v>
      </c>
      <c r="J530" s="4">
        <v>0</v>
      </c>
      <c r="K530" s="7"/>
    </row>
    <row r="531" spans="1:11" ht="14.4">
      <c r="A531" s="1" t="s">
        <v>61</v>
      </c>
      <c r="B531" s="1" t="s">
        <v>62</v>
      </c>
      <c r="C531" s="24" t="s">
        <v>505</v>
      </c>
      <c r="D531" s="13">
        <v>20</v>
      </c>
      <c r="E531" s="13">
        <v>50</v>
      </c>
      <c r="F531" s="13">
        <v>3</v>
      </c>
      <c r="G531" s="3">
        <f ca="1">E531/F531</f>
        <v>16.666666666666668</v>
      </c>
      <c r="H531" s="3">
        <f ca="1">G531*1.15</f>
        <v>19.166666666666668</v>
      </c>
      <c r="I531" s="3">
        <f ca="1">D531-G531</f>
        <v>3.3333333333333321</v>
      </c>
      <c r="J531" s="13">
        <v>0</v>
      </c>
      <c r="K531" s="10"/>
    </row>
    <row r="532" spans="1:11" ht="14.4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ca="1">E532/F532</f>
        <v>11.416666666666666</v>
      </c>
      <c r="H532" s="3">
        <f ca="1">G532*1.15</f>
        <v>13.129166666666665</v>
      </c>
      <c r="I532" s="3">
        <f ca="1">D532-G532</f>
        <v>1.5833333333333339</v>
      </c>
      <c r="J532" s="4">
        <v>12</v>
      </c>
      <c r="K532" s="2" t="s">
        <v>897</v>
      </c>
    </row>
    <row r="533" spans="1:11" ht="14.4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ca="1">E533/F533</f>
        <v>10.75</v>
      </c>
      <c r="H533" s="3">
        <f ca="1">G533*1.15</f>
        <v>12.362499999999999</v>
      </c>
      <c r="I533" s="3">
        <f ca="1">D533-G533</f>
        <v>2.25</v>
      </c>
      <c r="J533" s="4">
        <v>0</v>
      </c>
      <c r="K533" s="2" t="s">
        <v>27</v>
      </c>
    </row>
    <row r="534" spans="1:11" ht="14.4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ca="1">E534/F534</f>
        <v>13.25</v>
      </c>
      <c r="H534" s="3">
        <f ca="1">G534*1.15</f>
        <v>15.237499999999999</v>
      </c>
      <c r="I534" s="3">
        <f ca="1">D534-G534</f>
        <v>1.75</v>
      </c>
      <c r="J534" s="4">
        <v>12</v>
      </c>
      <c r="K534" s="7" t="s">
        <v>837</v>
      </c>
    </row>
    <row r="535" spans="1:11" ht="14.4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ca="1">E535/F535</f>
        <v>13.25</v>
      </c>
      <c r="H535" s="3">
        <f ca="1">G535*1.15</f>
        <v>15.237499999999999</v>
      </c>
      <c r="I535" s="3">
        <f ca="1">D535-G535</f>
        <v>1.75</v>
      </c>
      <c r="J535" s="4">
        <v>4</v>
      </c>
      <c r="K535" s="2" t="s">
        <v>837</v>
      </c>
    </row>
    <row r="536" spans="1:11" ht="14.4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ca="1">E536/F536</f>
        <v>26.75</v>
      </c>
      <c r="H536" s="3">
        <f ca="1">G536*1.15</f>
        <v>30.7625</v>
      </c>
      <c r="I536" s="3">
        <f ca="1">D536-G536</f>
        <v>8.25</v>
      </c>
      <c r="J536" s="4">
        <v>0</v>
      </c>
      <c r="K536" s="5"/>
    </row>
    <row r="537" spans="1:11" ht="14.4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ca="1">E537/F537</f>
        <v>28.5</v>
      </c>
      <c r="H537" s="3">
        <f ca="1">G537*1.15</f>
        <v>32.775</v>
      </c>
      <c r="I537" s="3">
        <f ca="1">D537-G537</f>
        <v>4.5</v>
      </c>
      <c r="J537" s="4">
        <v>2</v>
      </c>
      <c r="K537" s="5"/>
    </row>
    <row r="538" spans="1:11" ht="14.4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ca="1">E538/F538</f>
        <v>28.5</v>
      </c>
      <c r="H538" s="3">
        <f ca="1">G538*1.15</f>
        <v>32.775</v>
      </c>
      <c r="I538" s="3">
        <f ca="1">D538-G538</f>
        <v>4.5</v>
      </c>
      <c r="J538" s="4">
        <v>4</v>
      </c>
      <c r="K538" s="2" t="s">
        <v>42</v>
      </c>
    </row>
    <row r="539" spans="1:11" ht="14.4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ca="1">E539/F539</f>
        <v>28.5</v>
      </c>
      <c r="H539" s="3">
        <f ca="1">G539*1.15</f>
        <v>32.775</v>
      </c>
      <c r="I539" s="3">
        <f ca="1">D539-G539</f>
        <v>4.5</v>
      </c>
      <c r="J539" s="4">
        <v>4</v>
      </c>
      <c r="K539" s="2" t="s">
        <v>42</v>
      </c>
    </row>
    <row r="540" spans="1:11" ht="14.4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ca="1">E540/F540</f>
        <v>28.5</v>
      </c>
      <c r="H540" s="3">
        <f ca="1">G540*1.15</f>
        <v>32.775</v>
      </c>
      <c r="I540" s="3">
        <f ca="1">D540-G540</f>
        <v>4.5</v>
      </c>
      <c r="J540" s="4">
        <v>8</v>
      </c>
      <c r="K540" s="2" t="s">
        <v>42</v>
      </c>
    </row>
    <row r="541" spans="1:11" ht="14.4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ca="1">E541/F541</f>
        <v>28.5</v>
      </c>
      <c r="H541" s="3">
        <f ca="1">G541*1.15</f>
        <v>32.775</v>
      </c>
      <c r="I541" s="3">
        <f ca="1">D541-G541</f>
        <v>4.5</v>
      </c>
      <c r="J541" s="4">
        <v>8</v>
      </c>
      <c r="K541" s="10" t="s">
        <v>42</v>
      </c>
    </row>
    <row r="542" spans="1:11" ht="14.4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ca="1">E542/F542</f>
        <v>28.5</v>
      </c>
      <c r="H542" s="3">
        <f ca="1">G542*1.15</f>
        <v>32.775</v>
      </c>
      <c r="I542" s="3">
        <f ca="1">D542-G542</f>
        <v>4.5</v>
      </c>
      <c r="J542" s="4">
        <v>4</v>
      </c>
      <c r="K542" s="2" t="s">
        <v>42</v>
      </c>
    </row>
    <row r="543" spans="1:11" ht="14.4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ca="1">E543/F543</f>
        <v>10.5</v>
      </c>
      <c r="H543" s="3">
        <f ca="1">G543*1.15</f>
        <v>12.075</v>
      </c>
      <c r="I543" s="3">
        <f ca="1">D543-G543</f>
        <v>1.5</v>
      </c>
      <c r="J543" s="4">
        <v>3</v>
      </c>
      <c r="K543" s="5" t="s">
        <v>428</v>
      </c>
    </row>
    <row r="544" spans="1:11" ht="14.4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ca="1">E544/F544</f>
        <v>13.75</v>
      </c>
      <c r="H544" s="3">
        <f ca="1">G544*1.15</f>
        <v>15.812499999999998</v>
      </c>
      <c r="I544" s="3">
        <f ca="1">D544-G544</f>
        <v>2.25</v>
      </c>
      <c r="J544" s="4">
        <v>-1</v>
      </c>
      <c r="K544" s="5" t="s">
        <v>428</v>
      </c>
    </row>
    <row r="545" spans="1:11" ht="14.4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ca="1">E545/F545</f>
        <v>26.75</v>
      </c>
      <c r="H545" s="3">
        <f ca="1">G545*1.15</f>
        <v>30.7625</v>
      </c>
      <c r="I545" s="3">
        <f ca="1">D545-G545</f>
        <v>6.25</v>
      </c>
      <c r="J545" s="4">
        <v>1</v>
      </c>
      <c r="K545" s="5"/>
    </row>
    <row r="546" spans="1:11" ht="14.4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ca="1">E546/F546</f>
        <v>26.75</v>
      </c>
      <c r="H546" s="3">
        <f ca="1">G546*1.15</f>
        <v>30.7625</v>
      </c>
      <c r="I546" s="3">
        <f ca="1">D546-G546</f>
        <v>6.25</v>
      </c>
      <c r="J546" s="4">
        <v>4</v>
      </c>
      <c r="K546" s="5"/>
    </row>
    <row r="547" spans="1:11" ht="14.4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ca="1">E547/F547</f>
        <v>24.166666666666668</v>
      </c>
      <c r="H547" s="3">
        <f ca="1">G547*1.15</f>
        <v>27.791666666666664</v>
      </c>
      <c r="I547" s="3">
        <f ca="1">D547-G547</f>
        <v>8.8333333333333321</v>
      </c>
      <c r="J547" s="4">
        <v>0</v>
      </c>
      <c r="K547" s="10" t="s">
        <v>42</v>
      </c>
    </row>
    <row r="548" spans="1:11" ht="14.4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ca="1">E548/F548</f>
        <v>33.166666666666664</v>
      </c>
      <c r="H548" s="3">
        <f ca="1">G548*1.15</f>
        <v>38.141666666666659</v>
      </c>
      <c r="I548" s="3">
        <f ca="1">D548-G548</f>
        <v>4.8333333333333357</v>
      </c>
      <c r="J548" s="4">
        <v>0</v>
      </c>
      <c r="K548" s="5"/>
    </row>
    <row r="549" spans="1:11" ht="14.4">
      <c r="A549" s="25" t="s">
        <v>53</v>
      </c>
      <c r="B549" s="25" t="s">
        <v>59</v>
      </c>
      <c r="C549" s="25" t="s">
        <v>635</v>
      </c>
      <c r="D549">
        <v>65</v>
      </c>
      <c r="E549">
        <v>60</v>
      </c>
      <c r="F549">
        <v>1</v>
      </c>
      <c r="G549" s="3">
        <f ca="1">E549/F549</f>
        <v>60</v>
      </c>
      <c r="H549" s="3">
        <f ca="1">G549*1.15</f>
        <v>69</v>
      </c>
      <c r="I549" s="3">
        <f ca="1">D549-G549</f>
        <v>5</v>
      </c>
      <c r="J549">
        <v>0</v>
      </c>
      <c r="K549">
        <v>-4</v>
      </c>
    </row>
    <row r="550" spans="1:11" ht="14.4">
      <c r="A550" s="25" t="s">
        <v>53</v>
      </c>
      <c r="B550" s="25" t="s">
        <v>59</v>
      </c>
      <c r="C550" s="25" t="s">
        <v>636</v>
      </c>
      <c r="D550">
        <v>45</v>
      </c>
      <c r="E550">
        <v>40</v>
      </c>
      <c r="F550">
        <v>1</v>
      </c>
      <c r="G550" s="3">
        <f ca="1">E550/F550</f>
        <v>40</v>
      </c>
      <c r="H550" s="3">
        <f ca="1">G550*1.15</f>
        <v>46</v>
      </c>
      <c r="I550" s="3">
        <f ca="1">D550-G550</f>
        <v>5</v>
      </c>
      <c r="J550">
        <v>0</v>
      </c>
      <c r="K550">
        <v>-4</v>
      </c>
    </row>
    <row r="551" spans="1:11" ht="14.4">
      <c r="A551" s="23" t="s">
        <v>61</v>
      </c>
      <c r="B551" s="23" t="s">
        <v>62</v>
      </c>
      <c r="C551" s="23" t="s">
        <v>441</v>
      </c>
      <c r="D551" s="3">
        <v>12</v>
      </c>
      <c r="E551" s="3">
        <v>10</v>
      </c>
      <c r="F551" s="3">
        <v>1</v>
      </c>
      <c r="G551" s="3">
        <f ca="1">E551/F551</f>
        <v>10</v>
      </c>
      <c r="H551" s="3">
        <f ca="1">G551*1.15</f>
        <v>11.5</v>
      </c>
      <c r="I551" s="3">
        <f ca="1">D551-G551</f>
        <v>2</v>
      </c>
      <c r="J551" s="4">
        <v>-3</v>
      </c>
      <c r="K551" s="7"/>
    </row>
    <row r="552" spans="1:11" ht="14.4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ca="1">E552/F552</f>
        <v>10</v>
      </c>
      <c r="H552" s="3">
        <f ca="1">G552*1.15</f>
        <v>11.5</v>
      </c>
      <c r="I552" s="3">
        <f ca="1">D552-G552</f>
        <v>2</v>
      </c>
      <c r="J552" s="4">
        <v>0</v>
      </c>
      <c r="K552" s="7" t="s">
        <v>91</v>
      </c>
    </row>
    <row r="553" spans="1:11" ht="14.4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ca="1">E553/F553</f>
        <v>20</v>
      </c>
      <c r="H553" s="3">
        <f ca="1">G553*1.15</f>
        <v>23</v>
      </c>
      <c r="I553" s="3">
        <f ca="1">D553-G553</f>
        <v>5</v>
      </c>
      <c r="J553" s="4">
        <v>-2</v>
      </c>
      <c r="K553" s="10"/>
    </row>
    <row r="554" spans="1:11" ht="14.4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ca="1">E554/F554</f>
        <v>99</v>
      </c>
      <c r="H554" s="3">
        <f ca="1">G554*1.15</f>
        <v>113.85</v>
      </c>
      <c r="I554" s="3">
        <f ca="1">D554-G554</f>
        <v>26</v>
      </c>
      <c r="J554" s="4">
        <v>1</v>
      </c>
      <c r="K554" s="5" t="s">
        <v>897</v>
      </c>
    </row>
    <row r="555" spans="1:11" ht="14.4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ca="1">E555/F555</f>
        <v>99</v>
      </c>
      <c r="H555" s="3">
        <f ca="1">G555*1.15</f>
        <v>113.85</v>
      </c>
      <c r="I555" s="3">
        <f ca="1">D555-G555</f>
        <v>26</v>
      </c>
      <c r="J555" s="4">
        <v>2</v>
      </c>
      <c r="K555" s="5" t="s">
        <v>897</v>
      </c>
    </row>
    <row r="556" spans="1:11" ht="14.4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ca="1">E556/F556</f>
        <v>16.666666666666668</v>
      </c>
      <c r="H556" s="3">
        <f ca="1">G556*1.15</f>
        <v>19.166666666666668</v>
      </c>
      <c r="I556" s="3">
        <f ca="1">D556-G556</f>
        <v>8.3333333333333321</v>
      </c>
      <c r="J556" s="4">
        <v>-3</v>
      </c>
      <c r="K556" s="5"/>
    </row>
    <row r="557" spans="1:11" ht="14.4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ca="1">E557/F557</f>
        <v>17</v>
      </c>
      <c r="H557" s="3">
        <f ca="1">G557*1.15</f>
        <v>19.549999999999997</v>
      </c>
      <c r="I557" s="3">
        <f ca="1">D557-G557</f>
        <v>3</v>
      </c>
      <c r="J557" s="4">
        <v>0</v>
      </c>
      <c r="K557" s="5"/>
    </row>
    <row r="558" spans="1:11" ht="14.4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ca="1">E558/F558</f>
        <v>13</v>
      </c>
      <c r="H558" s="3">
        <f ca="1">G558*1.15</f>
        <v>14.95</v>
      </c>
      <c r="I558" s="3">
        <f ca="1">D558-G558</f>
        <v>2</v>
      </c>
      <c r="J558" s="4">
        <v>10</v>
      </c>
      <c r="K558" s="10" t="s">
        <v>897</v>
      </c>
    </row>
    <row r="559" spans="1:11" ht="14.4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ca="1">E559/F559</f>
        <v>19.2</v>
      </c>
      <c r="H559" s="3">
        <f ca="1">G559*1.15</f>
        <v>22.08</v>
      </c>
      <c r="I559" s="3">
        <f ca="1">D559-G559</f>
        <v>2.8000000000000007</v>
      </c>
      <c r="J559" s="4">
        <v>0</v>
      </c>
      <c r="K559" s="5"/>
    </row>
    <row r="560" spans="1:11" ht="14.4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ca="1">E560/F560</f>
        <v>20</v>
      </c>
      <c r="H560" s="3">
        <f ca="1">G560*1.15</f>
        <v>23</v>
      </c>
      <c r="I560" s="3">
        <f ca="1">D560-G560</f>
        <v>5</v>
      </c>
      <c r="J560" s="4">
        <v>0</v>
      </c>
      <c r="K560" s="5"/>
    </row>
    <row r="561" spans="1:11" ht="14.4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ca="1">E561/F561</f>
        <v>1.8</v>
      </c>
      <c r="H561" s="3">
        <f ca="1">G561*1.15</f>
        <v>2.07</v>
      </c>
      <c r="I561" s="3">
        <f ca="1">D561-G561</f>
        <v>8.2</v>
      </c>
      <c r="J561" s="4">
        <v>10</v>
      </c>
      <c r="K561" s="5" t="s">
        <v>450</v>
      </c>
    </row>
    <row r="562" spans="1:11" ht="14.4">
      <c r="A562" s="1" t="s">
        <v>61</v>
      </c>
      <c r="B562" s="1" t="s">
        <v>62</v>
      </c>
      <c r="C562" s="24" t="s">
        <v>504</v>
      </c>
      <c r="D562" s="13">
        <v>10</v>
      </c>
      <c r="E562" s="13">
        <v>8</v>
      </c>
      <c r="F562" s="13">
        <v>1</v>
      </c>
      <c r="G562" s="3">
        <f ca="1">E562/F562</f>
        <v>8</v>
      </c>
      <c r="H562" s="3">
        <f ca="1">G562*1.15</f>
        <v>9.2</v>
      </c>
      <c r="I562" s="3">
        <f ca="1">D562-G562</f>
        <v>2</v>
      </c>
      <c r="J562" s="13">
        <v>0</v>
      </c>
      <c r="K562" s="10" t="s">
        <v>490</v>
      </c>
    </row>
    <row r="563" spans="1:11" ht="14.4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ca="1">E563/F563</f>
        <v>20</v>
      </c>
      <c r="H563" s="3">
        <f ca="1">G563*1.15</f>
        <v>23</v>
      </c>
      <c r="I563" s="3">
        <f ca="1">D563-G563</f>
        <v>3</v>
      </c>
      <c r="J563" s="4">
        <v>0</v>
      </c>
      <c r="K563" s="5"/>
    </row>
    <row r="564" spans="1:11" ht="14.4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ca="1">E564/F564</f>
        <v>20</v>
      </c>
      <c r="H564" s="3">
        <f ca="1">G564*1.15</f>
        <v>23</v>
      </c>
      <c r="I564" s="3">
        <f ca="1">D564-G564</f>
        <v>5</v>
      </c>
      <c r="J564" s="4">
        <v>-2</v>
      </c>
      <c r="K564" s="7" t="s">
        <v>91</v>
      </c>
    </row>
    <row r="565" spans="1:11" ht="14.4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ca="1">E565/F565</f>
        <v>10</v>
      </c>
      <c r="H565" s="3">
        <f ca="1">G565*1.15</f>
        <v>11.5</v>
      </c>
      <c r="I565" s="3">
        <f ca="1">D565-G565</f>
        <v>2</v>
      </c>
      <c r="J565" s="4">
        <v>0</v>
      </c>
      <c r="K565" s="5"/>
    </row>
    <row r="566" spans="1:11" ht="14.4">
      <c r="A566" s="23" t="s">
        <v>61</v>
      </c>
      <c r="B566" s="23" t="s">
        <v>62</v>
      </c>
      <c r="C566" s="23" t="s">
        <v>683</v>
      </c>
      <c r="D566" s="8">
        <v>25</v>
      </c>
      <c r="E566" s="8">
        <v>20</v>
      </c>
      <c r="F566" s="8">
        <v>1</v>
      </c>
      <c r="G566" s="3">
        <f ca="1">E566/F566</f>
        <v>20</v>
      </c>
      <c r="H566" s="3">
        <f ca="1">G566*1.15</f>
        <v>23</v>
      </c>
      <c r="I566" s="3">
        <f ca="1">D566-G566</f>
        <v>5</v>
      </c>
      <c r="J566" s="4">
        <v>0</v>
      </c>
      <c r="K566" s="7"/>
    </row>
    <row r="567" spans="1:11" ht="14.4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ca="1">E567/F567</f>
        <v>35</v>
      </c>
      <c r="H567" s="3">
        <f ca="1">G567*1.15</f>
        <v>40.25</v>
      </c>
      <c r="I567" s="3">
        <f ca="1">D567-G567</f>
        <v>5</v>
      </c>
      <c r="J567" s="4">
        <v>0</v>
      </c>
      <c r="K567" s="5"/>
    </row>
    <row r="568" spans="1:11" ht="14.4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ca="1">E568/F568</f>
        <v>22</v>
      </c>
      <c r="H568" s="3">
        <f ca="1">G568*1.15</f>
        <v>25.299999999999997</v>
      </c>
      <c r="I568" s="3">
        <f ca="1">D568-G568</f>
        <v>3</v>
      </c>
      <c r="J568" s="4">
        <v>0</v>
      </c>
      <c r="K568" s="7"/>
    </row>
    <row r="569" spans="1:11" ht="14.4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ca="1">E569/F569</f>
        <v>8.125</v>
      </c>
      <c r="H569" s="3">
        <f ca="1">G569*1.15</f>
        <v>9.34375</v>
      </c>
      <c r="I569" s="3">
        <f ca="1">D569-G569</f>
        <v>1.875</v>
      </c>
      <c r="J569" s="4">
        <v>24</v>
      </c>
      <c r="K569" s="2" t="s">
        <v>800</v>
      </c>
    </row>
    <row r="570" spans="1:11" ht="14.4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ca="1">E570/F570</f>
        <v>8.125</v>
      </c>
      <c r="H570" s="3">
        <f ca="1">G570*1.15</f>
        <v>9.34375</v>
      </c>
      <c r="I570" s="3">
        <f ca="1">D570-G570</f>
        <v>1.875</v>
      </c>
      <c r="J570" s="4">
        <v>24</v>
      </c>
      <c r="K570" s="10" t="s">
        <v>461</v>
      </c>
    </row>
    <row r="571" spans="1:11" ht="14.4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ca="1">E571/F571</f>
        <v>8.125</v>
      </c>
      <c r="H571" s="3">
        <f ca="1">G571*1.15</f>
        <v>9.34375</v>
      </c>
      <c r="I571" s="3">
        <f ca="1">D571-G571</f>
        <v>1.875</v>
      </c>
      <c r="J571" s="4">
        <v>24</v>
      </c>
      <c r="K571" s="2" t="s">
        <v>800</v>
      </c>
    </row>
    <row r="572" spans="1:11" ht="14.4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ca="1">E572/F572</f>
        <v>8.5</v>
      </c>
      <c r="H572" s="3">
        <f ca="1">G572*1.15</f>
        <v>9.7749999999999986</v>
      </c>
      <c r="I572" s="3">
        <f ca="1">D572-G572</f>
        <v>1.5</v>
      </c>
      <c r="J572" s="4">
        <v>6</v>
      </c>
      <c r="K572" s="10" t="s">
        <v>36</v>
      </c>
    </row>
    <row r="573" spans="1:11" ht="14.4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ca="1">E573/F573</f>
        <v>18.5</v>
      </c>
      <c r="H573" s="3">
        <f ca="1">G573*1.15</f>
        <v>21.275</v>
      </c>
      <c r="I573" s="3">
        <f ca="1">D573-G573</f>
        <v>1.5</v>
      </c>
      <c r="J573" s="4">
        <v>12</v>
      </c>
      <c r="K573" s="2" t="s">
        <v>897</v>
      </c>
    </row>
    <row r="574" spans="1:11" ht="14.4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ca="1">E574/F574</f>
        <v>16.75</v>
      </c>
      <c r="H574" s="3">
        <f ca="1">G574*1.15</f>
        <v>19.2625</v>
      </c>
      <c r="I574" s="3">
        <f ca="1">D574-G574</f>
        <v>3.25</v>
      </c>
      <c r="J574" s="4">
        <v>4</v>
      </c>
      <c r="K574" s="2" t="s">
        <v>42</v>
      </c>
    </row>
    <row r="575" spans="1:11" ht="14.4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ca="1">E575/F575</f>
        <v>20</v>
      </c>
      <c r="H575" s="3">
        <f ca="1">G575*1.15</f>
        <v>23</v>
      </c>
      <c r="I575" s="3">
        <f ca="1">D575-G575</f>
        <v>5</v>
      </c>
      <c r="J575" s="4">
        <v>12</v>
      </c>
      <c r="K575" s="10" t="s">
        <v>16</v>
      </c>
    </row>
    <row r="576" spans="1:11" ht="14.4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ca="1">E576/F576</f>
        <v>16.5</v>
      </c>
      <c r="H576" s="3">
        <f ca="1">G576*1.15</f>
        <v>18.974999999999998</v>
      </c>
      <c r="I576" s="3">
        <f ca="1">D576-G576</f>
        <v>3.5</v>
      </c>
      <c r="J576" s="4">
        <v>12</v>
      </c>
      <c r="K576" s="5" t="s">
        <v>837</v>
      </c>
    </row>
    <row r="577" spans="1:11" ht="14.4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ca="1">E577/F577</f>
        <v>25</v>
      </c>
      <c r="H577" s="3">
        <f ca="1">G577*1.15</f>
        <v>28.749999999999996</v>
      </c>
      <c r="I577" s="3">
        <f ca="1">D577-G577</f>
        <v>3</v>
      </c>
      <c r="J577" s="4">
        <v>0</v>
      </c>
      <c r="K577" s="10" t="s">
        <v>687</v>
      </c>
    </row>
    <row r="578" spans="1:11" ht="14.4">
      <c r="A578" s="23" t="s">
        <v>61</v>
      </c>
      <c r="B578" s="23" t="s">
        <v>62</v>
      </c>
      <c r="C578" s="23" t="s">
        <v>696</v>
      </c>
      <c r="D578" s="3">
        <v>38</v>
      </c>
      <c r="E578" s="3">
        <v>32</v>
      </c>
      <c r="F578" s="3">
        <v>1</v>
      </c>
      <c r="G578" s="3">
        <f ca="1">E578/F578</f>
        <v>32</v>
      </c>
      <c r="H578" s="3">
        <f ca="1">G578*1.15</f>
        <v>36.8</v>
      </c>
      <c r="I578" s="3">
        <f ca="1">D578-G578</f>
        <v>6</v>
      </c>
      <c r="J578" s="4">
        <v>0</v>
      </c>
      <c r="K578" s="10" t="s">
        <v>687</v>
      </c>
    </row>
    <row r="579" spans="1:11" ht="14.4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ca="1">E579/F579</f>
        <v>16.666666666666668</v>
      </c>
      <c r="H579" s="3">
        <f ca="1">G579*1.15</f>
        <v>19.166666666666668</v>
      </c>
      <c r="I579" s="3">
        <f ca="1">D579-G579</f>
        <v>3.3333333333333321</v>
      </c>
      <c r="J579" s="4">
        <v>6</v>
      </c>
      <c r="K579" s="5" t="s">
        <v>697</v>
      </c>
    </row>
    <row r="580" spans="1:11" ht="14.4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ca="1">E580/F580</f>
        <v>99</v>
      </c>
      <c r="H580" s="3">
        <f ca="1">G580*1.15</f>
        <v>113.85</v>
      </c>
      <c r="I580" s="3">
        <f ca="1">D580-G580</f>
        <v>0</v>
      </c>
      <c r="J580" s="4">
        <v>0</v>
      </c>
      <c r="K580" s="10"/>
    </row>
    <row r="581" spans="1:11" ht="14.4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ca="1">E581/F581</f>
        <v>788</v>
      </c>
      <c r="H581" s="3">
        <f ca="1">G581*1.15</f>
        <v>906.19999999999993</v>
      </c>
      <c r="I581" s="3">
        <f ca="1">D581-G581</f>
        <v>112</v>
      </c>
      <c r="J581" s="4">
        <v>0</v>
      </c>
      <c r="K581" s="10" t="s">
        <v>697</v>
      </c>
    </row>
    <row r="582" spans="1:11" ht="14.4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ca="1">E582/F582</f>
        <v>27.833333333333332</v>
      </c>
      <c r="H582" s="3">
        <f ca="1">G582*1.15</f>
        <v>32.008333333333333</v>
      </c>
      <c r="I582" s="3">
        <f ca="1">D582-G582</f>
        <v>7.1666666666666679</v>
      </c>
      <c r="J582" s="4">
        <v>6</v>
      </c>
      <c r="K582" s="5" t="s">
        <v>697</v>
      </c>
    </row>
    <row r="583" spans="1:11" ht="14.4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ca="1">E583/F583</f>
        <v>27.833333333333332</v>
      </c>
      <c r="H583" s="3">
        <f ca="1">G583*1.15</f>
        <v>32.008333333333333</v>
      </c>
      <c r="I583" s="3">
        <f ca="1">D583-G583</f>
        <v>7.1666666666666679</v>
      </c>
      <c r="J583" s="4">
        <v>6</v>
      </c>
      <c r="K583" s="5" t="s">
        <v>800</v>
      </c>
    </row>
    <row r="584" spans="1:11" ht="14.4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ca="1">E584/F584</f>
        <v>18.375</v>
      </c>
      <c r="H584" s="3">
        <f ca="1">G584*1.15</f>
        <v>21.131249999999998</v>
      </c>
      <c r="I584" s="3">
        <f ca="1">D584-G584</f>
        <v>3.625</v>
      </c>
      <c r="J584" s="4">
        <v>8</v>
      </c>
      <c r="K584" s="10" t="s">
        <v>697</v>
      </c>
    </row>
    <row r="585" spans="1:11" ht="14.4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ca="1">E585/F585</f>
        <v>4</v>
      </c>
      <c r="H585" s="3">
        <f ca="1">G585*1.15</f>
        <v>4.6</v>
      </c>
      <c r="I585" s="3">
        <f ca="1">D585-G585</f>
        <v>1</v>
      </c>
      <c r="J585" s="4">
        <v>24</v>
      </c>
      <c r="K585" s="10" t="s">
        <v>837</v>
      </c>
    </row>
    <row r="586" spans="1:11" ht="14.4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ca="1">E586/F586</f>
        <v>6</v>
      </c>
      <c r="H586" s="3">
        <f ca="1">G586*1.15</f>
        <v>6.8999999999999995</v>
      </c>
      <c r="I586" s="3">
        <f ca="1">D586-G586</f>
        <v>4</v>
      </c>
      <c r="J586" s="4">
        <v>5</v>
      </c>
      <c r="K586" s="5" t="s">
        <v>897</v>
      </c>
    </row>
    <row r="587" spans="1:11" ht="14.4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ca="1">E587/F587</f>
        <v>5.833333333333333</v>
      </c>
      <c r="H587" s="3">
        <f ca="1">G587*1.15</f>
        <v>6.7083333333333321</v>
      </c>
      <c r="I587" s="3">
        <f ca="1">D587-G587</f>
        <v>1.166666666666667</v>
      </c>
      <c r="J587" s="4">
        <v>24</v>
      </c>
      <c r="K587" s="10" t="s">
        <v>697</v>
      </c>
    </row>
    <row r="588" spans="1:11" ht="14.4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ca="1">E588/F588</f>
        <v>9.5</v>
      </c>
      <c r="H588" s="3">
        <f ca="1">G588*1.15</f>
        <v>10.924999999999999</v>
      </c>
      <c r="I588" s="3">
        <f ca="1">D588-G588</f>
        <v>0.5</v>
      </c>
      <c r="J588" s="4">
        <v>6</v>
      </c>
      <c r="K588" s="2" t="s">
        <v>897</v>
      </c>
    </row>
    <row r="589" spans="1:11" ht="14.4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ca="1">E589/F589</f>
        <v>16.666666666666668</v>
      </c>
      <c r="H589" s="3">
        <f ca="1">G589*1.15</f>
        <v>19.166666666666668</v>
      </c>
      <c r="I589" s="3">
        <f ca="1">D589-G589</f>
        <v>3.3333333333333321</v>
      </c>
      <c r="J589" s="4">
        <v>6</v>
      </c>
      <c r="K589" s="5" t="s">
        <v>697</v>
      </c>
    </row>
    <row r="590" spans="1:11" ht="14.4">
      <c r="A590" s="1" t="s">
        <v>11</v>
      </c>
      <c r="B590" s="1" t="s">
        <v>25</v>
      </c>
      <c r="C590" s="1" t="s">
        <v>709</v>
      </c>
      <c r="D590" s="3">
        <v>5</v>
      </c>
      <c r="E590" s="3">
        <v>92</v>
      </c>
      <c r="F590" s="3">
        <v>24</v>
      </c>
      <c r="G590" s="3">
        <f ca="1">E590/F590</f>
        <v>3.8333333333333335</v>
      </c>
      <c r="H590" s="3">
        <f ca="1">G590*1.15</f>
        <v>4.4083333333333332</v>
      </c>
      <c r="I590" s="3">
        <f ca="1">D590-G590</f>
        <v>1.1666666666666665</v>
      </c>
      <c r="J590" s="4">
        <v>24</v>
      </c>
      <c r="K590" s="10" t="s">
        <v>837</v>
      </c>
    </row>
    <row r="591" spans="1:11" ht="14.4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ca="1">E591/F591</f>
        <v>31.666666666666668</v>
      </c>
      <c r="H591" s="3">
        <f ca="1">G591*1.15</f>
        <v>36.416666666666664</v>
      </c>
      <c r="I591" s="3">
        <f ca="1">D591-G591</f>
        <v>5.3333333333333321</v>
      </c>
      <c r="J591" s="4">
        <v>6</v>
      </c>
      <c r="K591" s="10" t="s">
        <v>837</v>
      </c>
    </row>
    <row r="592" spans="1:11" ht="14.4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ca="1">E592/F592</f>
        <v>5.166666666666667</v>
      </c>
      <c r="H592" s="3">
        <f ca="1">G592*1.15</f>
        <v>5.9416666666666664</v>
      </c>
      <c r="I592" s="3">
        <f ca="1">D592-G592</f>
        <v>0.833333333333333</v>
      </c>
      <c r="J592" s="4">
        <v>6</v>
      </c>
      <c r="K592" s="5" t="s">
        <v>697</v>
      </c>
    </row>
    <row r="593" spans="1:11" ht="14.4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ca="1">E593/F593</f>
        <v>15</v>
      </c>
      <c r="H593" s="3">
        <f ca="1">G593*1.15</f>
        <v>17.25</v>
      </c>
      <c r="I593" s="3">
        <f ca="1">D593-G593</f>
        <v>5</v>
      </c>
      <c r="J593" s="4">
        <v>-1</v>
      </c>
      <c r="K593" s="5" t="s">
        <v>713</v>
      </c>
    </row>
    <row r="594" spans="1:11" ht="14.4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ca="1">E594/F594</f>
        <v>60.666666666666664</v>
      </c>
      <c r="H594" s="3">
        <f ca="1">G594*1.15</f>
        <v>69.766666666666652</v>
      </c>
      <c r="I594" s="3">
        <f ca="1">D594-G594</f>
        <v>9.3333333333333357</v>
      </c>
      <c r="J594" s="4">
        <v>3</v>
      </c>
      <c r="K594" s="5" t="s">
        <v>697</v>
      </c>
    </row>
    <row r="595" spans="1:11" ht="14.4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ca="1">E595/F595</f>
        <v>20.166666666666668</v>
      </c>
      <c r="H595" s="3">
        <f ca="1">G595*1.15</f>
        <v>23.191666666666666</v>
      </c>
      <c r="I595" s="3">
        <f ca="1">D595-G595</f>
        <v>4.8333333333333321</v>
      </c>
      <c r="J595" s="4">
        <v>6</v>
      </c>
      <c r="K595" s="2" t="s">
        <v>697</v>
      </c>
    </row>
    <row r="596" spans="1:11" ht="14.4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ca="1">E596/F596</f>
        <v>13.833333333333334</v>
      </c>
      <c r="H596" s="3">
        <f ca="1">G596*1.15</f>
        <v>15.908333333333333</v>
      </c>
      <c r="I596" s="3">
        <f ca="1">D596-G596</f>
        <v>2.1666666666666661</v>
      </c>
      <c r="J596" s="4">
        <v>6</v>
      </c>
      <c r="K596" s="10" t="s">
        <v>697</v>
      </c>
    </row>
    <row r="597" spans="1:11" ht="14.4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ca="1">E597/F597</f>
        <v>9.5</v>
      </c>
      <c r="H597" s="3">
        <f ca="1">G597*1.15</f>
        <v>10.924999999999999</v>
      </c>
      <c r="I597" s="3">
        <f ca="1">D597-G597</f>
        <v>0.5</v>
      </c>
      <c r="J597" s="4">
        <v>6</v>
      </c>
      <c r="K597" s="2" t="s">
        <v>697</v>
      </c>
    </row>
    <row r="598" spans="1:11" ht="14.4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ca="1">E598/F598</f>
        <v>6.333333333333333</v>
      </c>
      <c r="H598" s="3">
        <f ca="1">G598*1.15</f>
        <v>7.2833333333333323</v>
      </c>
      <c r="I598" s="3">
        <f ca="1">D598-G598</f>
        <v>0.666666666666667</v>
      </c>
      <c r="J598" s="4">
        <v>6</v>
      </c>
      <c r="K598" s="2" t="s">
        <v>697</v>
      </c>
    </row>
    <row r="599" spans="1:11" ht="14.4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ca="1">E599/F599</f>
        <v>9.5</v>
      </c>
      <c r="H599" s="3">
        <f ca="1">G599*1.15</f>
        <v>10.924999999999999</v>
      </c>
      <c r="I599" s="3">
        <f ca="1">D599-G599</f>
        <v>0.5</v>
      </c>
      <c r="J599" s="4">
        <v>6</v>
      </c>
      <c r="K599" s="2" t="s">
        <v>697</v>
      </c>
    </row>
    <row r="600" spans="1:11" ht="14.4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ca="1">E600/F600</f>
        <v>49</v>
      </c>
      <c r="H600" s="3">
        <f ca="1">G600*1.15</f>
        <v>56.349999999999994</v>
      </c>
      <c r="I600" s="3">
        <f ca="1">D600-G600</f>
        <v>0</v>
      </c>
      <c r="J600" s="4">
        <v>0</v>
      </c>
      <c r="K600" s="10" t="s">
        <v>697</v>
      </c>
    </row>
    <row r="601" spans="1:11" ht="14.4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ca="1">E601/F601</f>
        <v>35.8</v>
      </c>
      <c r="H601" s="3">
        <f ca="1">G601*1.15</f>
        <v>41.169999999999995</v>
      </c>
      <c r="I601" s="3">
        <f ca="1">D601-G601</f>
        <v>9.2000000000000028</v>
      </c>
      <c r="J601" s="4">
        <v>5</v>
      </c>
      <c r="K601" s="5" t="s">
        <v>897</v>
      </c>
    </row>
    <row r="602" spans="1:11" ht="14.4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ca="1">E602/F602</f>
        <v>4</v>
      </c>
      <c r="H602" s="3">
        <f ca="1">G602*1.15</f>
        <v>4.6</v>
      </c>
      <c r="I602" s="3">
        <f ca="1">D602-G602</f>
        <v>1</v>
      </c>
      <c r="J602" s="4">
        <v>0</v>
      </c>
      <c r="K602" s="10" t="s">
        <v>16</v>
      </c>
    </row>
    <row r="603" spans="1:11" ht="14.4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ca="1">E603/F603</f>
        <v>17.166666666666668</v>
      </c>
      <c r="H603" s="3">
        <f ca="1">G603*1.15</f>
        <v>19.741666666666667</v>
      </c>
      <c r="I603" s="3">
        <f ca="1">D603-G603</f>
        <v>2.8333333333333321</v>
      </c>
      <c r="J603" s="4">
        <v>6</v>
      </c>
      <c r="K603" s="5" t="s">
        <v>697</v>
      </c>
    </row>
    <row r="604" spans="1:11" ht="14.4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ca="1">E604/F604</f>
        <v>33.25</v>
      </c>
      <c r="H604" s="3">
        <f ca="1">G604*1.15</f>
        <v>38.2375</v>
      </c>
      <c r="I604" s="3">
        <f ca="1">D604-G604</f>
        <v>5.75</v>
      </c>
      <c r="J604" s="4">
        <v>4</v>
      </c>
      <c r="K604" s="2"/>
    </row>
    <row r="605" spans="1:11" ht="14.4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ca="1">E605/F605</f>
        <v>30</v>
      </c>
      <c r="H605" s="3">
        <f ca="1">G605*1.15</f>
        <v>34.5</v>
      </c>
      <c r="I605" s="3">
        <f ca="1">D605-G605</f>
        <v>5</v>
      </c>
      <c r="J605" s="4">
        <v>-1</v>
      </c>
      <c r="K605" s="5"/>
    </row>
    <row r="606" spans="1:11" ht="14.4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ca="1">E606/F606</f>
        <v>8</v>
      </c>
      <c r="H606" s="3">
        <f ca="1">G606*1.15</f>
        <v>9.2</v>
      </c>
      <c r="I606" s="3">
        <f ca="1">D606-G606</f>
        <v>2</v>
      </c>
      <c r="J606" s="4">
        <v>-1</v>
      </c>
      <c r="K606" s="5"/>
    </row>
    <row r="607" spans="1:11" ht="14.4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ca="1">E607/F607</f>
        <v>15</v>
      </c>
      <c r="H607" s="3">
        <f ca="1">G607*1.15</f>
        <v>17.25</v>
      </c>
      <c r="I607" s="3">
        <f ca="1">D607-G607</f>
        <v>5</v>
      </c>
      <c r="J607" s="4">
        <v>-1</v>
      </c>
      <c r="K607" s="10"/>
    </row>
    <row r="608" spans="1:11" ht="14.4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ca="1">E608/F608</f>
        <v>5.833333333333333</v>
      </c>
      <c r="H608" s="3">
        <f ca="1">G608*1.15</f>
        <v>6.7083333333333321</v>
      </c>
      <c r="I608" s="3">
        <f ca="1">D608-G608</f>
        <v>1.166666666666667</v>
      </c>
      <c r="J608" s="4">
        <v>6</v>
      </c>
      <c r="K608" s="10" t="s">
        <v>697</v>
      </c>
    </row>
    <row r="609" spans="1:11" ht="14.4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ca="1">E609/F609</f>
        <v>30</v>
      </c>
      <c r="H609" s="3">
        <f ca="1">G609*1.15</f>
        <v>34.5</v>
      </c>
      <c r="I609" s="3">
        <f ca="1">D609-G609</f>
        <v>5</v>
      </c>
      <c r="J609" s="4">
        <v>-1</v>
      </c>
      <c r="K609" s="10"/>
    </row>
    <row r="610" spans="1:11" ht="14.4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 ca="1">E610/F610</f>
        <v>30</v>
      </c>
      <c r="H610" s="3">
        <f ca="1">G610*1.15</f>
        <v>34.5</v>
      </c>
      <c r="I610" s="3">
        <f ca="1">D610-G610</f>
        <v>5</v>
      </c>
      <c r="J610" s="4">
        <v>-1</v>
      </c>
      <c r="K610" s="10"/>
    </row>
    <row r="611" spans="1:11" ht="14.4">
      <c r="A611" s="1" t="s">
        <v>61</v>
      </c>
      <c r="B611" s="1" t="s">
        <v>62</v>
      </c>
      <c r="C611" s="24" t="s">
        <v>738</v>
      </c>
      <c r="D611" s="13">
        <v>15</v>
      </c>
      <c r="E611" s="13">
        <v>12.5</v>
      </c>
      <c r="F611" s="13">
        <v>1</v>
      </c>
      <c r="G611" s="3">
        <f ca="1">E611/F611</f>
        <v>12.5</v>
      </c>
      <c r="H611" s="3">
        <f ca="1">G611*1.15</f>
        <v>14.374999999999998</v>
      </c>
      <c r="I611" s="3">
        <f ca="1">D611-G611</f>
        <v>2.5</v>
      </c>
      <c r="J611" s="13">
        <v>0</v>
      </c>
      <c r="K611" s="10" t="s">
        <v>739</v>
      </c>
    </row>
    <row r="612" spans="1:11" ht="14.4">
      <c r="A612" s="25" t="s">
        <v>741</v>
      </c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 ca="1">E612/F612</f>
        <v>110</v>
      </c>
      <c r="H612" s="3">
        <f ca="1">G612*1.15</f>
        <v>126.49999999999999</v>
      </c>
      <c r="I612" s="3">
        <f ca="1">D612-G612</f>
        <v>15</v>
      </c>
      <c r="J612" s="4">
        <v>0</v>
      </c>
      <c r="K612" s="10" t="s">
        <v>739</v>
      </c>
    </row>
    <row r="613" spans="1:11" ht="14.4">
      <c r="A613" s="1" t="s">
        <v>61</v>
      </c>
      <c r="B613" s="1" t="s">
        <v>62</v>
      </c>
      <c r="C613" s="24" t="s">
        <v>750</v>
      </c>
      <c r="D613" s="13">
        <v>15</v>
      </c>
      <c r="E613" s="13">
        <v>12.5</v>
      </c>
      <c r="F613" s="13">
        <v>1</v>
      </c>
      <c r="G613" s="3">
        <f ca="1">E613/F613</f>
        <v>12.5</v>
      </c>
      <c r="H613" s="3">
        <f ca="1">G613*1.15</f>
        <v>14.374999999999998</v>
      </c>
      <c r="I613" s="3">
        <f ca="1">D613-G613</f>
        <v>2.5</v>
      </c>
      <c r="J613" s="13">
        <v>0</v>
      </c>
      <c r="K613" s="10" t="s">
        <v>739</v>
      </c>
    </row>
    <row r="614" spans="1:11" ht="14.4">
      <c r="A614" s="1" t="s">
        <v>11</v>
      </c>
      <c r="B614" s="1" t="s">
        <v>12</v>
      </c>
      <c r="C614" s="1" t="s">
        <v>751</v>
      </c>
      <c r="D614" s="3">
        <v>6</v>
      </c>
      <c r="E614" s="3">
        <v>59.5</v>
      </c>
      <c r="F614" s="3">
        <v>12</v>
      </c>
      <c r="G614" s="3">
        <f ca="1">E614/F614</f>
        <v>4.958333333333333</v>
      </c>
      <c r="H614" s="3">
        <f ca="1">G614*1.15</f>
        <v>5.7020833333333325</v>
      </c>
      <c r="I614" s="3">
        <f ca="1">D614-G614</f>
        <v>1.041666666666667</v>
      </c>
      <c r="J614" s="4">
        <v>-6</v>
      </c>
      <c r="K614" s="10"/>
    </row>
    <row r="615" spans="1:11" ht="14.4">
      <c r="A615" s="1" t="s">
        <v>11</v>
      </c>
      <c r="B615" s="1" t="s">
        <v>12</v>
      </c>
      <c r="C615" s="1" t="s">
        <v>752</v>
      </c>
      <c r="D615" s="3">
        <v>17</v>
      </c>
      <c r="E615" s="3">
        <v>58</v>
      </c>
      <c r="F615" s="3">
        <v>4</v>
      </c>
      <c r="G615" s="3">
        <f ca="1">E615/F615</f>
        <v>14.5</v>
      </c>
      <c r="H615" s="3">
        <f ca="1">G615*1.15</f>
        <v>16.674999999999997</v>
      </c>
      <c r="I615" s="3">
        <f ca="1">D615-G615</f>
        <v>2.5</v>
      </c>
      <c r="J615" s="4">
        <v>-1</v>
      </c>
      <c r="K615" s="10" t="s">
        <v>739</v>
      </c>
    </row>
    <row r="616" spans="1:11" ht="14.4">
      <c r="A616" s="1" t="s">
        <v>11</v>
      </c>
      <c r="B616" s="1" t="s">
        <v>23</v>
      </c>
      <c r="C616" s="1" t="s">
        <v>755</v>
      </c>
      <c r="D616" s="3">
        <v>20</v>
      </c>
      <c r="E616" s="3">
        <v>81</v>
      </c>
      <c r="F616" s="3">
        <v>6</v>
      </c>
      <c r="G616" s="3">
        <f ca="1">E616/F616</f>
        <v>13.5</v>
      </c>
      <c r="H616" s="3">
        <f ca="1">G616*1.15</f>
        <v>15.524999999999999</v>
      </c>
      <c r="I616" s="3">
        <f ca="1">D616-G616</f>
        <v>6.5</v>
      </c>
      <c r="J616" s="4">
        <v>-1</v>
      </c>
      <c r="K616" s="10" t="s">
        <v>739</v>
      </c>
    </row>
    <row r="617" spans="1:11" ht="14.4">
      <c r="A617" s="1" t="s">
        <v>61</v>
      </c>
      <c r="B617" s="1" t="s">
        <v>62</v>
      </c>
      <c r="C617" s="1" t="s">
        <v>753</v>
      </c>
      <c r="D617" s="3">
        <v>15</v>
      </c>
      <c r="E617" s="3">
        <v>12</v>
      </c>
      <c r="F617" s="3">
        <v>1</v>
      </c>
      <c r="G617" s="3">
        <f ca="1">E617/F617</f>
        <v>12</v>
      </c>
      <c r="H617" s="3">
        <f ca="1">G617*1.15</f>
        <v>13.799999999999999</v>
      </c>
      <c r="I617" s="3">
        <f ca="1">D617-G617</f>
        <v>3</v>
      </c>
      <c r="J617" s="4">
        <v>0</v>
      </c>
      <c r="K617" s="7"/>
    </row>
    <row r="618" spans="1:11" ht="14.4">
      <c r="A618" s="1" t="s">
        <v>11</v>
      </c>
      <c r="B618" s="1" t="s">
        <v>12</v>
      </c>
      <c r="C618" s="25" t="s">
        <v>754</v>
      </c>
      <c r="D618" s="3">
        <v>10</v>
      </c>
      <c r="E618" s="3">
        <v>48</v>
      </c>
      <c r="F618" s="3">
        <v>6</v>
      </c>
      <c r="G618" s="3">
        <f ca="1">E618/F618</f>
        <v>8</v>
      </c>
      <c r="H618" s="3">
        <f ca="1">G618*1.15</f>
        <v>9.2</v>
      </c>
      <c r="I618" s="3">
        <f ca="1">D618-G618</f>
        <v>2</v>
      </c>
      <c r="J618" s="4">
        <v>0</v>
      </c>
      <c r="K618" s="10" t="s">
        <v>739</v>
      </c>
    </row>
    <row r="619" spans="1:11" ht="14.4">
      <c r="A619" s="1" t="s">
        <v>61</v>
      </c>
      <c r="B619" s="1" t="s">
        <v>62</v>
      </c>
      <c r="C619" s="1" t="s">
        <v>753</v>
      </c>
      <c r="D619" s="3">
        <v>10</v>
      </c>
      <c r="E619" s="3">
        <v>8</v>
      </c>
      <c r="F619" s="3">
        <v>1</v>
      </c>
      <c r="G619" s="3">
        <f ca="1">E619/F619</f>
        <v>8</v>
      </c>
      <c r="H619" s="3">
        <f ca="1">G619*1.15</f>
        <v>9.2</v>
      </c>
      <c r="I619" s="3">
        <f ca="1">D619-G619</f>
        <v>2</v>
      </c>
      <c r="J619" s="4">
        <v>0</v>
      </c>
      <c r="K619" s="10"/>
    </row>
    <row r="620" spans="1:11" ht="14.4">
      <c r="A620" s="1" t="s">
        <v>61</v>
      </c>
      <c r="B620" s="1" t="s">
        <v>62</v>
      </c>
      <c r="C620" s="1" t="s">
        <v>758</v>
      </c>
      <c r="D620" s="3">
        <v>15</v>
      </c>
      <c r="E620" s="3">
        <v>12</v>
      </c>
      <c r="F620" s="3">
        <v>1</v>
      </c>
      <c r="G620" s="3">
        <f ca="1">E620/F620</f>
        <v>12</v>
      </c>
      <c r="H620" s="3">
        <f ca="1">G620*1.15</f>
        <v>13.799999999999999</v>
      </c>
      <c r="I620" s="3">
        <f ca="1">D620-G620</f>
        <v>3</v>
      </c>
      <c r="J620" s="4">
        <v>0</v>
      </c>
      <c r="K620" s="10"/>
    </row>
    <row r="621" spans="1:11" ht="14.4">
      <c r="A621" s="1" t="s">
        <v>61</v>
      </c>
      <c r="B621" s="1" t="s">
        <v>62</v>
      </c>
      <c r="C621" s="1" t="s">
        <v>759</v>
      </c>
      <c r="D621" s="3">
        <v>25</v>
      </c>
      <c r="E621" s="3">
        <v>20</v>
      </c>
      <c r="F621" s="3">
        <v>1</v>
      </c>
      <c r="G621" s="3">
        <f ca="1">E621/F621</f>
        <v>20</v>
      </c>
      <c r="H621" s="3">
        <f ca="1">G621*1.15</f>
        <v>23</v>
      </c>
      <c r="I621" s="3">
        <f ca="1">D621-G621</f>
        <v>5</v>
      </c>
      <c r="J621" s="4">
        <v>0</v>
      </c>
      <c r="K621" s="10"/>
    </row>
    <row r="622" spans="1:11" ht="14.4">
      <c r="A622" s="1" t="s">
        <v>11</v>
      </c>
      <c r="B622" s="1" t="s">
        <v>25</v>
      </c>
      <c r="C622" s="1" t="s">
        <v>760</v>
      </c>
      <c r="D622" s="3">
        <v>13</v>
      </c>
      <c r="E622" s="3">
        <v>107</v>
      </c>
      <c r="F622" s="3">
        <v>12</v>
      </c>
      <c r="G622" s="3">
        <f ca="1">E622/F622</f>
        <v>8.9166666666666661</v>
      </c>
      <c r="H622" s="3">
        <f ca="1">G622*1.15</f>
        <v>10.254166666666665</v>
      </c>
      <c r="I622" s="3">
        <f ca="1">D622-G622</f>
        <v>4.0833333333333339</v>
      </c>
      <c r="J622" s="4">
        <v>0</v>
      </c>
      <c r="K622" s="2" t="s">
        <v>739</v>
      </c>
    </row>
    <row r="623" spans="1:11" ht="14.4">
      <c r="A623" s="1" t="s">
        <v>11</v>
      </c>
      <c r="B623" s="1" t="s">
        <v>25</v>
      </c>
      <c r="C623" s="1" t="s">
        <v>761</v>
      </c>
      <c r="D623" s="3">
        <v>11</v>
      </c>
      <c r="E623" s="3">
        <v>475</v>
      </c>
      <c r="F623" s="3">
        <v>48</v>
      </c>
      <c r="G623" s="3">
        <f ca="1">E623/F623</f>
        <v>9.8958333333333339</v>
      </c>
      <c r="H623" s="3">
        <f ca="1">G623*1.15</f>
        <v>11.380208333333334</v>
      </c>
      <c r="I623" s="3">
        <f ca="1">D623-G623</f>
        <v>1.1041666666666661</v>
      </c>
      <c r="J623" s="4">
        <v>0</v>
      </c>
      <c r="K623" s="10" t="s">
        <v>739</v>
      </c>
    </row>
    <row r="624" spans="1:11" ht="14.4">
      <c r="A624" s="1" t="s">
        <v>11</v>
      </c>
      <c r="B624" s="1" t="s">
        <v>25</v>
      </c>
      <c r="C624" s="1" t="s">
        <v>762</v>
      </c>
      <c r="D624" s="3">
        <v>12</v>
      </c>
      <c r="E624" s="3">
        <v>359</v>
      </c>
      <c r="F624" s="3">
        <v>36</v>
      </c>
      <c r="G624" s="3">
        <f ca="1">E624/F624</f>
        <v>9.9722222222222214</v>
      </c>
      <c r="H624" s="3">
        <f ca="1">G624*1.15</f>
        <v>11.468055555555553</v>
      </c>
      <c r="I624" s="3">
        <f ca="1">D624-G624</f>
        <v>2.0277777777777786</v>
      </c>
      <c r="J624" s="4">
        <v>0</v>
      </c>
      <c r="K624" s="10" t="s">
        <v>739</v>
      </c>
    </row>
    <row r="625" spans="1:11" ht="14.4">
      <c r="A625" s="1" t="s">
        <v>61</v>
      </c>
      <c r="B625" s="1" t="s">
        <v>62</v>
      </c>
      <c r="C625" s="1" t="s">
        <v>764</v>
      </c>
      <c r="D625" s="3">
        <v>60</v>
      </c>
      <c r="E625" s="3">
        <v>55</v>
      </c>
      <c r="F625" s="3">
        <v>1</v>
      </c>
      <c r="G625" s="3">
        <f ca="1">E625/F625</f>
        <v>55</v>
      </c>
      <c r="H625" s="3">
        <f ca="1">G625*1.15</f>
        <v>63.249999999999993</v>
      </c>
      <c r="I625" s="3">
        <f ca="1">D625-G625</f>
        <v>5</v>
      </c>
      <c r="J625" s="4">
        <v>0</v>
      </c>
      <c r="K625" s="10" t="s">
        <v>739</v>
      </c>
    </row>
    <row r="626" spans="1:11" ht="14.4">
      <c r="A626" s="1" t="s">
        <v>11</v>
      </c>
      <c r="B626" s="1" t="s">
        <v>59</v>
      </c>
      <c r="C626" s="1" t="s">
        <v>765</v>
      </c>
      <c r="D626" s="3">
        <v>40</v>
      </c>
      <c r="E626" s="3">
        <v>136</v>
      </c>
      <c r="F626" s="3">
        <v>4</v>
      </c>
      <c r="G626" s="3">
        <f ca="1">E626/F626</f>
        <v>34</v>
      </c>
      <c r="H626" s="3">
        <f ca="1">G626*1.15</f>
        <v>39.099999999999994</v>
      </c>
      <c r="I626" s="3">
        <f ca="1">D626-G626</f>
        <v>6</v>
      </c>
      <c r="J626" s="4">
        <v>0</v>
      </c>
      <c r="K626" s="10" t="s">
        <v>739</v>
      </c>
    </row>
    <row r="627" spans="1:11" ht="14.4">
      <c r="A627" s="1" t="s">
        <v>11</v>
      </c>
      <c r="B627" s="1" t="s">
        <v>105</v>
      </c>
      <c r="C627" s="1" t="s">
        <v>766</v>
      </c>
      <c r="D627" s="3">
        <v>7</v>
      </c>
      <c r="E627" s="3">
        <v>176</v>
      </c>
      <c r="F627" s="3">
        <v>30</v>
      </c>
      <c r="G627" s="3">
        <f ca="1">E627/F627</f>
        <v>5.8666666666666663</v>
      </c>
      <c r="H627" s="3">
        <f ca="1">G627*1.15</f>
        <v>6.7466666666666653</v>
      </c>
      <c r="I627" s="3">
        <f ca="1">D627-G627</f>
        <v>1.1333333333333337</v>
      </c>
      <c r="J627" s="4">
        <v>0</v>
      </c>
      <c r="K627" s="10" t="s">
        <v>739</v>
      </c>
    </row>
    <row r="628" spans="1:11" ht="14.4">
      <c r="A628" s="1" t="s">
        <v>11</v>
      </c>
      <c r="B628" s="1" t="s">
        <v>59</v>
      </c>
      <c r="C628" s="1" t="s">
        <v>767</v>
      </c>
      <c r="D628" s="3">
        <v>45</v>
      </c>
      <c r="E628" s="3">
        <v>150</v>
      </c>
      <c r="F628" s="3">
        <v>4</v>
      </c>
      <c r="G628" s="3">
        <f ca="1">E628/F628</f>
        <v>37.5</v>
      </c>
      <c r="H628" s="3">
        <f ca="1">G628*1.15</f>
        <v>43.125</v>
      </c>
      <c r="I628" s="3">
        <f ca="1">D628-G628</f>
        <v>7.5</v>
      </c>
      <c r="J628" s="4">
        <v>8</v>
      </c>
      <c r="K628" s="10" t="s">
        <v>837</v>
      </c>
    </row>
    <row r="629" spans="1:11" ht="14.4">
      <c r="A629" s="1" t="s">
        <v>11</v>
      </c>
      <c r="B629" s="1" t="s">
        <v>105</v>
      </c>
      <c r="C629" s="1" t="s">
        <v>768</v>
      </c>
      <c r="D629" s="3">
        <v>29</v>
      </c>
      <c r="E629" s="3">
        <v>25</v>
      </c>
      <c r="F629" s="3">
        <v>1</v>
      </c>
      <c r="G629" s="3">
        <f ca="1">E629/F629</f>
        <v>25</v>
      </c>
      <c r="H629" s="3">
        <f ca="1">G629*1.15</f>
        <v>28.749999999999996</v>
      </c>
      <c r="I629" s="3">
        <f ca="1">D629-G629</f>
        <v>4</v>
      </c>
      <c r="J629" s="4">
        <v>0</v>
      </c>
      <c r="K629" s="10" t="s">
        <v>739</v>
      </c>
    </row>
    <row r="630" spans="1:11" ht="14.4">
      <c r="A630" s="1" t="s">
        <v>11</v>
      </c>
      <c r="B630" s="1" t="s">
        <v>105</v>
      </c>
      <c r="C630" s="1" t="s">
        <v>769</v>
      </c>
      <c r="D630" s="3">
        <v>34</v>
      </c>
      <c r="E630" s="3">
        <v>30</v>
      </c>
      <c r="F630" s="3">
        <v>1</v>
      </c>
      <c r="G630" s="3">
        <f ca="1">E630/F630</f>
        <v>30</v>
      </c>
      <c r="H630" s="3">
        <f ca="1">G630*1.15</f>
        <v>34.5</v>
      </c>
      <c r="I630" s="3">
        <f ca="1">D630-G630</f>
        <v>4</v>
      </c>
      <c r="J630" s="4">
        <v>0</v>
      </c>
      <c r="K630" s="10" t="s">
        <v>739</v>
      </c>
    </row>
    <row r="631" spans="1:11" ht="14.4">
      <c r="A631" s="1" t="s">
        <v>11</v>
      </c>
      <c r="B631" s="1" t="s">
        <v>23</v>
      </c>
      <c r="C631" s="1" t="s">
        <v>770</v>
      </c>
      <c r="D631" s="3">
        <v>10</v>
      </c>
      <c r="E631" s="3">
        <v>25</v>
      </c>
      <c r="F631" s="3">
        <v>3</v>
      </c>
      <c r="G631" s="3">
        <f ca="1">E631/F631</f>
        <v>8.3333333333333339</v>
      </c>
      <c r="H631" s="3">
        <f ca="1">G631*1.15</f>
        <v>9.5833333333333339</v>
      </c>
      <c r="I631" s="3">
        <f ca="1">D631-G631</f>
        <v>1.6666666666666661</v>
      </c>
      <c r="J631" s="4">
        <v>3</v>
      </c>
      <c r="K631" s="10" t="s">
        <v>837</v>
      </c>
    </row>
    <row r="632" spans="1:11" ht="14.4">
      <c r="A632" s="1" t="s">
        <v>61</v>
      </c>
      <c r="B632" s="1" t="s">
        <v>62</v>
      </c>
      <c r="C632" s="1" t="s">
        <v>771</v>
      </c>
      <c r="D632" s="3">
        <v>45</v>
      </c>
      <c r="E632" s="3">
        <v>40</v>
      </c>
      <c r="F632" s="3">
        <v>1</v>
      </c>
      <c r="G632" s="3">
        <f ca="1">E632/F632</f>
        <v>40</v>
      </c>
      <c r="H632" s="3">
        <f ca="1">G632*1.15</f>
        <v>46</v>
      </c>
      <c r="I632" s="3">
        <f ca="1">D632-G632</f>
        <v>5</v>
      </c>
      <c r="J632" s="4">
        <v>0</v>
      </c>
      <c r="K632" s="10" t="s">
        <v>739</v>
      </c>
    </row>
    <row r="633" spans="1:11" ht="14.4">
      <c r="A633" s="25" t="s">
        <v>741</v>
      </c>
      <c r="B633" s="1" t="s">
        <v>194</v>
      </c>
      <c r="C633" s="1" t="s">
        <v>772</v>
      </c>
      <c r="D633" s="3">
        <v>1</v>
      </c>
      <c r="E633" s="3">
        <v>65</v>
      </c>
      <c r="F633" s="3">
        <v>100</v>
      </c>
      <c r="G633" s="3">
        <f ca="1">E633/F633</f>
        <v>0.65</v>
      </c>
      <c r="H633" s="3">
        <f ca="1">G633*1.15</f>
        <v>0.74749999999999994</v>
      </c>
      <c r="I633" s="3">
        <f ca="1">D633-G633</f>
        <v>0.35</v>
      </c>
      <c r="J633" s="4">
        <v>0</v>
      </c>
      <c r="K633" s="10" t="s">
        <v>739</v>
      </c>
    </row>
    <row r="634" spans="1:11" ht="14.4">
      <c r="A634" s="1" t="s">
        <v>61</v>
      </c>
      <c r="B634" s="1" t="s">
        <v>62</v>
      </c>
      <c r="C634" s="1" t="s">
        <v>784</v>
      </c>
      <c r="D634" s="3">
        <v>25</v>
      </c>
      <c r="E634" s="3">
        <v>20</v>
      </c>
      <c r="F634" s="3">
        <v>1</v>
      </c>
      <c r="G634" s="3">
        <f ca="1">E634/F634</f>
        <v>20</v>
      </c>
      <c r="H634" s="3">
        <f ca="1">G634*1.15</f>
        <v>23</v>
      </c>
      <c r="I634" s="3">
        <f ca="1">D634-G634</f>
        <v>5</v>
      </c>
      <c r="J634" s="4">
        <v>-6</v>
      </c>
      <c r="K634" s="5" t="s">
        <v>739</v>
      </c>
    </row>
    <row r="635" spans="1:11" ht="14.4">
      <c r="A635" s="1" t="s">
        <v>61</v>
      </c>
      <c r="B635" s="1" t="s">
        <v>62</v>
      </c>
      <c r="C635" s="1" t="s">
        <v>785</v>
      </c>
      <c r="D635" s="3">
        <v>12</v>
      </c>
      <c r="E635" s="3">
        <v>10</v>
      </c>
      <c r="F635" s="3">
        <v>1</v>
      </c>
      <c r="G635" s="3">
        <f ca="1">E635/F635</f>
        <v>10</v>
      </c>
      <c r="H635" s="3">
        <f ca="1">G635*1.15</f>
        <v>11.5</v>
      </c>
      <c r="I635" s="3">
        <f ca="1">D635-G635</f>
        <v>2</v>
      </c>
      <c r="J635" s="4">
        <v>-6</v>
      </c>
      <c r="K635" s="5" t="s">
        <v>739</v>
      </c>
    </row>
    <row r="636" spans="1:11" ht="14.4">
      <c r="A636" s="1" t="s">
        <v>61</v>
      </c>
      <c r="B636" s="1" t="s">
        <v>62</v>
      </c>
      <c r="C636" s="1" t="s">
        <v>786</v>
      </c>
      <c r="D636" s="3">
        <v>12</v>
      </c>
      <c r="E636" s="3">
        <v>10</v>
      </c>
      <c r="F636" s="3">
        <v>1</v>
      </c>
      <c r="G636" s="3">
        <f ca="1">E636/F636</f>
        <v>10</v>
      </c>
      <c r="H636" s="3">
        <f ca="1">G636*1.15</f>
        <v>11.5</v>
      </c>
      <c r="I636" s="3">
        <f ca="1">D636-G636</f>
        <v>2</v>
      </c>
      <c r="J636" s="4">
        <v>-6</v>
      </c>
      <c r="K636" s="5" t="s">
        <v>739</v>
      </c>
    </row>
    <row r="637" spans="1:11" ht="14.4">
      <c r="A637" s="1" t="s">
        <v>11</v>
      </c>
      <c r="B637" s="1" t="s">
        <v>19</v>
      </c>
      <c r="C637" s="1" t="s">
        <v>787</v>
      </c>
      <c r="D637" s="3">
        <v>115</v>
      </c>
      <c r="E637" s="3">
        <v>99</v>
      </c>
      <c r="F637" s="3">
        <v>1</v>
      </c>
      <c r="G637" s="3">
        <f ca="1">E637/F637</f>
        <v>99</v>
      </c>
      <c r="H637" s="3">
        <f ca="1">G637*1.15</f>
        <v>113.85</v>
      </c>
      <c r="I637" s="3">
        <f ca="1">D637-G637</f>
        <v>16</v>
      </c>
      <c r="J637" s="4">
        <v>1</v>
      </c>
      <c r="K637" s="10" t="s">
        <v>837</v>
      </c>
    </row>
    <row r="638" spans="1:11" ht="14.4">
      <c r="A638" s="1" t="s">
        <v>11</v>
      </c>
      <c r="B638" s="1" t="s">
        <v>23</v>
      </c>
      <c r="C638" s="1" t="s">
        <v>788</v>
      </c>
      <c r="D638" s="3">
        <v>81</v>
      </c>
      <c r="E638" s="3">
        <v>211</v>
      </c>
      <c r="F638" s="3">
        <v>3</v>
      </c>
      <c r="G638" s="3">
        <f ca="1">E638/F638</f>
        <v>70.333333333333329</v>
      </c>
      <c r="H638" s="3">
        <f ca="1">G638*1.15</f>
        <v>80.883333333333326</v>
      </c>
      <c r="I638" s="3">
        <f ca="1">D638-G638</f>
        <v>10.666666666666671</v>
      </c>
      <c r="J638" s="4">
        <v>0</v>
      </c>
      <c r="K638" s="5"/>
    </row>
    <row r="639" spans="1:11" ht="14.4">
      <c r="A639" s="25" t="s">
        <v>53</v>
      </c>
      <c r="B639" s="25" t="s">
        <v>59</v>
      </c>
      <c r="C639" s="25" t="s">
        <v>791</v>
      </c>
      <c r="D639">
        <v>65</v>
      </c>
      <c r="E639">
        <v>60</v>
      </c>
      <c r="F639">
        <v>1</v>
      </c>
      <c r="G639" s="3">
        <f ca="1">E639/F639</f>
        <v>60</v>
      </c>
      <c r="H639" s="3">
        <f ca="1">G639*1.15</f>
        <v>69</v>
      </c>
      <c r="I639" s="3">
        <f ca="1">D639-G639</f>
        <v>5</v>
      </c>
      <c r="J639">
        <v>0</v>
      </c>
      <c r="K639">
        <v>-5</v>
      </c>
    </row>
    <row r="640" spans="1:11" ht="14.4">
      <c r="A640" s="1" t="s">
        <v>11</v>
      </c>
      <c r="B640" s="1" t="s">
        <v>12</v>
      </c>
      <c r="C640" s="25" t="s">
        <v>794</v>
      </c>
      <c r="D640" s="3">
        <v>5</v>
      </c>
      <c r="E640" s="3">
        <v>46</v>
      </c>
      <c r="F640" s="3">
        <v>12</v>
      </c>
      <c r="G640" s="3">
        <f ca="1">E640/F640</f>
        <v>3.8333333333333335</v>
      </c>
      <c r="H640" s="3">
        <f ca="1">G640*1.15</f>
        <v>4.4083333333333332</v>
      </c>
      <c r="I640" s="3">
        <f ca="1">D640-G640</f>
        <v>1.1666666666666665</v>
      </c>
      <c r="J640" s="4">
        <v>0</v>
      </c>
      <c r="K640" s="10" t="s">
        <v>795</v>
      </c>
    </row>
    <row r="641" spans="1:11" ht="14.4">
      <c r="A641" s="1" t="s">
        <v>61</v>
      </c>
      <c r="B641" s="1" t="s">
        <v>62</v>
      </c>
      <c r="C641" s="1" t="s">
        <v>797</v>
      </c>
      <c r="D641" s="3">
        <v>120</v>
      </c>
      <c r="E641" s="3">
        <v>105</v>
      </c>
      <c r="F641" s="3">
        <v>1</v>
      </c>
      <c r="G641" s="3">
        <f ca="1">E641/F641</f>
        <v>105</v>
      </c>
      <c r="H641" s="3">
        <f ca="1">G641*1.15</f>
        <v>120.74999999999999</v>
      </c>
      <c r="I641" s="3">
        <f ca="1">D641-G641</f>
        <v>15</v>
      </c>
      <c r="J641" s="4">
        <v>0</v>
      </c>
      <c r="K641" s="5" t="s">
        <v>795</v>
      </c>
    </row>
    <row r="642" spans="1:11" ht="14.4">
      <c r="A642" s="1" t="s">
        <v>53</v>
      </c>
      <c r="B642" s="1" t="s">
        <v>12</v>
      </c>
      <c r="C642" s="1" t="s">
        <v>798</v>
      </c>
      <c r="D642" s="3">
        <v>5</v>
      </c>
      <c r="E642" s="3">
        <v>4</v>
      </c>
      <c r="F642" s="3">
        <v>1</v>
      </c>
      <c r="G642" s="3">
        <f ca="1">E642/F642</f>
        <v>4</v>
      </c>
      <c r="H642" s="3">
        <f ca="1">G642*1.15</f>
        <v>4.6</v>
      </c>
      <c r="I642" s="3">
        <f ca="1">D642-G642</f>
        <v>1</v>
      </c>
      <c r="J642" s="4">
        <v>0</v>
      </c>
      <c r="K642" s="2" t="s">
        <v>795</v>
      </c>
    </row>
    <row r="643" spans="1:11" ht="14.4">
      <c r="A643" s="1" t="s">
        <v>11</v>
      </c>
      <c r="B643" s="1" t="s">
        <v>19</v>
      </c>
      <c r="C643" s="25" t="s">
        <v>799</v>
      </c>
      <c r="D643" s="3">
        <v>137</v>
      </c>
      <c r="E643" s="3">
        <v>119</v>
      </c>
      <c r="F643" s="3">
        <v>1</v>
      </c>
      <c r="G643" s="3">
        <f ca="1">E643/F643</f>
        <v>119</v>
      </c>
      <c r="H643" s="3">
        <f ca="1">G643*1.15</f>
        <v>136.85</v>
      </c>
      <c r="I643" s="3">
        <f ca="1">D643-G643</f>
        <v>18</v>
      </c>
      <c r="J643" s="4">
        <v>10</v>
      </c>
      <c r="K643" s="10" t="s">
        <v>800</v>
      </c>
    </row>
    <row r="644" spans="1:11" ht="14.4">
      <c r="A644" s="1" t="s">
        <v>11</v>
      </c>
      <c r="B644" s="1" t="s">
        <v>25</v>
      </c>
      <c r="C644" s="1" t="s">
        <v>801</v>
      </c>
      <c r="D644" s="3">
        <v>10</v>
      </c>
      <c r="E644" s="3">
        <v>409</v>
      </c>
      <c r="F644" s="3">
        <v>48</v>
      </c>
      <c r="G644" s="3">
        <f ca="1">E644/F644</f>
        <v>8.5208333333333339</v>
      </c>
      <c r="H644" s="3">
        <f ca="1">G644*1.15</f>
        <v>9.7989583333333332</v>
      </c>
      <c r="I644" s="3">
        <f ca="1">D644-G644</f>
        <v>1.4791666666666661</v>
      </c>
      <c r="J644" s="4">
        <v>48</v>
      </c>
      <c r="K644" s="10" t="s">
        <v>800</v>
      </c>
    </row>
    <row r="645" spans="1:11" ht="14.4">
      <c r="A645" s="1" t="s">
        <v>11</v>
      </c>
      <c r="B645" s="1" t="s">
        <v>25</v>
      </c>
      <c r="C645" s="1" t="s">
        <v>802</v>
      </c>
      <c r="D645" s="3">
        <v>10</v>
      </c>
      <c r="E645" s="3">
        <v>195</v>
      </c>
      <c r="F645" s="3">
        <v>24</v>
      </c>
      <c r="G645" s="3">
        <f ca="1">E645/F645</f>
        <v>8.125</v>
      </c>
      <c r="H645" s="3">
        <f ca="1">G645*1.15</f>
        <v>9.34375</v>
      </c>
      <c r="I645" s="3">
        <f ca="1">D645-G645</f>
        <v>1.875</v>
      </c>
      <c r="J645" s="4">
        <v>24</v>
      </c>
      <c r="K645" s="2" t="s">
        <v>800</v>
      </c>
    </row>
    <row r="646" spans="1:11" ht="14.4">
      <c r="A646" s="1" t="s">
        <v>11</v>
      </c>
      <c r="B646" s="1" t="s">
        <v>59</v>
      </c>
      <c r="C646" s="1" t="s">
        <v>803</v>
      </c>
      <c r="D646" s="3">
        <v>13</v>
      </c>
      <c r="E646" s="3">
        <v>85</v>
      </c>
      <c r="F646" s="3">
        <v>8</v>
      </c>
      <c r="G646" s="3">
        <f ca="1">E646/F646</f>
        <v>10.625</v>
      </c>
      <c r="H646" s="3">
        <f ca="1">G646*1.15</f>
        <v>12.218749999999998</v>
      </c>
      <c r="I646" s="3">
        <f ca="1">D646-G646</f>
        <v>2.375</v>
      </c>
      <c r="J646" s="4">
        <v>8</v>
      </c>
      <c r="K646" s="5" t="s">
        <v>800</v>
      </c>
    </row>
    <row r="647" spans="1:11" ht="14.4">
      <c r="A647" s="1" t="s">
        <v>11</v>
      </c>
      <c r="B647" s="1" t="s">
        <v>19</v>
      </c>
      <c r="C647" s="1" t="s">
        <v>809</v>
      </c>
      <c r="D647" s="3">
        <v>195</v>
      </c>
      <c r="E647" s="3">
        <v>169</v>
      </c>
      <c r="F647" s="3">
        <v>1</v>
      </c>
      <c r="G647" s="3">
        <f ca="1">E647/F647</f>
        <v>169</v>
      </c>
      <c r="H647" s="3">
        <f ca="1">G647*1.15</f>
        <v>194.35</v>
      </c>
      <c r="I647" s="3">
        <f ca="1">D647-G647</f>
        <v>26</v>
      </c>
      <c r="J647" s="4">
        <v>1</v>
      </c>
      <c r="K647" s="10" t="s">
        <v>800</v>
      </c>
    </row>
    <row r="648" spans="1:11" ht="14.4">
      <c r="A648" s="1" t="s">
        <v>11</v>
      </c>
      <c r="B648" s="1" t="s">
        <v>23</v>
      </c>
      <c r="C648" s="1" t="s">
        <v>810</v>
      </c>
      <c r="D648" s="3">
        <v>76</v>
      </c>
      <c r="E648" s="3">
        <v>199</v>
      </c>
      <c r="F648" s="3">
        <v>3</v>
      </c>
      <c r="G648" s="3">
        <f ca="1">E648/F648</f>
        <v>66.333333333333329</v>
      </c>
      <c r="H648" s="3">
        <f ca="1">G648*1.15</f>
        <v>76.283333333333317</v>
      </c>
      <c r="I648" s="3">
        <f ca="1">D648-G648</f>
        <v>9.6666666666666714</v>
      </c>
      <c r="J648" s="4">
        <v>3</v>
      </c>
      <c r="K648" s="10" t="s">
        <v>800</v>
      </c>
    </row>
    <row r="649" spans="1:11" ht="14.4">
      <c r="A649" s="1" t="s">
        <v>11</v>
      </c>
      <c r="B649" s="1" t="s">
        <v>25</v>
      </c>
      <c r="C649" s="1" t="s">
        <v>811</v>
      </c>
      <c r="D649" s="3">
        <v>10</v>
      </c>
      <c r="E649" s="3">
        <v>195</v>
      </c>
      <c r="F649" s="3">
        <v>24</v>
      </c>
      <c r="G649" s="3">
        <f ca="1">E649/F649</f>
        <v>8.125</v>
      </c>
      <c r="H649" s="3">
        <f ca="1">G649*1.15</f>
        <v>9.34375</v>
      </c>
      <c r="I649" s="3">
        <f ca="1">D649-G649</f>
        <v>1.875</v>
      </c>
      <c r="J649" s="4">
        <v>24</v>
      </c>
      <c r="K649" s="2" t="s">
        <v>800</v>
      </c>
    </row>
    <row r="650" spans="1:11" ht="14.4">
      <c r="A650" s="1" t="s">
        <v>11</v>
      </c>
      <c r="B650" s="1" t="s">
        <v>105</v>
      </c>
      <c r="C650" s="1" t="s">
        <v>813</v>
      </c>
      <c r="D650" s="3">
        <v>7</v>
      </c>
      <c r="E650" s="3">
        <v>61</v>
      </c>
      <c r="F650" s="3">
        <v>10</v>
      </c>
      <c r="G650" s="3">
        <f ca="1">E650/F650</f>
        <v>6.1</v>
      </c>
      <c r="H650" s="3">
        <f ca="1">G650*1.15</f>
        <v>7.0149999999999988</v>
      </c>
      <c r="I650" s="3">
        <f ca="1">D650-G650</f>
        <v>0.90000000000000036</v>
      </c>
      <c r="J650" s="4">
        <v>0</v>
      </c>
      <c r="K650" s="10" t="s">
        <v>837</v>
      </c>
    </row>
    <row r="651" spans="1:11" ht="14.4">
      <c r="A651" s="1" t="s">
        <v>61</v>
      </c>
      <c r="B651" s="1" t="s">
        <v>62</v>
      </c>
      <c r="C651" s="1" t="s">
        <v>814</v>
      </c>
      <c r="D651" s="3">
        <v>35</v>
      </c>
      <c r="E651" s="3">
        <v>30</v>
      </c>
      <c r="F651" s="3">
        <v>1</v>
      </c>
      <c r="G651" s="3">
        <f ca="1">E651/F651</f>
        <v>30</v>
      </c>
      <c r="H651" s="3">
        <f ca="1">G651*1.15</f>
        <v>34.5</v>
      </c>
      <c r="I651" s="3">
        <f ca="1">D651-G651</f>
        <v>5</v>
      </c>
      <c r="J651" s="4">
        <v>-1</v>
      </c>
      <c r="K651" s="5" t="s">
        <v>795</v>
      </c>
    </row>
    <row r="652" spans="1:11" ht="14.4">
      <c r="A652" s="1" t="s">
        <v>11</v>
      </c>
      <c r="B652" s="1" t="s">
        <v>25</v>
      </c>
      <c r="C652" s="1" t="s">
        <v>815</v>
      </c>
      <c r="D652" s="3">
        <v>12</v>
      </c>
      <c r="E652" s="3">
        <v>365</v>
      </c>
      <c r="F652" s="3">
        <v>36</v>
      </c>
      <c r="G652" s="3">
        <f ca="1">E652/F652</f>
        <v>10.138888888888889</v>
      </c>
      <c r="H652" s="3">
        <f ca="1">G652*1.15</f>
        <v>11.659722222222221</v>
      </c>
      <c r="I652" s="3">
        <f ca="1">D652-G652</f>
        <v>1.8611111111111107</v>
      </c>
      <c r="J652" s="4">
        <v>0</v>
      </c>
      <c r="K652" s="10" t="s">
        <v>739</v>
      </c>
    </row>
    <row r="653" spans="1:11" ht="14.4">
      <c r="A653" s="1" t="s">
        <v>11</v>
      </c>
      <c r="B653" s="1" t="s">
        <v>100</v>
      </c>
      <c r="C653" s="1" t="s">
        <v>827</v>
      </c>
      <c r="D653" s="3">
        <v>200</v>
      </c>
      <c r="E653" s="3">
        <v>170</v>
      </c>
      <c r="F653" s="3">
        <v>1</v>
      </c>
      <c r="G653" s="3">
        <f ca="1">E653/F653</f>
        <v>170</v>
      </c>
      <c r="H653" s="3">
        <f ca="1">G653*1.15</f>
        <v>195.49999999999997</v>
      </c>
      <c r="I653" s="3">
        <f ca="1">D653-G653</f>
        <v>30</v>
      </c>
      <c r="J653" s="4">
        <v>0</v>
      </c>
      <c r="K653" s="5" t="s">
        <v>795</v>
      </c>
    </row>
    <row r="654" spans="1:11" ht="14.4">
      <c r="A654" s="1" t="s">
        <v>11</v>
      </c>
      <c r="B654" s="1" t="s">
        <v>12</v>
      </c>
      <c r="C654" s="1" t="s">
        <v>829</v>
      </c>
      <c r="D654" s="3">
        <v>5</v>
      </c>
      <c r="E654" s="3">
        <v>48</v>
      </c>
      <c r="F654" s="3">
        <v>12</v>
      </c>
      <c r="G654" s="3">
        <f ca="1">E654/F654</f>
        <v>4</v>
      </c>
      <c r="H654" s="3">
        <f ca="1">G654*1.15</f>
        <v>4.6</v>
      </c>
      <c r="I654" s="3">
        <f ca="1">D654-G654</f>
        <v>1</v>
      </c>
      <c r="J654">
        <v>0</v>
      </c>
      <c r="K654" s="5" t="s">
        <v>795</v>
      </c>
    </row>
    <row r="655" spans="1:11" ht="14.4">
      <c r="A655" s="1" t="s">
        <v>11</v>
      </c>
      <c r="B655" s="1" t="s">
        <v>25</v>
      </c>
      <c r="C655" s="1" t="s">
        <v>833</v>
      </c>
      <c r="D655" s="3">
        <v>13</v>
      </c>
      <c r="E655" s="3">
        <v>11</v>
      </c>
      <c r="F655" s="3">
        <v>1</v>
      </c>
      <c r="G655" s="3">
        <f ca="1">E655/F655</f>
        <v>11</v>
      </c>
      <c r="H655" s="3">
        <f ca="1">G655*1.15</f>
        <v>12.649999999999999</v>
      </c>
      <c r="I655" s="3">
        <f ca="1">D655-G655</f>
        <v>2</v>
      </c>
      <c r="J655" s="4">
        <v>0</v>
      </c>
      <c r="K655" s="10" t="s">
        <v>795</v>
      </c>
    </row>
    <row r="656" spans="1:11" ht="14.4">
      <c r="A656" s="1" t="s">
        <v>11</v>
      </c>
      <c r="B656" s="1" t="s">
        <v>12</v>
      </c>
      <c r="C656" s="1" t="s">
        <v>834</v>
      </c>
      <c r="D656" s="3">
        <v>11</v>
      </c>
      <c r="E656" s="3">
        <v>55</v>
      </c>
      <c r="F656" s="3">
        <v>6</v>
      </c>
      <c r="G656" s="3">
        <f ca="1">E656/F656</f>
        <v>9.1666666666666661</v>
      </c>
      <c r="H656" s="3">
        <f ca="1">G656*1.15</f>
        <v>10.541666666666664</v>
      </c>
      <c r="I656" s="3">
        <f ca="1">D656-G656</f>
        <v>1.8333333333333339</v>
      </c>
      <c r="J656">
        <v>0</v>
      </c>
      <c r="K656" s="5" t="s">
        <v>795</v>
      </c>
    </row>
    <row r="657" spans="1:11" ht="14.4">
      <c r="A657" s="1" t="s">
        <v>11</v>
      </c>
      <c r="B657" s="1" t="s">
        <v>23</v>
      </c>
      <c r="C657" s="1" t="s">
        <v>838</v>
      </c>
      <c r="D657" s="3">
        <v>56</v>
      </c>
      <c r="E657" s="3">
        <v>146</v>
      </c>
      <c r="F657" s="3">
        <v>3</v>
      </c>
      <c r="G657" s="3">
        <f ca="1">E657/F657</f>
        <v>48.666666666666664</v>
      </c>
      <c r="H657" s="3">
        <f ca="1">G657*1.15</f>
        <v>55.966666666666661</v>
      </c>
      <c r="I657" s="3">
        <f ca="1">D657-G657</f>
        <v>7.3333333333333357</v>
      </c>
      <c r="J657" s="4">
        <v>6</v>
      </c>
      <c r="K657" s="10" t="s">
        <v>837</v>
      </c>
    </row>
    <row r="658" spans="1:11" ht="14.4">
      <c r="A658" s="1" t="s">
        <v>11</v>
      </c>
      <c r="B658" s="1" t="s">
        <v>12</v>
      </c>
      <c r="C658" s="1" t="s">
        <v>839</v>
      </c>
      <c r="D658" s="3">
        <v>34</v>
      </c>
      <c r="E658" s="3">
        <v>29</v>
      </c>
      <c r="F658" s="3">
        <v>1</v>
      </c>
      <c r="G658" s="3">
        <f ca="1">E658/F658</f>
        <v>29</v>
      </c>
      <c r="H658" s="3">
        <f ca="1">G658*1.15</f>
        <v>33.349999999999994</v>
      </c>
      <c r="I658" s="3">
        <f ca="1">D658-G658</f>
        <v>5</v>
      </c>
      <c r="J658" s="4">
        <v>1</v>
      </c>
      <c r="K658" s="5" t="s">
        <v>837</v>
      </c>
    </row>
    <row r="659" spans="1:11" ht="14.4">
      <c r="A659" s="1" t="s">
        <v>11</v>
      </c>
      <c r="B659" s="1" t="s">
        <v>23</v>
      </c>
      <c r="C659" s="1" t="s">
        <v>840</v>
      </c>
      <c r="D659" s="3">
        <v>10</v>
      </c>
      <c r="E659" s="3">
        <v>21</v>
      </c>
      <c r="F659" s="3">
        <v>3</v>
      </c>
      <c r="G659" s="3">
        <f ca="1">E659/F659</f>
        <v>7</v>
      </c>
      <c r="H659" s="3">
        <f ca="1">G659*1.15</f>
        <v>8.0499999999999989</v>
      </c>
      <c r="I659" s="3">
        <f ca="1">D659-G659</f>
        <v>3</v>
      </c>
      <c r="J659" s="4">
        <v>3</v>
      </c>
      <c r="K659" s="10" t="s">
        <v>837</v>
      </c>
    </row>
    <row r="660" spans="1:11" ht="14.4">
      <c r="A660" s="1" t="s">
        <v>11</v>
      </c>
      <c r="B660" s="1" t="s">
        <v>12</v>
      </c>
      <c r="C660" s="1" t="s">
        <v>841</v>
      </c>
      <c r="D660" s="3">
        <v>20</v>
      </c>
      <c r="E660" s="3">
        <v>103</v>
      </c>
      <c r="F660" s="3">
        <v>6</v>
      </c>
      <c r="G660" s="3">
        <f ca="1">E660/F660</f>
        <v>17.166666666666668</v>
      </c>
      <c r="H660" s="3">
        <f ca="1">G660*1.15</f>
        <v>19.741666666666667</v>
      </c>
      <c r="I660" s="3">
        <f ca="1">D660-G660</f>
        <v>2.8333333333333321</v>
      </c>
      <c r="J660" s="4">
        <v>0</v>
      </c>
      <c r="K660" s="5" t="s">
        <v>837</v>
      </c>
    </row>
    <row r="661" spans="1:11" ht="14.4">
      <c r="A661" s="1" t="s">
        <v>11</v>
      </c>
      <c r="B661" s="1" t="s">
        <v>23</v>
      </c>
      <c r="C661" s="25" t="s">
        <v>845</v>
      </c>
      <c r="D661" s="3">
        <v>61</v>
      </c>
      <c r="E661" s="3">
        <v>159</v>
      </c>
      <c r="F661" s="3">
        <v>3</v>
      </c>
      <c r="G661" s="3">
        <f ca="1">E661/F661</f>
        <v>53</v>
      </c>
      <c r="H661" s="3">
        <f ca="1">G661*1.15</f>
        <v>60.949999999999996</v>
      </c>
      <c r="I661" s="3">
        <f ca="1">D661-G661</f>
        <v>8</v>
      </c>
      <c r="J661" s="4">
        <v>0</v>
      </c>
      <c r="K661" s="10" t="s">
        <v>795</v>
      </c>
    </row>
    <row r="662" spans="1:11" ht="14.4">
      <c r="A662" s="1" t="s">
        <v>11</v>
      </c>
      <c r="B662" s="1" t="s">
        <v>23</v>
      </c>
      <c r="C662" s="25" t="s">
        <v>846</v>
      </c>
      <c r="D662" s="3">
        <v>25</v>
      </c>
      <c r="E662" s="3">
        <v>22</v>
      </c>
      <c r="F662" s="3">
        <v>1</v>
      </c>
      <c r="G662" s="3">
        <f ca="1">E662/F662</f>
        <v>22</v>
      </c>
      <c r="H662" s="3">
        <f ca="1">G662*1.15</f>
        <v>25.299999999999997</v>
      </c>
      <c r="I662" s="3">
        <f ca="1">D662-G662</f>
        <v>3</v>
      </c>
      <c r="J662" s="4">
        <v>0</v>
      </c>
      <c r="K662" s="10" t="s">
        <v>795</v>
      </c>
    </row>
    <row r="663" spans="1:11" ht="14.4">
      <c r="A663" s="1" t="s">
        <v>11</v>
      </c>
      <c r="B663" s="1" t="s">
        <v>12</v>
      </c>
      <c r="C663" s="1" t="s">
        <v>849</v>
      </c>
      <c r="D663" s="3">
        <v>20</v>
      </c>
      <c r="E663" s="3">
        <v>96</v>
      </c>
      <c r="F663" s="3">
        <v>6</v>
      </c>
      <c r="G663" s="3">
        <f ca="1">E663/F663</f>
        <v>16</v>
      </c>
      <c r="H663" s="3">
        <f ca="1">G663*1.15</f>
        <v>18.4</v>
      </c>
      <c r="I663" s="3">
        <f ca="1">D663-G663</f>
        <v>4</v>
      </c>
      <c r="J663" s="4">
        <v>0</v>
      </c>
      <c r="K663" s="5" t="s">
        <v>850</v>
      </c>
    </row>
    <row r="664" spans="1:11" ht="14.4">
      <c r="A664" s="1" t="s">
        <v>61</v>
      </c>
      <c r="B664" s="1" t="s">
        <v>62</v>
      </c>
      <c r="C664" s="1" t="s">
        <v>851</v>
      </c>
      <c r="D664" s="3">
        <v>15</v>
      </c>
      <c r="E664" s="3">
        <v>10</v>
      </c>
      <c r="F664" s="3">
        <v>1</v>
      </c>
      <c r="G664" s="3">
        <f ca="1">E664/F664</f>
        <v>10</v>
      </c>
      <c r="H664" s="3">
        <f ca="1">G664*1.15</f>
        <v>11.5</v>
      </c>
      <c r="I664" s="3">
        <f ca="1">D664-G664</f>
        <v>5</v>
      </c>
      <c r="J664" s="4">
        <v>0</v>
      </c>
      <c r="K664" s="10" t="s">
        <v>850</v>
      </c>
    </row>
    <row r="665" spans="1:11" ht="14.4">
      <c r="A665" s="1" t="s">
        <v>61</v>
      </c>
      <c r="B665" s="1" t="s">
        <v>62</v>
      </c>
      <c r="C665" s="1" t="s">
        <v>852</v>
      </c>
      <c r="D665" s="3">
        <v>12</v>
      </c>
      <c r="E665" s="3">
        <v>10</v>
      </c>
      <c r="F665" s="3">
        <v>1</v>
      </c>
      <c r="G665" s="3">
        <f ca="1">E665/F665</f>
        <v>10</v>
      </c>
      <c r="H665" s="3">
        <f ca="1">G665*1.15</f>
        <v>11.5</v>
      </c>
      <c r="I665" s="3">
        <f ca="1">D665-G665</f>
        <v>2</v>
      </c>
      <c r="J665" s="4">
        <v>0</v>
      </c>
      <c r="K665" s="10" t="s">
        <v>850</v>
      </c>
    </row>
    <row r="666" spans="1:11" ht="14.4">
      <c r="A666" s="1" t="s">
        <v>61</v>
      </c>
      <c r="B666" s="1" t="s">
        <v>62</v>
      </c>
      <c r="C666" s="1" t="s">
        <v>853</v>
      </c>
      <c r="D666" s="3">
        <v>45</v>
      </c>
      <c r="E666" s="3">
        <v>40</v>
      </c>
      <c r="F666" s="3">
        <v>1</v>
      </c>
      <c r="G666" s="3">
        <f ca="1">E666/F666</f>
        <v>40</v>
      </c>
      <c r="H666" s="3">
        <f ca="1">G666*1.15</f>
        <v>46</v>
      </c>
      <c r="I666" s="3">
        <f ca="1">D666-G666</f>
        <v>5</v>
      </c>
      <c r="J666" s="4">
        <v>0</v>
      </c>
      <c r="K666" s="10" t="s">
        <v>850</v>
      </c>
    </row>
    <row r="667" spans="1:11" ht="14.4">
      <c r="A667" s="1" t="s">
        <v>61</v>
      </c>
      <c r="B667" s="1" t="s">
        <v>62</v>
      </c>
      <c r="C667" s="1" t="s">
        <v>854</v>
      </c>
      <c r="D667" s="3">
        <v>25</v>
      </c>
      <c r="E667" s="3">
        <v>20</v>
      </c>
      <c r="F667" s="3">
        <v>1</v>
      </c>
      <c r="G667" s="3">
        <f ca="1">E667/F667</f>
        <v>20</v>
      </c>
      <c r="H667" s="3">
        <f ca="1">G667*1.15</f>
        <v>23</v>
      </c>
      <c r="I667" s="3">
        <f ca="1">D667-G667</f>
        <v>5</v>
      </c>
      <c r="J667" s="4">
        <v>0</v>
      </c>
      <c r="K667" s="10" t="s">
        <v>850</v>
      </c>
    </row>
    <row r="668" spans="1:11" ht="14.4">
      <c r="A668" s="1" t="s">
        <v>11</v>
      </c>
      <c r="B668" s="1" t="s">
        <v>23</v>
      </c>
      <c r="C668" s="1" t="s">
        <v>855</v>
      </c>
      <c r="D668" s="3">
        <v>6</v>
      </c>
      <c r="E668" s="3">
        <v>120</v>
      </c>
      <c r="F668" s="3">
        <v>24</v>
      </c>
      <c r="G668" s="3">
        <f ca="1">E668/F668</f>
        <v>5</v>
      </c>
      <c r="H668" s="3">
        <f ca="1">G668*1.15</f>
        <v>5.75</v>
      </c>
      <c r="I668" s="3">
        <f ca="1">D668-G668</f>
        <v>1</v>
      </c>
      <c r="J668" s="4">
        <v>0</v>
      </c>
      <c r="K668" s="5" t="s">
        <v>850</v>
      </c>
    </row>
    <row r="669" spans="1:11" ht="14.4">
      <c r="A669" s="1" t="s">
        <v>11</v>
      </c>
      <c r="B669" s="1" t="s">
        <v>105</v>
      </c>
      <c r="C669" s="1" t="s">
        <v>856</v>
      </c>
      <c r="D669" s="3">
        <v>7</v>
      </c>
      <c r="E669" s="3">
        <v>168</v>
      </c>
      <c r="F669" s="3">
        <v>30</v>
      </c>
      <c r="G669" s="3">
        <f ca="1">E669/F669</f>
        <v>5.6</v>
      </c>
      <c r="H669" s="3">
        <f ca="1">G669*1.15</f>
        <v>6.4399999999999995</v>
      </c>
      <c r="I669" s="3">
        <f ca="1">D669-G669</f>
        <v>1.4000000000000004</v>
      </c>
      <c r="J669" s="4">
        <v>0</v>
      </c>
      <c r="K669" s="10" t="s">
        <v>850</v>
      </c>
    </row>
    <row r="670" spans="1:11" ht="14.4">
      <c r="A670" s="1" t="s">
        <v>61</v>
      </c>
      <c r="B670" s="1" t="s">
        <v>62</v>
      </c>
      <c r="C670" s="1" t="s">
        <v>862</v>
      </c>
      <c r="D670" s="3">
        <v>35</v>
      </c>
      <c r="E670" s="3">
        <v>30</v>
      </c>
      <c r="F670" s="3">
        <v>1</v>
      </c>
      <c r="G670" s="3">
        <f ca="1">E670/F670</f>
        <v>30</v>
      </c>
      <c r="H670" s="3">
        <f ca="1">G670*1.15</f>
        <v>34.5</v>
      </c>
      <c r="I670" s="3">
        <f ca="1">D670-G670</f>
        <v>5</v>
      </c>
      <c r="J670" s="4">
        <v>0</v>
      </c>
      <c r="K670" s="5"/>
    </row>
    <row r="671" spans="1:11" ht="14.4">
      <c r="A671" s="1" t="s">
        <v>61</v>
      </c>
      <c r="B671" s="1" t="s">
        <v>62</v>
      </c>
      <c r="C671" s="1" t="s">
        <v>863</v>
      </c>
      <c r="D671" s="3">
        <v>40</v>
      </c>
      <c r="E671" s="3">
        <v>35</v>
      </c>
      <c r="F671" s="3">
        <v>1</v>
      </c>
      <c r="G671" s="3">
        <f ca="1">E671/F671</f>
        <v>35</v>
      </c>
      <c r="H671" s="3">
        <f ca="1">G671*1.15</f>
        <v>40.25</v>
      </c>
      <c r="I671" s="3">
        <f ca="1">D671-G671</f>
        <v>5</v>
      </c>
      <c r="J671" s="4">
        <v>0</v>
      </c>
      <c r="K671" s="5"/>
    </row>
    <row r="672" spans="1:11" ht="14.4">
      <c r="A672" s="1" t="s">
        <v>61</v>
      </c>
      <c r="B672" s="1" t="s">
        <v>62</v>
      </c>
      <c r="C672" s="1" t="s">
        <v>864</v>
      </c>
      <c r="D672" s="3">
        <v>35</v>
      </c>
      <c r="E672" s="3">
        <v>30</v>
      </c>
      <c r="F672" s="3">
        <v>1</v>
      </c>
      <c r="G672" s="3">
        <f ca="1">E672/F672</f>
        <v>30</v>
      </c>
      <c r="H672" s="3">
        <f ca="1">G672*1.15</f>
        <v>34.5</v>
      </c>
      <c r="I672" s="3">
        <f ca="1">D672-G672</f>
        <v>5</v>
      </c>
      <c r="J672" s="4">
        <v>0</v>
      </c>
      <c r="K672" s="10"/>
    </row>
    <row r="673" spans="1:11" ht="14.4">
      <c r="A673" s="1" t="s">
        <v>11</v>
      </c>
      <c r="B673" s="1" t="s">
        <v>19</v>
      </c>
      <c r="C673" s="25" t="s">
        <v>865</v>
      </c>
      <c r="D673" s="3">
        <v>115</v>
      </c>
      <c r="E673" s="3">
        <v>99</v>
      </c>
      <c r="F673" s="3">
        <v>1</v>
      </c>
      <c r="G673" s="3">
        <f ca="1">E673/F673</f>
        <v>99</v>
      </c>
      <c r="H673" s="3">
        <f ca="1">G673*1.15</f>
        <v>113.85</v>
      </c>
      <c r="I673" s="3">
        <f ca="1">D673-G673</f>
        <v>16</v>
      </c>
      <c r="J673" s="4">
        <v>0</v>
      </c>
      <c r="K673" s="10"/>
    </row>
    <row r="674" spans="1:11" ht="14.4">
      <c r="A674" s="1" t="s">
        <v>741</v>
      </c>
      <c r="B674" s="1" t="s">
        <v>23</v>
      </c>
      <c r="C674" s="1" t="s">
        <v>872</v>
      </c>
      <c r="D674" s="3">
        <v>150</v>
      </c>
      <c r="E674" s="3">
        <v>129</v>
      </c>
      <c r="F674" s="3">
        <v>24</v>
      </c>
      <c r="G674" s="3">
        <f ca="1">E674/F674</f>
        <v>5.375</v>
      </c>
      <c r="H674" s="3">
        <f ca="1">G674*1.15</f>
        <v>6.1812499999999995</v>
      </c>
      <c r="I674" s="3">
        <f ca="1">D674-G674</f>
        <v>144.625</v>
      </c>
      <c r="J674" s="4">
        <v>0</v>
      </c>
      <c r="K674" s="5" t="s">
        <v>850</v>
      </c>
    </row>
    <row r="675" spans="1:11" ht="14.4">
      <c r="A675" s="1" t="s">
        <v>61</v>
      </c>
      <c r="B675" s="1" t="s">
        <v>62</v>
      </c>
      <c r="C675" s="1" t="s">
        <v>868</v>
      </c>
      <c r="D675" s="3">
        <v>25</v>
      </c>
      <c r="E675" s="3">
        <v>20</v>
      </c>
      <c r="F675" s="3">
        <v>1</v>
      </c>
      <c r="G675" s="3">
        <f ca="1">E675/F675</f>
        <v>20</v>
      </c>
      <c r="H675" s="3">
        <f ca="1">G675*1.15</f>
        <v>23</v>
      </c>
      <c r="I675" s="3">
        <f ca="1">D675-G675</f>
        <v>5</v>
      </c>
      <c r="J675" s="4">
        <v>0</v>
      </c>
      <c r="K675" s="10" t="s">
        <v>850</v>
      </c>
    </row>
    <row r="676" spans="1:11" ht="14.4">
      <c r="A676" s="1" t="s">
        <v>61</v>
      </c>
      <c r="B676" s="1" t="s">
        <v>62</v>
      </c>
      <c r="C676" s="1" t="s">
        <v>869</v>
      </c>
      <c r="D676" s="3">
        <v>25</v>
      </c>
      <c r="E676" s="3">
        <v>20</v>
      </c>
      <c r="F676" s="3">
        <v>1</v>
      </c>
      <c r="G676" s="3">
        <f ca="1">E676/F676</f>
        <v>20</v>
      </c>
      <c r="H676" s="3">
        <f ca="1">G676*1.15</f>
        <v>23</v>
      </c>
      <c r="I676" s="3">
        <f ca="1">D676-G676</f>
        <v>5</v>
      </c>
      <c r="J676" s="4">
        <v>0</v>
      </c>
      <c r="K676" s="10" t="s">
        <v>850</v>
      </c>
    </row>
    <row r="677" spans="1:11" ht="14.4">
      <c r="A677" s="1" t="s">
        <v>61</v>
      </c>
      <c r="B677" s="1" t="s">
        <v>62</v>
      </c>
      <c r="C677" s="1" t="s">
        <v>870</v>
      </c>
      <c r="D677" s="3">
        <v>20</v>
      </c>
      <c r="E677" s="3">
        <v>15</v>
      </c>
      <c r="F677" s="3">
        <v>1</v>
      </c>
      <c r="G677" s="3">
        <f ca="1">E677/F677</f>
        <v>15</v>
      </c>
      <c r="H677" s="3">
        <f ca="1">G677*1.15</f>
        <v>17.25</v>
      </c>
      <c r="I677" s="3">
        <f ca="1">D677-G677</f>
        <v>5</v>
      </c>
      <c r="J677" s="4">
        <v>0</v>
      </c>
      <c r="K677" s="10" t="s">
        <v>850</v>
      </c>
    </row>
    <row r="678" spans="1:11" ht="14.4">
      <c r="A678" s="1" t="s">
        <v>61</v>
      </c>
      <c r="B678" s="1" t="s">
        <v>62</v>
      </c>
      <c r="C678" s="1" t="s">
        <v>871</v>
      </c>
      <c r="D678" s="3">
        <v>25</v>
      </c>
      <c r="E678" s="3">
        <v>20</v>
      </c>
      <c r="F678" s="3">
        <v>1</v>
      </c>
      <c r="G678" s="3">
        <f ca="1">E678/F678</f>
        <v>20</v>
      </c>
      <c r="H678" s="3">
        <f ca="1">G678*1.15</f>
        <v>23</v>
      </c>
      <c r="I678" s="3">
        <f ca="1">D678-G678</f>
        <v>5</v>
      </c>
      <c r="J678" s="4">
        <v>0</v>
      </c>
      <c r="K678" s="10" t="s">
        <v>850</v>
      </c>
    </row>
    <row r="679" spans="1:11" ht="14.4">
      <c r="A679" s="1" t="s">
        <v>61</v>
      </c>
      <c r="B679" s="1" t="s">
        <v>62</v>
      </c>
      <c r="C679" s="1" t="s">
        <v>873</v>
      </c>
      <c r="D679" s="3">
        <v>20</v>
      </c>
      <c r="E679" s="3">
        <v>15</v>
      </c>
      <c r="F679" s="3">
        <v>1</v>
      </c>
      <c r="G679" s="3">
        <f ca="1">E679/F679</f>
        <v>15</v>
      </c>
      <c r="H679" s="3">
        <f ca="1">G679*1.15</f>
        <v>17.25</v>
      </c>
      <c r="I679" s="3">
        <f ca="1">D679-G679</f>
        <v>5</v>
      </c>
      <c r="J679" s="4">
        <v>0</v>
      </c>
      <c r="K679" s="10" t="s">
        <v>850</v>
      </c>
    </row>
    <row r="680" spans="1:11" ht="14.4">
      <c r="A680" s="1" t="s">
        <v>11</v>
      </c>
      <c r="B680" s="1" t="s">
        <v>100</v>
      </c>
      <c r="C680" s="1" t="s">
        <v>886</v>
      </c>
      <c r="D680" s="3">
        <v>125</v>
      </c>
      <c r="E680" s="3">
        <v>99</v>
      </c>
      <c r="F680" s="3">
        <v>1</v>
      </c>
      <c r="G680" s="3">
        <f ca="1">E680/F680</f>
        <v>99</v>
      </c>
      <c r="H680" s="3">
        <f ca="1">G680*1.15</f>
        <v>113.85</v>
      </c>
      <c r="I680" s="3">
        <f ca="1">D680-G680</f>
        <v>26</v>
      </c>
      <c r="J680" s="4">
        <v>3</v>
      </c>
      <c r="K680" s="5" t="s">
        <v>940</v>
      </c>
    </row>
    <row r="681" spans="1:11" ht="14.4">
      <c r="A681" s="1" t="s">
        <v>741</v>
      </c>
      <c r="B681" s="1" t="s">
        <v>23</v>
      </c>
      <c r="C681" s="1" t="s">
        <v>887</v>
      </c>
      <c r="D681" s="3">
        <v>311</v>
      </c>
      <c r="E681" s="3">
        <v>270</v>
      </c>
      <c r="F681" s="3">
        <v>1</v>
      </c>
      <c r="G681" s="3">
        <f ca="1">E681/F681</f>
        <v>270</v>
      </c>
      <c r="H681" s="3">
        <f ca="1">G681*1.15</f>
        <v>310.5</v>
      </c>
      <c r="I681" s="3">
        <f ca="1">D681-G681</f>
        <v>41</v>
      </c>
      <c r="J681" s="4">
        <v>0</v>
      </c>
      <c r="K681" s="5" t="s">
        <v>850</v>
      </c>
    </row>
    <row r="682" spans="1:11" ht="14.4">
      <c r="A682" s="1" t="s">
        <v>11</v>
      </c>
      <c r="B682" s="1" t="s">
        <v>23</v>
      </c>
      <c r="C682" s="1" t="s">
        <v>888</v>
      </c>
      <c r="D682" s="3">
        <v>31</v>
      </c>
      <c r="E682" s="3">
        <v>80</v>
      </c>
      <c r="F682" s="3">
        <v>3</v>
      </c>
      <c r="G682" s="3">
        <f ca="1">E682/F682</f>
        <v>26.666666666666668</v>
      </c>
      <c r="H682" s="3">
        <f ca="1">G682*1.15</f>
        <v>30.666666666666664</v>
      </c>
      <c r="I682" s="3">
        <f ca="1">D682-G682</f>
        <v>4.3333333333333321</v>
      </c>
      <c r="J682" s="4">
        <v>0</v>
      </c>
      <c r="K682" s="10" t="s">
        <v>850</v>
      </c>
    </row>
    <row r="683" spans="1:11" ht="14.4">
      <c r="A683" s="1" t="s">
        <v>11</v>
      </c>
      <c r="B683" s="1" t="s">
        <v>59</v>
      </c>
      <c r="C683" s="1" t="s">
        <v>889</v>
      </c>
      <c r="D683" s="3">
        <v>25</v>
      </c>
      <c r="E683" s="3">
        <v>22</v>
      </c>
      <c r="F683" s="3">
        <v>1</v>
      </c>
      <c r="G683" s="3">
        <f ca="1">E683/F683</f>
        <v>22</v>
      </c>
      <c r="H683" s="3">
        <f ca="1">G683*1.15</f>
        <v>25.299999999999997</v>
      </c>
      <c r="I683" s="3">
        <f ca="1">D683-G683</f>
        <v>3</v>
      </c>
      <c r="J683" s="4">
        <v>0</v>
      </c>
      <c r="K683" s="10" t="s">
        <v>850</v>
      </c>
    </row>
    <row r="684" spans="1:11" ht="14.4">
      <c r="A684" s="1" t="s">
        <v>11</v>
      </c>
      <c r="B684" s="1" t="s">
        <v>23</v>
      </c>
      <c r="C684" s="1" t="s">
        <v>890</v>
      </c>
      <c r="D684" s="3">
        <v>33</v>
      </c>
      <c r="E684" s="3">
        <v>116</v>
      </c>
      <c r="F684" s="3">
        <v>4</v>
      </c>
      <c r="G684" s="3">
        <f ca="1">E684/F684</f>
        <v>29</v>
      </c>
      <c r="H684" s="3">
        <f ca="1">G684*1.15</f>
        <v>33.349999999999994</v>
      </c>
      <c r="I684" s="3">
        <f ca="1">D684-G684</f>
        <v>4</v>
      </c>
      <c r="J684" s="4">
        <v>0</v>
      </c>
      <c r="K684" s="10" t="s">
        <v>850</v>
      </c>
    </row>
    <row r="685" spans="1:11" ht="14.4">
      <c r="A685" s="1" t="s">
        <v>11</v>
      </c>
      <c r="B685" s="1" t="s">
        <v>59</v>
      </c>
      <c r="C685" s="1" t="s">
        <v>891</v>
      </c>
      <c r="D685" s="3">
        <v>7</v>
      </c>
      <c r="E685" s="3">
        <v>69.5</v>
      </c>
      <c r="F685" s="3">
        <v>12</v>
      </c>
      <c r="G685" s="3">
        <f ca="1">E685/F685</f>
        <v>5.791666666666667</v>
      </c>
      <c r="H685" s="3">
        <f ca="1">G685*1.15</f>
        <v>6.6604166666666664</v>
      </c>
      <c r="I685" s="3">
        <f ca="1">D685-G685</f>
        <v>1.208333333333333</v>
      </c>
      <c r="J685" s="4">
        <v>0</v>
      </c>
      <c r="K685" s="10" t="s">
        <v>850</v>
      </c>
    </row>
    <row r="686" spans="1:11" ht="14.4">
      <c r="A686" s="1" t="s">
        <v>11</v>
      </c>
      <c r="B686" s="1" t="s">
        <v>100</v>
      </c>
      <c r="C686" s="1" t="s">
        <v>898</v>
      </c>
      <c r="D686" s="3">
        <v>235</v>
      </c>
      <c r="E686" s="3">
        <v>203</v>
      </c>
      <c r="F686" s="3">
        <v>1</v>
      </c>
      <c r="G686" s="3">
        <f ca="1">E686/F686</f>
        <v>203</v>
      </c>
      <c r="H686" s="3">
        <f ca="1">G686*1.15</f>
        <v>233.45</v>
      </c>
      <c r="I686" s="3">
        <f ca="1">D686-G686</f>
        <v>32</v>
      </c>
      <c r="J686" s="4">
        <v>3</v>
      </c>
      <c r="K686" s="5" t="s">
        <v>897</v>
      </c>
    </row>
    <row r="687" spans="1:11" ht="14.4">
      <c r="A687" s="1" t="s">
        <v>11</v>
      </c>
      <c r="B687" s="1" t="s">
        <v>100</v>
      </c>
      <c r="C687" s="1" t="s">
        <v>899</v>
      </c>
      <c r="D687" s="3">
        <v>210</v>
      </c>
      <c r="E687" s="3">
        <v>179</v>
      </c>
      <c r="F687" s="3">
        <v>1</v>
      </c>
      <c r="G687" s="3">
        <f ca="1">E687/F687</f>
        <v>179</v>
      </c>
      <c r="H687" s="3">
        <f ca="1">G687*1.15</f>
        <v>205.85</v>
      </c>
      <c r="I687" s="3">
        <f ca="1">D687-G687</f>
        <v>31</v>
      </c>
      <c r="J687" s="4">
        <v>3</v>
      </c>
      <c r="K687" s="5" t="s">
        <v>897</v>
      </c>
    </row>
    <row r="688" spans="1:11" ht="14.4">
      <c r="A688" s="1" t="s">
        <v>11</v>
      </c>
      <c r="B688" s="1" t="s">
        <v>19</v>
      </c>
      <c r="C688" s="1" t="s">
        <v>900</v>
      </c>
      <c r="D688" s="3">
        <v>15</v>
      </c>
      <c r="E688" s="3">
        <v>117</v>
      </c>
      <c r="F688" s="3">
        <v>10</v>
      </c>
      <c r="G688" s="3">
        <f ca="1">E688/F688</f>
        <v>11.7</v>
      </c>
      <c r="H688" s="3">
        <f ca="1">G688*1.15</f>
        <v>13.454999999999998</v>
      </c>
      <c r="I688" s="3">
        <f ca="1">D688-G688</f>
        <v>3.3000000000000007</v>
      </c>
      <c r="J688" s="4">
        <v>1</v>
      </c>
      <c r="K688" s="10" t="s">
        <v>897</v>
      </c>
    </row>
    <row r="689" spans="1:11" ht="14.4">
      <c r="A689" s="1" t="s">
        <v>11</v>
      </c>
      <c r="B689" s="1" t="s">
        <v>19</v>
      </c>
      <c r="C689" s="1" t="s">
        <v>901</v>
      </c>
      <c r="D689" s="3">
        <v>45</v>
      </c>
      <c r="E689" s="3">
        <v>40</v>
      </c>
      <c r="F689" s="3">
        <v>1</v>
      </c>
      <c r="G689" s="3">
        <f ca="1">E689/F689</f>
        <v>40</v>
      </c>
      <c r="H689" s="3">
        <f ca="1">G689*1.15</f>
        <v>46</v>
      </c>
      <c r="I689" s="3">
        <f ca="1">D689-G689</f>
        <v>5</v>
      </c>
      <c r="J689" s="4">
        <v>4</v>
      </c>
      <c r="K689" s="5" t="s">
        <v>897</v>
      </c>
    </row>
    <row r="690" spans="1:11" ht="14.4">
      <c r="A690" s="1" t="s">
        <v>11</v>
      </c>
      <c r="B690" s="1" t="s">
        <v>19</v>
      </c>
      <c r="C690" s="1" t="s">
        <v>903</v>
      </c>
      <c r="D690" s="3">
        <v>35</v>
      </c>
      <c r="E690" s="3">
        <v>89</v>
      </c>
      <c r="F690" s="3">
        <v>3</v>
      </c>
      <c r="G690" s="3">
        <f ca="1">E690/F690</f>
        <v>29.666666666666668</v>
      </c>
      <c r="H690" s="3">
        <f ca="1">G690*1.15</f>
        <v>34.116666666666667</v>
      </c>
      <c r="I690" s="3">
        <f ca="1">D690-G690</f>
        <v>5.3333333333333321</v>
      </c>
      <c r="J690" s="4">
        <v>0</v>
      </c>
      <c r="K690" s="5" t="s">
        <v>897</v>
      </c>
    </row>
    <row r="691" spans="1:11" ht="14.4">
      <c r="A691" s="1" t="s">
        <v>11</v>
      </c>
      <c r="B691" s="1" t="s">
        <v>19</v>
      </c>
      <c r="C691" s="1" t="s">
        <v>904</v>
      </c>
      <c r="D691" s="3">
        <v>45</v>
      </c>
      <c r="E691" s="3">
        <v>40</v>
      </c>
      <c r="F691" s="3">
        <v>1</v>
      </c>
      <c r="G691" s="3">
        <f ca="1">E691/F691</f>
        <v>40</v>
      </c>
      <c r="H691" s="3">
        <f ca="1">G691*1.15</f>
        <v>46</v>
      </c>
      <c r="I691" s="3">
        <f ca="1">D691-G691</f>
        <v>5</v>
      </c>
      <c r="J691" s="4">
        <v>0</v>
      </c>
      <c r="K691" s="5" t="s">
        <v>897</v>
      </c>
    </row>
    <row r="692" spans="1:11" ht="14.4">
      <c r="A692" s="1" t="s">
        <v>11</v>
      </c>
      <c r="B692" s="1" t="s">
        <v>12</v>
      </c>
      <c r="C692" s="1" t="s">
        <v>905</v>
      </c>
      <c r="D692" s="3">
        <v>10</v>
      </c>
      <c r="E692" s="3">
        <v>80</v>
      </c>
      <c r="F692" s="3">
        <v>10</v>
      </c>
      <c r="G692" s="3">
        <f ca="1">E692/F692</f>
        <v>8</v>
      </c>
      <c r="H692" s="3">
        <f ca="1">G692*1.15</f>
        <v>9.2</v>
      </c>
      <c r="I692" s="3">
        <f ca="1">D692-G692</f>
        <v>2</v>
      </c>
      <c r="J692" s="4">
        <v>0</v>
      </c>
      <c r="K692" s="5" t="s">
        <v>897</v>
      </c>
    </row>
    <row r="693" spans="1:11" ht="14.4">
      <c r="A693" s="1" t="s">
        <v>11</v>
      </c>
      <c r="B693" s="1" t="s">
        <v>105</v>
      </c>
      <c r="C693" s="1" t="s">
        <v>906</v>
      </c>
      <c r="D693" s="3">
        <v>16</v>
      </c>
      <c r="E693" s="3">
        <v>54</v>
      </c>
      <c r="F693" s="3">
        <v>4</v>
      </c>
      <c r="G693" s="3">
        <f ca="1">E693/F693</f>
        <v>13.5</v>
      </c>
      <c r="H693" s="3">
        <f ca="1">G693*1.15</f>
        <v>15.524999999999999</v>
      </c>
      <c r="I693" s="3">
        <f ca="1">D693-G693</f>
        <v>2.5</v>
      </c>
      <c r="J693" s="4">
        <v>0</v>
      </c>
      <c r="K693" s="10" t="s">
        <v>897</v>
      </c>
    </row>
    <row r="694" spans="1:11" ht="14.4">
      <c r="A694" s="1" t="s">
        <v>11</v>
      </c>
      <c r="B694" s="1" t="s">
        <v>23</v>
      </c>
      <c r="C694" s="1" t="s">
        <v>907</v>
      </c>
      <c r="D694" s="3">
        <v>50</v>
      </c>
      <c r="E694" s="3">
        <v>42</v>
      </c>
      <c r="F694" s="3">
        <v>1</v>
      </c>
      <c r="G694" s="3">
        <f ca="1">E694/F694</f>
        <v>42</v>
      </c>
      <c r="H694" s="3">
        <f ca="1">G694*1.15</f>
        <v>48.3</v>
      </c>
      <c r="I694" s="3">
        <f ca="1">D694-G694</f>
        <v>8</v>
      </c>
      <c r="J694" s="4">
        <v>36</v>
      </c>
      <c r="K694" s="5" t="s">
        <v>897</v>
      </c>
    </row>
    <row r="695" spans="1:11" ht="14.4">
      <c r="A695" s="1" t="s">
        <v>11</v>
      </c>
      <c r="B695" s="1" t="s">
        <v>12</v>
      </c>
      <c r="C695" s="1" t="s">
        <v>908</v>
      </c>
      <c r="D695" s="3">
        <v>5</v>
      </c>
      <c r="E695" s="3">
        <v>4</v>
      </c>
      <c r="F695" s="3">
        <v>1</v>
      </c>
      <c r="G695" s="3">
        <f ca="1">E695/F695</f>
        <v>4</v>
      </c>
      <c r="H695" s="3">
        <f ca="1">G695*1.15</f>
        <v>4.6</v>
      </c>
      <c r="I695" s="3">
        <f ca="1">D695-G695</f>
        <v>1</v>
      </c>
      <c r="J695" s="4">
        <v>0</v>
      </c>
      <c r="K695" s="5" t="s">
        <v>897</v>
      </c>
    </row>
    <row r="696" spans="1:11" ht="14.4">
      <c r="A696" s="1" t="s">
        <v>11</v>
      </c>
      <c r="B696" s="1" t="s">
        <v>14</v>
      </c>
      <c r="C696" s="1" t="s">
        <v>909</v>
      </c>
      <c r="D696" s="3">
        <v>15</v>
      </c>
      <c r="E696" s="3">
        <v>1</v>
      </c>
      <c r="F696" s="3">
        <v>1</v>
      </c>
      <c r="G696" s="3">
        <f ca="1">E696/F696</f>
        <v>1</v>
      </c>
      <c r="H696" s="3">
        <f ca="1">G696*1.15</f>
        <v>1.15</v>
      </c>
      <c r="I696" s="3">
        <f ca="1">D696-G696</f>
        <v>14</v>
      </c>
      <c r="J696">
        <v>0</v>
      </c>
      <c r="K696" s="5" t="s">
        <v>16</v>
      </c>
    </row>
    <row r="697" spans="1:11" ht="14.4">
      <c r="A697" s="1" t="s">
        <v>53</v>
      </c>
      <c r="B697" s="1" t="s">
        <v>100</v>
      </c>
      <c r="C697" s="1" t="s">
        <v>914</v>
      </c>
      <c r="D697" s="3">
        <v>55</v>
      </c>
      <c r="E697" s="3">
        <v>60</v>
      </c>
      <c r="F697" s="3">
        <v>50</v>
      </c>
      <c r="G697" s="3">
        <f ca="1">E697/F697</f>
        <v>1.2</v>
      </c>
      <c r="H697" s="3">
        <f ca="1">G697*1.15</f>
        <v>1.38</v>
      </c>
      <c r="I697" s="3">
        <f ca="1">D697-G697</f>
        <v>53.8</v>
      </c>
      <c r="J697" s="4">
        <v>0</v>
      </c>
      <c r="K697" s="5" t="s">
        <v>915</v>
      </c>
    </row>
    <row r="698" spans="1:11" ht="14.4">
      <c r="A698" s="1" t="s">
        <v>61</v>
      </c>
      <c r="B698" s="1" t="s">
        <v>62</v>
      </c>
      <c r="C698" s="1" t="s">
        <v>918</v>
      </c>
      <c r="D698" s="3">
        <v>30</v>
      </c>
      <c r="E698" s="3">
        <v>25</v>
      </c>
      <c r="F698" s="3">
        <v>1</v>
      </c>
      <c r="G698" s="3">
        <f ca="1">E698/F698</f>
        <v>25</v>
      </c>
      <c r="H698" s="3">
        <f ca="1">G698*1.15</f>
        <v>28.749999999999996</v>
      </c>
      <c r="I698" s="3">
        <f ca="1">D698-G698</f>
        <v>5</v>
      </c>
      <c r="J698" s="4">
        <v>0</v>
      </c>
      <c r="K698" s="5" t="s">
        <v>920</v>
      </c>
    </row>
    <row r="699" spans="1:11" ht="14.4">
      <c r="A699" s="1" t="s">
        <v>11</v>
      </c>
      <c r="B699" s="1" t="s">
        <v>12</v>
      </c>
      <c r="C699" s="1" t="s">
        <v>919</v>
      </c>
      <c r="D699" s="3">
        <v>10</v>
      </c>
      <c r="E699" s="3">
        <v>100</v>
      </c>
      <c r="F699" s="3">
        <v>12</v>
      </c>
      <c r="G699" s="3">
        <f ca="1">E699/F699</f>
        <v>8.3333333333333339</v>
      </c>
      <c r="H699" s="3">
        <f ca="1">G699*1.15</f>
        <v>9.5833333333333339</v>
      </c>
      <c r="I699" s="3">
        <f ca="1">D699-G699</f>
        <v>1.6666666666666661</v>
      </c>
      <c r="J699" s="4">
        <v>0</v>
      </c>
      <c r="K699" s="5" t="s">
        <v>922</v>
      </c>
    </row>
    <row r="700" spans="1:11" ht="14.4">
      <c r="A700" s="1" t="s">
        <v>61</v>
      </c>
      <c r="B700" s="1" t="s">
        <v>62</v>
      </c>
      <c r="C700" s="1" t="s">
        <v>921</v>
      </c>
      <c r="D700" s="3">
        <v>20</v>
      </c>
      <c r="E700" s="3">
        <v>15</v>
      </c>
      <c r="F700" s="3">
        <v>1</v>
      </c>
      <c r="G700" s="3">
        <f ca="1">E700/F700</f>
        <v>15</v>
      </c>
      <c r="H700" s="3">
        <f ca="1">G700*1.15</f>
        <v>17.25</v>
      </c>
      <c r="I700" s="3">
        <f ca="1">D700-G700</f>
        <v>5</v>
      </c>
      <c r="J700" s="4">
        <v>0</v>
      </c>
      <c r="K700" s="5" t="s">
        <v>920</v>
      </c>
    </row>
    <row r="701" spans="1:11" ht="14.4">
      <c r="A701" s="1" t="s">
        <v>11</v>
      </c>
      <c r="B701" s="1" t="s">
        <v>100</v>
      </c>
      <c r="C701" s="1" t="s">
        <v>923</v>
      </c>
      <c r="D701" s="3">
        <v>125</v>
      </c>
      <c r="E701" s="3">
        <v>103</v>
      </c>
      <c r="F701" s="3">
        <v>1</v>
      </c>
      <c r="G701" s="3">
        <f ca="1">E701/F701</f>
        <v>103</v>
      </c>
      <c r="H701" s="3">
        <f ca="1">G701*1.15</f>
        <v>118.44999999999999</v>
      </c>
      <c r="I701" s="3">
        <f ca="1">D701-G701</f>
        <v>22</v>
      </c>
      <c r="J701" s="4">
        <v>3</v>
      </c>
      <c r="K701" s="5" t="s">
        <v>940</v>
      </c>
    </row>
    <row r="702" spans="1:11" ht="14.4">
      <c r="A702" s="1" t="s">
        <v>61</v>
      </c>
      <c r="B702" s="1" t="s">
        <v>62</v>
      </c>
      <c r="C702" s="1" t="s">
        <v>928</v>
      </c>
      <c r="D702" s="3">
        <v>8</v>
      </c>
      <c r="E702" s="3">
        <v>7</v>
      </c>
      <c r="F702" s="3">
        <v>1</v>
      </c>
      <c r="G702" s="3">
        <f ca="1">E702/F702</f>
        <v>7</v>
      </c>
      <c r="H702" s="3">
        <f ca="1">G702*1.15</f>
        <v>8.0499999999999989</v>
      </c>
      <c r="I702" s="3">
        <f ca="1">D702-G702</f>
        <v>1</v>
      </c>
      <c r="J702" s="4">
        <v>0</v>
      </c>
      <c r="K702" s="5" t="s">
        <v>920</v>
      </c>
    </row>
    <row r="703" spans="1:11" ht="14.4">
      <c r="A703" s="1" t="s">
        <v>61</v>
      </c>
      <c r="B703" s="1" t="s">
        <v>62</v>
      </c>
      <c r="C703" s="1" t="s">
        <v>931</v>
      </c>
      <c r="D703" s="3">
        <v>15</v>
      </c>
      <c r="E703" s="3">
        <v>13</v>
      </c>
      <c r="F703" s="3">
        <v>1</v>
      </c>
      <c r="G703" s="3">
        <f ca="1">E703/F703</f>
        <v>13</v>
      </c>
      <c r="H703" s="3">
        <f ca="1">G703*1.15</f>
        <v>14.95</v>
      </c>
      <c r="I703" s="3">
        <f ca="1">D703-G703</f>
        <v>2</v>
      </c>
      <c r="J703" s="4">
        <v>0</v>
      </c>
      <c r="K703" s="5" t="s">
        <v>920</v>
      </c>
    </row>
    <row r="704" spans="1:11" ht="14.4">
      <c r="A704" s="1" t="s">
        <v>61</v>
      </c>
      <c r="B704" s="1" t="s">
        <v>62</v>
      </c>
      <c r="C704" s="1" t="s">
        <v>929</v>
      </c>
      <c r="D704" s="3">
        <v>28</v>
      </c>
      <c r="E704" s="3">
        <v>25</v>
      </c>
      <c r="F704" s="3">
        <v>1</v>
      </c>
      <c r="G704" s="3">
        <f ca="1">E704/F704</f>
        <v>25</v>
      </c>
      <c r="H704" s="3">
        <f ca="1">G704*1.15</f>
        <v>28.749999999999996</v>
      </c>
      <c r="I704" s="3">
        <f ca="1">D704-G704</f>
        <v>3</v>
      </c>
      <c r="J704" s="4">
        <v>0</v>
      </c>
      <c r="K704" s="5" t="s">
        <v>920</v>
      </c>
    </row>
    <row r="705" spans="1:11" ht="14.4">
      <c r="A705" s="1" t="s">
        <v>61</v>
      </c>
      <c r="B705" s="1" t="s">
        <v>62</v>
      </c>
      <c r="C705" s="1" t="s">
        <v>930</v>
      </c>
      <c r="D705" s="3">
        <v>10</v>
      </c>
      <c r="E705" s="3">
        <v>8</v>
      </c>
      <c r="F705" s="3">
        <v>1</v>
      </c>
      <c r="G705" s="3">
        <f ca="1">E705/F705</f>
        <v>8</v>
      </c>
      <c r="H705" s="3">
        <f ca="1">G705*1.15</f>
        <v>9.2</v>
      </c>
      <c r="I705" s="3">
        <f ca="1">D705-G705</f>
        <v>2</v>
      </c>
      <c r="J705" s="4">
        <v>0</v>
      </c>
      <c r="K705" s="5" t="s">
        <v>920</v>
      </c>
    </row>
    <row r="706" spans="1:11" ht="14.4">
      <c r="A706" s="1" t="s">
        <v>61</v>
      </c>
      <c r="B706" s="1" t="s">
        <v>62</v>
      </c>
      <c r="C706" s="1" t="s">
        <v>932</v>
      </c>
      <c r="D706" s="3">
        <v>10</v>
      </c>
      <c r="E706" s="3">
        <v>8</v>
      </c>
      <c r="F706" s="3">
        <v>1</v>
      </c>
      <c r="G706" s="3">
        <f ca="1">E706/F706</f>
        <v>8</v>
      </c>
      <c r="H706" s="3">
        <f ca="1">G706*1.15</f>
        <v>9.2</v>
      </c>
      <c r="I706" s="3">
        <f ca="1">D706-G706</f>
        <v>2</v>
      </c>
      <c r="J706" s="4">
        <v>0</v>
      </c>
      <c r="K706" s="5" t="s">
        <v>920</v>
      </c>
    </row>
    <row r="707" spans="1:11" ht="14.4">
      <c r="A707" s="1" t="s">
        <v>61</v>
      </c>
      <c r="B707" s="1" t="s">
        <v>62</v>
      </c>
      <c r="C707" s="1" t="s">
        <v>933</v>
      </c>
      <c r="D707" s="3">
        <v>33</v>
      </c>
      <c r="E707" s="3">
        <v>29</v>
      </c>
      <c r="F707" s="3">
        <v>1</v>
      </c>
      <c r="G707" s="3">
        <f ca="1">E707/F707</f>
        <v>29</v>
      </c>
      <c r="H707" s="3">
        <f ca="1">G707*1.15</f>
        <v>33.349999999999994</v>
      </c>
      <c r="I707" s="3">
        <f ca="1">D707-G707</f>
        <v>4</v>
      </c>
      <c r="J707" s="4">
        <v>0</v>
      </c>
      <c r="K707" s="5" t="s">
        <v>920</v>
      </c>
    </row>
    <row r="708" spans="1:11" ht="14.4">
      <c r="A708" s="1" t="s">
        <v>61</v>
      </c>
      <c r="B708" s="1" t="s">
        <v>62</v>
      </c>
      <c r="C708" s="1" t="s">
        <v>934</v>
      </c>
      <c r="D708" s="3">
        <v>25</v>
      </c>
      <c r="E708" s="3">
        <v>22</v>
      </c>
      <c r="F708" s="3">
        <v>1</v>
      </c>
      <c r="G708" s="3">
        <f ca="1">E708/F708</f>
        <v>22</v>
      </c>
      <c r="H708" s="3">
        <f ca="1">G708*1.15</f>
        <v>25.299999999999997</v>
      </c>
      <c r="I708" s="3">
        <f ca="1">D708-G708</f>
        <v>3</v>
      </c>
      <c r="J708" s="4">
        <v>0</v>
      </c>
      <c r="K708" s="5" t="s">
        <v>920</v>
      </c>
    </row>
    <row r="709" spans="1:11" ht="14.4">
      <c r="A709" s="1" t="s">
        <v>61</v>
      </c>
      <c r="B709" s="1" t="s">
        <v>62</v>
      </c>
      <c r="C709" s="1" t="s">
        <v>935</v>
      </c>
      <c r="D709" s="3">
        <v>30</v>
      </c>
      <c r="E709" s="3">
        <v>25</v>
      </c>
      <c r="F709" s="3">
        <v>1</v>
      </c>
      <c r="G709" s="3">
        <f ca="1">E709/F709</f>
        <v>25</v>
      </c>
      <c r="H709" s="3">
        <f ca="1">G709*1.15</f>
        <v>28.749999999999996</v>
      </c>
      <c r="I709" s="3">
        <f ca="1">D709-G709</f>
        <v>5</v>
      </c>
      <c r="J709" s="4">
        <v>0</v>
      </c>
      <c r="K709" s="5" t="s">
        <v>920</v>
      </c>
    </row>
    <row r="710" spans="1:11" ht="14.4">
      <c r="A710" s="1" t="s">
        <v>11</v>
      </c>
      <c r="B710" s="1" t="s">
        <v>19</v>
      </c>
      <c r="C710" s="1" t="s">
        <v>949</v>
      </c>
      <c r="D710" s="3">
        <v>35</v>
      </c>
      <c r="E710" s="3">
        <v>151</v>
      </c>
      <c r="F710" s="3">
        <v>5</v>
      </c>
      <c r="G710" s="3">
        <f ca="1">E710/F710</f>
        <v>30.2</v>
      </c>
      <c r="H710" s="3">
        <f ca="1">G710*1.15</f>
        <v>34.73</v>
      </c>
      <c r="I710" s="3">
        <f ca="1">D710-G710</f>
        <v>4.8000000000000007</v>
      </c>
      <c r="J710" s="4">
        <v>2</v>
      </c>
      <c r="K710" s="5" t="s">
        <v>940</v>
      </c>
    </row>
    <row r="711" spans="1:11" ht="14.4">
      <c r="A711" s="1" t="s">
        <v>11</v>
      </c>
      <c r="B711" s="1" t="s">
        <v>19</v>
      </c>
      <c r="C711" s="1" t="s">
        <v>948</v>
      </c>
      <c r="D711" s="3">
        <v>48</v>
      </c>
      <c r="E711" s="3">
        <v>205</v>
      </c>
      <c r="F711" s="3">
        <v>5</v>
      </c>
      <c r="G711" s="3">
        <f ca="1">E711/F711</f>
        <v>41</v>
      </c>
      <c r="H711" s="3">
        <f ca="1">G711*1.15</f>
        <v>47.15</v>
      </c>
      <c r="I711" s="3">
        <f ca="1">D711-G711</f>
        <v>7</v>
      </c>
      <c r="J711" s="4">
        <v>2</v>
      </c>
      <c r="K711" s="5" t="s">
        <v>940</v>
      </c>
    </row>
    <row r="712" spans="1:11" ht="14.4">
      <c r="A712" s="1" t="s">
        <v>11</v>
      </c>
      <c r="B712" s="1" t="s">
        <v>19</v>
      </c>
      <c r="C712" s="1" t="s">
        <v>950</v>
      </c>
      <c r="D712" s="3">
        <v>45</v>
      </c>
      <c r="E712" s="3">
        <v>195</v>
      </c>
      <c r="F712" s="3">
        <v>5</v>
      </c>
      <c r="G712" s="3">
        <f ca="1">E712/F712</f>
        <v>39</v>
      </c>
      <c r="H712" s="3">
        <f ca="1">G712*1.15</f>
        <v>44.849999999999994</v>
      </c>
      <c r="I712" s="3">
        <f ca="1">D712-G712</f>
        <v>6</v>
      </c>
      <c r="J712" s="4">
        <v>2</v>
      </c>
      <c r="K712" s="5" t="s">
        <v>940</v>
      </c>
    </row>
    <row r="713" spans="1:11" ht="14.4">
      <c r="A713" s="1" t="s">
        <v>61</v>
      </c>
      <c r="B713" s="1" t="s">
        <v>62</v>
      </c>
      <c r="C713" s="1" t="s">
        <v>951</v>
      </c>
      <c r="D713" s="3">
        <v>5</v>
      </c>
      <c r="E713" s="3">
        <v>4</v>
      </c>
      <c r="F713" s="3">
        <v>1</v>
      </c>
      <c r="G713" s="3">
        <f ca="1">E713/F713</f>
        <v>4</v>
      </c>
      <c r="H713" s="3">
        <f ca="1">G713*1.15</f>
        <v>4.6</v>
      </c>
      <c r="I713" s="3">
        <f ca="1">D713-G713</f>
        <v>1</v>
      </c>
      <c r="J713" s="4">
        <v>0</v>
      </c>
      <c r="K713" s="5" t="s">
        <v>954</v>
      </c>
    </row>
    <row r="714" spans="1:11" ht="14.4">
      <c r="A714" s="1" t="s">
        <v>61</v>
      </c>
      <c r="B714" s="1" t="s">
        <v>62</v>
      </c>
      <c r="C714" s="1" t="s">
        <v>952</v>
      </c>
      <c r="D714" s="3">
        <v>5</v>
      </c>
      <c r="E714" s="3">
        <v>4</v>
      </c>
      <c r="F714" s="3">
        <v>1</v>
      </c>
      <c r="G714" s="3">
        <f ca="1">E714/F714</f>
        <v>4</v>
      </c>
      <c r="H714" s="3">
        <f ca="1">G714*1.15</f>
        <v>4.6</v>
      </c>
      <c r="I714" s="3">
        <f ca="1">D714-G714</f>
        <v>1</v>
      </c>
      <c r="J714" s="4">
        <v>0</v>
      </c>
      <c r="K714" s="5" t="s">
        <v>940</v>
      </c>
    </row>
    <row r="715" spans="1:11" ht="14.4">
      <c r="A715" s="1" t="s">
        <v>61</v>
      </c>
      <c r="B715" s="1" t="s">
        <v>62</v>
      </c>
      <c r="C715" s="1" t="s">
        <v>953</v>
      </c>
      <c r="D715" s="3">
        <v>15</v>
      </c>
      <c r="E715" s="3">
        <v>13</v>
      </c>
      <c r="F715" s="3">
        <v>1</v>
      </c>
      <c r="G715" s="3">
        <f ca="1">E715/F715</f>
        <v>13</v>
      </c>
      <c r="H715" s="3">
        <f ca="1">G715*1.15</f>
        <v>14.95</v>
      </c>
      <c r="I715" s="3">
        <f ca="1">D715-G715</f>
        <v>2</v>
      </c>
      <c r="J715" s="4">
        <v>0</v>
      </c>
      <c r="K715" s="5" t="s">
        <v>954</v>
      </c>
    </row>
    <row r="716" spans="1:11" ht="14.4">
      <c r="A716" s="1" t="s">
        <v>11</v>
      </c>
      <c r="B716" s="1" t="s">
        <v>19</v>
      </c>
      <c r="C716" s="1" t="s">
        <v>956</v>
      </c>
      <c r="D716" s="3">
        <v>40</v>
      </c>
      <c r="E716" s="3">
        <v>35</v>
      </c>
      <c r="F716" s="3">
        <v>1</v>
      </c>
      <c r="G716" s="3">
        <f ca="1">E716/F716</f>
        <v>35</v>
      </c>
      <c r="H716" s="3">
        <f ca="1">G716*1.15</f>
        <v>40.25</v>
      </c>
      <c r="I716" s="3">
        <f ca="1">D716-G716</f>
        <v>5</v>
      </c>
      <c r="J716" s="4">
        <v>2</v>
      </c>
      <c r="K716" s="5" t="s">
        <v>940</v>
      </c>
    </row>
    <row r="717" spans="1:11" ht="14.4">
      <c r="A717" s="1" t="s">
        <v>61</v>
      </c>
      <c r="B717" s="1" t="s">
        <v>62</v>
      </c>
      <c r="C717" s="1" t="s">
        <v>957</v>
      </c>
      <c r="D717" s="3">
        <v>6</v>
      </c>
      <c r="E717" s="3">
        <v>5</v>
      </c>
      <c r="F717" s="3">
        <v>1</v>
      </c>
      <c r="G717" s="3">
        <f ca="1">E717/F717</f>
        <v>5</v>
      </c>
      <c r="H717" s="3">
        <f ca="1">G717*1.15</f>
        <v>5.75</v>
      </c>
      <c r="I717" s="3">
        <f ca="1">D717-G717</f>
        <v>1</v>
      </c>
      <c r="J717" s="4">
        <v>0</v>
      </c>
      <c r="K717" s="5" t="s">
        <v>940</v>
      </c>
    </row>
    <row r="718" spans="1:11" ht="14.4">
      <c r="A718" s="1" t="s">
        <v>11</v>
      </c>
      <c r="B718" s="1" t="s">
        <v>23</v>
      </c>
      <c r="C718" s="1" t="s">
        <v>960</v>
      </c>
      <c r="D718" s="3">
        <v>15</v>
      </c>
      <c r="E718" s="3">
        <v>13</v>
      </c>
      <c r="F718" s="3">
        <v>1</v>
      </c>
      <c r="G718" s="3">
        <f ca="1">E718/F718</f>
        <v>13</v>
      </c>
      <c r="H718" s="3">
        <f ca="1">G718*1.15</f>
        <v>14.95</v>
      </c>
      <c r="I718" s="3">
        <f ca="1">D718-G718</f>
        <v>2</v>
      </c>
      <c r="J718" s="4">
        <v>6</v>
      </c>
      <c r="K718" s="5" t="s">
        <v>940</v>
      </c>
    </row>
    <row r="719" spans="1:11" ht="14.4">
      <c r="A719" s="1" t="s">
        <v>11</v>
      </c>
      <c r="B719" s="1" t="s">
        <v>19</v>
      </c>
      <c r="C719" s="1" t="s">
        <v>961</v>
      </c>
      <c r="D719" s="3">
        <v>50</v>
      </c>
      <c r="E719" s="3">
        <v>44</v>
      </c>
      <c r="F719" s="3">
        <v>1</v>
      </c>
      <c r="G719" s="3">
        <f ca="1">E719/F719</f>
        <v>44</v>
      </c>
      <c r="H719" s="3">
        <f ca="1">G719*1.15</f>
        <v>50.599999999999994</v>
      </c>
      <c r="I719" s="3">
        <f ca="1">D719-G719</f>
        <v>6</v>
      </c>
      <c r="J719" s="4">
        <v>2</v>
      </c>
      <c r="K719" s="5" t="s">
        <v>940</v>
      </c>
    </row>
    <row r="720" spans="1:11" ht="14.4">
      <c r="A720" s="1" t="s">
        <v>11</v>
      </c>
      <c r="B720" s="1" t="s">
        <v>14</v>
      </c>
      <c r="C720" s="1" t="s">
        <v>964</v>
      </c>
      <c r="D720" s="3">
        <v>50</v>
      </c>
      <c r="E720" s="3">
        <v>44</v>
      </c>
      <c r="F720" s="3">
        <v>1</v>
      </c>
      <c r="G720" s="3">
        <f ca="1">E720/F720</f>
        <v>44</v>
      </c>
      <c r="H720" s="3">
        <f ca="1">G720*1.15</f>
        <v>50.599999999999994</v>
      </c>
      <c r="I720" s="3">
        <f ca="1">D720-G720</f>
        <v>6</v>
      </c>
      <c r="J720" s="4">
        <v>0</v>
      </c>
      <c r="K720" s="5" t="s">
        <v>940</v>
      </c>
    </row>
    <row r="721" spans="1:11" ht="14.4">
      <c r="A721" s="1"/>
      <c r="B721" s="1"/>
      <c r="C721" s="1"/>
      <c r="D721" s="3"/>
      <c r="E721" s="3"/>
      <c r="F721" s="3"/>
      <c r="G721" s="3"/>
      <c r="H721" s="3"/>
      <c r="I721" s="3"/>
      <c r="J721" s="4"/>
      <c r="K721" s="5"/>
    </row>
    <row r="722" spans="11:11" ht="13.8">
      <c r="K722" s="10"/>
    </row>
    <row r="723" spans="11:11" ht="13.8">
      <c r="K723" s="10"/>
    </row>
    <row r="724" spans="11:11" ht="13.8">
      <c r="K724" s="10"/>
    </row>
    <row r="725" spans="11:11" ht="13.8">
      <c r="K725" s="10"/>
    </row>
    <row r="726" spans="11:11" ht="13.8">
      <c r="K726" s="10"/>
    </row>
    <row r="727" spans="11:11" ht="13.8">
      <c r="K727" s="10"/>
    </row>
    <row r="728" spans="11:11" ht="13.8">
      <c r="K728" s="10"/>
    </row>
    <row r="729" spans="11:11" ht="13.8">
      <c r="K729" s="10"/>
    </row>
    <row r="730" spans="11:11" ht="13.8">
      <c r="K730" s="10"/>
    </row>
    <row r="731" spans="11:11" ht="13.8">
      <c r="K731" s="10"/>
    </row>
    <row r="732" spans="11:11" ht="13.8">
      <c r="K732" s="10"/>
    </row>
    <row r="733" spans="11:11" ht="13.8">
      <c r="K733" s="10"/>
    </row>
    <row r="734" spans="11:11" ht="13.8">
      <c r="K734" s="10"/>
    </row>
    <row r="735" spans="11:11" ht="13.8">
      <c r="K735" s="10"/>
    </row>
    <row r="736" spans="11:11" ht="13.8">
      <c r="K736" s="10"/>
    </row>
    <row r="737" spans="11:11" ht="13.8">
      <c r="K737" s="10"/>
    </row>
    <row r="738" spans="11:11" ht="13.8">
      <c r="K738" s="10"/>
    </row>
    <row r="739" spans="11:11" ht="13.8">
      <c r="K739" s="10"/>
    </row>
    <row r="740" spans="11:11" ht="13.8">
      <c r="K740" s="10"/>
    </row>
    <row r="741" spans="11:11" ht="13.8">
      <c r="K741" s="10"/>
    </row>
    <row r="742" spans="11:11" ht="13.8">
      <c r="K742" s="10"/>
    </row>
    <row r="743" spans="11:11" ht="13.8">
      <c r="K743" s="10"/>
    </row>
    <row r="744" spans="11:11" ht="13.8">
      <c r="K744" s="10"/>
    </row>
    <row r="745" spans="11:11" ht="13.8">
      <c r="K745" s="10"/>
    </row>
    <row r="746" spans="11:11" ht="13.8">
      <c r="K746" s="10"/>
    </row>
    <row r="747" spans="11:11" ht="13.8">
      <c r="K747" s="10"/>
    </row>
    <row r="748" spans="11:11" ht="13.8">
      <c r="K748" s="10"/>
    </row>
    <row r="749" spans="11:11" ht="13.8">
      <c r="K749" s="10"/>
    </row>
    <row r="750" spans="11:11" ht="13.8">
      <c r="K750" s="10"/>
    </row>
    <row r="751" spans="11:11" ht="13.8">
      <c r="K751" s="10"/>
    </row>
    <row r="752" spans="11:11" ht="13.8">
      <c r="K752" s="10"/>
    </row>
    <row r="753" spans="11:11" ht="13.8">
      <c r="K753" s="10"/>
    </row>
    <row r="754" spans="11:11" ht="13.8">
      <c r="K754" s="10"/>
    </row>
    <row r="755" spans="11:11" ht="13.8">
      <c r="K755" s="10"/>
    </row>
    <row r="756" spans="11:11" ht="13.8">
      <c r="K756" s="10"/>
    </row>
    <row r="757" spans="11:11" ht="13.8">
      <c r="K757" s="10"/>
    </row>
    <row r="758" spans="11:11" ht="13.8">
      <c r="K758" s="10"/>
    </row>
    <row r="759" spans="11:11" ht="13.8">
      <c r="K759" s="10"/>
    </row>
    <row r="760" spans="11:11" ht="13.8">
      <c r="K760" s="10"/>
    </row>
    <row r="761" spans="11:11" ht="13.8">
      <c r="K761" s="10"/>
    </row>
    <row r="762" spans="11:11" ht="13.8">
      <c r="K762" s="10"/>
    </row>
    <row r="763" spans="11:11" ht="13.8">
      <c r="K763" s="10"/>
    </row>
    <row r="764" spans="11:11" ht="13.8">
      <c r="K764" s="10"/>
    </row>
    <row r="765" spans="11:11" ht="13.8">
      <c r="K765" s="10"/>
    </row>
    <row r="766" spans="11:11" ht="13.8">
      <c r="K766" s="10"/>
    </row>
    <row r="767" spans="11:11" ht="13.8">
      <c r="K767" s="10"/>
    </row>
    <row r="768" spans="11:11" ht="13.8">
      <c r="K768" s="10"/>
    </row>
    <row r="769" spans="11:11" ht="13.8">
      <c r="K769" s="10"/>
    </row>
    <row r="770" spans="11:11" ht="13.8">
      <c r="K770" s="10"/>
    </row>
    <row r="771" spans="11:11" ht="13.8">
      <c r="K771" s="10"/>
    </row>
    <row r="772" spans="11:11" ht="13.8">
      <c r="K772" s="10"/>
    </row>
    <row r="773" spans="11:11" ht="13.8">
      <c r="K773" s="10"/>
    </row>
    <row r="774" spans="11:11" ht="13.8">
      <c r="K774" s="10"/>
    </row>
    <row r="775" spans="11:11" ht="13.8">
      <c r="K775" s="10"/>
    </row>
    <row r="776" spans="11:11" ht="13.8">
      <c r="K776" s="10"/>
    </row>
    <row r="777" spans="11:11" ht="13.8">
      <c r="K777" s="10"/>
    </row>
    <row r="778" spans="11:11" ht="13.8">
      <c r="K778" s="10"/>
    </row>
    <row r="779" spans="11:11" ht="13.8">
      <c r="K779" s="10"/>
    </row>
    <row r="780" spans="11:11" ht="13.8">
      <c r="K780" s="10"/>
    </row>
    <row r="781" spans="11:11" ht="13.8">
      <c r="K781" s="10"/>
    </row>
    <row r="782" spans="11:11" ht="13.8">
      <c r="K782" s="10"/>
    </row>
    <row r="783" spans="11:11" ht="13.8">
      <c r="K783" s="10"/>
    </row>
    <row r="784" spans="11:11" ht="13.8">
      <c r="K784" s="10"/>
    </row>
    <row r="785" spans="11:11" ht="13.8">
      <c r="K785" s="10"/>
    </row>
    <row r="786" spans="11:11" ht="13.8">
      <c r="K786" s="10"/>
    </row>
    <row r="787" spans="11:11" ht="13.8">
      <c r="K787" s="10"/>
    </row>
    <row r="788" spans="11:11" ht="13.8">
      <c r="K788" s="10"/>
    </row>
    <row r="789" spans="11:11" ht="13.8">
      <c r="K789" s="10"/>
    </row>
    <row r="790" spans="11:11" ht="13.8">
      <c r="K790" s="10"/>
    </row>
    <row r="791" spans="11:11" ht="13.8">
      <c r="K791" s="10"/>
    </row>
    <row r="792" spans="11:11" ht="13.8">
      <c r="K792" s="10"/>
    </row>
    <row r="793" spans="11:11" ht="13.8">
      <c r="K793" s="10"/>
    </row>
    <row r="794" spans="11:11" ht="13.8">
      <c r="K794" s="10"/>
    </row>
    <row r="795" spans="11:11" ht="13.8">
      <c r="K795" s="10"/>
    </row>
    <row r="796" spans="11:11" ht="13.8">
      <c r="K796" s="10"/>
    </row>
    <row r="797" spans="11:11" ht="13.8">
      <c r="K797" s="10"/>
    </row>
    <row r="798" spans="11:11" ht="13.8">
      <c r="K798" s="10"/>
    </row>
    <row r="799" spans="11:11" ht="13.8">
      <c r="K799" s="10"/>
    </row>
    <row r="800" spans="11:11" ht="13.8">
      <c r="K800" s="10"/>
    </row>
    <row r="801" spans="11:11" ht="13.8">
      <c r="K801" s="10"/>
    </row>
    <row r="802" spans="11:11" ht="13.8">
      <c r="K802" s="10"/>
    </row>
    <row r="803" spans="11:11" ht="13.8">
      <c r="K803" s="10"/>
    </row>
    <row r="804" spans="11:11" ht="13.8">
      <c r="K804" s="10"/>
    </row>
    <row r="805" spans="11:11" ht="13.8">
      <c r="K805" s="10"/>
    </row>
    <row r="806" spans="11:11" ht="13.8">
      <c r="K806" s="10"/>
    </row>
    <row r="807" spans="11:11" ht="13.8">
      <c r="K807" s="10"/>
    </row>
    <row r="808" spans="11:11" ht="13.8">
      <c r="K808" s="10"/>
    </row>
    <row r="809" spans="11:11" ht="13.8">
      <c r="K809" s="10"/>
    </row>
    <row r="810" spans="11:11" ht="13.8">
      <c r="K810" s="10"/>
    </row>
    <row r="811" spans="11:11" ht="13.8">
      <c r="K811" s="10"/>
    </row>
    <row r="812" spans="11:11" ht="13.8">
      <c r="K812" s="10"/>
    </row>
    <row r="813" spans="11:11" ht="13.8">
      <c r="K813" s="10"/>
    </row>
    <row r="814" spans="11:11" ht="13.8">
      <c r="K814" s="10"/>
    </row>
    <row r="815" spans="11:11" ht="13.8">
      <c r="K815" s="10"/>
    </row>
    <row r="816" spans="11:11" ht="13.8">
      <c r="K816" s="10"/>
    </row>
    <row r="817" spans="11:11" ht="13.8">
      <c r="K817" s="10"/>
    </row>
    <row r="818" spans="11:11" ht="13.8">
      <c r="K818" s="10"/>
    </row>
    <row r="819" spans="11:11" ht="13.8">
      <c r="K819" s="10"/>
    </row>
    <row r="820" spans="11:11" ht="13.8">
      <c r="K820" s="10"/>
    </row>
    <row r="821" spans="11:11" ht="13.8">
      <c r="K821" s="10"/>
    </row>
    <row r="822" spans="11:11" ht="13.8">
      <c r="K822" s="10"/>
    </row>
    <row r="823" spans="11:11" ht="13.8">
      <c r="K823" s="10"/>
    </row>
    <row r="824" spans="11:11" ht="13.8">
      <c r="K824" s="10"/>
    </row>
    <row r="825" spans="11:11" ht="13.8">
      <c r="K825" s="10"/>
    </row>
    <row r="826" spans="11:11" ht="13.8">
      <c r="K826" s="10"/>
    </row>
    <row r="827" spans="11:11" ht="13.8">
      <c r="K827" s="10"/>
    </row>
    <row r="828" spans="11:11" ht="13.8">
      <c r="K828" s="10"/>
    </row>
    <row r="829" spans="11:11" ht="13.8">
      <c r="K829" s="10"/>
    </row>
    <row r="830" spans="11:11" ht="13.8">
      <c r="K830" s="10"/>
    </row>
    <row r="831" spans="11:11" ht="13.8">
      <c r="K831" s="10"/>
    </row>
    <row r="832" spans="11:11" ht="13.8">
      <c r="K832" s="10"/>
    </row>
    <row r="833" spans="11:11" ht="13.8">
      <c r="K833" s="10"/>
    </row>
    <row r="834" spans="11:11" ht="13.8">
      <c r="K834" s="10"/>
    </row>
    <row r="835" spans="11:11" ht="13.8">
      <c r="K835" s="10"/>
    </row>
    <row r="836" spans="11:11" ht="13.8">
      <c r="K836" s="10"/>
    </row>
    <row r="837" spans="11:11" ht="13.8">
      <c r="K837" s="10"/>
    </row>
    <row r="838" spans="11:11" ht="13.8">
      <c r="K838" s="10"/>
    </row>
    <row r="839" spans="11:11" ht="13.8">
      <c r="K839" s="10"/>
    </row>
    <row r="840" spans="11:11" ht="13.8">
      <c r="K840" s="10"/>
    </row>
    <row r="841" spans="11:11" ht="13.8">
      <c r="K841" s="10"/>
    </row>
    <row r="842" spans="11:11" ht="13.8">
      <c r="K842" s="10"/>
    </row>
    <row r="843" spans="11:11" ht="13.8">
      <c r="K843" s="10"/>
    </row>
    <row r="844" spans="11:11" ht="13.8">
      <c r="K844" s="10"/>
    </row>
    <row r="845" spans="11:11" ht="13.8">
      <c r="K845" s="10"/>
    </row>
    <row r="846" spans="11:11" ht="13.8">
      <c r="K846" s="10"/>
    </row>
    <row r="847" spans="11:11" ht="13.8">
      <c r="K847" s="10"/>
    </row>
    <row r="848" spans="11:11" ht="13.8">
      <c r="K848" s="10"/>
    </row>
    <row r="849" spans="11:11" ht="13.8">
      <c r="K849" s="10"/>
    </row>
    <row r="850" spans="11:11" ht="13.8">
      <c r="K850" s="10"/>
    </row>
    <row r="851" spans="11:11" ht="13.8">
      <c r="K851" s="10"/>
    </row>
    <row r="852" spans="11:11" ht="13.8">
      <c r="K852" s="10"/>
    </row>
    <row r="853" spans="11:11" ht="13.8">
      <c r="K853" s="10"/>
    </row>
    <row r="854" spans="11:11" ht="13.8">
      <c r="K854" s="10"/>
    </row>
    <row r="855" spans="11:11" ht="13.8">
      <c r="K855" s="10"/>
    </row>
    <row r="856" spans="11:11" ht="13.8">
      <c r="K856" s="10"/>
    </row>
    <row r="857" spans="11:11" ht="13.8">
      <c r="K857" s="10"/>
    </row>
    <row r="858" spans="11:11" ht="13.8">
      <c r="K858" s="10"/>
    </row>
    <row r="859" spans="11:11" ht="13.8">
      <c r="K859" s="10"/>
    </row>
    <row r="860" spans="11:11" ht="13.8">
      <c r="K860" s="10"/>
    </row>
    <row r="861" spans="11:11" ht="13.8">
      <c r="K861" s="10"/>
    </row>
    <row r="862" spans="11:11" ht="13.8">
      <c r="K862" s="10"/>
    </row>
    <row r="863" spans="11:11" ht="13.8">
      <c r="K863" s="10"/>
    </row>
    <row r="864" spans="11:11" ht="13.8">
      <c r="K864" s="10"/>
    </row>
    <row r="865" spans="11:11" ht="13.8">
      <c r="K865" s="10"/>
    </row>
    <row r="866" spans="11:11" ht="13.8">
      <c r="K866" s="10"/>
    </row>
    <row r="867" spans="11:11" ht="13.8">
      <c r="K867" s="10"/>
    </row>
    <row r="868" spans="11:11" ht="13.8">
      <c r="K868" s="10"/>
    </row>
    <row r="869" spans="11:11" ht="13.8">
      <c r="K869" s="10"/>
    </row>
    <row r="870" spans="11:11" ht="13.8">
      <c r="K870" s="10"/>
    </row>
    <row r="871" spans="11:11" ht="13.8">
      <c r="K871" s="10"/>
    </row>
    <row r="872" spans="11:11" ht="13.8">
      <c r="K872" s="10"/>
    </row>
    <row r="873" spans="11:11" ht="13.8">
      <c r="K873" s="10"/>
    </row>
    <row r="874" spans="11:11" ht="13.8">
      <c r="K874" s="10"/>
    </row>
    <row r="875" spans="11:11" ht="13.8">
      <c r="K875" s="10"/>
    </row>
    <row r="876" spans="11:11" ht="13.8">
      <c r="K876" s="10"/>
    </row>
    <row r="877" spans="11:11" ht="13.8">
      <c r="K877" s="10"/>
    </row>
    <row r="878" spans="11:11" ht="13.8">
      <c r="K878" s="10"/>
    </row>
    <row r="879" spans="11:11" ht="13.8">
      <c r="K879" s="10"/>
    </row>
    <row r="880" spans="11:11" ht="13.8">
      <c r="K880" s="10"/>
    </row>
    <row r="881" spans="11:11" ht="13.8">
      <c r="K881" s="10"/>
    </row>
    <row r="882" spans="11:11" ht="13.8">
      <c r="K882" s="10"/>
    </row>
    <row r="883" spans="11:11" ht="13.8">
      <c r="K883" s="10"/>
    </row>
    <row r="884" spans="11:11" ht="13.8">
      <c r="K884" s="10"/>
    </row>
    <row r="885" spans="11:11" ht="13.8">
      <c r="K885" s="10"/>
    </row>
    <row r="886" spans="11:11" ht="13.8">
      <c r="K886" s="10"/>
    </row>
    <row r="887" spans="11:11" ht="13.8">
      <c r="K887" s="10"/>
    </row>
    <row r="888" spans="11:11" ht="13.8">
      <c r="K888" s="10"/>
    </row>
    <row r="889" spans="11:11" ht="13.8">
      <c r="K889" s="10"/>
    </row>
    <row r="890" spans="11:11" ht="13.8">
      <c r="K890" s="10"/>
    </row>
    <row r="891" spans="11:11" ht="13.8">
      <c r="K891" s="10"/>
    </row>
    <row r="892" spans="11:11" ht="13.8">
      <c r="K892" s="10"/>
    </row>
    <row r="893" spans="11:11" ht="13.8">
      <c r="K893" s="10"/>
    </row>
    <row r="894" spans="11:11" ht="13.8">
      <c r="K894" s="10"/>
    </row>
    <row r="895" spans="11:11" ht="13.8">
      <c r="K895" s="10"/>
    </row>
    <row r="896" spans="11:11" ht="13.8">
      <c r="K896" s="10"/>
    </row>
    <row r="897" spans="11:11" ht="13.8">
      <c r="K897" s="10"/>
    </row>
    <row r="898" spans="11:11" ht="13.8">
      <c r="K898" s="10"/>
    </row>
    <row r="899" spans="11:11" ht="13.8">
      <c r="K899" s="10"/>
    </row>
    <row r="900" spans="11:11" ht="13.8">
      <c r="K900" s="10"/>
    </row>
    <row r="901" spans="11:11" ht="13.8">
      <c r="K901" s="10"/>
    </row>
    <row r="902" spans="11:11" ht="13.8">
      <c r="K902" s="10"/>
    </row>
    <row r="903" spans="11:11" ht="13.8">
      <c r="K903" s="10"/>
    </row>
    <row r="904" spans="11:11" ht="13.8">
      <c r="K904" s="10"/>
    </row>
    <row r="905" spans="11:11" ht="13.8">
      <c r="K905" s="10"/>
    </row>
    <row r="906" spans="11:11" ht="13.8">
      <c r="K906" s="10"/>
    </row>
    <row r="907" spans="11:11" ht="13.8">
      <c r="K907" s="10"/>
    </row>
    <row r="908" spans="11:11" ht="13.8">
      <c r="K908" s="10"/>
    </row>
    <row r="909" spans="11:11" ht="13.8">
      <c r="K909" s="10"/>
    </row>
    <row r="910" spans="11:11" ht="13.8">
      <c r="K910" s="10"/>
    </row>
    <row r="911" spans="11:11" ht="13.8">
      <c r="K911" s="10"/>
    </row>
    <row r="912" spans="11:11" ht="13.8">
      <c r="K912" s="10"/>
    </row>
    <row r="913" spans="11:11" ht="13.8">
      <c r="K913" s="10"/>
    </row>
    <row r="914" spans="11:11" ht="13.8">
      <c r="K914" s="10"/>
    </row>
    <row r="915" spans="11:11" ht="13.8">
      <c r="K915" s="10"/>
    </row>
    <row r="916" spans="11:11" ht="13.8">
      <c r="K916" s="10"/>
    </row>
    <row r="917" spans="11:11" ht="13.8">
      <c r="K917" s="10"/>
    </row>
    <row r="918" spans="11:11" ht="13.8">
      <c r="K918" s="10"/>
    </row>
    <row r="919" spans="11:11" ht="13.8">
      <c r="K919" s="10"/>
    </row>
    <row r="920" spans="11:11" ht="13.8">
      <c r="K920" s="10"/>
    </row>
    <row r="921" spans="11:11" ht="13.8">
      <c r="K921" s="10"/>
    </row>
    <row r="922" spans="11:11" ht="13.8">
      <c r="K922" s="10"/>
    </row>
    <row r="923" spans="11:11" ht="13.8">
      <c r="K923" s="10"/>
    </row>
    <row r="924" spans="11:11" ht="13.8">
      <c r="K924" s="10"/>
    </row>
    <row r="925" spans="11:11" ht="13.8">
      <c r="K925" s="10"/>
    </row>
    <row r="926" spans="11:11" ht="13.8">
      <c r="K926" s="10"/>
    </row>
    <row r="927" spans="11:11" ht="13.8">
      <c r="K927" s="10"/>
    </row>
    <row r="928" spans="11:11" ht="13.8">
      <c r="K928" s="10"/>
    </row>
    <row r="929" spans="11:11" ht="13.8">
      <c r="K929" s="10"/>
    </row>
    <row r="930" spans="11:11" ht="13.8">
      <c r="K930" s="10"/>
    </row>
    <row r="931" spans="11:11" ht="13.8">
      <c r="K931" s="10"/>
    </row>
    <row r="932" spans="11:11" ht="13.8">
      <c r="K932" s="10"/>
    </row>
    <row r="933" spans="11:11" ht="13.8">
      <c r="K933" s="10"/>
    </row>
    <row r="934" spans="11:11" ht="13.8">
      <c r="K934" s="10"/>
    </row>
    <row r="935" spans="11:11" ht="13.8">
      <c r="K935" s="10"/>
    </row>
    <row r="936" spans="11:11" ht="13.8">
      <c r="K936" s="10"/>
    </row>
    <row r="937" spans="11:11" ht="13.8">
      <c r="K937" s="10"/>
    </row>
    <row r="938" spans="11:11" ht="13.8">
      <c r="K938" s="10"/>
    </row>
    <row r="939" spans="11:11" ht="13.8">
      <c r="K939" s="10"/>
    </row>
    <row r="940" spans="11:11" ht="13.8">
      <c r="K940" s="10"/>
    </row>
    <row r="941" spans="11:11" ht="13.8">
      <c r="K941" s="10"/>
    </row>
    <row r="942" spans="11:11" ht="13.8">
      <c r="K942" s="10"/>
    </row>
    <row r="943" spans="11:11" ht="13.8">
      <c r="K943" s="10"/>
    </row>
    <row r="944" spans="11:11" ht="13.8">
      <c r="K944" s="10"/>
    </row>
    <row r="945" spans="11:11" ht="13.8">
      <c r="K945" s="10"/>
    </row>
    <row r="946" spans="11:11" ht="13.8">
      <c r="K946" s="10"/>
    </row>
    <row r="947" spans="11:11" ht="13.8">
      <c r="K947" s="10"/>
    </row>
    <row r="948" spans="11:11" ht="13.8">
      <c r="K948" s="10"/>
    </row>
    <row r="949" spans="11:11" ht="13.8">
      <c r="K949" s="10"/>
    </row>
    <row r="950" spans="11:11" ht="13.8">
      <c r="K950" s="10"/>
    </row>
    <row r="951" spans="11:11" ht="13.8">
      <c r="K951" s="10"/>
    </row>
    <row r="952" spans="11:11" ht="13.8">
      <c r="K952" s="10"/>
    </row>
    <row r="953" spans="11:11" ht="13.8">
      <c r="K953" s="10"/>
    </row>
    <row r="954" spans="11:11" ht="13.8">
      <c r="K954" s="10"/>
    </row>
    <row r="955" spans="11:11" ht="13.8">
      <c r="K955" s="10"/>
    </row>
    <row r="956" spans="11:11" ht="13.8">
      <c r="K956" s="10"/>
    </row>
    <row r="957" spans="11:11" ht="13.8">
      <c r="K957" s="10"/>
    </row>
    <row r="958" spans="11:11" ht="13.8">
      <c r="K958" s="10"/>
    </row>
    <row r="959" spans="11:11" ht="13.8">
      <c r="K959" s="10"/>
    </row>
    <row r="960" spans="11:11" ht="13.8">
      <c r="K960" s="10"/>
    </row>
    <row r="961" spans="11:11" ht="13.8">
      <c r="K961" s="10"/>
    </row>
    <row r="962" spans="11:11" ht="13.8">
      <c r="K962" s="10"/>
    </row>
    <row r="963" spans="11:11" ht="13.8">
      <c r="K963" s="10"/>
    </row>
    <row r="964" spans="11:11" ht="13.8">
      <c r="K964" s="10"/>
    </row>
    <row r="965" spans="11:11" ht="13.8">
      <c r="K965" s="10"/>
    </row>
    <row r="966" spans="11:11" ht="13.8">
      <c r="K966" s="10"/>
    </row>
    <row r="967" spans="11:11" ht="13.8">
      <c r="K967" s="10"/>
    </row>
    <row r="968" spans="11:11" ht="13.8">
      <c r="K968" s="10"/>
    </row>
    <row r="969" spans="11:11" ht="13.8">
      <c r="K969" s="10"/>
    </row>
    <row r="970" spans="11:11" ht="13.8">
      <c r="K970" s="10"/>
    </row>
    <row r="971" spans="11:11" ht="13.8">
      <c r="K971" s="10"/>
    </row>
    <row r="972" spans="11:11" ht="13.8">
      <c r="K972" s="10"/>
    </row>
    <row r="973" spans="11:11" ht="13.8">
      <c r="K973" s="10"/>
    </row>
    <row r="974" spans="11:11" ht="13.8">
      <c r="K974" s="10"/>
    </row>
    <row r="975" spans="11:11" ht="13.8">
      <c r="K975" s="10"/>
    </row>
    <row r="976" spans="11:11" ht="13.8">
      <c r="K976" s="10"/>
    </row>
    <row r="977" spans="11:11" ht="13.8">
      <c r="K977" s="10"/>
    </row>
    <row r="978" spans="11:11" ht="13.8">
      <c r="K978" s="10"/>
    </row>
    <row r="979" spans="11:11" ht="13.8">
      <c r="K979" s="10"/>
    </row>
    <row r="980" spans="11:11" ht="13.8">
      <c r="K980" s="10"/>
    </row>
    <row r="981" spans="11:11" ht="13.8">
      <c r="K981" s="10"/>
    </row>
    <row r="982" spans="11:11" ht="13.8">
      <c r="K982" s="10"/>
    </row>
    <row r="983" spans="11:11" ht="13.8">
      <c r="K983" s="10"/>
    </row>
    <row r="984" spans="11:11" ht="13.8">
      <c r="K984" s="10"/>
    </row>
    <row r="985" spans="11:11" ht="13.8">
      <c r="K985" s="10"/>
    </row>
    <row r="986" spans="11:11" ht="13.8">
      <c r="K986" s="10"/>
    </row>
  </sheetData>
  <autoFilter ref="A1:K719">
    <sortState ref="A398:K602">
      <sortCondition ref="C398:C602"/>
    </sortState>
  </autoFilter>
  <pageMargins left="0.7" right="0.7" top="0.75" bottom="0.75" header="0.3" footer="0.3"/>
  <pageSetup paperSize="9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1:G98"/>
  <sheetViews>
    <sheetView topLeftCell="A80" view="normal" tabSelected="1" workbookViewId="0">
      <selection pane="topLeft" activeCell="R86" sqref="R86"/>
    </sheetView>
  </sheetViews>
  <sheetFormatPr defaultColWidth="12.5546875" customHeight="true" defaultRowHeight="15.75"/>
  <sheetData>
    <row r="1" spans="1:3" customHeight="1">
      <c r="A1" s="17" t="s">
        <v>564</v>
      </c>
      <c r="B1" s="1"/>
      <c r="C1" s="1"/>
    </row>
    <row r="2" spans="1:3" customHeight="1">
      <c r="A2" s="17" t="s">
        <v>565</v>
      </c>
      <c r="B2" s="3">
        <v>50</v>
      </c>
      <c r="C2" s="1"/>
    </row>
    <row r="3" spans="1:3" customHeight="1">
      <c r="A3" s="17" t="s">
        <v>566</v>
      </c>
      <c r="B3" s="3">
        <v>40</v>
      </c>
      <c r="C3" s="1"/>
    </row>
    <row r="4" spans="1:3" customHeight="1">
      <c r="A4" s="17" t="s">
        <v>567</v>
      </c>
      <c r="B4" s="1"/>
      <c r="C4" s="1"/>
    </row>
    <row r="5" spans="1:3" customHeight="1">
      <c r="A5" s="17" t="s">
        <v>566</v>
      </c>
      <c r="B5" s="3">
        <v>100</v>
      </c>
      <c r="C5" s="18">
        <v>44956</v>
      </c>
    </row>
    <row r="6" spans="1:3" customHeight="1">
      <c r="A6" s="17" t="s">
        <v>568</v>
      </c>
      <c r="B6" s="3">
        <v>300</v>
      </c>
      <c r="C6" s="1"/>
    </row>
    <row r="7" spans="1:3" customHeight="1">
      <c r="A7" s="17" t="s">
        <v>569</v>
      </c>
      <c r="B7" s="3">
        <v>120</v>
      </c>
      <c r="C7" s="1"/>
    </row>
    <row r="8" spans="1:3" customHeight="1">
      <c r="A8" s="17" t="s">
        <v>570</v>
      </c>
      <c r="B8" s="1"/>
      <c r="C8" s="1"/>
    </row>
    <row r="9" spans="1:3" customHeight="1">
      <c r="A9" s="17" t="s">
        <v>568</v>
      </c>
      <c r="B9" s="3">
        <v>300</v>
      </c>
      <c r="C9" s="1"/>
    </row>
    <row r="10" spans="1:3" customHeight="1">
      <c r="A10" s="17" t="s">
        <v>566</v>
      </c>
      <c r="B10" s="3">
        <v>100</v>
      </c>
      <c r="C10" s="18">
        <v>44965</v>
      </c>
    </row>
    <row r="11" spans="1:3" customHeight="1">
      <c r="A11" s="17" t="s">
        <v>571</v>
      </c>
      <c r="B11" s="3">
        <v>30</v>
      </c>
      <c r="C11" s="18">
        <v>44966</v>
      </c>
    </row>
    <row r="12" spans="1:3" customHeight="1">
      <c r="A12" s="17" t="s">
        <v>572</v>
      </c>
      <c r="B12" s="3">
        <v>100</v>
      </c>
      <c r="C12" s="18">
        <v>44967</v>
      </c>
    </row>
    <row r="13" spans="1:3" customHeight="1">
      <c r="A13" s="1" t="s">
        <v>573</v>
      </c>
      <c r="B13" s="1"/>
      <c r="C13" s="1"/>
    </row>
    <row r="14" spans="1:3" customHeight="1">
      <c r="A14" s="1" t="s">
        <v>574</v>
      </c>
      <c r="B14" s="1">
        <v>500</v>
      </c>
      <c r="C14" s="19">
        <v>44971</v>
      </c>
    </row>
    <row r="15" spans="1:7" customHeight="1">
      <c r="A15" s="1" t="s">
        <v>575</v>
      </c>
      <c r="B15" s="1">
        <v>300</v>
      </c>
      <c r="C15" s="19">
        <v>44971</v>
      </c>
      <c r="E15" s="17" t="s">
        <v>576</v>
      </c>
      <c r="F15" s="17" t="s">
        <v>577</v>
      </c>
      <c r="G15"/>
    </row>
    <row r="16" spans="1:7" customHeight="1">
      <c r="A16" s="13" t="s">
        <v>578</v>
      </c>
      <c r="E16" s="17" t="s">
        <v>579</v>
      </c>
      <c r="F16" s="3">
        <v>1</v>
      </c>
      <c r="G16" s="1"/>
    </row>
    <row r="17" spans="1:7" customHeight="1">
      <c r="A17" s="13" t="s">
        <v>565</v>
      </c>
      <c r="B17" s="13">
        <v>100</v>
      </c>
      <c r="C17" s="20">
        <v>44977</v>
      </c>
      <c r="E17" s="17" t="s">
        <v>580</v>
      </c>
      <c r="F17" s="3">
        <v>4</v>
      </c>
      <c r="G17" s="1"/>
    </row>
    <row r="18" spans="1:7" ht="13.2">
      <c r="A18" s="13" t="s">
        <v>581</v>
      </c>
      <c r="B18" s="13">
        <v>100</v>
      </c>
      <c r="C18" s="20">
        <v>44978</v>
      </c>
      <c r="E18" s="13" t="s">
        <v>582</v>
      </c>
      <c r="G18" s="13" t="s">
        <v>583</v>
      </c>
    </row>
    <row r="19" spans="1:7" ht="13.2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6" customHeight="1">
      <c r="A20" s="1" t="s">
        <v>568</v>
      </c>
      <c r="B20" s="1">
        <v>200</v>
      </c>
      <c r="C20" s="19">
        <v>44960</v>
      </c>
      <c r="E20" s="13" t="s">
        <v>587</v>
      </c>
      <c r="F20" s="13" t="s">
        <v>583</v>
      </c>
    </row>
    <row r="21" spans="1:1" ht="13.2">
      <c r="A21" s="13" t="s">
        <v>573</v>
      </c>
    </row>
    <row r="22" spans="1:3" ht="13.2">
      <c r="A22" s="13" t="s">
        <v>568</v>
      </c>
      <c r="B22" s="13">
        <v>300</v>
      </c>
      <c r="C22" s="20">
        <v>45000</v>
      </c>
    </row>
    <row r="23" spans="1:1" ht="13.2">
      <c r="A23" s="13" t="s">
        <v>578</v>
      </c>
    </row>
    <row r="24" spans="1:3" ht="13.2">
      <c r="A24" s="13" t="s">
        <v>565</v>
      </c>
      <c r="B24" s="13">
        <v>200</v>
      </c>
      <c r="C24" s="20">
        <v>45005</v>
      </c>
    </row>
    <row r="25" spans="1:3" ht="13.2">
      <c r="A25" s="13" t="s">
        <v>588</v>
      </c>
      <c r="B25" s="13">
        <v>850</v>
      </c>
      <c r="C25" s="13" t="s">
        <v>589</v>
      </c>
    </row>
    <row r="26" spans="1:1" ht="13.2">
      <c r="A26" s="13" t="s">
        <v>590</v>
      </c>
    </row>
    <row r="27" spans="1:3" ht="13.2">
      <c r="A27" s="13" t="s">
        <v>565</v>
      </c>
      <c r="B27" s="13">
        <v>100</v>
      </c>
      <c r="C27" s="20">
        <v>45015</v>
      </c>
    </row>
    <row r="28" spans="1:1" ht="13.2">
      <c r="A28" s="13" t="s">
        <v>591</v>
      </c>
    </row>
    <row r="29" spans="1:3" ht="13.2">
      <c r="A29" s="13" t="s">
        <v>581</v>
      </c>
      <c r="B29" s="13">
        <v>100</v>
      </c>
      <c r="C29" s="21">
        <v>44989</v>
      </c>
    </row>
    <row r="30" spans="1:2" ht="13.2">
      <c r="A30" s="13" t="s">
        <v>592</v>
      </c>
      <c r="B30" s="13">
        <v>100</v>
      </c>
    </row>
    <row r="31" spans="1:2" ht="13.2">
      <c r="A31" s="13" t="s">
        <v>565</v>
      </c>
      <c r="B31" s="13">
        <v>200</v>
      </c>
    </row>
    <row r="32" spans="1:1" customHeight="1">
      <c r="A32" s="13" t="s">
        <v>639</v>
      </c>
    </row>
    <row r="33" spans="1:1" customHeight="1">
      <c r="A33" s="13" t="s">
        <v>640</v>
      </c>
    </row>
    <row r="34" spans="1:1" customHeight="1">
      <c r="A34" s="13" t="s">
        <v>692</v>
      </c>
    </row>
    <row r="35" spans="1:3" customHeight="1">
      <c r="A35" s="13" t="s">
        <v>572</v>
      </c>
      <c r="B35">
        <v>200</v>
      </c>
      <c r="C35" t="s">
        <v>693</v>
      </c>
    </row>
    <row r="36" spans="1:1" customHeight="1">
      <c r="A36" s="13" t="s">
        <v>731</v>
      </c>
    </row>
    <row r="37" spans="1:2" customHeight="1">
      <c r="A37" s="13" t="s">
        <v>565</v>
      </c>
      <c r="B37">
        <v>100</v>
      </c>
    </row>
    <row r="38" spans="1:2" customHeight="1">
      <c r="A38" s="13" t="s">
        <v>732</v>
      </c>
      <c r="B38">
        <v>200</v>
      </c>
    </row>
    <row r="39" spans="1:1" customHeight="1">
      <c r="A39" s="13" t="s">
        <v>756</v>
      </c>
    </row>
    <row r="40" spans="1:2" customHeight="1">
      <c r="A40" s="13" t="s">
        <v>566</v>
      </c>
      <c r="B40">
        <v>100</v>
      </c>
    </row>
    <row r="41" spans="1:2" customHeight="1">
      <c r="A41" s="13" t="s">
        <v>757</v>
      </c>
      <c r="B41">
        <v>1000</v>
      </c>
    </row>
    <row r="42" spans="1:2" customHeight="1">
      <c r="A42" s="13" t="s">
        <v>572</v>
      </c>
      <c r="B42">
        <v>100</v>
      </c>
    </row>
    <row r="43" spans="1:1" customHeight="1">
      <c r="A43" s="13" t="s">
        <v>792</v>
      </c>
    </row>
    <row r="44" spans="1:3" customHeight="1">
      <c r="A44" s="13" t="s">
        <v>757</v>
      </c>
      <c r="B44">
        <v>100</v>
      </c>
      <c r="C44">
        <v>29</v>
      </c>
    </row>
    <row r="45" spans="1:3" customHeight="1">
      <c r="A45" s="13" t="s">
        <v>565</v>
      </c>
      <c r="B45">
        <v>200</v>
      </c>
      <c r="C45">
        <v>29</v>
      </c>
    </row>
    <row r="46" spans="1:3" customHeight="1">
      <c r="A46" s="13" t="s">
        <v>566</v>
      </c>
      <c r="B46">
        <v>100</v>
      </c>
      <c r="C46">
        <v>1</v>
      </c>
    </row>
    <row r="47" spans="1:3" customHeight="1">
      <c r="A47" s="13" t="s">
        <v>572</v>
      </c>
      <c r="B47">
        <v>100</v>
      </c>
      <c r="C47" t="s">
        <v>796</v>
      </c>
    </row>
    <row r="48" spans="1:3" customHeight="1">
      <c r="A48" s="13" t="s">
        <v>565</v>
      </c>
      <c r="B48">
        <v>200</v>
      </c>
      <c r="C48">
        <v>30</v>
      </c>
    </row>
    <row r="49" spans="1:3" customHeight="1">
      <c r="A49" s="13" t="s">
        <v>757</v>
      </c>
      <c r="B49">
        <v>200</v>
      </c>
      <c r="C49">
        <v>1</v>
      </c>
    </row>
    <row r="50" spans="1:1" customHeight="1">
      <c r="A50" s="13" t="s">
        <v>807</v>
      </c>
    </row>
    <row r="51" spans="1:3" customHeight="1">
      <c r="A51" t="s">
        <v>566</v>
      </c>
      <c r="B51">
        <v>100</v>
      </c>
      <c r="C51">
        <v>7</v>
      </c>
    </row>
    <row r="52" spans="1:1" customHeight="1">
      <c r="A52" s="13" t="s">
        <v>843</v>
      </c>
    </row>
    <row r="53" spans="1:3" customHeight="1">
      <c r="A53" t="s">
        <v>757</v>
      </c>
      <c r="B53">
        <v>100</v>
      </c>
      <c r="C53">
        <v>12</v>
      </c>
    </row>
    <row r="54" spans="1:3" customHeight="1">
      <c r="A54" t="s">
        <v>592</v>
      </c>
      <c r="B54">
        <v>200</v>
      </c>
      <c r="C54">
        <v>14</v>
      </c>
    </row>
    <row r="55" spans="1:3" customHeight="1">
      <c r="A55" t="s">
        <v>757</v>
      </c>
      <c r="B55">
        <v>100</v>
      </c>
      <c r="C55">
        <v>15</v>
      </c>
    </row>
    <row r="56" spans="1:3" customHeight="1">
      <c r="A56" t="s">
        <v>566</v>
      </c>
      <c r="B56">
        <v>100</v>
      </c>
      <c r="C56">
        <v>15</v>
      </c>
    </row>
    <row r="57" spans="1:1" customHeight="1">
      <c r="A57" s="13" t="s">
        <v>842</v>
      </c>
    </row>
    <row r="58" spans="1:3" customHeight="1">
      <c r="A58" t="s">
        <v>757</v>
      </c>
      <c r="B58">
        <v>100</v>
      </c>
      <c r="C58">
        <v>21</v>
      </c>
    </row>
    <row r="59" spans="1:3" customHeight="1">
      <c r="A59" t="s">
        <v>568</v>
      </c>
      <c r="B59">
        <v>300</v>
      </c>
      <c r="C59">
        <v>21</v>
      </c>
    </row>
    <row r="60" spans="1:3" customHeight="1">
      <c r="A60" t="s">
        <v>566</v>
      </c>
      <c r="B60">
        <v>100</v>
      </c>
      <c r="C60">
        <v>22</v>
      </c>
    </row>
    <row r="61" spans="1:1" customHeight="1">
      <c r="A61" t="s">
        <v>848</v>
      </c>
    </row>
    <row r="62" spans="1:3" customHeight="1">
      <c r="A62" t="s">
        <v>566</v>
      </c>
      <c r="B62">
        <v>100</v>
      </c>
      <c r="C62">
        <v>28</v>
      </c>
    </row>
    <row r="63" spans="1:3" customHeight="1">
      <c r="A63" t="s">
        <v>572</v>
      </c>
      <c r="B63">
        <v>200</v>
      </c>
      <c r="C63">
        <v>1</v>
      </c>
    </row>
    <row r="64" spans="1:3" customHeight="1">
      <c r="A64" t="s">
        <v>568</v>
      </c>
      <c r="B64">
        <v>300</v>
      </c>
      <c r="C64">
        <v>1</v>
      </c>
    </row>
    <row r="65" spans="1:5" customHeight="1">
      <c r="A65" t="s">
        <v>757</v>
      </c>
      <c r="B65">
        <v>50</v>
      </c>
      <c r="C65">
        <v>3</v>
      </c>
      <c r="E65" t="s">
        <v>867</v>
      </c>
    </row>
    <row r="66" spans="1:3" customHeight="1">
      <c r="A66" t="s">
        <v>858</v>
      </c>
      <c r="B66">
        <v>200</v>
      </c>
      <c r="C66">
        <v>5</v>
      </c>
    </row>
    <row r="67" spans="1:3" customHeight="1">
      <c r="A67" t="s">
        <v>566</v>
      </c>
      <c r="B67">
        <v>100</v>
      </c>
      <c r="C67">
        <v>5</v>
      </c>
    </row>
    <row r="68" spans="1:3" customHeight="1">
      <c r="A68" t="s">
        <v>859</v>
      </c>
      <c r="B68">
        <v>200</v>
      </c>
      <c r="C68">
        <v>30</v>
      </c>
    </row>
    <row r="70" spans="1:3" customHeight="1">
      <c r="A70" t="s">
        <v>566</v>
      </c>
      <c r="B70">
        <v>200</v>
      </c>
      <c r="C70" s="26">
        <v>45115</v>
      </c>
    </row>
    <row r="71" spans="1:3" customHeight="1">
      <c r="A71" t="s">
        <v>861</v>
      </c>
      <c r="B71">
        <v>300</v>
      </c>
      <c r="C71" s="26">
        <v>45122</v>
      </c>
    </row>
    <row r="72" spans="1:3" customHeight="1">
      <c r="A72" t="s">
        <v>866</v>
      </c>
      <c r="B72">
        <v>100</v>
      </c>
      <c r="C72" s="26">
        <v>45122</v>
      </c>
    </row>
    <row r="73" spans="1:1" customHeight="1">
      <c r="A73" t="s">
        <v>895</v>
      </c>
    </row>
    <row r="74" spans="1:3" customHeight="1">
      <c r="A74" t="s">
        <v>572</v>
      </c>
      <c r="B74">
        <v>200</v>
      </c>
      <c r="C74" s="26">
        <v>45135</v>
      </c>
    </row>
    <row r="75" spans="1:3" customHeight="1">
      <c r="A75" t="s">
        <v>566</v>
      </c>
      <c r="B75">
        <v>100</v>
      </c>
      <c r="C75" s="26">
        <v>45135</v>
      </c>
    </row>
    <row r="76" spans="1:1" customHeight="1">
      <c r="A76" t="s">
        <v>896</v>
      </c>
    </row>
    <row r="77" spans="1:3" customHeight="1">
      <c r="A77" t="s">
        <v>572</v>
      </c>
      <c r="B77">
        <v>200</v>
      </c>
      <c r="C77" s="26">
        <v>45143</v>
      </c>
    </row>
    <row r="78" spans="1:3" customHeight="1">
      <c r="A78" t="s">
        <v>565</v>
      </c>
      <c r="B78">
        <v>100</v>
      </c>
      <c r="C78" s="26">
        <v>45155</v>
      </c>
    </row>
    <row r="79" spans="1:3" customHeight="1">
      <c r="A79" t="s">
        <v>592</v>
      </c>
      <c r="B79">
        <v>300</v>
      </c>
      <c r="C79" s="26">
        <v>45155</v>
      </c>
    </row>
    <row r="80" spans="1:1" customHeight="1">
      <c r="A80" t="s">
        <v>917</v>
      </c>
    </row>
    <row r="81" spans="1:3" customHeight="1">
      <c r="A81" t="s">
        <v>565</v>
      </c>
      <c r="B81">
        <v>100</v>
      </c>
      <c r="C81" s="26">
        <v>45163</v>
      </c>
    </row>
    <row r="82" spans="1:3" customHeight="1">
      <c r="A82" t="s">
        <v>757</v>
      </c>
      <c r="B82">
        <v>50</v>
      </c>
      <c r="C82" s="26">
        <v>45163</v>
      </c>
    </row>
    <row r="83" spans="1:3" customHeight="1">
      <c r="A83" t="s">
        <v>757</v>
      </c>
      <c r="B83">
        <v>100</v>
      </c>
      <c r="C83" s="26">
        <v>45166</v>
      </c>
    </row>
    <row r="84" spans="1:3" customHeight="1">
      <c r="A84" t="s">
        <v>568</v>
      </c>
      <c r="B84">
        <v>200</v>
      </c>
      <c r="C84" s="26">
        <v>45166</v>
      </c>
    </row>
    <row r="85" spans="1:4" customHeight="1">
      <c r="A85" t="s">
        <v>568</v>
      </c>
      <c r="B85">
        <v>200</v>
      </c>
      <c r="C85" s="26">
        <v>45166</v>
      </c>
      <c r="D85" t="s">
        <v>916</v>
      </c>
    </row>
    <row r="86" spans="1:3" customHeight="1">
      <c r="A86" t="s">
        <v>565</v>
      </c>
      <c r="B86">
        <v>200</v>
      </c>
      <c r="C86" s="26">
        <v>45169</v>
      </c>
    </row>
    <row r="87" spans="1:1" customHeight="1">
      <c r="A87" t="s">
        <v>945</v>
      </c>
    </row>
    <row r="88" spans="1:3" customHeight="1">
      <c r="A88" t="s">
        <v>579</v>
      </c>
      <c r="B88">
        <v>100</v>
      </c>
      <c r="C88" s="26">
        <v>45184</v>
      </c>
    </row>
    <row r="89" spans="1:5" customHeight="1">
      <c r="A89" t="s">
        <v>968</v>
      </c>
      <c r="E89" s="32" t="s">
        <v>974</v>
      </c>
    </row>
    <row r="90" spans="1:7" customHeight="1">
      <c r="A90" s="26">
        <v>45196</v>
      </c>
      <c r="B90" t="s">
        <v>579</v>
      </c>
      <c r="C90">
        <v>100</v>
      </c>
      <c r="E90" s="26">
        <v>45185</v>
      </c>
      <c r="F90" t="s">
        <v>568</v>
      </c>
      <c r="G90">
        <v>93</v>
      </c>
    </row>
    <row r="91" spans="1:7" customHeight="1">
      <c r="A91" s="26">
        <v>45197</v>
      </c>
      <c r="B91" t="s">
        <v>579</v>
      </c>
      <c r="C91">
        <v>100</v>
      </c>
      <c r="E91" s="26">
        <v>45197</v>
      </c>
      <c r="F91" t="s">
        <v>581</v>
      </c>
      <c r="G91">
        <v>45</v>
      </c>
    </row>
    <row r="92" spans="1:7" customHeight="1">
      <c r="A92" s="26">
        <v>45197</v>
      </c>
      <c r="B92" t="s">
        <v>565</v>
      </c>
      <c r="C92">
        <v>100</v>
      </c>
      <c r="E92" s="26">
        <v>45197</v>
      </c>
      <c r="F92" t="s">
        <v>569</v>
      </c>
      <c r="G92">
        <v>100</v>
      </c>
    </row>
    <row r="93" spans="1:4" customHeight="1">
      <c r="A93" s="26">
        <v>45199</v>
      </c>
      <c r="B93" s="32" t="s">
        <v>972</v>
      </c>
      <c r="C93">
        <v>50</v>
      </c>
      <c r="D93" s="32" t="s">
        <v>975</v>
      </c>
    </row>
    <row r="94" spans="1:1" customHeight="1">
      <c r="A94" t="s">
        <v>968</v>
      </c>
    </row>
    <row r="95" spans="1:3" customHeight="1">
      <c r="A95" s="35">
        <v>45056</v>
      </c>
      <c r="B95" t="s">
        <v>579</v>
      </c>
      <c r="C95">
        <v>100</v>
      </c>
    </row>
    <row r="96" customHeight="1"/>
    <row r="97" customHeight="1"/>
    <row r="98" ht="15"/>
  </sheetData>
  <mergeCells count="1">
    <mergeCell ref="F15:G15"/>
  </mergeCells>
  <pageMargins left="0.7" right="0.7" top="0.75" bottom="0.75" header="0.3" footer="0.3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2:F123"/>
  <sheetViews>
    <sheetView topLeftCell="A102" view="normal" workbookViewId="0">
      <selection pane="topLeft" activeCell="A107" sqref="A107"/>
    </sheetView>
  </sheetViews>
  <sheetFormatPr defaultColWidth="12.5546875" customHeight="true" defaultRowHeight="15.75"/>
  <sheetData>
    <row r="2" spans="1:1" ht="13.2">
      <c r="A2" s="13" t="s">
        <v>593</v>
      </c>
    </row>
    <row r="3" spans="1:2" ht="13.2">
      <c r="A3" s="13" t="s">
        <v>594</v>
      </c>
      <c r="B3" s="13" t="s">
        <v>595</v>
      </c>
    </row>
    <row r="4" spans="1:2" ht="13.2">
      <c r="A4" s="13" t="s">
        <v>596</v>
      </c>
      <c r="B4" s="13" t="s">
        <v>597</v>
      </c>
    </row>
    <row r="5" spans="2:2" ht="13.2">
      <c r="B5" s="13" t="s">
        <v>598</v>
      </c>
    </row>
    <row r="6" spans="1:2" ht="13.2">
      <c r="A6" s="13" t="s">
        <v>599</v>
      </c>
      <c r="B6" s="13" t="s">
        <v>600</v>
      </c>
    </row>
    <row r="7" spans="1:2" ht="13.2">
      <c r="A7" s="13" t="s">
        <v>594</v>
      </c>
      <c r="B7" s="13" t="s">
        <v>601</v>
      </c>
    </row>
    <row r="8" spans="1:2" ht="13.2">
      <c r="A8" s="13" t="s">
        <v>594</v>
      </c>
      <c r="B8" s="13" t="s">
        <v>602</v>
      </c>
    </row>
    <row r="9" spans="1:3" ht="13.2">
      <c r="A9" s="13" t="s">
        <v>583</v>
      </c>
      <c r="B9" s="13" t="s">
        <v>603</v>
      </c>
      <c r="C9" s="13" t="s">
        <v>604</v>
      </c>
    </row>
    <row r="11" spans="1:2" ht="13.2">
      <c r="A11" s="13" t="s">
        <v>594</v>
      </c>
      <c r="B11" s="13" t="s">
        <v>605</v>
      </c>
    </row>
    <row r="12" spans="1:3" ht="13.2">
      <c r="A12" s="13" t="s">
        <v>594</v>
      </c>
      <c r="B12" s="13" t="s">
        <v>606</v>
      </c>
      <c r="C12" s="13" t="s">
        <v>594</v>
      </c>
    </row>
    <row r="13" spans="1:3" ht="13.2">
      <c r="A13" s="13" t="s">
        <v>583</v>
      </c>
      <c r="B13" s="13" t="s">
        <v>607</v>
      </c>
      <c r="C13" s="13" t="s">
        <v>583</v>
      </c>
    </row>
    <row r="14" spans="1:3" ht="13.2">
      <c r="A14" s="13" t="s">
        <v>583</v>
      </c>
      <c r="B14" s="13" t="s">
        <v>608</v>
      </c>
      <c r="C14" s="13" t="s">
        <v>583</v>
      </c>
    </row>
    <row r="15" spans="1:2" ht="13.2">
      <c r="A15" s="13" t="s">
        <v>583</v>
      </c>
      <c r="B15" s="13" t="s">
        <v>609</v>
      </c>
    </row>
    <row r="16" spans="1:2" ht="13.2">
      <c r="A16" s="13" t="s">
        <v>583</v>
      </c>
      <c r="B16" s="13" t="s">
        <v>610</v>
      </c>
    </row>
    <row r="17" spans="1:2" ht="13.2">
      <c r="A17" s="13" t="s">
        <v>583</v>
      </c>
      <c r="B17" s="13" t="s">
        <v>611</v>
      </c>
    </row>
    <row r="18" spans="2:2" ht="13.2">
      <c r="B18" s="13" t="s">
        <v>612</v>
      </c>
    </row>
    <row r="19" spans="2:2" ht="13.2">
      <c r="B19" s="13" t="s">
        <v>613</v>
      </c>
    </row>
    <row r="20" spans="2:2" ht="13.2">
      <c r="B20" s="13" t="s">
        <v>614</v>
      </c>
    </row>
    <row r="21" spans="2:2" ht="13.2">
      <c r="B21" s="13" t="s">
        <v>615</v>
      </c>
    </row>
    <row r="22" spans="2:2" ht="13.2">
      <c r="B22" s="13" t="s">
        <v>616</v>
      </c>
    </row>
    <row r="23" spans="2:2" ht="13.2">
      <c r="B23" s="13" t="s">
        <v>617</v>
      </c>
    </row>
    <row r="24" spans="1:1" ht="13.2">
      <c r="A24" s="13" t="s">
        <v>618</v>
      </c>
    </row>
    <row r="25" spans="1:2" ht="13.2">
      <c r="A25" t="s">
        <v>583</v>
      </c>
      <c r="B25" s="13" t="s">
        <v>619</v>
      </c>
    </row>
    <row r="26" spans="1:2" ht="13.2">
      <c r="A26" t="s">
        <v>583</v>
      </c>
      <c r="B26" s="13" t="s">
        <v>620</v>
      </c>
    </row>
    <row r="27" spans="1:1" customHeight="1">
      <c r="A27" s="13" t="s">
        <v>640</v>
      </c>
    </row>
    <row r="28" spans="1:2" customHeight="1">
      <c r="A28" t="s">
        <v>583</v>
      </c>
      <c r="B28" s="13" t="s">
        <v>641</v>
      </c>
    </row>
    <row r="29" spans="1:2" customHeight="1">
      <c r="A29" t="s">
        <v>583</v>
      </c>
      <c r="B29" s="13" t="s">
        <v>642</v>
      </c>
    </row>
    <row r="33" spans="2:3" customHeight="1">
      <c r="B33" s="13" t="s">
        <v>694</v>
      </c>
      <c r="C33" t="s">
        <v>583</v>
      </c>
    </row>
    <row r="34" spans="1:1" customHeight="1">
      <c r="A34" t="s">
        <v>743</v>
      </c>
    </row>
    <row r="35" spans="2:2" customHeight="1">
      <c r="B35" s="13" t="s">
        <v>742</v>
      </c>
    </row>
    <row r="37" spans="2:3" customHeight="1">
      <c r="B37" s="13" t="s">
        <v>691</v>
      </c>
      <c r="C37" t="s">
        <v>790</v>
      </c>
    </row>
    <row r="38" spans="2:2" customHeight="1">
      <c r="B38" s="13" t="s">
        <v>734</v>
      </c>
    </row>
    <row r="39" spans="2:3" customHeight="1">
      <c r="B39" s="13" t="s">
        <v>735</v>
      </c>
      <c r="C39" t="s">
        <v>790</v>
      </c>
    </row>
    <row r="40" spans="2:3" customHeight="1">
      <c r="B40" s="13" t="s">
        <v>744</v>
      </c>
      <c r="C40" t="s">
        <v>748</v>
      </c>
    </row>
    <row r="41" spans="2:3" customHeight="1">
      <c r="B41" s="13" t="s">
        <v>747</v>
      </c>
      <c r="C41" t="s">
        <v>749</v>
      </c>
    </row>
    <row r="42" spans="2:2" customHeight="1">
      <c r="B42" s="13" t="s">
        <v>745</v>
      </c>
    </row>
    <row r="43" spans="2:3" customHeight="1">
      <c r="B43" s="13" t="s">
        <v>746</v>
      </c>
      <c r="C43" t="s">
        <v>583</v>
      </c>
    </row>
    <row r="44" spans="2:3" customHeight="1">
      <c r="B44" s="13" t="s">
        <v>789</v>
      </c>
      <c r="C44" t="s">
        <v>583</v>
      </c>
    </row>
    <row r="45" spans="1:1" customHeight="1">
      <c r="A45" t="s">
        <v>774</v>
      </c>
    </row>
    <row r="46" spans="2:3" customHeight="1">
      <c r="B46" s="13" t="s">
        <v>775</v>
      </c>
      <c r="C46" t="s">
        <v>776</v>
      </c>
    </row>
    <row r="47" spans="2:2" customHeight="1">
      <c r="B47" s="13" t="s">
        <v>777</v>
      </c>
    </row>
    <row r="48" spans="2:2" customHeight="1">
      <c r="B48" s="13" t="s">
        <v>778</v>
      </c>
    </row>
    <row r="49" spans="2:2" customHeight="1">
      <c r="B49" s="13" t="s">
        <v>779</v>
      </c>
    </row>
    <row r="50" spans="2:2" customHeight="1">
      <c r="B50" s="13" t="s">
        <v>780</v>
      </c>
    </row>
    <row r="51" spans="2:2" customHeight="1">
      <c r="B51" s="13" t="s">
        <v>781</v>
      </c>
    </row>
    <row r="52" spans="2:2" customHeight="1">
      <c r="B52" s="13" t="s">
        <v>782</v>
      </c>
    </row>
    <row r="53" spans="2:2" customHeight="1">
      <c r="B53" s="13" t="s">
        <v>783</v>
      </c>
    </row>
    <row r="54" spans="2:2" customHeight="1">
      <c r="B54" s="13" t="s">
        <v>793</v>
      </c>
    </row>
    <row r="55" spans="1:1" customHeight="1">
      <c r="A55" t="s">
        <v>804</v>
      </c>
    </row>
    <row r="56" spans="2:3" customHeight="1">
      <c r="B56" s="29" t="s">
        <v>805</v>
      </c>
      <c r="C56" t="s">
        <v>822</v>
      </c>
    </row>
    <row r="57" spans="2:2" customHeight="1">
      <c r="B57" s="27" t="s">
        <v>816</v>
      </c>
    </row>
    <row r="58" spans="2:2" customHeight="1">
      <c r="B58" s="27" t="s">
        <v>825</v>
      </c>
    </row>
    <row r="59" spans="2:3" customHeight="1">
      <c r="B59" s="29" t="s">
        <v>806</v>
      </c>
      <c r="C59" t="s">
        <v>583</v>
      </c>
    </row>
    <row r="60" spans="2:3" customHeight="1">
      <c r="B60" s="29" t="s">
        <v>812</v>
      </c>
      <c r="C60" t="s">
        <v>583</v>
      </c>
    </row>
    <row r="61" spans="2:3" customHeight="1">
      <c r="B61" s="27" t="s">
        <v>808</v>
      </c>
      <c r="C61">
        <v>5</v>
      </c>
    </row>
    <row r="62" spans="2:3" customHeight="1">
      <c r="B62" s="27" t="s">
        <v>808</v>
      </c>
      <c r="C62">
        <v>5</v>
      </c>
    </row>
    <row r="63" spans="2:3" customHeight="1">
      <c r="B63" s="27" t="s">
        <v>808</v>
      </c>
      <c r="C63">
        <v>5</v>
      </c>
    </row>
    <row r="64" spans="2:3" customHeight="1">
      <c r="B64" s="29" t="s">
        <v>817</v>
      </c>
      <c r="C64" t="s">
        <v>823</v>
      </c>
    </row>
    <row r="65" spans="2:3" customHeight="1">
      <c r="B65" s="29" t="s">
        <v>818</v>
      </c>
      <c r="C65" t="s">
        <v>824</v>
      </c>
    </row>
    <row r="66" spans="2:2" customHeight="1">
      <c r="B66" s="27" t="s">
        <v>819</v>
      </c>
    </row>
    <row r="67" spans="2:2" customHeight="1">
      <c r="B67" s="27" t="s">
        <v>820</v>
      </c>
    </row>
    <row r="68" spans="2:2" customHeight="1">
      <c r="B68" s="27" t="s">
        <v>821</v>
      </c>
    </row>
    <row r="69" spans="1:3" customHeight="1">
      <c r="A69" t="s">
        <v>830</v>
      </c>
      <c r="B69" s="31" t="s">
        <v>844</v>
      </c>
      <c r="C69" t="s">
        <v>583</v>
      </c>
    </row>
    <row r="70" spans="2:4" customHeight="1">
      <c r="B70" s="30" t="s">
        <v>831</v>
      </c>
      <c r="C70" s="26">
        <v>45089</v>
      </c>
      <c r="D70" t="s">
        <v>847</v>
      </c>
    </row>
    <row r="71" spans="2:2" customHeight="1">
      <c r="B71" s="27" t="s">
        <v>835</v>
      </c>
    </row>
    <row r="72" spans="2:3" customHeight="1">
      <c r="B72" s="27" t="s">
        <v>826</v>
      </c>
      <c r="C72">
        <v>13</v>
      </c>
    </row>
    <row r="73" spans="2:2" customHeight="1">
      <c r="B73" s="28" t="s">
        <v>832</v>
      </c>
    </row>
    <row r="74" spans="1:2" customHeight="1">
      <c r="A74" t="s">
        <v>857</v>
      </c>
      <c r="B74" s="13" t="s">
        <v>860</v>
      </c>
    </row>
    <row r="75" spans="1:3" customHeight="1">
      <c r="A75" t="s">
        <v>874</v>
      </c>
      <c r="B75" s="13" t="s">
        <v>882</v>
      </c>
      <c r="C75" t="s">
        <v>860</v>
      </c>
    </row>
    <row r="76" spans="1:3" customHeight="1">
      <c r="A76" t="s">
        <v>867</v>
      </c>
      <c r="B76" s="13" t="s">
        <v>883</v>
      </c>
      <c r="C76" t="s">
        <v>583</v>
      </c>
    </row>
    <row r="77" spans="2:2" customHeight="1">
      <c r="B77" s="13" t="s">
        <v>875</v>
      </c>
    </row>
    <row r="78" spans="2:2" customHeight="1">
      <c r="B78" s="13" t="s">
        <v>876</v>
      </c>
    </row>
    <row r="79" spans="2:3" customHeight="1">
      <c r="B79" s="13" t="s">
        <v>884</v>
      </c>
      <c r="C79" t="s">
        <v>583</v>
      </c>
    </row>
    <row r="80" spans="2:2" customHeight="1">
      <c r="B80" s="13" t="s">
        <v>885</v>
      </c>
    </row>
    <row r="81" spans="2:2" customHeight="1">
      <c r="B81" s="13" t="s">
        <v>877</v>
      </c>
    </row>
    <row r="82" spans="2:3" customHeight="1">
      <c r="B82" s="13" t="s">
        <v>878</v>
      </c>
      <c r="C82" t="s">
        <v>583</v>
      </c>
    </row>
    <row r="83" spans="2:3" customHeight="1">
      <c r="B83" s="13" t="s">
        <v>879</v>
      </c>
      <c r="C83" t="s">
        <v>583</v>
      </c>
    </row>
    <row r="84" spans="2:2" customHeight="1">
      <c r="B84" s="13" t="s">
        <v>880</v>
      </c>
    </row>
    <row r="85" spans="2:3" customHeight="1">
      <c r="B85" s="13" t="s">
        <v>881</v>
      </c>
      <c r="C85" t="s">
        <v>583</v>
      </c>
    </row>
    <row r="86" spans="2:3" customHeight="1">
      <c r="B86" s="13" t="s">
        <v>881</v>
      </c>
      <c r="C86" t="s">
        <v>583</v>
      </c>
    </row>
    <row r="87" spans="2:2" customHeight="1">
      <c r="B87" s="13" t="s">
        <v>881</v>
      </c>
    </row>
    <row r="88" spans="2:2" customHeight="1">
      <c r="B88" t="s">
        <v>836</v>
      </c>
    </row>
    <row r="89" spans="1:2" customHeight="1">
      <c r="A89" t="s">
        <v>894</v>
      </c>
      <c r="B89" s="13" t="s">
        <v>892</v>
      </c>
    </row>
    <row r="90" spans="2:2" customHeight="1">
      <c r="B90" s="13" t="s">
        <v>893</v>
      </c>
    </row>
    <row r="91" spans="1:2" customHeight="1">
      <c r="A91" t="s">
        <v>913</v>
      </c>
      <c r="B91" s="13" t="s">
        <v>902</v>
      </c>
    </row>
    <row r="92" spans="2:2" customHeight="1">
      <c r="B92" s="13" t="s">
        <v>910</v>
      </c>
    </row>
    <row r="93" spans="2:2" customHeight="1">
      <c r="B93" s="13" t="s">
        <v>911</v>
      </c>
    </row>
    <row r="94" spans="2:2" customHeight="1">
      <c r="B94" s="13" t="s">
        <v>912</v>
      </c>
    </row>
    <row r="95" spans="1:2" customHeight="1">
      <c r="A95" t="s">
        <v>924</v>
      </c>
      <c r="B95" s="13" t="s">
        <v>925</v>
      </c>
    </row>
    <row r="96" spans="2:2" customHeight="1">
      <c r="B96" s="13" t="s">
        <v>926</v>
      </c>
    </row>
    <row r="97" spans="2:2" customHeight="1">
      <c r="B97" s="13" t="s">
        <v>927</v>
      </c>
    </row>
    <row r="98" spans="1:1" customHeight="1">
      <c r="A98" s="32" t="s">
        <v>936</v>
      </c>
    </row>
    <row r="99" spans="2:2" customHeight="1">
      <c r="B99" s="32" t="s">
        <v>937</v>
      </c>
    </row>
    <row r="100" spans="2:2" customHeight="1">
      <c r="B100" s="33" t="s">
        <v>938</v>
      </c>
    </row>
    <row r="101" spans="2:2" customHeight="1">
      <c r="B101" s="32" t="s">
        <v>939</v>
      </c>
    </row>
    <row r="102" spans="2:2" customHeight="1">
      <c r="B102" t="s">
        <v>941</v>
      </c>
    </row>
    <row r="103" spans="2:2" customHeight="1">
      <c r="B103" s="32" t="s">
        <v>942</v>
      </c>
    </row>
    <row r="104" spans="2:2" customHeight="1">
      <c r="B104" s="32" t="s">
        <v>943</v>
      </c>
    </row>
    <row r="105" spans="2:2" customHeight="1">
      <c r="B105" s="13" t="s">
        <v>944</v>
      </c>
    </row>
    <row r="106" spans="1:2" customHeight="1">
      <c r="A106" s="32"/>
      <c r="B106" s="32" t="s">
        <v>947</v>
      </c>
    </row>
    <row r="107" spans="1:6" customHeight="1">
      <c r="A107" s="32" t="s">
        <v>946</v>
      </c>
      <c r="F107" s="32" t="s">
        <v>976</v>
      </c>
    </row>
    <row r="108" spans="1:6" customHeight="1">
      <c r="A108" s="26">
        <v>45192</v>
      </c>
      <c r="B108" s="32" t="s">
        <v>969</v>
      </c>
      <c r="F108" t="s">
        <v>977</v>
      </c>
    </row>
    <row r="109" spans="1:6" customHeight="1">
      <c r="A109" s="26">
        <v>45190</v>
      </c>
      <c r="B109" s="32" t="s">
        <v>969</v>
      </c>
      <c r="F109" t="s">
        <v>978</v>
      </c>
    </row>
    <row r="110" spans="1:6" customHeight="1">
      <c r="A110" s="26">
        <v>45185</v>
      </c>
      <c r="B110" s="32" t="s">
        <v>970</v>
      </c>
      <c r="F110" t="s">
        <v>979</v>
      </c>
    </row>
    <row r="111" spans="1:2" customHeight="1">
      <c r="A111" s="26">
        <v>45185</v>
      </c>
      <c r="B111" s="32" t="s">
        <v>970</v>
      </c>
    </row>
    <row r="113" spans="1:2" customHeight="1">
      <c r="A113" s="34">
        <v>45185</v>
      </c>
      <c r="B113" s="33" t="s">
        <v>955</v>
      </c>
    </row>
    <row r="114" spans="1:2" customHeight="1">
      <c r="A114" s="34">
        <v>45197</v>
      </c>
      <c r="B114" s="33" t="s">
        <v>965</v>
      </c>
    </row>
    <row r="115" spans="2:2" customHeight="1">
      <c r="B115" s="33" t="s">
        <v>973</v>
      </c>
    </row>
    <row r="117" spans="1:2" customHeight="1">
      <c r="A117" s="26">
        <v>45197</v>
      </c>
      <c r="B117" s="32" t="s">
        <v>967</v>
      </c>
    </row>
    <row r="118" spans="1:2" customHeight="1">
      <c r="A118" s="26">
        <v>45193</v>
      </c>
      <c r="B118" s="32" t="s">
        <v>971</v>
      </c>
    </row>
    <row r="119" spans="1:2" customHeight="1">
      <c r="A119" s="26">
        <v>45187</v>
      </c>
      <c r="B119" s="32" t="s">
        <v>958</v>
      </c>
    </row>
    <row r="120" spans="2:2" customHeight="1">
      <c r="B120" s="32" t="s">
        <v>959</v>
      </c>
    </row>
    <row r="121" spans="1:2" customHeight="1">
      <c r="A121" s="26">
        <v>45192</v>
      </c>
      <c r="B121" s="32" t="s">
        <v>962</v>
      </c>
    </row>
    <row r="122" spans="1:2" customHeight="1">
      <c r="A122" s="26">
        <v>45192</v>
      </c>
      <c r="B122" s="32" t="s">
        <v>963</v>
      </c>
    </row>
    <row r="123" spans="2:2" customHeight="1">
      <c r="B123" s="32" t="s">
        <v>966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1:A7"/>
  <sheetViews>
    <sheetView view="normal" workbookViewId="0">
      <selection pane="topLeft" activeCell="M26" sqref="M26"/>
    </sheetView>
  </sheetViews>
  <sheetFormatPr defaultColWidth="12.5546875" customHeight="true" defaultRowHeight="15.75"/>
  <sheetData>
    <row r="1" spans="1:1" customHeight="1">
      <c r="A1" s="17" t="s">
        <v>621</v>
      </c>
    </row>
    <row r="2" spans="1:1" customHeight="1">
      <c r="A2" s="17" t="s">
        <v>622</v>
      </c>
    </row>
    <row r="3" spans="1:1" customHeight="1">
      <c r="A3" s="17" t="s">
        <v>623</v>
      </c>
    </row>
    <row r="4" spans="1:1" customHeight="1">
      <c r="A4" s="17" t="s">
        <v>624</v>
      </c>
    </row>
    <row r="5" spans="1:1" customHeight="1">
      <c r="A5" s="17" t="s">
        <v>625</v>
      </c>
    </row>
    <row r="6" spans="1:1" customHeight="1">
      <c r="A6" s="17" t="s">
        <v>626</v>
      </c>
    </row>
    <row r="7" spans="1:1" ht="13.2">
      <c r="A7" s="13" t="s">
        <v>627</v>
      </c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Kitisopakul, KanyakornPloy</dc:creator>
  <cp:lastModifiedBy>Kitisopakul, KanyakornPloy</cp:lastModifiedBy>
  <dcterms:created xsi:type="dcterms:W3CDTF">2023-04-19T06:05:46Z</dcterms:created>
  <dcterms:modified xsi:type="dcterms:W3CDTF">2023-10-01T20:01:02Z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MSIP_Label_9e1e58c1-766d-4ff4-9619-b604fc37898b_Enabled">
    <vt:lpstr>true</vt:lpstr>
  </property>
  <property fmtid="{D5CDD505-2E9C-101B-9397-08002B2CF9AE}" pid="3" name="MSIP_Label_9e1e58c1-766d-4ff4-9619-b604fc37898b_SetDate">
    <vt:lpstr>2023-04-19T06:05:46Z</vt:lpstr>
  </property>
  <property fmtid="{D5CDD505-2E9C-101B-9397-08002B2CF9AE}" pid="4" name="MSIP_Label_9e1e58c1-766d-4ff4-9619-b604fc37898b_Method">
    <vt:lpstr>Standard</vt:lpstr>
  </property>
  <property fmtid="{D5CDD505-2E9C-101B-9397-08002B2CF9AE}" pid="5" name="MSIP_Label_9e1e58c1-766d-4ff4-9619-b604fc37898b_Name">
    <vt:lpstr>Internal Use</vt:lpstr>
  </property>
  <property fmtid="{D5CDD505-2E9C-101B-9397-08002B2CF9AE}" pid="6" name="MSIP_Label_9e1e58c1-766d-4ff4-9619-b604fc37898b_SiteId">
    <vt:lpstr>e3ff91d8-34c8-4b15-a0b4-18910a6ac575</vt:lpstr>
  </property>
  <property fmtid="{D5CDD505-2E9C-101B-9397-08002B2CF9AE}" pid="7" name="MSIP_Label_9e1e58c1-766d-4ff4-9619-b604fc37898b_ActionId">
    <vt:lpstr>987b031d-ad92-414e-a5cc-2d57088fc8f0</vt:lpstr>
  </property>
  <property fmtid="{D5CDD505-2E9C-101B-9397-08002B2CF9AE}" pid="8" name="MSIP_Label_9e1e58c1-766d-4ff4-9619-b604fc37898b_ContentBits">
    <vt:lpstr>0</vt:lpstr>
  </property>
</Properties>
</file>