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e1095238\source\repos\myCashier\Archive\"/>
    </mc:Choice>
  </mc:AlternateContent>
  <xr:revisionPtr revIDLastSave="0" documentId="13_ncr:1_{F1746AEA-5207-4EAB-86C7-5D051A12F1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ของ" sheetId="1" r:id="rId1"/>
    <sheet name="เบิก" sheetId="2" r:id="rId2"/>
    <sheet name="Note" sheetId="3" r:id="rId3"/>
    <sheet name="ซื้อของ" sheetId="4" r:id="rId4"/>
  </sheets>
  <definedNames>
    <definedName name="_xlnm._FilterDatabase" localSheetId="0" hidden="1">ของ!$A$1:$K$562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80" i="1" l="1"/>
  <c r="I580" i="1" s="1"/>
  <c r="G579" i="1"/>
  <c r="I579" i="1" s="1"/>
  <c r="H580" i="1" l="1"/>
  <c r="H579" i="1"/>
  <c r="G578" i="1" l="1"/>
  <c r="I578" i="1" s="1"/>
  <c r="I577" i="1"/>
  <c r="G577" i="1"/>
  <c r="H577" i="1" s="1"/>
  <c r="J261" i="1"/>
  <c r="G261" i="1"/>
  <c r="I261" i="1" s="1"/>
  <c r="G263" i="1"/>
  <c r="I263" i="1" s="1"/>
  <c r="G162" i="1"/>
  <c r="I162" i="1" s="1"/>
  <c r="G287" i="1"/>
  <c r="I287" i="1" s="1"/>
  <c r="G431" i="1"/>
  <c r="I431" i="1" s="1"/>
  <c r="G84" i="1"/>
  <c r="I84" i="1" s="1"/>
  <c r="G552" i="1"/>
  <c r="I552" i="1" s="1"/>
  <c r="G551" i="1"/>
  <c r="H551" i="1" s="1"/>
  <c r="G417" i="1"/>
  <c r="I417" i="1" s="1"/>
  <c r="G223" i="1"/>
  <c r="H223" i="1" s="1"/>
  <c r="G268" i="1"/>
  <c r="H268" i="1" s="1"/>
  <c r="G350" i="1"/>
  <c r="H350" i="1" s="1"/>
  <c r="G405" i="1"/>
  <c r="H405" i="1" s="1"/>
  <c r="G360" i="1"/>
  <c r="I360" i="1" s="1"/>
  <c r="G468" i="1"/>
  <c r="H468" i="1" s="1"/>
  <c r="G22" i="1"/>
  <c r="I22" i="1" s="1"/>
  <c r="G504" i="1"/>
  <c r="H504" i="1" s="1"/>
  <c r="H578" i="1" l="1"/>
  <c r="H261" i="1"/>
  <c r="H263" i="1"/>
  <c r="H162" i="1"/>
  <c r="I504" i="1"/>
  <c r="I468" i="1"/>
  <c r="I405" i="1"/>
  <c r="I268" i="1"/>
  <c r="H22" i="1"/>
  <c r="H360" i="1"/>
  <c r="I551" i="1"/>
  <c r="I350" i="1"/>
  <c r="I223" i="1"/>
  <c r="H552" i="1"/>
  <c r="H287" i="1"/>
  <c r="H431" i="1"/>
  <c r="H84" i="1"/>
  <c r="H417" i="1"/>
  <c r="G501" i="1"/>
  <c r="I501" i="1" s="1"/>
  <c r="G500" i="1"/>
  <c r="I500" i="1" s="1"/>
  <c r="G402" i="1"/>
  <c r="I402" i="1" s="1"/>
  <c r="G250" i="1"/>
  <c r="I250" i="1" s="1"/>
  <c r="G202" i="1"/>
  <c r="I202" i="1" s="1"/>
  <c r="G275" i="1"/>
  <c r="I275" i="1" s="1"/>
  <c r="G301" i="1"/>
  <c r="I301" i="1" s="1"/>
  <c r="G397" i="1"/>
  <c r="I397" i="1" s="1"/>
  <c r="G410" i="1"/>
  <c r="I410" i="1" s="1"/>
  <c r="G456" i="1"/>
  <c r="I456" i="1" s="1"/>
  <c r="G425" i="1"/>
  <c r="I425" i="1" s="1"/>
  <c r="G219" i="1"/>
  <c r="I219" i="1" s="1"/>
  <c r="G511" i="1"/>
  <c r="I511" i="1" s="1"/>
  <c r="G298" i="1"/>
  <c r="I298" i="1" s="1"/>
  <c r="G239" i="1"/>
  <c r="I239" i="1" s="1"/>
  <c r="G80" i="1"/>
  <c r="I80" i="1" s="1"/>
  <c r="G52" i="1"/>
  <c r="I52" i="1" s="1"/>
  <c r="G493" i="1"/>
  <c r="H493" i="1" s="1"/>
  <c r="G111" i="1"/>
  <c r="I111" i="1" s="1"/>
  <c r="G211" i="1"/>
  <c r="I211" i="1" s="1"/>
  <c r="G188" i="1"/>
  <c r="I188" i="1" s="1"/>
  <c r="J90" i="1"/>
  <c r="G90" i="1"/>
  <c r="I90" i="1" s="1"/>
  <c r="G339" i="1"/>
  <c r="H339" i="1" s="1"/>
  <c r="G82" i="1"/>
  <c r="H82" i="1" s="1"/>
  <c r="G434" i="1"/>
  <c r="I434" i="1" s="1"/>
  <c r="G502" i="1"/>
  <c r="I502" i="1" s="1"/>
  <c r="G97" i="1"/>
  <c r="I97" i="1" s="1"/>
  <c r="G289" i="1"/>
  <c r="I289" i="1" s="1"/>
  <c r="G466" i="1"/>
  <c r="I466" i="1" s="1"/>
  <c r="G117" i="1"/>
  <c r="I117" i="1" s="1"/>
  <c r="G459" i="1"/>
  <c r="H459" i="1" s="1"/>
  <c r="G356" i="1"/>
  <c r="I356" i="1" s="1"/>
  <c r="G135" i="1"/>
  <c r="I135" i="1" s="1"/>
  <c r="G99" i="1"/>
  <c r="I99" i="1" s="1"/>
  <c r="G435" i="1"/>
  <c r="I435" i="1" s="1"/>
  <c r="G479" i="1"/>
  <c r="I479" i="1" s="1"/>
  <c r="G61" i="1"/>
  <c r="H61" i="1" s="1"/>
  <c r="G63" i="1"/>
  <c r="I63" i="1" s="1"/>
  <c r="G60" i="1"/>
  <c r="H60" i="1" s="1"/>
  <c r="G62" i="1"/>
  <c r="I62" i="1" s="1"/>
  <c r="G71" i="1"/>
  <c r="I71" i="1" s="1"/>
  <c r="G331" i="1"/>
  <c r="I331" i="1" s="1"/>
  <c r="G187" i="1"/>
  <c r="I187" i="1" s="1"/>
  <c r="G110" i="1"/>
  <c r="I110" i="1" s="1"/>
  <c r="G141" i="1"/>
  <c r="I141" i="1" s="1"/>
  <c r="G296" i="1"/>
  <c r="I296" i="1" s="1"/>
  <c r="G140" i="1"/>
  <c r="I140" i="1" s="1"/>
  <c r="G510" i="1"/>
  <c r="I510" i="1" s="1"/>
  <c r="G85" i="1"/>
  <c r="I85" i="1" s="1"/>
  <c r="G94" i="1"/>
  <c r="I94" i="1" s="1"/>
  <c r="G496" i="1"/>
  <c r="I496" i="1" s="1"/>
  <c r="G478" i="1"/>
  <c r="I478" i="1" s="1"/>
  <c r="G172" i="1"/>
  <c r="I172" i="1" s="1"/>
  <c r="G86" i="1"/>
  <c r="I86" i="1" s="1"/>
  <c r="G95" i="1"/>
  <c r="H95" i="1" s="1"/>
  <c r="G327" i="1"/>
  <c r="I327" i="1" s="1"/>
  <c r="G96" i="1"/>
  <c r="H96" i="1" s="1"/>
  <c r="G8" i="1"/>
  <c r="I8" i="1" s="1"/>
  <c r="G106" i="1"/>
  <c r="H106" i="1" s="1"/>
  <c r="G173" i="1"/>
  <c r="I173" i="1" s="1"/>
  <c r="G560" i="1"/>
  <c r="I560" i="1" s="1"/>
  <c r="G533" i="1"/>
  <c r="I533" i="1" s="1"/>
  <c r="G564" i="1"/>
  <c r="I564" i="1" s="1"/>
  <c r="G127" i="1"/>
  <c r="I127" i="1" s="1"/>
  <c r="G251" i="1"/>
  <c r="I251" i="1" s="1"/>
  <c r="G254" i="1"/>
  <c r="I254" i="1" s="1"/>
  <c r="G249" i="1"/>
  <c r="I249" i="1" s="1"/>
  <c r="G321" i="1"/>
  <c r="I321" i="1" s="1"/>
  <c r="G252" i="1"/>
  <c r="I252" i="1" s="1"/>
  <c r="G253" i="1"/>
  <c r="I253" i="1" s="1"/>
  <c r="G409" i="1"/>
  <c r="H409" i="1" s="1"/>
  <c r="G393" i="1"/>
  <c r="I393" i="1" s="1"/>
  <c r="G180" i="1"/>
  <c r="I180" i="1" s="1"/>
  <c r="G196" i="1"/>
  <c r="I196" i="1" s="1"/>
  <c r="G200" i="1"/>
  <c r="H200" i="1" s="1"/>
  <c r="G277" i="1"/>
  <c r="I277" i="1" s="1"/>
  <c r="G555" i="1"/>
  <c r="I555" i="1" s="1"/>
  <c r="G220" i="1"/>
  <c r="I220" i="1" s="1"/>
  <c r="G333" i="1"/>
  <c r="I333" i="1" s="1"/>
  <c r="G6" i="1"/>
  <c r="I6" i="1" s="1"/>
  <c r="G267" i="1"/>
  <c r="I267" i="1" s="1"/>
  <c r="G423" i="1"/>
  <c r="H423" i="1" s="1"/>
  <c r="G570" i="1"/>
  <c r="I570" i="1" s="1"/>
  <c r="G576" i="1"/>
  <c r="I576" i="1" s="1"/>
  <c r="G575" i="1"/>
  <c r="I575" i="1" s="1"/>
  <c r="G192" i="1"/>
  <c r="H192" i="1" s="1"/>
  <c r="G191" i="1"/>
  <c r="I191" i="1" s="1"/>
  <c r="G190" i="1"/>
  <c r="I190" i="1" s="1"/>
  <c r="G189" i="1"/>
  <c r="I189" i="1" s="1"/>
  <c r="G186" i="1"/>
  <c r="H186" i="1" s="1"/>
  <c r="G156" i="1"/>
  <c r="I156" i="1" s="1"/>
  <c r="G155" i="1"/>
  <c r="I155" i="1" s="1"/>
  <c r="G154" i="1"/>
  <c r="I154" i="1" s="1"/>
  <c r="G153" i="1"/>
  <c r="I153" i="1" s="1"/>
  <c r="G152" i="1"/>
  <c r="I152" i="1" s="1"/>
  <c r="G151" i="1"/>
  <c r="I151" i="1" s="1"/>
  <c r="G116" i="1"/>
  <c r="I116" i="1" s="1"/>
  <c r="G115" i="1"/>
  <c r="H115" i="1" s="1"/>
  <c r="G114" i="1"/>
  <c r="I114" i="1" s="1"/>
  <c r="J113" i="1"/>
  <c r="G113" i="1"/>
  <c r="I113" i="1" s="1"/>
  <c r="G112" i="1"/>
  <c r="I112" i="1" s="1"/>
  <c r="G109" i="1"/>
  <c r="I109" i="1" s="1"/>
  <c r="G108" i="1"/>
  <c r="H108" i="1" s="1"/>
  <c r="G574" i="1"/>
  <c r="I574" i="1" s="1"/>
  <c r="G573" i="1"/>
  <c r="I573" i="1" s="1"/>
  <c r="G572" i="1"/>
  <c r="I572" i="1" s="1"/>
  <c r="G571" i="1"/>
  <c r="H571" i="1" s="1"/>
  <c r="G150" i="1"/>
  <c r="I150" i="1" s="1"/>
  <c r="G149" i="1"/>
  <c r="I149" i="1" s="1"/>
  <c r="G105" i="1"/>
  <c r="I105" i="1" s="1"/>
  <c r="G107" i="1"/>
  <c r="H107" i="1" s="1"/>
  <c r="G565" i="1"/>
  <c r="I565" i="1" s="1"/>
  <c r="G569" i="1"/>
  <c r="I569" i="1" s="1"/>
  <c r="G568" i="1"/>
  <c r="I568" i="1" s="1"/>
  <c r="G567" i="1"/>
  <c r="I567" i="1" s="1"/>
  <c r="G566" i="1"/>
  <c r="I566" i="1" s="1"/>
  <c r="G563" i="1"/>
  <c r="I563" i="1" s="1"/>
  <c r="G562" i="1"/>
  <c r="I562" i="1" s="1"/>
  <c r="G561" i="1"/>
  <c r="H561" i="1" s="1"/>
  <c r="G559" i="1"/>
  <c r="I559" i="1" s="1"/>
  <c r="G558" i="1"/>
  <c r="I558" i="1" s="1"/>
  <c r="G557" i="1"/>
  <c r="I557" i="1" s="1"/>
  <c r="G556" i="1"/>
  <c r="H556" i="1" s="1"/>
  <c r="G554" i="1"/>
  <c r="I554" i="1" s="1"/>
  <c r="G553" i="1"/>
  <c r="I553" i="1" s="1"/>
  <c r="G216" i="1"/>
  <c r="I216" i="1" s="1"/>
  <c r="G215" i="1"/>
  <c r="H215" i="1" s="1"/>
  <c r="G213" i="1"/>
  <c r="I213" i="1" s="1"/>
  <c r="G214" i="1"/>
  <c r="I214" i="1" s="1"/>
  <c r="G185" i="1"/>
  <c r="I185" i="1" s="1"/>
  <c r="G535" i="1"/>
  <c r="I535" i="1" s="1"/>
  <c r="G534" i="1"/>
  <c r="I534" i="1" s="1"/>
  <c r="G550" i="1"/>
  <c r="I550" i="1" s="1"/>
  <c r="G549" i="1"/>
  <c r="I549" i="1" s="1"/>
  <c r="G548" i="1"/>
  <c r="H548" i="1" s="1"/>
  <c r="G547" i="1"/>
  <c r="I547" i="1" s="1"/>
  <c r="G546" i="1"/>
  <c r="I546" i="1" s="1"/>
  <c r="G545" i="1"/>
  <c r="I545" i="1" s="1"/>
  <c r="G544" i="1"/>
  <c r="H544" i="1" s="1"/>
  <c r="G543" i="1"/>
  <c r="I543" i="1" s="1"/>
  <c r="G541" i="1"/>
  <c r="I541" i="1" s="1"/>
  <c r="G539" i="1"/>
  <c r="I539" i="1" s="1"/>
  <c r="G542" i="1"/>
  <c r="H542" i="1" s="1"/>
  <c r="G540" i="1"/>
  <c r="H540" i="1" s="1"/>
  <c r="G536" i="1"/>
  <c r="I536" i="1" s="1"/>
  <c r="G538" i="1"/>
  <c r="I538" i="1" s="1"/>
  <c r="G537" i="1"/>
  <c r="I537" i="1" s="1"/>
  <c r="G206" i="1"/>
  <c r="I206" i="1" s="1"/>
  <c r="G209" i="1"/>
  <c r="I209" i="1" s="1"/>
  <c r="G208" i="1"/>
  <c r="I208" i="1" s="1"/>
  <c r="G207" i="1"/>
  <c r="H207" i="1" s="1"/>
  <c r="G212" i="1"/>
  <c r="I212" i="1" s="1"/>
  <c r="G210" i="1"/>
  <c r="I210" i="1" s="1"/>
  <c r="G531" i="1"/>
  <c r="I531" i="1" s="1"/>
  <c r="G532" i="1"/>
  <c r="H532" i="1" s="1"/>
  <c r="G184" i="1"/>
  <c r="I184" i="1" s="1"/>
  <c r="G183" i="1"/>
  <c r="I183" i="1" s="1"/>
  <c r="G182" i="1"/>
  <c r="I182" i="1" s="1"/>
  <c r="J148" i="1"/>
  <c r="G148" i="1"/>
  <c r="I148" i="1" s="1"/>
  <c r="G104" i="1"/>
  <c r="H104" i="1" s="1"/>
  <c r="G103" i="1"/>
  <c r="H103" i="1" s="1"/>
  <c r="G102" i="1"/>
  <c r="I102" i="1" s="1"/>
  <c r="G101" i="1"/>
  <c r="I101" i="1" s="1"/>
  <c r="G525" i="1"/>
  <c r="H525" i="1" s="1"/>
  <c r="G530" i="1"/>
  <c r="I530" i="1" s="1"/>
  <c r="G529" i="1"/>
  <c r="I529" i="1" s="1"/>
  <c r="G528" i="1"/>
  <c r="I528" i="1" s="1"/>
  <c r="G527" i="1"/>
  <c r="I527" i="1" s="1"/>
  <c r="G526" i="1"/>
  <c r="I526" i="1" s="1"/>
  <c r="G524" i="1"/>
  <c r="I524" i="1" s="1"/>
  <c r="G523" i="1"/>
  <c r="I523" i="1" s="1"/>
  <c r="G521" i="1"/>
  <c r="H521" i="1" s="1"/>
  <c r="G522" i="1"/>
  <c r="I522" i="1" s="1"/>
  <c r="G181" i="1"/>
  <c r="I181" i="1" s="1"/>
  <c r="G520" i="1"/>
  <c r="I520" i="1" s="1"/>
  <c r="G100" i="1"/>
  <c r="H100" i="1" s="1"/>
  <c r="G98" i="1"/>
  <c r="I98" i="1" s="1"/>
  <c r="G519" i="1"/>
  <c r="I519" i="1" s="1"/>
  <c r="G518" i="1"/>
  <c r="I518" i="1" s="1"/>
  <c r="G517" i="1"/>
  <c r="H517" i="1" s="1"/>
  <c r="G516" i="1"/>
  <c r="I516" i="1" s="1"/>
  <c r="G515" i="1"/>
  <c r="I515" i="1" s="1"/>
  <c r="G514" i="1"/>
  <c r="I514" i="1" s="1"/>
  <c r="G513" i="1"/>
  <c r="I513" i="1" s="1"/>
  <c r="G512" i="1"/>
  <c r="I512" i="1" s="1"/>
  <c r="G509" i="1"/>
  <c r="I509" i="1" s="1"/>
  <c r="G508" i="1"/>
  <c r="I508" i="1" s="1"/>
  <c r="G507" i="1"/>
  <c r="H507" i="1" s="1"/>
  <c r="G506" i="1"/>
  <c r="I506" i="1" s="1"/>
  <c r="G505" i="1"/>
  <c r="I505" i="1" s="1"/>
  <c r="G503" i="1"/>
  <c r="H503" i="1" s="1"/>
  <c r="G499" i="1"/>
  <c r="I499" i="1" s="1"/>
  <c r="G147" i="1"/>
  <c r="I147" i="1" s="1"/>
  <c r="G498" i="1"/>
  <c r="I498" i="1" s="1"/>
  <c r="G497" i="1"/>
  <c r="H497" i="1" s="1"/>
  <c r="J495" i="1"/>
  <c r="G495" i="1"/>
  <c r="H495" i="1" s="1"/>
  <c r="G494" i="1"/>
  <c r="H494" i="1" s="1"/>
  <c r="G492" i="1"/>
  <c r="I492" i="1" s="1"/>
  <c r="G488" i="1"/>
  <c r="I488" i="1" s="1"/>
  <c r="G491" i="1"/>
  <c r="H491" i="1" s="1"/>
  <c r="G490" i="1"/>
  <c r="I490" i="1" s="1"/>
  <c r="G489" i="1"/>
  <c r="I489" i="1" s="1"/>
  <c r="G482" i="1"/>
  <c r="I482" i="1" s="1"/>
  <c r="G487" i="1"/>
  <c r="I487" i="1" s="1"/>
  <c r="G483" i="1"/>
  <c r="I483" i="1" s="1"/>
  <c r="G486" i="1"/>
  <c r="H486" i="1" s="1"/>
  <c r="G485" i="1"/>
  <c r="I485" i="1" s="1"/>
  <c r="G484" i="1"/>
  <c r="H484" i="1" s="1"/>
  <c r="G481" i="1"/>
  <c r="I481" i="1" s="1"/>
  <c r="G480" i="1"/>
  <c r="I480" i="1" s="1"/>
  <c r="G477" i="1"/>
  <c r="I477" i="1" s="1"/>
  <c r="G205" i="1"/>
  <c r="H205" i="1" s="1"/>
  <c r="G204" i="1"/>
  <c r="I204" i="1" s="1"/>
  <c r="G146" i="1"/>
  <c r="I146" i="1" s="1"/>
  <c r="J145" i="1"/>
  <c r="G145" i="1"/>
  <c r="I145" i="1" s="1"/>
  <c r="J144" i="1"/>
  <c r="G144" i="1"/>
  <c r="I144" i="1" s="1"/>
  <c r="G143" i="1"/>
  <c r="I143" i="1" s="1"/>
  <c r="G476" i="1"/>
  <c r="H476" i="1" s="1"/>
  <c r="G475" i="1"/>
  <c r="I475" i="1" s="1"/>
  <c r="G474" i="1"/>
  <c r="I474" i="1" s="1"/>
  <c r="G473" i="1"/>
  <c r="I473" i="1" s="1"/>
  <c r="G472" i="1"/>
  <c r="H472" i="1" s="1"/>
  <c r="G471" i="1"/>
  <c r="I471" i="1" s="1"/>
  <c r="G470" i="1"/>
  <c r="I470" i="1" s="1"/>
  <c r="G467" i="1"/>
  <c r="I467" i="1" s="1"/>
  <c r="G469" i="1"/>
  <c r="H469" i="1" s="1"/>
  <c r="G465" i="1"/>
  <c r="I465" i="1" s="1"/>
  <c r="G464" i="1"/>
  <c r="I464" i="1" s="1"/>
  <c r="G463" i="1"/>
  <c r="I463" i="1" s="1"/>
  <c r="G460" i="1"/>
  <c r="I460" i="1" s="1"/>
  <c r="G461" i="1"/>
  <c r="H461" i="1" s="1"/>
  <c r="G462" i="1"/>
  <c r="I462" i="1" s="1"/>
  <c r="G457" i="1"/>
  <c r="I457" i="1" s="1"/>
  <c r="G458" i="1"/>
  <c r="H458" i="1" s="1"/>
  <c r="G179" i="1"/>
  <c r="I179" i="1" s="1"/>
  <c r="G142" i="1"/>
  <c r="I142" i="1" s="1"/>
  <c r="G139" i="1"/>
  <c r="I139" i="1" s="1"/>
  <c r="G138" i="1"/>
  <c r="H138" i="1" s="1"/>
  <c r="G137" i="1"/>
  <c r="I137" i="1" s="1"/>
  <c r="G136" i="1"/>
  <c r="I136" i="1" s="1"/>
  <c r="G134" i="1"/>
  <c r="I134" i="1" s="1"/>
  <c r="G133" i="1"/>
  <c r="H133" i="1" s="1"/>
  <c r="G132" i="1"/>
  <c r="H132" i="1" s="1"/>
  <c r="G131" i="1"/>
  <c r="I131" i="1" s="1"/>
  <c r="G130" i="1"/>
  <c r="I130" i="1" s="1"/>
  <c r="G129" i="1"/>
  <c r="I129" i="1" s="1"/>
  <c r="G128" i="1"/>
  <c r="I128" i="1" s="1"/>
  <c r="G93" i="1"/>
  <c r="I93" i="1" s="1"/>
  <c r="G92" i="1"/>
  <c r="I92" i="1" s="1"/>
  <c r="J91" i="1"/>
  <c r="G91" i="1"/>
  <c r="I91" i="1" s="1"/>
  <c r="G89" i="1"/>
  <c r="I89" i="1" s="1"/>
  <c r="G455" i="1"/>
  <c r="H455" i="1" s="1"/>
  <c r="G454" i="1"/>
  <c r="I454" i="1" s="1"/>
  <c r="G453" i="1"/>
  <c r="I453" i="1" s="1"/>
  <c r="G452" i="1"/>
  <c r="H452" i="1" s="1"/>
  <c r="G451" i="1"/>
  <c r="I451" i="1" s="1"/>
  <c r="G450" i="1"/>
  <c r="I450" i="1" s="1"/>
  <c r="G449" i="1"/>
  <c r="I449" i="1" s="1"/>
  <c r="G448" i="1"/>
  <c r="H448" i="1" s="1"/>
  <c r="G419" i="1"/>
  <c r="I419" i="1" s="1"/>
  <c r="G447" i="1"/>
  <c r="I447" i="1" s="1"/>
  <c r="G446" i="1"/>
  <c r="I446" i="1" s="1"/>
  <c r="G445" i="1"/>
  <c r="H445" i="1" s="1"/>
  <c r="G444" i="1"/>
  <c r="I444" i="1" s="1"/>
  <c r="G443" i="1"/>
  <c r="I443" i="1" s="1"/>
  <c r="G442" i="1"/>
  <c r="I442" i="1" s="1"/>
  <c r="G439" i="1"/>
  <c r="I439" i="1" s="1"/>
  <c r="G441" i="1"/>
  <c r="H441" i="1" s="1"/>
  <c r="G440" i="1"/>
  <c r="I440" i="1" s="1"/>
  <c r="G438" i="1"/>
  <c r="I438" i="1" s="1"/>
  <c r="G437" i="1"/>
  <c r="H437" i="1" s="1"/>
  <c r="G436" i="1"/>
  <c r="I436" i="1" s="1"/>
  <c r="G433" i="1"/>
  <c r="I433" i="1" s="1"/>
  <c r="G432" i="1"/>
  <c r="I432" i="1" s="1"/>
  <c r="G430" i="1"/>
  <c r="H430" i="1" s="1"/>
  <c r="G429" i="1"/>
  <c r="I429" i="1" s="1"/>
  <c r="G418" i="1"/>
  <c r="I418" i="1" s="1"/>
  <c r="G428" i="1"/>
  <c r="I428" i="1" s="1"/>
  <c r="G426" i="1"/>
  <c r="H426" i="1" s="1"/>
  <c r="G422" i="1"/>
  <c r="I422" i="1" s="1"/>
  <c r="G427" i="1"/>
  <c r="I427" i="1" s="1"/>
  <c r="G424" i="1"/>
  <c r="I424" i="1" s="1"/>
  <c r="G421" i="1"/>
  <c r="I421" i="1" s="1"/>
  <c r="G420" i="1"/>
  <c r="I420" i="1" s="1"/>
  <c r="G178" i="1"/>
  <c r="I178" i="1" s="1"/>
  <c r="G177" i="1"/>
  <c r="I177" i="1" s="1"/>
  <c r="G176" i="1"/>
  <c r="H176" i="1" s="1"/>
  <c r="G88" i="1"/>
  <c r="I88" i="1" s="1"/>
  <c r="G87" i="1"/>
  <c r="I87" i="1" s="1"/>
  <c r="G83" i="1"/>
  <c r="I83" i="1" s="1"/>
  <c r="G81" i="1"/>
  <c r="H81" i="1" s="1"/>
  <c r="G79" i="1"/>
  <c r="I79" i="1" s="1"/>
  <c r="G416" i="1"/>
  <c r="I416" i="1" s="1"/>
  <c r="G415" i="1"/>
  <c r="I415" i="1" s="1"/>
  <c r="G411" i="1"/>
  <c r="H411" i="1" s="1"/>
  <c r="G414" i="1"/>
  <c r="I414" i="1" s="1"/>
  <c r="G413" i="1"/>
  <c r="I413" i="1" s="1"/>
  <c r="G412" i="1"/>
  <c r="I412" i="1" s="1"/>
  <c r="G406" i="1"/>
  <c r="I406" i="1" s="1"/>
  <c r="G408" i="1"/>
  <c r="I408" i="1" s="1"/>
  <c r="G407" i="1"/>
  <c r="I407" i="1" s="1"/>
  <c r="G404" i="1"/>
  <c r="I404" i="1" s="1"/>
  <c r="G403" i="1"/>
  <c r="H403" i="1" s="1"/>
  <c r="G401" i="1"/>
  <c r="I401" i="1" s="1"/>
  <c r="G400" i="1"/>
  <c r="I400" i="1" s="1"/>
  <c r="G175" i="1"/>
  <c r="I175" i="1" s="1"/>
  <c r="G174" i="1"/>
  <c r="H174" i="1" s="1"/>
  <c r="G78" i="1"/>
  <c r="I78" i="1" s="1"/>
  <c r="G77" i="1"/>
  <c r="I77" i="1" s="1"/>
  <c r="G76" i="1"/>
  <c r="I76" i="1" s="1"/>
  <c r="G72" i="1"/>
  <c r="H72" i="1" s="1"/>
  <c r="G75" i="1"/>
  <c r="I75" i="1" s="1"/>
  <c r="J74" i="1"/>
  <c r="G74" i="1"/>
  <c r="I74" i="1" s="1"/>
  <c r="G73" i="1"/>
  <c r="I73" i="1" s="1"/>
  <c r="G399" i="1"/>
  <c r="I399" i="1" s="1"/>
  <c r="G398" i="1"/>
  <c r="H398" i="1" s="1"/>
  <c r="G396" i="1"/>
  <c r="I396" i="1" s="1"/>
  <c r="G395" i="1"/>
  <c r="I395" i="1" s="1"/>
  <c r="G394" i="1"/>
  <c r="I394" i="1" s="1"/>
  <c r="G392" i="1"/>
  <c r="I392" i="1" s="1"/>
  <c r="G391" i="1"/>
  <c r="I391" i="1" s="1"/>
  <c r="G390" i="1"/>
  <c r="I390" i="1" s="1"/>
  <c r="G389" i="1"/>
  <c r="I389" i="1" s="1"/>
  <c r="G388" i="1"/>
  <c r="H388" i="1" s="1"/>
  <c r="G387" i="1"/>
  <c r="I387" i="1" s="1"/>
  <c r="G386" i="1"/>
  <c r="I386" i="1" s="1"/>
  <c r="G385" i="1"/>
  <c r="I385" i="1" s="1"/>
  <c r="G384" i="1"/>
  <c r="H384" i="1" s="1"/>
  <c r="G383" i="1"/>
  <c r="I383" i="1" s="1"/>
  <c r="G382" i="1"/>
  <c r="I382" i="1" s="1"/>
  <c r="G381" i="1"/>
  <c r="I381" i="1" s="1"/>
  <c r="G380" i="1"/>
  <c r="H380" i="1" s="1"/>
  <c r="G379" i="1"/>
  <c r="H379" i="1" s="1"/>
  <c r="G378" i="1"/>
  <c r="I378" i="1" s="1"/>
  <c r="G377" i="1"/>
  <c r="I377" i="1" s="1"/>
  <c r="G376" i="1"/>
  <c r="I376" i="1" s="1"/>
  <c r="G375" i="1"/>
  <c r="I375" i="1" s="1"/>
  <c r="G374" i="1"/>
  <c r="I374" i="1" s="1"/>
  <c r="G373" i="1"/>
  <c r="I373" i="1" s="1"/>
  <c r="G372" i="1"/>
  <c r="H372" i="1" s="1"/>
  <c r="G363" i="1"/>
  <c r="I363" i="1" s="1"/>
  <c r="G362" i="1"/>
  <c r="I362" i="1" s="1"/>
  <c r="G371" i="1"/>
  <c r="I371" i="1" s="1"/>
  <c r="G370" i="1"/>
  <c r="H370" i="1" s="1"/>
  <c r="G368" i="1"/>
  <c r="I368" i="1" s="1"/>
  <c r="G369" i="1"/>
  <c r="I369" i="1" s="1"/>
  <c r="G361" i="1"/>
  <c r="I361" i="1" s="1"/>
  <c r="G367" i="1"/>
  <c r="H367" i="1" s="1"/>
  <c r="G366" i="1"/>
  <c r="I366" i="1" s="1"/>
  <c r="G365" i="1"/>
  <c r="I365" i="1" s="1"/>
  <c r="G364" i="1"/>
  <c r="I364" i="1" s="1"/>
  <c r="G359" i="1"/>
  <c r="I359" i="1" s="1"/>
  <c r="G358" i="1"/>
  <c r="I358" i="1" s="1"/>
  <c r="G357" i="1"/>
  <c r="I357" i="1" s="1"/>
  <c r="G355" i="1"/>
  <c r="I355" i="1" s="1"/>
  <c r="G354" i="1"/>
  <c r="H354" i="1" s="1"/>
  <c r="G351" i="1"/>
  <c r="I351" i="1" s="1"/>
  <c r="G349" i="1"/>
  <c r="I349" i="1" s="1"/>
  <c r="G353" i="1"/>
  <c r="I353" i="1" s="1"/>
  <c r="G352" i="1"/>
  <c r="H352" i="1" s="1"/>
  <c r="G70" i="1"/>
  <c r="I70" i="1" s="1"/>
  <c r="G69" i="1"/>
  <c r="I69" i="1" s="1"/>
  <c r="G68" i="1"/>
  <c r="I68" i="1" s="1"/>
  <c r="G348" i="1"/>
  <c r="H348" i="1" s="1"/>
  <c r="G347" i="1"/>
  <c r="I347" i="1" s="1"/>
  <c r="G346" i="1"/>
  <c r="I346" i="1" s="1"/>
  <c r="G345" i="1"/>
  <c r="I345" i="1" s="1"/>
  <c r="G344" i="1"/>
  <c r="I344" i="1" s="1"/>
  <c r="G343" i="1"/>
  <c r="I343" i="1" s="1"/>
  <c r="G342" i="1"/>
  <c r="I342" i="1" s="1"/>
  <c r="G341" i="1"/>
  <c r="I341" i="1" s="1"/>
  <c r="G340" i="1"/>
  <c r="H340" i="1" s="1"/>
  <c r="G338" i="1"/>
  <c r="I338" i="1" s="1"/>
  <c r="G337" i="1"/>
  <c r="I337" i="1" s="1"/>
  <c r="G336" i="1"/>
  <c r="I336" i="1" s="1"/>
  <c r="G335" i="1"/>
  <c r="H335" i="1" s="1"/>
  <c r="G67" i="1"/>
  <c r="I67" i="1" s="1"/>
  <c r="G66" i="1"/>
  <c r="H66" i="1" s="1"/>
  <c r="G334" i="1"/>
  <c r="I334" i="1" s="1"/>
  <c r="G332" i="1"/>
  <c r="H332" i="1" s="1"/>
  <c r="G329" i="1"/>
  <c r="I329" i="1" s="1"/>
  <c r="G330" i="1"/>
  <c r="I330" i="1" s="1"/>
  <c r="G65" i="1"/>
  <c r="I65" i="1" s="1"/>
  <c r="G64" i="1"/>
  <c r="I64" i="1" s="1"/>
  <c r="G328" i="1"/>
  <c r="I328" i="1" s="1"/>
  <c r="G326" i="1"/>
  <c r="I326" i="1" s="1"/>
  <c r="G325" i="1"/>
  <c r="I325" i="1" s="1"/>
  <c r="G324" i="1"/>
  <c r="H324" i="1" s="1"/>
  <c r="G171" i="1"/>
  <c r="I171" i="1" s="1"/>
  <c r="G170" i="1"/>
  <c r="I170" i="1" s="1"/>
  <c r="G169" i="1"/>
  <c r="I169" i="1" s="1"/>
  <c r="G168" i="1"/>
  <c r="H168" i="1" s="1"/>
  <c r="G322" i="1"/>
  <c r="I322" i="1" s="1"/>
  <c r="G323" i="1"/>
  <c r="I323" i="1" s="1"/>
  <c r="G167" i="1"/>
  <c r="I167" i="1" s="1"/>
  <c r="G166" i="1"/>
  <c r="H166" i="1" s="1"/>
  <c r="G126" i="1"/>
  <c r="H126" i="1" s="1"/>
  <c r="G59" i="1"/>
  <c r="I59" i="1" s="1"/>
  <c r="G320" i="1"/>
  <c r="I320" i="1" s="1"/>
  <c r="G319" i="1"/>
  <c r="I319" i="1" s="1"/>
  <c r="G318" i="1"/>
  <c r="I318" i="1" s="1"/>
  <c r="G317" i="1"/>
  <c r="I317" i="1" s="1"/>
  <c r="G316" i="1"/>
  <c r="I316" i="1" s="1"/>
  <c r="G315" i="1"/>
  <c r="H315" i="1" s="1"/>
  <c r="G314" i="1"/>
  <c r="I314" i="1" s="1"/>
  <c r="G313" i="1"/>
  <c r="I313" i="1" s="1"/>
  <c r="G312" i="1"/>
  <c r="I312" i="1" s="1"/>
  <c r="G311" i="1"/>
  <c r="H311" i="1" s="1"/>
  <c r="G310" i="1"/>
  <c r="I310" i="1" s="1"/>
  <c r="G165" i="1"/>
  <c r="I165" i="1" s="1"/>
  <c r="G125" i="1"/>
  <c r="I125" i="1" s="1"/>
  <c r="G124" i="1"/>
  <c r="H124" i="1" s="1"/>
  <c r="G58" i="1"/>
  <c r="I58" i="1" s="1"/>
  <c r="G309" i="1"/>
  <c r="I309" i="1" s="1"/>
  <c r="G308" i="1"/>
  <c r="I308" i="1" s="1"/>
  <c r="G307" i="1"/>
  <c r="I307" i="1" s="1"/>
  <c r="G306" i="1"/>
  <c r="I306" i="1" s="1"/>
  <c r="G305" i="1"/>
  <c r="I305" i="1" s="1"/>
  <c r="G304" i="1"/>
  <c r="I304" i="1" s="1"/>
  <c r="G303" i="1"/>
  <c r="H303" i="1" s="1"/>
  <c r="G302" i="1"/>
  <c r="I302" i="1" s="1"/>
  <c r="G57" i="1"/>
  <c r="I57" i="1" s="1"/>
  <c r="G56" i="1"/>
  <c r="I56" i="1" s="1"/>
  <c r="G164" i="1"/>
  <c r="H164" i="1" s="1"/>
  <c r="G163" i="1"/>
  <c r="I163" i="1" s="1"/>
  <c r="G123" i="1"/>
  <c r="H123" i="1" s="1"/>
  <c r="G55" i="1"/>
  <c r="I55" i="1" s="1"/>
  <c r="G54" i="1"/>
  <c r="I54" i="1" s="1"/>
  <c r="J49" i="1"/>
  <c r="G49" i="1"/>
  <c r="H49" i="1" s="1"/>
  <c r="G51" i="1"/>
  <c r="I51" i="1" s="1"/>
  <c r="G53" i="1"/>
  <c r="I53" i="1" s="1"/>
  <c r="G50" i="1"/>
  <c r="I50" i="1" s="1"/>
  <c r="G300" i="1"/>
  <c r="H300" i="1" s="1"/>
  <c r="G299" i="1"/>
  <c r="H299" i="1" s="1"/>
  <c r="G160" i="1"/>
  <c r="I160" i="1" s="1"/>
  <c r="G159" i="1"/>
  <c r="I159" i="1" s="1"/>
  <c r="G158" i="1"/>
  <c r="I158" i="1" s="1"/>
  <c r="G161" i="1"/>
  <c r="I161" i="1" s="1"/>
  <c r="G122" i="1"/>
  <c r="I122" i="1" s="1"/>
  <c r="G121" i="1"/>
  <c r="I121" i="1" s="1"/>
  <c r="G120" i="1"/>
  <c r="H120" i="1" s="1"/>
  <c r="G119" i="1"/>
  <c r="I119" i="1" s="1"/>
  <c r="G48" i="1"/>
  <c r="I48" i="1" s="1"/>
  <c r="G47" i="1"/>
  <c r="I47" i="1" s="1"/>
  <c r="G297" i="1"/>
  <c r="H297" i="1" s="1"/>
  <c r="G295" i="1"/>
  <c r="I295" i="1" s="1"/>
  <c r="G294" i="1"/>
  <c r="H294" i="1" s="1"/>
  <c r="G293" i="1"/>
  <c r="I293" i="1" s="1"/>
  <c r="G292" i="1"/>
  <c r="H292" i="1" s="1"/>
  <c r="G290" i="1"/>
  <c r="I290" i="1" s="1"/>
  <c r="G291" i="1"/>
  <c r="I291" i="1" s="1"/>
  <c r="G288" i="1"/>
  <c r="I288" i="1" s="1"/>
  <c r="G203" i="1"/>
  <c r="I203" i="1" s="1"/>
  <c r="G198" i="1"/>
  <c r="H198" i="1" s="1"/>
  <c r="G201" i="1"/>
  <c r="I201" i="1" s="1"/>
  <c r="G197" i="1"/>
  <c r="I197" i="1" s="1"/>
  <c r="J199" i="1"/>
  <c r="G199" i="1"/>
  <c r="I199" i="1" s="1"/>
  <c r="G270" i="1"/>
  <c r="I270" i="1" s="1"/>
  <c r="G259" i="1"/>
  <c r="I259" i="1" s="1"/>
  <c r="G269" i="1"/>
  <c r="I269" i="1" s="1"/>
  <c r="G266" i="1"/>
  <c r="I266" i="1" s="1"/>
  <c r="G265" i="1"/>
  <c r="H265" i="1" s="1"/>
  <c r="G264" i="1"/>
  <c r="H264" i="1" s="1"/>
  <c r="G262" i="1"/>
  <c r="I262" i="1" s="1"/>
  <c r="G260" i="1"/>
  <c r="I260" i="1" s="1"/>
  <c r="G258" i="1"/>
  <c r="H258" i="1" s="1"/>
  <c r="G286" i="1"/>
  <c r="I286" i="1" s="1"/>
  <c r="J285" i="1"/>
  <c r="G285" i="1"/>
  <c r="H285" i="1" s="1"/>
  <c r="G284" i="1"/>
  <c r="I284" i="1" s="1"/>
  <c r="G282" i="1"/>
  <c r="I282" i="1" s="1"/>
  <c r="G283" i="1"/>
  <c r="H283" i="1" s="1"/>
  <c r="G273" i="1"/>
  <c r="I273" i="1" s="1"/>
  <c r="G281" i="1"/>
  <c r="I281" i="1" s="1"/>
  <c r="G280" i="1"/>
  <c r="I280" i="1" s="1"/>
  <c r="G279" i="1"/>
  <c r="H279" i="1" s="1"/>
  <c r="G278" i="1"/>
  <c r="I278" i="1" s="1"/>
  <c r="G276" i="1"/>
  <c r="I276" i="1" s="1"/>
  <c r="G272" i="1"/>
  <c r="I272" i="1" s="1"/>
  <c r="G271" i="1"/>
  <c r="I271" i="1" s="1"/>
  <c r="G274" i="1"/>
  <c r="I274" i="1" s="1"/>
  <c r="G257" i="1"/>
  <c r="I257" i="1" s="1"/>
  <c r="G256" i="1"/>
  <c r="I256" i="1" s="1"/>
  <c r="G243" i="1"/>
  <c r="H243" i="1" s="1"/>
  <c r="G242" i="1"/>
  <c r="H242" i="1" s="1"/>
  <c r="G241" i="1"/>
  <c r="I241" i="1" s="1"/>
  <c r="G240" i="1"/>
  <c r="I240" i="1" s="1"/>
  <c r="G255" i="1"/>
  <c r="H255" i="1" s="1"/>
  <c r="G238" i="1"/>
  <c r="I238" i="1" s="1"/>
  <c r="G248" i="1"/>
  <c r="I248" i="1" s="1"/>
  <c r="G247" i="1"/>
  <c r="I247" i="1" s="1"/>
  <c r="G246" i="1"/>
  <c r="H246" i="1" s="1"/>
  <c r="G245" i="1"/>
  <c r="I245" i="1" s="1"/>
  <c r="G244" i="1"/>
  <c r="I244" i="1" s="1"/>
  <c r="G194" i="1"/>
  <c r="I194" i="1" s="1"/>
  <c r="G193" i="1"/>
  <c r="I193" i="1" s="1"/>
  <c r="G195" i="1"/>
  <c r="I195" i="1" s="1"/>
  <c r="G157" i="1"/>
  <c r="I157" i="1" s="1"/>
  <c r="G118" i="1"/>
  <c r="I118" i="1" s="1"/>
  <c r="G46" i="1"/>
  <c r="H46" i="1" s="1"/>
  <c r="G45" i="1"/>
  <c r="I45" i="1" s="1"/>
  <c r="G44" i="1"/>
  <c r="I44" i="1" s="1"/>
  <c r="G237" i="1"/>
  <c r="I237" i="1" s="1"/>
  <c r="G236" i="1"/>
  <c r="H236" i="1" s="1"/>
  <c r="G235" i="1"/>
  <c r="I235" i="1" s="1"/>
  <c r="G234" i="1"/>
  <c r="I234" i="1" s="1"/>
  <c r="G233" i="1"/>
  <c r="I233" i="1" s="1"/>
  <c r="G232" i="1"/>
  <c r="H232" i="1" s="1"/>
  <c r="G231" i="1"/>
  <c r="I231" i="1" s="1"/>
  <c r="G230" i="1"/>
  <c r="I230" i="1" s="1"/>
  <c r="G229" i="1"/>
  <c r="I229" i="1" s="1"/>
  <c r="G228" i="1"/>
  <c r="I228" i="1" s="1"/>
  <c r="G226" i="1"/>
  <c r="H226" i="1" s="1"/>
  <c r="G225" i="1"/>
  <c r="I225" i="1" s="1"/>
  <c r="G227" i="1"/>
  <c r="I227" i="1" s="1"/>
  <c r="G224" i="1"/>
  <c r="H224" i="1" s="1"/>
  <c r="G218" i="1"/>
  <c r="I218" i="1" s="1"/>
  <c r="G217" i="1"/>
  <c r="I217" i="1" s="1"/>
  <c r="G222" i="1"/>
  <c r="I222" i="1" s="1"/>
  <c r="G221" i="1"/>
  <c r="H221" i="1" s="1"/>
  <c r="G43" i="1"/>
  <c r="I43" i="1" s="1"/>
  <c r="G42" i="1"/>
  <c r="I42" i="1" s="1"/>
  <c r="G41" i="1"/>
  <c r="I41" i="1" s="1"/>
  <c r="G40" i="1"/>
  <c r="H40" i="1" s="1"/>
  <c r="G39" i="1"/>
  <c r="I39" i="1" s="1"/>
  <c r="G38" i="1"/>
  <c r="I38" i="1" s="1"/>
  <c r="G36" i="1"/>
  <c r="I36" i="1" s="1"/>
  <c r="G37" i="1"/>
  <c r="I37" i="1" s="1"/>
  <c r="G35" i="1"/>
  <c r="H35" i="1" s="1"/>
  <c r="G34" i="1"/>
  <c r="H34" i="1" s="1"/>
  <c r="G33" i="1"/>
  <c r="I33" i="1" s="1"/>
  <c r="G32" i="1"/>
  <c r="H32" i="1" s="1"/>
  <c r="G31" i="1"/>
  <c r="I31" i="1" s="1"/>
  <c r="G30" i="1"/>
  <c r="I30" i="1" s="1"/>
  <c r="G29" i="1"/>
  <c r="H29" i="1" s="1"/>
  <c r="G28" i="1"/>
  <c r="I28" i="1" s="1"/>
  <c r="G27" i="1"/>
  <c r="I27" i="1" s="1"/>
  <c r="G26" i="1"/>
  <c r="I26" i="1" s="1"/>
  <c r="G25" i="1"/>
  <c r="H25" i="1" s="1"/>
  <c r="G24" i="1"/>
  <c r="I24" i="1" s="1"/>
  <c r="G23" i="1"/>
  <c r="I23" i="1" s="1"/>
  <c r="G21" i="1"/>
  <c r="I21" i="1" s="1"/>
  <c r="G20" i="1"/>
  <c r="I20" i="1" s="1"/>
  <c r="G19" i="1"/>
  <c r="I19" i="1" s="1"/>
  <c r="G18" i="1"/>
  <c r="I18" i="1" s="1"/>
  <c r="G17" i="1"/>
  <c r="I17" i="1" s="1"/>
  <c r="G16" i="1"/>
  <c r="H16" i="1" s="1"/>
  <c r="G15" i="1"/>
  <c r="I15" i="1" s="1"/>
  <c r="G14" i="1"/>
  <c r="I14" i="1" s="1"/>
  <c r="G13" i="1"/>
  <c r="I13" i="1" s="1"/>
  <c r="G12" i="1"/>
  <c r="H12" i="1" s="1"/>
  <c r="G11" i="1"/>
  <c r="I11" i="1" s="1"/>
  <c r="G10" i="1"/>
  <c r="H10" i="1" s="1"/>
  <c r="G9" i="1"/>
  <c r="H9" i="1" s="1"/>
  <c r="G7" i="1"/>
  <c r="I7" i="1" s="1"/>
  <c r="G5" i="1"/>
  <c r="I5" i="1" s="1"/>
  <c r="G4" i="1"/>
  <c r="I4" i="1" s="1"/>
  <c r="G3" i="1"/>
  <c r="H3" i="1" s="1"/>
  <c r="G2" i="1"/>
  <c r="I2" i="1" s="1"/>
  <c r="I455" i="1" l="1"/>
  <c r="H501" i="1"/>
  <c r="I324" i="1"/>
  <c r="H375" i="1"/>
  <c r="I426" i="1"/>
  <c r="H511" i="1"/>
  <c r="I126" i="1"/>
  <c r="H390" i="1"/>
  <c r="H78" i="1"/>
  <c r="I82" i="1"/>
  <c r="H483" i="1"/>
  <c r="I503" i="1"/>
  <c r="I3" i="1"/>
  <c r="I61" i="1"/>
  <c r="H284" i="1"/>
  <c r="H462" i="1"/>
  <c r="I168" i="1"/>
  <c r="I380" i="1"/>
  <c r="I311" i="1"/>
  <c r="H248" i="1"/>
  <c r="I279" i="1"/>
  <c r="I300" i="1"/>
  <c r="H450" i="1"/>
  <c r="H510" i="1"/>
  <c r="H554" i="1"/>
  <c r="H295" i="1"/>
  <c r="H14" i="1"/>
  <c r="H31" i="1"/>
  <c r="I255" i="1"/>
  <c r="H281" i="1"/>
  <c r="H318" i="1"/>
  <c r="H362" i="1"/>
  <c r="H440" i="1"/>
  <c r="H39" i="1"/>
  <c r="H137" i="1"/>
  <c r="H145" i="1"/>
  <c r="I525" i="1"/>
  <c r="H235" i="1"/>
  <c r="I115" i="1"/>
  <c r="H342" i="1"/>
  <c r="H383" i="1"/>
  <c r="H150" i="1"/>
  <c r="H201" i="1"/>
  <c r="H306" i="1"/>
  <c r="H327" i="1"/>
  <c r="H110" i="1"/>
  <c r="I315" i="1"/>
  <c r="H322" i="1"/>
  <c r="I332" i="1"/>
  <c r="H374" i="1"/>
  <c r="H74" i="1"/>
  <c r="H419" i="1"/>
  <c r="H204" i="1"/>
  <c r="I507" i="1"/>
  <c r="I103" i="1"/>
  <c r="H550" i="1"/>
  <c r="I423" i="1"/>
  <c r="H24" i="1"/>
  <c r="I198" i="1"/>
  <c r="I176" i="1"/>
  <c r="H93" i="1"/>
  <c r="H471" i="1"/>
  <c r="I459" i="1"/>
  <c r="H111" i="1"/>
  <c r="H19" i="1"/>
  <c r="H245" i="1"/>
  <c r="I236" i="1"/>
  <c r="H301" i="1"/>
  <c r="I32" i="1"/>
  <c r="H225" i="1"/>
  <c r="H317" i="1"/>
  <c r="I521" i="1"/>
  <c r="H563" i="1"/>
  <c r="H286" i="1"/>
  <c r="I123" i="1"/>
  <c r="H67" i="1"/>
  <c r="I495" i="1"/>
  <c r="H251" i="1"/>
  <c r="H71" i="1"/>
  <c r="H305" i="1"/>
  <c r="I49" i="1"/>
  <c r="I542" i="1"/>
  <c r="H156" i="1"/>
  <c r="H496" i="1"/>
  <c r="I10" i="1"/>
  <c r="I246" i="1"/>
  <c r="H414" i="1"/>
  <c r="I484" i="1"/>
  <c r="H195" i="1"/>
  <c r="H273" i="1"/>
  <c r="H269" i="1"/>
  <c r="H70" i="1"/>
  <c r="I379" i="1"/>
  <c r="I132" i="1"/>
  <c r="I215" i="1"/>
  <c r="I297" i="1"/>
  <c r="I16" i="1"/>
  <c r="I40" i="1"/>
  <c r="I461" i="1"/>
  <c r="H516" i="1"/>
  <c r="I532" i="1"/>
  <c r="H113" i="1"/>
  <c r="H400" i="1"/>
  <c r="I12" i="1"/>
  <c r="I294" i="1"/>
  <c r="H310" i="1"/>
  <c r="I133" i="1"/>
  <c r="I200" i="1"/>
  <c r="I448" i="1"/>
  <c r="I548" i="1"/>
  <c r="H117" i="1"/>
  <c r="I299" i="1"/>
  <c r="I66" i="1"/>
  <c r="H343" i="1"/>
  <c r="H366" i="1"/>
  <c r="H391" i="1"/>
  <c r="I411" i="1"/>
  <c r="H178" i="1"/>
  <c r="H429" i="1"/>
  <c r="I441" i="1"/>
  <c r="I486" i="1"/>
  <c r="I494" i="1"/>
  <c r="H210" i="1"/>
  <c r="I540" i="1"/>
  <c r="I96" i="1"/>
  <c r="H479" i="1"/>
  <c r="H15" i="1"/>
  <c r="H44" i="1"/>
  <c r="I242" i="1"/>
  <c r="H259" i="1"/>
  <c r="H290" i="1"/>
  <c r="I164" i="1"/>
  <c r="I166" i="1"/>
  <c r="H326" i="1"/>
  <c r="H75" i="1"/>
  <c r="I403" i="1"/>
  <c r="I472" i="1"/>
  <c r="I517" i="1"/>
  <c r="H524" i="1"/>
  <c r="H566" i="1"/>
  <c r="I571" i="1"/>
  <c r="I186" i="1"/>
  <c r="H267" i="1"/>
  <c r="H393" i="1"/>
  <c r="H127" i="1"/>
  <c r="H85" i="1"/>
  <c r="H331" i="1"/>
  <c r="I339" i="1"/>
  <c r="H52" i="1"/>
  <c r="H219" i="1"/>
  <c r="H275" i="1"/>
  <c r="I34" i="1"/>
  <c r="I120" i="1"/>
  <c r="H58" i="1"/>
  <c r="I367" i="1"/>
  <c r="H420" i="1"/>
  <c r="I430" i="1"/>
  <c r="I207" i="1"/>
  <c r="H435" i="1"/>
  <c r="H289" i="1"/>
  <c r="H90" i="1"/>
  <c r="H278" i="1"/>
  <c r="H163" i="1"/>
  <c r="I352" i="1"/>
  <c r="H48" i="1"/>
  <c r="I9" i="1"/>
  <c r="I243" i="1"/>
  <c r="I221" i="1"/>
  <c r="H231" i="1"/>
  <c r="I46" i="1"/>
  <c r="I258" i="1"/>
  <c r="I292" i="1"/>
  <c r="H57" i="1"/>
  <c r="H328" i="1"/>
  <c r="I335" i="1"/>
  <c r="I354" i="1"/>
  <c r="I384" i="1"/>
  <c r="I72" i="1"/>
  <c r="H407" i="1"/>
  <c r="H79" i="1"/>
  <c r="H474" i="1"/>
  <c r="H526" i="1"/>
  <c r="I104" i="1"/>
  <c r="H573" i="1"/>
  <c r="H6" i="1"/>
  <c r="I409" i="1"/>
  <c r="H80" i="1"/>
  <c r="H425" i="1"/>
  <c r="H202" i="1"/>
  <c r="H444" i="1"/>
  <c r="I452" i="1"/>
  <c r="H128" i="1"/>
  <c r="I138" i="1"/>
  <c r="I205" i="1"/>
  <c r="I497" i="1"/>
  <c r="H509" i="1"/>
  <c r="H98" i="1"/>
  <c r="H534" i="1"/>
  <c r="I556" i="1"/>
  <c r="H151" i="1"/>
  <c r="H191" i="1"/>
  <c r="H533" i="1"/>
  <c r="I95" i="1"/>
  <c r="H97" i="1"/>
  <c r="I226" i="1"/>
  <c r="I25" i="1"/>
  <c r="I35" i="1"/>
  <c r="H118" i="1"/>
  <c r="H257" i="1"/>
  <c r="H122" i="1"/>
  <c r="H51" i="1"/>
  <c r="I124" i="1"/>
  <c r="H347" i="1"/>
  <c r="H396" i="1"/>
  <c r="H433" i="1"/>
  <c r="H209" i="1"/>
  <c r="H543" i="1"/>
  <c r="H140" i="1"/>
  <c r="I372" i="1"/>
  <c r="H33" i="1"/>
  <c r="H17" i="1"/>
  <c r="H28" i="1"/>
  <c r="I29" i="1"/>
  <c r="H217" i="1"/>
  <c r="I232" i="1"/>
  <c r="H262" i="1"/>
  <c r="I303" i="1"/>
  <c r="H337" i="1"/>
  <c r="H357" i="1"/>
  <c r="H368" i="1"/>
  <c r="H386" i="1"/>
  <c r="H408" i="1"/>
  <c r="I81" i="1"/>
  <c r="H465" i="1"/>
  <c r="I476" i="1"/>
  <c r="H565" i="1"/>
  <c r="I108" i="1"/>
  <c r="H252" i="1"/>
  <c r="H62" i="1"/>
  <c r="H135" i="1"/>
  <c r="H188" i="1"/>
  <c r="H456" i="1"/>
  <c r="I445" i="1"/>
  <c r="H454" i="1"/>
  <c r="H142" i="1"/>
  <c r="H480" i="1"/>
  <c r="H490" i="1"/>
  <c r="H512" i="1"/>
  <c r="I100" i="1"/>
  <c r="H558" i="1"/>
  <c r="H152" i="1"/>
  <c r="I192" i="1"/>
  <c r="H172" i="1"/>
  <c r="H502" i="1"/>
  <c r="H402" i="1"/>
  <c r="H157" i="1"/>
  <c r="H274" i="1"/>
  <c r="I264" i="1"/>
  <c r="H161" i="1"/>
  <c r="I348" i="1"/>
  <c r="I370" i="1"/>
  <c r="I398" i="1"/>
  <c r="H422" i="1"/>
  <c r="I437" i="1"/>
  <c r="H499" i="1"/>
  <c r="H206" i="1"/>
  <c r="I544" i="1"/>
  <c r="H173" i="1"/>
  <c r="H296" i="1"/>
  <c r="H356" i="1"/>
  <c r="H241" i="1"/>
  <c r="H43" i="1"/>
  <c r="H18" i="1"/>
  <c r="H2" i="1"/>
  <c r="I224" i="1"/>
  <c r="H234" i="1"/>
  <c r="H238" i="1"/>
  <c r="I283" i="1"/>
  <c r="H329" i="1"/>
  <c r="I340" i="1"/>
  <c r="H358" i="1"/>
  <c r="I388" i="1"/>
  <c r="H87" i="1"/>
  <c r="I469" i="1"/>
  <c r="H144" i="1"/>
  <c r="H481" i="1"/>
  <c r="H530" i="1"/>
  <c r="H184" i="1"/>
  <c r="I107" i="1"/>
  <c r="H112" i="1"/>
  <c r="H277" i="1"/>
  <c r="H249" i="1"/>
  <c r="H478" i="1"/>
  <c r="I60" i="1"/>
  <c r="H211" i="1"/>
  <c r="H239" i="1"/>
  <c r="H313" i="1"/>
  <c r="I265" i="1"/>
  <c r="H170" i="1"/>
  <c r="I174" i="1"/>
  <c r="I458" i="1"/>
  <c r="I491" i="1"/>
  <c r="H181" i="1"/>
  <c r="H213" i="1"/>
  <c r="I561" i="1"/>
  <c r="H576" i="1"/>
  <c r="H434" i="1"/>
  <c r="H397" i="1"/>
  <c r="H500" i="1"/>
  <c r="I285" i="1"/>
  <c r="H546" i="1"/>
  <c r="I106" i="1"/>
  <c r="H349" i="1"/>
  <c r="I493" i="1"/>
  <c r="H13" i="1"/>
  <c r="H30" i="1"/>
  <c r="H222" i="1"/>
  <c r="H237" i="1"/>
  <c r="H240" i="1"/>
  <c r="H282" i="1"/>
  <c r="H260" i="1"/>
  <c r="H47" i="1"/>
  <c r="H56" i="1"/>
  <c r="H312" i="1"/>
  <c r="H169" i="1"/>
  <c r="H336" i="1"/>
  <c r="H353" i="1"/>
  <c r="H371" i="1"/>
  <c r="H385" i="1"/>
  <c r="H175" i="1"/>
  <c r="H83" i="1"/>
  <c r="H432" i="1"/>
  <c r="H449" i="1"/>
  <c r="H139" i="1"/>
  <c r="H473" i="1"/>
  <c r="H477" i="1"/>
  <c r="H505" i="1"/>
  <c r="H520" i="1"/>
  <c r="H148" i="1"/>
  <c r="H531" i="1"/>
  <c r="H545" i="1"/>
  <c r="H557" i="1"/>
  <c r="H572" i="1"/>
  <c r="H575" i="1"/>
  <c r="H253" i="1"/>
  <c r="H86" i="1"/>
  <c r="H63" i="1"/>
  <c r="H54" i="1"/>
  <c r="H187" i="1"/>
  <c r="H11" i="1"/>
  <c r="H26" i="1"/>
  <c r="H41" i="1"/>
  <c r="H233" i="1"/>
  <c r="H247" i="1"/>
  <c r="H280" i="1"/>
  <c r="H293" i="1"/>
  <c r="H50" i="1"/>
  <c r="H55" i="1"/>
  <c r="H125" i="1"/>
  <c r="H167" i="1"/>
  <c r="H334" i="1"/>
  <c r="H68" i="1"/>
  <c r="H361" i="1"/>
  <c r="H381" i="1"/>
  <c r="H399" i="1"/>
  <c r="H76" i="1"/>
  <c r="H415" i="1"/>
  <c r="H428" i="1"/>
  <c r="H446" i="1"/>
  <c r="H134" i="1"/>
  <c r="H467" i="1"/>
  <c r="H488" i="1"/>
  <c r="H498" i="1"/>
  <c r="H518" i="1"/>
  <c r="H101" i="1"/>
  <c r="H182" i="1"/>
  <c r="H539" i="1"/>
  <c r="H216" i="1"/>
  <c r="H105" i="1"/>
  <c r="H189" i="1"/>
  <c r="H196" i="1"/>
  <c r="H8" i="1"/>
  <c r="H4" i="1"/>
  <c r="H20" i="1"/>
  <c r="H37" i="1"/>
  <c r="H228" i="1"/>
  <c r="H193" i="1"/>
  <c r="H271" i="1"/>
  <c r="H270" i="1"/>
  <c r="H203" i="1"/>
  <c r="H158" i="1"/>
  <c r="H307" i="1"/>
  <c r="H319" i="1"/>
  <c r="H64" i="1"/>
  <c r="H344" i="1"/>
  <c r="H359" i="1"/>
  <c r="H376" i="1"/>
  <c r="H392" i="1"/>
  <c r="H406" i="1"/>
  <c r="H421" i="1"/>
  <c r="H439" i="1"/>
  <c r="H89" i="1"/>
  <c r="H129" i="1"/>
  <c r="H460" i="1"/>
  <c r="H487" i="1"/>
  <c r="H513" i="1"/>
  <c r="H527" i="1"/>
  <c r="H537" i="1"/>
  <c r="H535" i="1"/>
  <c r="H567" i="1"/>
  <c r="H153" i="1"/>
  <c r="H333" i="1"/>
  <c r="H564" i="1"/>
  <c r="H218" i="1"/>
  <c r="H45" i="1"/>
  <c r="H119" i="1"/>
  <c r="H302" i="1"/>
  <c r="H314" i="1"/>
  <c r="H171" i="1"/>
  <c r="H338" i="1"/>
  <c r="H351" i="1"/>
  <c r="H363" i="1"/>
  <c r="H387" i="1"/>
  <c r="H401" i="1"/>
  <c r="H88" i="1"/>
  <c r="H436" i="1"/>
  <c r="H451" i="1"/>
  <c r="H179" i="1"/>
  <c r="H475" i="1"/>
  <c r="H506" i="1"/>
  <c r="H522" i="1"/>
  <c r="H212" i="1"/>
  <c r="H547" i="1"/>
  <c r="H559" i="1"/>
  <c r="H574" i="1"/>
  <c r="H114" i="1"/>
  <c r="H570" i="1"/>
  <c r="H321" i="1"/>
  <c r="H27" i="1"/>
  <c r="H42" i="1"/>
  <c r="H53" i="1"/>
  <c r="H165" i="1"/>
  <c r="H323" i="1"/>
  <c r="H69" i="1"/>
  <c r="H369" i="1"/>
  <c r="H382" i="1"/>
  <c r="H73" i="1"/>
  <c r="H77" i="1"/>
  <c r="H416" i="1"/>
  <c r="H418" i="1"/>
  <c r="H447" i="1"/>
  <c r="H136" i="1"/>
  <c r="H470" i="1"/>
  <c r="H146" i="1"/>
  <c r="H492" i="1"/>
  <c r="H147" i="1"/>
  <c r="H519" i="1"/>
  <c r="H102" i="1"/>
  <c r="H183" i="1"/>
  <c r="H541" i="1"/>
  <c r="H553" i="1"/>
  <c r="H149" i="1"/>
  <c r="H190" i="1"/>
  <c r="H180" i="1"/>
  <c r="H5" i="1"/>
  <c r="H21" i="1"/>
  <c r="H36" i="1"/>
  <c r="H229" i="1"/>
  <c r="H194" i="1"/>
  <c r="H272" i="1"/>
  <c r="H199" i="1"/>
  <c r="H288" i="1"/>
  <c r="H159" i="1"/>
  <c r="H308" i="1"/>
  <c r="H320" i="1"/>
  <c r="H65" i="1"/>
  <c r="H345" i="1"/>
  <c r="H364" i="1"/>
  <c r="H377" i="1"/>
  <c r="H394" i="1"/>
  <c r="H412" i="1"/>
  <c r="H424" i="1"/>
  <c r="H442" i="1"/>
  <c r="H91" i="1"/>
  <c r="H130" i="1"/>
  <c r="H463" i="1"/>
  <c r="H482" i="1"/>
  <c r="H514" i="1"/>
  <c r="H528" i="1"/>
  <c r="H538" i="1"/>
  <c r="H185" i="1"/>
  <c r="H568" i="1"/>
  <c r="H154" i="1"/>
  <c r="H220" i="1"/>
  <c r="H250" i="1"/>
  <c r="H7" i="1"/>
  <c r="H23" i="1"/>
  <c r="H38" i="1"/>
  <c r="H230" i="1"/>
  <c r="H244" i="1"/>
  <c r="H276" i="1"/>
  <c r="H291" i="1"/>
  <c r="H160" i="1"/>
  <c r="H309" i="1"/>
  <c r="H59" i="1"/>
  <c r="H330" i="1"/>
  <c r="H346" i="1"/>
  <c r="H365" i="1"/>
  <c r="H378" i="1"/>
  <c r="H395" i="1"/>
  <c r="H413" i="1"/>
  <c r="H427" i="1"/>
  <c r="H443" i="1"/>
  <c r="H131" i="1"/>
  <c r="H464" i="1"/>
  <c r="H489" i="1"/>
  <c r="H515" i="1"/>
  <c r="H529" i="1"/>
  <c r="H536" i="1"/>
  <c r="H214" i="1"/>
  <c r="H569" i="1"/>
  <c r="H155" i="1"/>
  <c r="H555" i="1"/>
  <c r="H560" i="1"/>
  <c r="H141" i="1"/>
  <c r="H466" i="1"/>
  <c r="H410" i="1"/>
  <c r="H227" i="1"/>
  <c r="H256" i="1"/>
  <c r="H266" i="1"/>
  <c r="H197" i="1"/>
  <c r="H121" i="1"/>
  <c r="H304" i="1"/>
  <c r="H316" i="1"/>
  <c r="H325" i="1"/>
  <c r="H341" i="1"/>
  <c r="H355" i="1"/>
  <c r="H373" i="1"/>
  <c r="H389" i="1"/>
  <c r="H404" i="1"/>
  <c r="H177" i="1"/>
  <c r="H438" i="1"/>
  <c r="H453" i="1"/>
  <c r="H92" i="1"/>
  <c r="H457" i="1"/>
  <c r="H143" i="1"/>
  <c r="H485" i="1"/>
  <c r="H508" i="1"/>
  <c r="H523" i="1"/>
  <c r="H208" i="1"/>
  <c r="H549" i="1"/>
  <c r="H562" i="1"/>
  <c r="H109" i="1"/>
  <c r="H116" i="1"/>
  <c r="H254" i="1"/>
  <c r="H94" i="1"/>
  <c r="H99" i="1"/>
  <c r="H298" i="1"/>
</calcChain>
</file>

<file path=xl/sharedStrings.xml><?xml version="1.0" encoding="utf-8"?>
<sst xmlns="http://schemas.openxmlformats.org/spreadsheetml/2006/main" count="2118" uniqueCount="702">
  <si>
    <t>location</t>
  </si>
  <si>
    <t>type</t>
  </si>
  <si>
    <t>name</t>
  </si>
  <si>
    <t>price</t>
  </si>
  <si>
    <t>totalPrice</t>
  </si>
  <si>
    <t>quantityPerPack</t>
  </si>
  <si>
    <t>originalPrice</t>
  </si>
  <si>
    <t>salePrice</t>
  </si>
  <si>
    <t>profit</t>
  </si>
  <si>
    <t>instock</t>
  </si>
  <si>
    <t>message</t>
  </si>
  <si>
    <t>makro</t>
  </si>
  <si>
    <t>ขนม</t>
  </si>
  <si>
    <t>Ahh * 12</t>
  </si>
  <si>
    <t>ยา</t>
  </si>
  <si>
    <t>air x</t>
  </si>
  <si>
    <t>ไม่รู้ต้นทุน</t>
  </si>
  <si>
    <t>alfie ช็อคโกแล็ต * 12</t>
  </si>
  <si>
    <t>alfie สตรอเบอร์รี่ * 12</t>
  </si>
  <si>
    <t>แช่เย็น/ฟรีส</t>
  </si>
  <si>
    <t>BKP แฟรงค์ไก่รมควันหนังกรอบ 500g</t>
  </si>
  <si>
    <t>collon รสนม * 10</t>
  </si>
  <si>
    <t>collon รสสตรอเบอร์รี่ * 10</t>
  </si>
  <si>
    <t>ของใช้ส่วนตัว</t>
  </si>
  <si>
    <t>de colgen</t>
  </si>
  <si>
    <t>เครื่องดื่ม</t>
  </si>
  <si>
    <t>double c</t>
  </si>
  <si>
    <t>8-2</t>
  </si>
  <si>
    <t>Entree BBQ* 6</t>
  </si>
  <si>
    <t>26-3</t>
  </si>
  <si>
    <t>Entree คลาสสิก * 6</t>
  </si>
  <si>
    <t>Entree รสหมูย่างโคชูจัง * 6</t>
  </si>
  <si>
    <t>FF มะเขือเทศ</t>
  </si>
  <si>
    <t>ไม่รูู้ต้นทุน</t>
  </si>
  <si>
    <t>Hi เลม่อน 200%</t>
  </si>
  <si>
    <t>Hi ส้ม 200%</t>
  </si>
  <si>
    <t>8-3</t>
  </si>
  <si>
    <t>kopiko ลัคกี้เดย์ กาแฟขวด 180ml * 24</t>
  </si>
  <si>
    <t>M&amp;K ช็อกโกแล็ต * 12</t>
  </si>
  <si>
    <t>M&amp;K นม * 12</t>
  </si>
  <si>
    <t>m100/m150 150ml * 50</t>
  </si>
  <si>
    <t>mentos 37g * 12</t>
  </si>
  <si>
    <t>12-2</t>
  </si>
  <si>
    <t>puriku ม่วง</t>
  </si>
  <si>
    <t>Ranger scout 300ml * 3</t>
  </si>
  <si>
    <t>Scotchbrite * 3+1</t>
  </si>
  <si>
    <t>snackjack 30/32g * 6</t>
  </si>
  <si>
    <t>snackjack 70/65 * 4</t>
  </si>
  <si>
    <t>snackjack กุ้งพริกเกลือ 65g * 4</t>
  </si>
  <si>
    <t>snackjack โนริ วาซาบิ 65g * 4</t>
  </si>
  <si>
    <t>snackjack สเต็กไก่ 65g * 4</t>
  </si>
  <si>
    <t>snackjack หอยเชล 65g * 4</t>
  </si>
  <si>
    <t>sponsor 250ml * 24</t>
  </si>
  <si>
    <t>ร้านขายส่ง</t>
  </si>
  <si>
    <t>spy</t>
  </si>
  <si>
    <t>Toro ชมพู 80g * 4</t>
  </si>
  <si>
    <t>yoyo * 12</t>
  </si>
  <si>
    <t>กระทิงแดง 100ml * 50</t>
  </si>
  <si>
    <t>กระทิงแดง extra abc 145ml * 10</t>
  </si>
  <si>
    <t>เครื่องปรุง</t>
  </si>
  <si>
    <t>กระเทียม</t>
  </si>
  <si>
    <t>ตลาดแก่งคอย</t>
  </si>
  <si>
    <t>กับข้าวสด</t>
  </si>
  <si>
    <t>กระเพาะปลา</t>
  </si>
  <si>
    <t>กล้วยแบน</t>
  </si>
  <si>
    <t>ก๊วยจั๊บ</t>
  </si>
  <si>
    <t>ก๊วยเตี๊ยวกล่อง</t>
  </si>
  <si>
    <t>ก๊วยเตี๊ยวมีปลาทู</t>
  </si>
  <si>
    <t>กะทิกล่อง อร่อยดี 150ml * 6</t>
  </si>
  <si>
    <t>กะทิกล่อง อร่อยดี ใหญ่ 250ml * 6</t>
  </si>
  <si>
    <t>กะปิ กระปุก</t>
  </si>
  <si>
    <t>กับข้าว 25</t>
  </si>
  <si>
    <t>กาโตะ ลิ้นจี่ * 6</t>
  </si>
  <si>
    <t>กาโตะ ส้ม * 6</t>
  </si>
  <si>
    <t>กุ้ง</t>
  </si>
  <si>
    <t>กุ้งสด 40</t>
  </si>
  <si>
    <t>กุ้งสด 65</t>
  </si>
  <si>
    <t>กุนเชียง</t>
  </si>
  <si>
    <t>เกลือ</t>
  </si>
  <si>
    <t>เกี๊ยวกล่องเล็ก</t>
  </si>
  <si>
    <t>เกี๊ยวกล่องใหญ่</t>
  </si>
  <si>
    <t>แกง</t>
  </si>
  <si>
    <t>โกกิ 150g * 12</t>
  </si>
  <si>
    <t>ไก่ทอด</t>
  </si>
  <si>
    <t>ไก่เสียบไม้ 10</t>
  </si>
  <si>
    <t>ไก่เสียบไม้ 40</t>
  </si>
  <si>
    <t>ขนมข้าวโพด รสนม</t>
  </si>
  <si>
    <t>ขนมจีน</t>
  </si>
  <si>
    <t>ขนมจีน ญ</t>
  </si>
  <si>
    <t>ขนมจีบกุ้ง จักรพรรดิ 24 ชิ้น</t>
  </si>
  <si>
    <t>ขนมถังแตก</t>
  </si>
  <si>
    <t>ขนมเปี๊ยะ</t>
  </si>
  <si>
    <t>-2</t>
  </si>
  <si>
    <t>ขนมมะพร้าว</t>
  </si>
  <si>
    <t>ขนมโรล Fershay Roll รส chocolate * 12 แถม 2</t>
  </si>
  <si>
    <t>ขนมโรล Fershay Roll รส strawberry * 12 แถม 2</t>
  </si>
  <si>
    <t>ขนมโรล Fershay Roll รสกล้วย * 12</t>
  </si>
  <si>
    <t>ขนมใส่ไส้ * 3</t>
  </si>
  <si>
    <t>ขนมหวาน</t>
  </si>
  <si>
    <t>ข้าว</t>
  </si>
  <si>
    <t>17-1</t>
  </si>
  <si>
    <t>ข้าว/ไข่</t>
  </si>
  <si>
    <t>ข้าวแข็ง เบญจรงค์ 5kg</t>
  </si>
  <si>
    <t>19-3</t>
  </si>
  <si>
    <t>ข้าวแข็ง พิกุลแก้ว 5kg</t>
  </si>
  <si>
    <t>ข้าวคลุกกะปิ</t>
  </si>
  <si>
    <t>มาม่า/โจ๊ก/กระป๋อง</t>
  </si>
  <si>
    <t>ข้าวต้ม กระเทียม * 6</t>
  </si>
  <si>
    <t>ข้าวต้ม มาม่า เล้งแซ่บ * 6</t>
  </si>
  <si>
    <t>ข้าวต้มมัด</t>
  </si>
  <si>
    <t>ข้าวตังหน้าหมูหยองพริกเผา 30g * 5</t>
  </si>
  <si>
    <t>ข้าวโพดต้ม</t>
  </si>
  <si>
    <t>ข้าวหมูแดง</t>
  </si>
  <si>
    <t>ข้าวหอมมะลิ พนมรุ้ง 5kg</t>
  </si>
  <si>
    <t>ข้าวหอมมะลิคัดพิเศษ ตราชามทอง ถุงฟ้า AAAA</t>
  </si>
  <si>
    <t>ข้าวเหนียว</t>
  </si>
  <si>
    <t>ข้าวเหนียวถั่วดำ</t>
  </si>
  <si>
    <t>ข้าวเหนียวปิ้ง</t>
  </si>
  <si>
    <t>ข้าวเหนียวมะม่วง</t>
  </si>
  <si>
    <t>ข้าวเหนียวมะม่วง ล</t>
  </si>
  <si>
    <t>ข้าวเหนียวอีสาน ARO 5kg</t>
  </si>
  <si>
    <t>ข้าวเหลืองอ่อน ตราแตงโม</t>
  </si>
  <si>
    <t>ไข่ไก่</t>
  </si>
  <si>
    <t>2-3</t>
  </si>
  <si>
    <t>ไข่เค็ม ขาว</t>
  </si>
  <si>
    <t>ไข่นกกะทา</t>
  </si>
  <si>
    <t>ไข่เยี่ยวม้า ชมพู</t>
  </si>
  <si>
    <t>ไข่หงศ์</t>
  </si>
  <si>
    <t>ครีมนวดผม ซันซิล 60/70ml * 6</t>
  </si>
  <si>
    <t>ควันน้อย ซากุระ 10 ขด * 5</t>
  </si>
  <si>
    <t>ควันน้อย เมนทอส 10 ขด * 5</t>
  </si>
  <si>
    <t>คอนเน่ 56/48g * 3</t>
  </si>
  <si>
    <t>คอนเน่ รสชีส 56/48g * 3</t>
  </si>
  <si>
    <t>คอนเน่ รสชีส 56/48g * 3 รสเข้มข้น</t>
  </si>
  <si>
    <t>คาราด้า * 12</t>
  </si>
  <si>
    <t>คาราบาว 150ml * 50</t>
  </si>
  <si>
    <t>เคลียร์เมนแชมพู 400/425ml 1+1</t>
  </si>
  <si>
    <t>เคลียร์เมนแชมพู 60/65ml * 6</t>
  </si>
  <si>
    <t>แคปหมู</t>
  </si>
  <si>
    <t>แคมปัส * 12</t>
  </si>
  <si>
    <t>แครอทต้ม</t>
  </si>
  <si>
    <t>แคลชีส * 12</t>
  </si>
  <si>
    <t>โค้ก 295ml * 24</t>
  </si>
  <si>
    <t>โคโคริ รสโกโก้ * 12+1</t>
  </si>
  <si>
    <t>โคโคริ รสชีส * 12+1</t>
  </si>
  <si>
    <t>โคโคริ รสบัตเตอร์มิลค์ * 12+1</t>
  </si>
  <si>
    <t>เจเล่บิวตี้ รสblackcurrant * 6</t>
  </si>
  <si>
    <t>เจเล่บิวตี้ รสสตอร์เบอร์รี่ * 6</t>
  </si>
  <si>
    <t>เจเล่บิวตี้ รสแอปเปิ้ล * 6</t>
  </si>
  <si>
    <t>เจเล่ไลท์ รสลิ้นจี่ * 6</t>
  </si>
  <si>
    <t>เจ้าสั่ว ข้างตังหน้าหมูหยอง * 6</t>
  </si>
  <si>
    <t>เจ้าสั่ว หมูแท่ง * 6</t>
  </si>
  <si>
    <t>แจ๋ว</t>
  </si>
  <si>
    <t>โจ๊กคัพ คนอร์ * 6</t>
  </si>
  <si>
    <t>โจ๊กคัพ มาม่า ชมพู * 6</t>
  </si>
  <si>
    <t>เฉาก๊วย</t>
  </si>
  <si>
    <t>เฉาก๊วย ล</t>
  </si>
  <si>
    <t>ช้าง เบียร์</t>
  </si>
  <si>
    <t>ชิลด์ท้อกแนทเชอร์การดเหลือง 300ml * 3</t>
  </si>
  <si>
    <t>ชีโตส อเมริกันชีส * 12</t>
  </si>
  <si>
    <t>ชูรส ถ้วยแดง อายิโนะโมโตะ 250g * 20</t>
  </si>
  <si>
    <t>ชูรส ถ้วยแดง อายิโนะโมโตะ 72g * 20</t>
  </si>
  <si>
    <t>เชนไดร์ทม่วงลาเวนเดอร์ 300ml * 3</t>
  </si>
  <si>
    <t>แชมพู rejoice 70ml * 6</t>
  </si>
  <si>
    <t>แชมพู ซันซิล 60/70ml * 6</t>
  </si>
  <si>
    <t>โชกุน * 6</t>
  </si>
  <si>
    <t>ซอฟท์โรล * 12</t>
  </si>
  <si>
    <t>ซอสปรุงฝาเขียว 200ml * 6</t>
  </si>
  <si>
    <t>ซอสปรุงฝาเขียว 500ml * 6</t>
  </si>
  <si>
    <t>ซอสปรุุงฝาเหลือง 110ml * 6</t>
  </si>
  <si>
    <t>ซอสหอยนางรม 150cc * 4</t>
  </si>
  <si>
    <t>ซันไบทส์ บาร์บีคิว 56/54g * 3</t>
  </si>
  <si>
    <t>ซันไบร์ท รสต้นตำรับ</t>
  </si>
  <si>
    <t>ซาร่า 10 เม็ด * 100</t>
  </si>
  <si>
    <t>ซิตร้าซอง 30ml * 4</t>
  </si>
  <si>
    <t>ซีม่อน * 12</t>
  </si>
  <si>
    <t>เซี่ยงไฮ้เวเฟอร์ * 24</t>
  </si>
  <si>
    <t>แซนวิช</t>
  </si>
  <si>
    <t>โซฟี กลางคืน 29cm 4ช * 12</t>
  </si>
  <si>
    <t>โซฟี ปีก กลางวัน 22cm * 4</t>
  </si>
  <si>
    <t>ดัชมิลค์ นมกล่อง รสผลไม้รวม * 48</t>
  </si>
  <si>
    <t>ดัชชี่ โยเกิร์ต มะพร้าว</t>
  </si>
  <si>
    <t>โดโซะ ข้าวหอมอบกรอบ 56g * 6</t>
  </si>
  <si>
    <t>โดโซะ รสคอร์นชีส 56g * 6</t>
  </si>
  <si>
    <t>โดโซะ รสซอสเซจจิ 56g * 6</t>
  </si>
  <si>
    <t>ตะวัน ใหญ่ รสต้นตำรับ 67/70g</t>
  </si>
  <si>
    <t>ตำถั่ว</t>
  </si>
  <si>
    <t>ตีนไก่</t>
  </si>
  <si>
    <t>ตูดไก่</t>
  </si>
  <si>
    <t>เต้าหู้ไข่ไก่ ตราแม่บ้าน 105g*10</t>
  </si>
  <si>
    <t>เต้าฮวยนมสด</t>
  </si>
  <si>
    <t>18-2</t>
  </si>
  <si>
    <t>ถั่วโก๋แก่ รสปูอัดวาซาบิ * 12</t>
  </si>
  <si>
    <t>ถั่วโก๋แก่ รสโรยเกลือ * 12</t>
  </si>
  <si>
    <t>ถั่วตัด</t>
  </si>
  <si>
    <t>อื่นๆ</t>
  </si>
  <si>
    <t>ถุงหิ้วหูบาง 6"*14" 1kg</t>
  </si>
  <si>
    <t>เถ้าแก่น้อย ต้มยำกุ้ง 3.5g * 12</t>
  </si>
  <si>
    <t>เถ้าแก่น้อย บิํ๊กชีท 3.5g * 12</t>
  </si>
  <si>
    <t>ทวิสโก้รสบาร์บีคิว 68g * 3</t>
  </si>
  <si>
    <t>ทวิสตี้โรลลี่สตรอเบอร์รี่</t>
  </si>
  <si>
    <t>ทอดมัน</t>
  </si>
  <si>
    <t>ทาโร่ 6/5g * 12</t>
  </si>
  <si>
    <t>ทิชชู่ ม้วน</t>
  </si>
  <si>
    <t>ทิวลี่ x ฟันโอ * 12</t>
  </si>
  <si>
    <t>ทิวลี่ x ฟันโอ เหมาลัง</t>
  </si>
  <si>
    <t>ทิวลี่ทวิน ช็อกโกแล็ต * 12</t>
  </si>
  <si>
    <t>ทิวลี่ทวิน ช็อกโกแล็ต * 12 เหมาลัง</t>
  </si>
  <si>
    <t>ทิวลี่ทวิน วานิลลา * 12</t>
  </si>
  <si>
    <t>ทิวลี่บอล * 12</t>
  </si>
  <si>
    <t>เทสโต้ 42/46g * 6</t>
  </si>
  <si>
    <t>เทสโต้ รสปลา 3 รส 42g/46g * 6</t>
  </si>
  <si>
    <t>เทสโต้ รสสาหร่ายญี่ปุ่น 42g/46g * 6</t>
  </si>
  <si>
    <t>นมข้นหวาน Carnation Plus 380g * 6</t>
  </si>
  <si>
    <t>นมข้นหวาน มะลิ 355g * 6</t>
  </si>
  <si>
    <t>รถนม</t>
  </si>
  <si>
    <t>นมเปรี้ยวขวด เมจิ meiji 330ml ญ</t>
  </si>
  <si>
    <t>นมเปรี้ยวขวด เมจิ meiji ล</t>
  </si>
  <si>
    <t>นมสด เมจิ meiji 200ml</t>
  </si>
  <si>
    <t>นมสด เมจิ meiji 450ml</t>
  </si>
  <si>
    <t>น้ำ เล็ก* 6</t>
  </si>
  <si>
    <t>น้ำ ใหญ่ * 6</t>
  </si>
  <si>
    <t>น้ำ ใหญ่ * 6 เหมาแพ็ค</t>
  </si>
  <si>
    <t>รถบรรทุก</t>
  </si>
  <si>
    <t>น้ำแข็ง</t>
  </si>
  <si>
    <t>น้ำจิ้มสุกี้กวางตุ้ง พันท้าย 330g * 6</t>
  </si>
  <si>
    <t>น้ำจิ้มสุกี้กวางตุ้ง พันท้าย 830g * 3</t>
  </si>
  <si>
    <t>น้ำจิ้มหมูกระทะ จักรพรรดิ 220g * 3</t>
  </si>
  <si>
    <t>น้ำเฉาก๊วย เมจิกฟาร์ม 240ml * 6</t>
  </si>
  <si>
    <t>น้ำตาลทรายขาว * 5</t>
  </si>
  <si>
    <t>น้ำตาลทรายแดง</t>
  </si>
  <si>
    <t>น้ำตาลสด ARO 320ml * 6</t>
  </si>
  <si>
    <t>น้ำตาลสด เมจิกฟาร์ม 240ml * 6</t>
  </si>
  <si>
    <t>น้ำเต้าหู้เครื่อง</t>
  </si>
  <si>
    <t>น้ำเต้าหู้ไม่เครื่อง</t>
  </si>
  <si>
    <t>น้ำปลา ทิพรส 700cc * 12</t>
  </si>
  <si>
    <t>น้ำปลาร้า</t>
  </si>
  <si>
    <t>น้ำผลไม้ D ญ แคนตาลูป</t>
  </si>
  <si>
    <t>น้ำผลไม้ D ญ ลิ้นจี่</t>
  </si>
  <si>
    <t>น้ำผลไม้ D ญ สตรอเบอร์รี่</t>
  </si>
  <si>
    <t>น้ำผลไม้ D ญ ส้ม</t>
  </si>
  <si>
    <t>น้ำผลไม้ D ญ สัปปะรด</t>
  </si>
  <si>
    <t>น้ำผลไม้ D ญ องุ่น</t>
  </si>
  <si>
    <t>น้ำผลไม้ D ล แคนตาลูป</t>
  </si>
  <si>
    <t>น้ำผลไม้ D ล ลิ้นจี่</t>
  </si>
  <si>
    <t>น้ำผลไม้ D ล สตรอเบอร์รี่</t>
  </si>
  <si>
    <t>น้ำผลไม้ D ล ส้ม</t>
  </si>
  <si>
    <t>น้ำผลไม้ D ล สัปปะรด</t>
  </si>
  <si>
    <t>น้ำผลไม้ D ล องุ่น</t>
  </si>
  <si>
    <t>น้ำพริก</t>
  </si>
  <si>
    <t>น้ำมะพร้าว เมจิกฟาร์ม 240ml * 6</t>
  </si>
  <si>
    <t>น้ำมันถั่วเหลือง มรกต 1l * 12</t>
  </si>
  <si>
    <t>น้ำมันปาล์ม มรกต 1l * 12</t>
  </si>
  <si>
    <t>น้ำยาล้างจาน savepak * 3</t>
  </si>
  <si>
    <t>น้ำยาล้างจาน โปร 400ml ชมพู * 3</t>
  </si>
  <si>
    <t>น้ำยาล้างจาน โปร เหลือง 400ml * 3</t>
  </si>
  <si>
    <t>น้ำหวาน hell blue boy</t>
  </si>
  <si>
    <t>นีเวียโรลออน 12ml * 5+1</t>
  </si>
  <si>
    <t>เนส กาแฟกระป๋อง แบล็ก ไอซ์ * 30</t>
  </si>
  <si>
    <t>เนส กาแฟกระป๋อง โรบัสต้า แดง * 30</t>
  </si>
  <si>
    <t>เนส กาแฟกระป๋อง ลาเต้ * 30</t>
  </si>
  <si>
    <t>เนส กาแฟกระป๋อง เอสเปรสโซ เขียว * 30</t>
  </si>
  <si>
    <t>เนส กาแฟซอง 26.5g * 30</t>
  </si>
  <si>
    <t>เนส กาแฟซอง เขียว 17g * 60</t>
  </si>
  <si>
    <t>เนส กาแฟซอง แดง 17g * 60</t>
  </si>
  <si>
    <t>โนคา ชอล์กกันมด * 20</t>
  </si>
  <si>
    <t>โนริ สาหร่ายม้วน</t>
  </si>
  <si>
    <t>บรีสเพาวเวอร์ผง 240/300g * 3</t>
  </si>
  <si>
    <t>บรีสเอกเซล น้ำ * 6 แถม 1</t>
  </si>
  <si>
    <t>online</t>
  </si>
  <si>
    <t>บ๊วย * 8/10</t>
  </si>
  <si>
    <t>บะหมี่กล่อง 25</t>
  </si>
  <si>
    <t>บะหมี่กล่อง 30</t>
  </si>
  <si>
    <t>บิสชิน รสนม * 12</t>
  </si>
  <si>
    <t>บิสชิน รสบลูเบอร์รี่ * 12</t>
  </si>
  <si>
    <t>บิสชิน รสมะพร้าว * 12</t>
  </si>
  <si>
    <t>บิสชิน รสเมล่อน * 12</t>
  </si>
  <si>
    <t>บิสชิน รสสตรอเบอร์รี่ * 12</t>
  </si>
  <si>
    <t>บิสชิน รสส้ม * 12</t>
  </si>
  <si>
    <t>เบง เบง * 24</t>
  </si>
  <si>
    <t>เบนโตะ long ซอสซี้ด 3 รส 10g * 6</t>
  </si>
  <si>
    <t>เบนโตะ ปรุงรส 5g * 12</t>
  </si>
  <si>
    <t>เบอร์ดี้ กาแฟกระป๋อง เขียว 180ml * 30</t>
  </si>
  <si>
    <t>เบอร์ดี้ กาแฟกระป๋อง โรบัสต้า แดง 180ml * 30</t>
  </si>
  <si>
    <t>โบโลน่า CP 150g * 3</t>
  </si>
  <si>
    <t>โบโลน่าพริก CP 150g * 3</t>
  </si>
  <si>
    <t>โบโลน่าพืช ชีโร่มีท 90g * 3</t>
  </si>
  <si>
    <t>ปลากระป๋อง 3 แม่ครัว 155g * 10</t>
  </si>
  <si>
    <t>ปลากระป๋อง Aro * 10</t>
  </si>
  <si>
    <t>ปลากระป๋อง ซีเชฟ 155g * 10</t>
  </si>
  <si>
    <t>ปลากระป๋องซาร์ดีน ปุ้มปุ้ย ซอสมะเขือเทศ รสเข้มข้น ยาว 155g * 10</t>
  </si>
  <si>
    <t>ปลากระป๋อง โรซ่า 155g * 10</t>
  </si>
  <si>
    <t>ปลากระป๋องแมคเคอเรล ปุ้มปุ้ย ราดพริก ยาว 155g * 10</t>
  </si>
  <si>
    <t>ปลากระป๋องซาร์ดีนสับ ปุ้มปุ้ย เตี้ย ไม่ลายทาง 80g * 10</t>
  </si>
  <si>
    <t>ปลาเค็มเล็กทอด</t>
  </si>
  <si>
    <t>ปลาดุก</t>
  </si>
  <si>
    <t>ปลาทู</t>
  </si>
  <si>
    <t>ปลาทูทอด</t>
  </si>
  <si>
    <t>ปลาร้า กระปุก</t>
  </si>
  <si>
    <t>ปลาราดพริก</t>
  </si>
  <si>
    <t>ปลาสด 45</t>
  </si>
  <si>
    <t>ปลาสดซิว</t>
  </si>
  <si>
    <t>ปลาสดน้อย</t>
  </si>
  <si>
    <t>ปลาสดใหญ่</t>
  </si>
  <si>
    <t>ปลาส้ม 25 ถุง</t>
  </si>
  <si>
    <t>ปลาส้ม 30 ล</t>
  </si>
  <si>
    <t>ปลาส้ม 35</t>
  </si>
  <si>
    <t>ปลาส้มที่เหมือนแหนม ถุง</t>
  </si>
  <si>
    <t>ปลาหมึกเค็ม ถุง</t>
  </si>
  <si>
    <t>ปลาหวาน ถุง</t>
  </si>
  <si>
    <t>ปลาแห้ง</t>
  </si>
  <si>
    <t>ปาท๋องโก๋</t>
  </si>
  <si>
    <t>ปาปริก้า 65/56g * 3</t>
  </si>
  <si>
    <t>ปาร์ตี้ 53/57g * 3</t>
  </si>
  <si>
    <t>ปีกไก่</t>
  </si>
  <si>
    <t>ปูผัดผงกระหรี่</t>
  </si>
  <si>
    <t>ปูอัด 250g * 4</t>
  </si>
  <si>
    <t>ปูอัดสลัด</t>
  </si>
  <si>
    <t>เป็ด โปร 300ml * 6</t>
  </si>
  <si>
    <t>เป๊ปซี่ 300ml * 24</t>
  </si>
  <si>
    <t>เปียกปูน</t>
  </si>
  <si>
    <t>เปียกปูน ญ</t>
  </si>
  <si>
    <t>แป้ง protex 50g</t>
  </si>
  <si>
    <t>แป้งเด็ก johnson 180g * 6</t>
  </si>
  <si>
    <t>แป้งเด็ก johnson 65g * 12</t>
  </si>
  <si>
    <t>แป้งเย็น protex fresh 140g * 6</t>
  </si>
  <si>
    <t>แป้งเย็น protex ชาร์โคล 140g * 6</t>
  </si>
  <si>
    <t>แป้งเย็น protex ลาเวนเดอ 140g * 6</t>
  </si>
  <si>
    <t>แป้งเย็นตรางู 140/150g * 3</t>
  </si>
  <si>
    <t>แป้งโยคี 100g * 6</t>
  </si>
  <si>
    <t>แป้งโยคี 60g * 6</t>
  </si>
  <si>
    <t>แปรงสีฟัน 15บ</t>
  </si>
  <si>
    <t>แปรงสีฟัน 20บ</t>
  </si>
  <si>
    <t>แปรงสีฟัน คอลเกต * 12</t>
  </si>
  <si>
    <t>โปเต้ 32/27g * 6</t>
  </si>
  <si>
    <t>ผักกาดดอง นกพิราบ * 6</t>
  </si>
  <si>
    <t>ผักเสี้ยนดอง</t>
  </si>
  <si>
    <t>ผัดกาดดองเค็ม 3 แม่ครัว * 6</t>
  </si>
  <si>
    <t>ผัดไท 35</t>
  </si>
  <si>
    <t>ผ้าอนามัย ลอริเอะ กลางคืน 16บ * 4</t>
  </si>
  <si>
    <t>ผ้าอนามัย ลอริเอะ กลางวัน 12บ * 4</t>
  </si>
  <si>
    <t>พริกแกง</t>
  </si>
  <si>
    <t>เมื่อก่อน 37;13/2=30</t>
  </si>
  <si>
    <t>พริกป่น</t>
  </si>
  <si>
    <t>2-3 @ 45. เมื่อก่อน 65;13/2=60;</t>
  </si>
  <si>
    <t>พริกแห้ง</t>
  </si>
  <si>
    <t>พะโล้</t>
  </si>
  <si>
    <t>พุทราแช่อิ่ม</t>
  </si>
  <si>
    <t>ฟริทซี โคล่า * 12</t>
  </si>
  <si>
    <t>ฟริทซี สตอร์เบอร์รี่ * 12</t>
  </si>
  <si>
    <t>ฟรุ๊ตกัมมี่ดราก้อน โคล่า * 12</t>
  </si>
  <si>
    <t>ฟรุ๊ตกัมมี่ดราก้อน สตรอเบอร์รี่ * 12</t>
  </si>
  <si>
    <t>ฟันโอ ช็อกชิพ</t>
  </si>
  <si>
    <t>แฟนต้า เขียว 330ml * 12</t>
  </si>
  <si>
    <t>แฟนต้า แดง 330ml * 12</t>
  </si>
  <si>
    <t>แฟนต้า ส้ม 330ml * 12</t>
  </si>
  <si>
    <t>แฟนต้า องุ่น 330ml * 12</t>
  </si>
  <si>
    <t>ไฟแช็ค ARO</t>
  </si>
  <si>
    <t>ไฟแช็ค Taiyo * 50</t>
  </si>
  <si>
    <t>มโนราห์เผือก * 12</t>
  </si>
  <si>
    <t>มากาโดะ ป๊อปปี้ป๊อบ * 1</t>
  </si>
  <si>
    <t>มาม่าคัพ รสกระเพราแซ่บ แดง * 6</t>
  </si>
  <si>
    <t>มาม่าคัพ รสต้มยำกุ้ง แดง * 6</t>
  </si>
  <si>
    <t>มาม่าคัพ รสต้มยำกุ้งน้ำข้น ส้ม * 6</t>
  </si>
  <si>
    <t>มาม่าคัพ รสเย็นตาโฟต้มยำหม้อไฟ ม่วง * 6</t>
  </si>
  <si>
    <t>มาม่าคัพ รสหมูสับต้มยำน้ำข้น เขียว * 6</t>
  </si>
  <si>
    <t>มาม่าคัพ เหลือง รสหมู * 6</t>
  </si>
  <si>
    <t>มาม่าซอง กระเพราแซบแห้ง 55g * 6</t>
  </si>
  <si>
    <t>มาม่าซอง ต้มยำกุ้ง * 40</t>
  </si>
  <si>
    <t>มาม่าซอง ต้มยำกุ้งน้ำข้น * 40</t>
  </si>
  <si>
    <t>มาม่าซอง เป็ดพะโล้ * 30</t>
  </si>
  <si>
    <t>มาม่าซอง รสเย็นตาโฟต้มยำหม้อไฟ ม่วง * 6</t>
  </si>
  <si>
    <t>มาม่าซอง หมูสับ * 40</t>
  </si>
  <si>
    <t>มินิเมด 290ml * 12</t>
  </si>
  <si>
    <t>มิรินด้า ลิ้นจี่ 345ml * 12</t>
  </si>
  <si>
    <t>มิรินด้า ส้ม 345ml * 12</t>
  </si>
  <si>
    <t>แมส * 10</t>
  </si>
  <si>
    <t>ยา tylenol 500</t>
  </si>
  <si>
    <t>ยาดมโป๊ยเซียน * 12</t>
  </si>
  <si>
    <t>ยาธาตุน้ำขาวกระต่ายบิน 200ml</t>
  </si>
  <si>
    <t>ยาสีฟัน colgate เกลือ 100g * 6</t>
  </si>
  <si>
    <t>ยาสีฟัน saltz 40g * 12</t>
  </si>
  <si>
    <t>ยาสีฟัน saltz 90/80g * 6</t>
  </si>
  <si>
    <t>ยาหม่อง ตราถ้วยทอง * 3</t>
  </si>
  <si>
    <t>ยาหม่อง ตราลิง * 12</t>
  </si>
  <si>
    <t>ยาอมกำกิณเกียง</t>
  </si>
  <si>
    <t>ยำ</t>
  </si>
  <si>
    <t>ยำยำ รสผัดขี้เมาแห้ง * 30</t>
  </si>
  <si>
    <t>ยำยำ รสผัดขี้เมาแห้ง * 30 เหมาลัง</t>
  </si>
  <si>
    <t>ยำยำ สุกี้</t>
  </si>
  <si>
    <t>ยูโร่ * 12</t>
  </si>
  <si>
    <t>เย็น เย็น เก๊กฮวย * 24</t>
  </si>
  <si>
    <t>เย็น เย็น บ๊วย * 24</t>
  </si>
  <si>
    <t>รังผึ้ง</t>
  </si>
  <si>
    <t>โรซ่า พร้อม ห่อหมกทูน่า 105g * 6</t>
  </si>
  <si>
    <t>ลอดช่อง ญ</t>
  </si>
  <si>
    <t>ลังกระดาษ</t>
  </si>
  <si>
    <t>ลีโอ leo เบียร์</t>
  </si>
  <si>
    <t>ลูกชิ้นไก่ CP 150g * 3</t>
  </si>
  <si>
    <t>ลูกชิ้นไก่/เอ็นไก่/สาหร่าย เอ็ม อาร์ 500g</t>
  </si>
  <si>
    <t>ลูกชิ้นทอดมันเยาวราช AFM 500g</t>
  </si>
  <si>
    <t>ลูกชิ้นหมู หมูแชมป์ 380g</t>
  </si>
  <si>
    <t>ลูกชิ้นหมูเอ็น หมูแชมป์ 380g</t>
  </si>
  <si>
    <t>ลูกเดือยพลาสติก</t>
  </si>
  <si>
    <t>เลย์ 10บ</t>
  </si>
  <si>
    <t>เลย์ 20บ</t>
  </si>
  <si>
    <t>เลย์ กุ้งเผาน้ำจิ้มซีฟู้ด 40/42g * 6</t>
  </si>
  <si>
    <t>เลย์ ร็อค ญ เอ็กซ์ตร้าบาร์บีคิว * 6</t>
  </si>
  <si>
    <t>แลคตาซอย รสหวาน 300ml * 36</t>
  </si>
  <si>
    <t>โลซาน โกโก้ * 12</t>
  </si>
  <si>
    <t>โลซาน นม * 12</t>
  </si>
  <si>
    <t>โลซาน มะพร้าว ใบเตย * 12</t>
  </si>
  <si>
    <t>วุ้นกะทิ</t>
  </si>
  <si>
    <t>วุ้นเส้นสายฝน * 20</t>
  </si>
  <si>
    <t>ไวตามิ้ลค์ vitamilk double black * 24</t>
  </si>
  <si>
    <t>ไวตามิ้ลค์ vitamilk ขวด 300ml * 24</t>
  </si>
  <si>
    <t>ไวไวคัพ ต้มโคล้ง * 6</t>
  </si>
  <si>
    <t>ไวไวซอง * 30</t>
  </si>
  <si>
    <t>ไวไวซอง ต้มโคล้ง * 30</t>
  </si>
  <si>
    <t>ไวไวแห้ง แพ็ค * 12</t>
  </si>
  <si>
    <t>สบู่ protex ชาร์โคล 65/70g * 4</t>
  </si>
  <si>
    <t>สบู่ protex น้ำนมข้าว 145/160g * 4</t>
  </si>
  <si>
    <t>สบู่ protex ไอซ์ซี่คูล 65/70g * 4</t>
  </si>
  <si>
    <t>สบู่ อิงอร ไข่มุก</t>
  </si>
  <si>
    <t>สบู่ อิงอร น้ำนมข้าว</t>
  </si>
  <si>
    <t>สบู่ อิงอร แพะ</t>
  </si>
  <si>
    <t>สบู่ อิงอร ไพล</t>
  </si>
  <si>
    <t>สบู่ อิงอร มะขาม</t>
  </si>
  <si>
    <t>สบู่ อิงอร ส้ม มะละกอ</t>
  </si>
  <si>
    <t>สบู่นกแก้ว เล็ก 70/75g * 4</t>
  </si>
  <si>
    <t>23/1/2565 ราคาขึ้น</t>
  </si>
  <si>
    <t>สบู่นกแก้ว ใหญ่ 105/110g * 4</t>
  </si>
  <si>
    <t>สบูู่ protex ซากุระ</t>
  </si>
  <si>
    <t>สบูู่ protex ส้ม</t>
  </si>
  <si>
    <t>สบูู่ ราเบน 130g * 6</t>
  </si>
  <si>
    <t>สบูู่ ราเบน 170g * 6</t>
  </si>
  <si>
    <t>สไปร์ท 330ml * 12</t>
  </si>
  <si>
    <t>สไปรท์ เลม่อนพลัส 330ml * 12</t>
  </si>
  <si>
    <t>โสม 100ml * 50</t>
  </si>
  <si>
    <t>ไส้กรอกไก่หนังกรอบ SUPER CHEF 500g</t>
  </si>
  <si>
    <t>ไส้กรอกแฟรงเฟริตไก่ 155g * 3</t>
  </si>
  <si>
    <t>ไส้กรอกระเบิด SPC 500g</t>
  </si>
  <si>
    <t>ไส้กรอกอีสาน</t>
  </si>
  <si>
    <t>หม้อข้าวหม้อแกง</t>
  </si>
  <si>
    <t>หมี่กรอบ</t>
  </si>
  <si>
    <t>หมูนุ่มแช่น้ำมันงา ฟรีส SPC FZ 1kg</t>
  </si>
  <si>
    <t>หมูนุ่มแช่ฟรีส SPC FZ 1kg</t>
  </si>
  <si>
    <t>หมูปิ้ง</t>
  </si>
  <si>
    <t>หมูยอ ARO * 5</t>
  </si>
  <si>
    <t>หมูยอตราหมูดี 75g * 5</t>
  </si>
  <si>
    <t>หมููเค็มในถุง</t>
  </si>
  <si>
    <t>หอมแดง</t>
  </si>
  <si>
    <t>2-3 @ 45.</t>
  </si>
  <si>
    <t>หอยจุ๊ป</t>
  </si>
  <si>
    <t>หอยดอง</t>
  </si>
  <si>
    <t>หอยทอด</t>
  </si>
  <si>
    <t>หอยแมลงผู่</t>
  </si>
  <si>
    <t>เห็ดกลม</t>
  </si>
  <si>
    <t>เห็ดเข็มทอง</t>
  </si>
  <si>
    <t>แหนม แท่ง/ก้อน</t>
  </si>
  <si>
    <t>แหนมทอด</t>
  </si>
  <si>
    <t>อิชิตัน จมูกข้าว 280ml * 24</t>
  </si>
  <si>
    <t>อิชิตัน จับเลี้ยง 315ml * 24</t>
  </si>
  <si>
    <t>18-3</t>
  </si>
  <si>
    <t>อิชิตัน น้ำผึ้ง 280ml * 24</t>
  </si>
  <si>
    <t>อิชิตัน สัปปะรด 280ml * 6</t>
  </si>
  <si>
    <t>เอแคร์</t>
  </si>
  <si>
    <t>เอลเซ่</t>
  </si>
  <si>
    <t>เอส ขวด * 24</t>
  </si>
  <si>
    <t>เอส ขวดแก้ว</t>
  </si>
  <si>
    <t>เอส ขาว ลิ้นจี่ 360ml * 12</t>
  </si>
  <si>
    <t>เอส ฟ้า กามิกาเซ่ 360ml * 12</t>
  </si>
  <si>
    <t>เอส สตรอเบอร์รี่ 360ml * 12</t>
  </si>
  <si>
    <t>แอทเทค อีซี่ 110/120g * 12</t>
  </si>
  <si>
    <t>แอทเทค อีซี่ 60g 5บ * 12</t>
  </si>
  <si>
    <t>แอทแทค 3D 90g * 12</t>
  </si>
  <si>
    <t>แอทแทค อีซี่ขาว 20บ. * 3</t>
  </si>
  <si>
    <t>แอทแทค อีซี่ชมพู 20บ. * 3</t>
  </si>
  <si>
    <t>แอทแทค อีซี่ม่วง 20บ. * 3</t>
  </si>
  <si>
    <t>โอโจ้ รสนม</t>
  </si>
  <si>
    <t>โอริโอ้ black pink * 9</t>
  </si>
  <si>
    <t>โอริโอ้ รส สตอร์เบอร์รี่</t>
  </si>
  <si>
    <t>โอริโอ้ยาว black pink 137g * 2</t>
  </si>
  <si>
    <t>โออิชิ แตงโม</t>
  </si>
  <si>
    <t>ฮานามิ 60/52g * 4</t>
  </si>
  <si>
    <t>ฮานามิ รส hot chilli 60/52g * 4</t>
  </si>
  <si>
    <t>หอยลายทอด เผ็ด ปุ้มปุ้ย ลายทาง เตี้ย 40g * 10</t>
  </si>
  <si>
    <t>ปลากระป๋อง โรซ่า Mackerel Fried with Chilli 140g * 4</t>
  </si>
  <si>
    <t>ATK</t>
  </si>
  <si>
    <t>ถั่วทอด</t>
  </si>
  <si>
    <t>กระดูกหมู</t>
  </si>
  <si>
    <t>หมูทอด</t>
  </si>
  <si>
    <t>ข้าวซอย</t>
  </si>
  <si>
    <t>ไข่ต้ม</t>
  </si>
  <si>
    <t>-3</t>
  </si>
  <si>
    <t>โปเต้ 65g * 3</t>
  </si>
  <si>
    <t>น้ำยาล้างจาน Nink</t>
  </si>
  <si>
    <t>บะหมี่จีน เอ็มวาย</t>
  </si>
  <si>
    <t>ขนมปี๊ปสัปปะรดสี่เหลี่ยม</t>
  </si>
  <si>
    <t>-3 495 6 โล</t>
  </si>
  <si>
    <t>ขนมปี๊ปสัปปะรดดอกไม้</t>
  </si>
  <si>
    <t>-3 375 5 โล</t>
  </si>
  <si>
    <t>ดัชชี่ โยเกิร์ต ธรรมชาติ</t>
  </si>
  <si>
    <t>ขนมปัง farmhouse แถวแดง 480g</t>
  </si>
  <si>
    <t>ขนมปี๊ปหมีช็อกโกแล็ต</t>
  </si>
  <si>
    <t>-3 400 5 โล</t>
  </si>
  <si>
    <t>ขนมปี๊ปเวเฟอร์ใบเตย</t>
  </si>
  <si>
    <t>แตงกวา 5 โล</t>
  </si>
  <si>
    <t>หอมใหญ่</t>
  </si>
  <si>
    <t>วุ้นมะพร้าว 20</t>
  </si>
  <si>
    <t>หมูยอ Savepak</t>
  </si>
  <si>
    <t>โดฟ แชมพู 60/70ml * 6</t>
  </si>
  <si>
    <t>Cereal Cop * 3</t>
  </si>
  <si>
    <t>เพียวริคุ ลิ้นจี่ 350ml * 6</t>
  </si>
  <si>
    <t>ตุบตับ</t>
  </si>
  <si>
    <t>เพียวริคุ ทับทิม 350ml * 6</t>
  </si>
  <si>
    <t>เบอร์ดี้ กาแฟกระป๋อง Max Roast 180ml * 6</t>
  </si>
  <si>
    <t>มหาชัยข้าวเกรียบ 96g * 3</t>
  </si>
  <si>
    <t>มินิเมด พัลพิ 290ml * 12</t>
  </si>
  <si>
    <t>เพียวริคุ เก๊กฮวย 350ml * 6</t>
  </si>
  <si>
    <t>เบอร์ดี้ กาแฟกระป๋อง black 180ml * 6</t>
  </si>
  <si>
    <t>ยาสีฟัน ดาร์ลี่ ชาโคล 80/90g * 12</t>
  </si>
  <si>
    <t>แปรงสีฟัน Chigour * 12</t>
  </si>
  <si>
    <t>คาราด้า 68/62g * 4</t>
  </si>
  <si>
    <t>แปรงสีฟัน colgate กัมคลีน * 6</t>
  </si>
  <si>
    <t>เอส เขียว ครีมโซดา 360ml * 12</t>
  </si>
  <si>
    <t>โอโตริ รสนม 12g * 12</t>
  </si>
  <si>
    <t>ถั่วโก๋แก่ รสสาหร่าย * 12</t>
  </si>
  <si>
    <t>เนส กาแฟกระป๋อง black roast * 30</t>
  </si>
  <si>
    <t>เซี่ยงไฮ้เวเฟอร์ วานิลลา 12/15ช * 6</t>
  </si>
  <si>
    <t>เซี่ยงไฮ้เวเฟอร์ ช็อกโกแล็ต 12/15ช * 6</t>
  </si>
  <si>
    <t>เซี่ยงไฮ้เวเฟอร์ สตอร์เบอร์รี่ 12/15ช * 6</t>
  </si>
  <si>
    <t>เซี่ยงไฮ้เวเฟอร์ นม 12/15ช * 6</t>
  </si>
  <si>
    <t>เย็น เย็น กระเจี๊ยบ แดง * 24</t>
  </si>
  <si>
    <t>แป้งเย็นตรางู 420g * 2</t>
  </si>
  <si>
    <t>นอติลุส ทูน่าแซนวิชในน้ำมันถั่วเหลือง 170g * 4</t>
  </si>
  <si>
    <t>ผักกาดดอง นกพิราบคู่ * 6</t>
  </si>
  <si>
    <t>เอส ส้ม 360ml * 12</t>
  </si>
  <si>
    <t>พริกแกง 20</t>
  </si>
  <si>
    <t>ควันน้อย ranger 10 ขด * 5</t>
  </si>
  <si>
    <t>เมล็ดฟักทอง 25g * 5</t>
  </si>
  <si>
    <t>ยากันยุง ห่านฟ้า ควันน้อย 10ขด * 5</t>
  </si>
  <si>
    <t>ปลาทูราดพริก</t>
  </si>
  <si>
    <t>0</t>
  </si>
  <si>
    <t>28-3</t>
  </si>
  <si>
    <t>เบนโตะ long ซีอิ๊ว 15g * 6</t>
  </si>
  <si>
    <t>เป๊ปซี่ 1l * 12</t>
  </si>
  <si>
    <t>โอริโอ้ 28.5/27.6g * 12</t>
  </si>
  <si>
    <t>ไวตามิ้ลค์ vitamilk thai tea ขวด 300ml * 12</t>
  </si>
  <si>
    <t>เอส เลม่อนไลม์ เขียว 360ml * 12</t>
  </si>
  <si>
    <t>มาม่าซอง หมูน้ำตก แดง 55g * 6</t>
  </si>
  <si>
    <t>เจเล่บิวตี้ รสลิ้นจี่ * 6</t>
  </si>
  <si>
    <t>เบนโตะ long 10g * 6</t>
  </si>
  <si>
    <t>ขนมแท่ง เอ็ม &amp; ดี</t>
  </si>
  <si>
    <t>คุกกี้</t>
  </si>
  <si>
    <t>ยาสูบ</t>
  </si>
  <si>
    <t>กระดาษ</t>
  </si>
  <si>
    <t>ปลากระป๋อง ซีเล็ค Fitt ทูน่าแซนวิชในน้ำแร่ ฟ้าอ่อน 165g * 4</t>
  </si>
  <si>
    <t>ผลไม้ดอง</t>
  </si>
  <si>
    <t>บัวลอยไข่หวาน</t>
  </si>
  <si>
    <t>น้ำลำไย</t>
  </si>
  <si>
    <t>ชมพู่</t>
  </si>
  <si>
    <t>ข้าวขาหมู</t>
  </si>
  <si>
    <t>ไข่ลูกเขย</t>
  </si>
  <si>
    <t>ขนมปังสังขยา</t>
  </si>
  <si>
    <t>ยาเส้นตราแมว</t>
  </si>
  <si>
    <t>-4</t>
  </si>
  <si>
    <t>ยาเส้นตรากระต่ายช้าง</t>
  </si>
  <si>
    <t>บุหรี่ sms</t>
  </si>
  <si>
    <t>ตัด 28/1</t>
  </si>
  <si>
    <t>ยศ</t>
  </si>
  <si>
    <t>แพท</t>
  </si>
  <si>
    <t>ตัด 4/2</t>
  </si>
  <si>
    <t>ศักดิ์</t>
  </si>
  <si>
    <t>มล</t>
  </si>
  <si>
    <t>ตัด 11/2</t>
  </si>
  <si>
    <t>ทองสุข</t>
  </si>
  <si>
    <t>รัตน์</t>
  </si>
  <si>
    <t>ตัด 18/2</t>
  </si>
  <si>
    <t>ศัักดิ์</t>
  </si>
  <si>
    <t>รััตน์</t>
  </si>
  <si>
    <t>ค่าโอริโอ้</t>
  </si>
  <si>
    <t>ตัดรอบหน้า 25/2</t>
  </si>
  <si>
    <t>ตัด 25/2</t>
  </si>
  <si>
    <t>เพชร</t>
  </si>
  <si>
    <t>หริ่ง</t>
  </si>
  <si>
    <t>เต้ย</t>
  </si>
  <si>
    <t>รอบหน้า เพิ่ม 5 บาทนิว ค่าข้าวซอย 23</t>
  </si>
  <si>
    <t>ok</t>
  </si>
  <si>
    <t>ตัด 11/3</t>
  </si>
  <si>
    <t>ถั่วดำขึ้นเป็น 18</t>
  </si>
  <si>
    <t>รัตน์ถั่วดำ 1</t>
  </si>
  <si>
    <t>แม่โพสอีกกลุ่ม</t>
  </si>
  <si>
    <t>แป๊ะ</t>
  </si>
  <si>
    <t>พัดลม</t>
  </si>
  <si>
    <t>ตัด 1/3</t>
  </si>
  <si>
    <t>ตัด 9/3</t>
  </si>
  <si>
    <t>ดอกรัก</t>
  </si>
  <si>
    <t>ตัด 24/03/2023</t>
  </si>
  <si>
    <t>ignore</t>
  </si>
  <si>
    <t>ขาด ซาร่า 1, น้ำญ, เนสโรบัส,คารา - 7/3</t>
  </si>
  <si>
    <t>เพิ่ม 10บ</t>
  </si>
  <si>
    <t>แปรงสีฟัน 15บ ชาญ - 10/3</t>
  </si>
  <si>
    <t>ศักดิ์ ขนมหวาน - 9/3</t>
  </si>
  <si>
    <t>คิดเป็น ญ ok</t>
  </si>
  <si>
    <t>เพชร ยาสีฟันคิดเป็น  ญ- 5/3 - 2/3</t>
  </si>
  <si>
    <t>แป๊ะข้าว4แจ่ว2? - 7/3</t>
  </si>
  <si>
    <t>ยศ ในถุง - 9/3</t>
  </si>
  <si>
    <t>ราตรีขนาดฝาเขียว - 9/3</t>
  </si>
  <si>
    <t>ok - คิดแบบ 500ml ไป</t>
  </si>
  <si>
    <t>กิฟ โผล่ 4/3</t>
  </si>
  <si>
    <t>ขาด ซาร่า ที่ไม่รู้ว่าของใคร</t>
  </si>
  <si>
    <t>ขาด นิว ข้าวกล่อง</t>
  </si>
  <si>
    <t>ขาด ถั่วงอก</t>
  </si>
  <si>
    <t>แป้งตรางู เปลี่ยนราคาเป็น 142/2</t>
  </si>
  <si>
    <t>เกี๊ยวกล่องราคา 40</t>
  </si>
  <si>
    <t>ไส้กรอกอีสาน 4 ชิ้น</t>
  </si>
  <si>
    <t>ขาดชื่อแลค1 23/3</t>
  </si>
  <si>
    <t>ขาดชื่อกะทิ1 17/3</t>
  </si>
  <si>
    <t>แป้ง johnson ญ ราคาขึ้น</t>
  </si>
  <si>
    <t>ขนมปี๊บราคาขึ้น</t>
  </si>
  <si>
    <t>รัตน์ 9/3 เซี่ยงไฮ้ สตรอเบอร์รี่แทน 15บ ชดเชย  -9</t>
  </si>
  <si>
    <t>กิิฟ 8/3,9/3 มินิเมดเป็นพัลพิ 18บ *2 +6</t>
  </si>
  <si>
    <t>ตัด 7/4</t>
  </si>
  <si>
    <t>ค้างณรงค์ 856</t>
  </si>
  <si>
    <t>ยศ บุหรี่แพ็ค</t>
  </si>
  <si>
    <t>ไฟแช็ค ไม่เอา aro</t>
  </si>
  <si>
    <t>กาแฟซองเนส ไม่เอาซองแบบขนาดใหญ่ มีแบบแพ็คละ 100 ซอง</t>
  </si>
  <si>
    <t>น้ำมันมรกต ไม่เอาถั่วเหลือง</t>
  </si>
  <si>
    <t>ไส้กรอก แฮม ดูวันหมดอายุ</t>
  </si>
  <si>
    <t>ไม่เอาแฮมพืช</t>
  </si>
  <si>
    <t>ซื้อกาแฟซอง แบบไซด์ 100 ถูกกว่า</t>
  </si>
  <si>
    <t>ลัคดี้เดย์ ขายไม่ค่อยดี</t>
  </si>
  <si>
    <t>นมเปรี้ยวขวด เมจิ meiji milkshake ญ</t>
  </si>
  <si>
    <t>ข้าวเหนียวหมูเส้น</t>
  </si>
  <si>
    <t>บ๊วย เหมา</t>
  </si>
  <si>
    <t>แคมป์</t>
  </si>
  <si>
    <t>น้ำ ใหญ่ เติมถัง</t>
  </si>
  <si>
    <t>พริกไทย</t>
  </si>
  <si>
    <t>ยาดอง ตราเสือ</t>
  </si>
  <si>
    <t>สุรา ไผ่ทอง</t>
  </si>
  <si>
    <t>สุรา รวงข้าวร่ำรวย</t>
  </si>
  <si>
    <t>เบนโตะ ฟิชโช่ ยาว</t>
  </si>
  <si>
    <t>-4 ไม่รู้ต้นทุน</t>
  </si>
  <si>
    <t>ตัด 22/4</t>
  </si>
  <si>
    <t>ตัด 29/4</t>
  </si>
  <si>
    <t>พริกแกงญ 40 เพิ่ม 20บ มล</t>
  </si>
  <si>
    <t>เปลียนราคากล้วยทอด 25</t>
  </si>
  <si>
    <t>ครัวซอง</t>
  </si>
  <si>
    <t>downy 110ml * 6+1 ญ 20บ</t>
  </si>
  <si>
    <t>downy 25ml * 24 ล 5บ</t>
  </si>
  <si>
    <t>hygiene 20ml * 24 ล 5บ</t>
  </si>
  <si>
    <t>hygiene 600ml * 3 ญ</t>
  </si>
  <si>
    <t>moccona กาแฟซอง เขียว 18g * 60/100</t>
  </si>
  <si>
    <t>moccona กาแฟซอง แดง 18g * 60/100</t>
  </si>
  <si>
    <t>เห็ดเข็มทอง ญ</t>
  </si>
  <si>
    <t>โดนัทก้อน</t>
  </si>
  <si>
    <t>โดนัทเปีย</t>
  </si>
  <si>
    <t>ไก่ทอด ญ</t>
  </si>
  <si>
    <t>กล้วยแขกถุง</t>
  </si>
  <si>
    <t>ข้าวเหนียว ญ</t>
  </si>
  <si>
    <t>ข้าวเหนียวมะม่วง ก</t>
  </si>
  <si>
    <t>ข้าวเหนียว ขนุน</t>
  </si>
  <si>
    <t>ข้าวมันไก่ ล</t>
  </si>
  <si>
    <t>ข้าวมันไก่</t>
  </si>
  <si>
    <t>ข้าวกล่อง</t>
  </si>
  <si>
    <t>จ๋อม</t>
  </si>
  <si>
    <t>จ๋อม ญ</t>
  </si>
  <si>
    <t>ชูรส รสดี 165/155g * 10 27บ</t>
  </si>
  <si>
    <t>ชูรส รสดี 20g 5บ</t>
  </si>
  <si>
    <t>ชูรส รสดี 70/75 * 10 13บ</t>
  </si>
  <si>
    <t>ซอสหอยนางรม 600cc * 3 ญ</t>
  </si>
  <si>
    <t>ทิวลี่ บิ๊กแบง ซอล์ดเท็คคาราเมล</t>
  </si>
  <si>
    <t>ทิวลี่ บิ๊กแบง ซอล์ดเท็คคาราเมล เหมาลัง</t>
  </si>
  <si>
    <t>น้ำพริกปลาทู</t>
  </si>
  <si>
    <t>น้ำพริกปลาทู ญ</t>
  </si>
  <si>
    <t>น้ำพริกกะปิกับผักยาว ญ</t>
  </si>
  <si>
    <t>บรีสเอกเซล ผง 10บ ล</t>
  </si>
  <si>
    <t>บรีสเอกเซล ผง 20บ</t>
  </si>
  <si>
    <t>บะหมี่กล่อง</t>
  </si>
  <si>
    <t>ปลาทอด</t>
  </si>
  <si>
    <t>ปลาทอด ญ</t>
  </si>
  <si>
    <t>ปลานิลทอด</t>
  </si>
  <si>
    <t>ปาท๋องโก๋ยัดไส้ สังขยา/นม</t>
  </si>
  <si>
    <t>ผัดไท ล</t>
  </si>
  <si>
    <t>มะม่วงดิบ 25</t>
  </si>
  <si>
    <t>มะม่วงดิบ 20</t>
  </si>
  <si>
    <t>ยาสีฟัน colgate fresh 30/35/40g * 12</t>
  </si>
  <si>
    <t>ลอดช่อง</t>
  </si>
  <si>
    <t>หอยดอง ญ</t>
  </si>
  <si>
    <t>โจ๊ก</t>
  </si>
  <si>
    <t>ข้าวเหนียวทุเรียน</t>
  </si>
  <si>
    <t>ข้าวเหนียว ดอกคูน</t>
  </si>
  <si>
    <t>29-4</t>
  </si>
  <si>
    <t>comfort 500/580ml * 3</t>
  </si>
  <si>
    <t>แปรงสีฟัน colgate+ยาสีฟัน 7บ</t>
  </si>
  <si>
    <t>บรีสเอกเซล ผง 5บ ล</t>
  </si>
  <si>
    <t>นาม พัดลม</t>
  </si>
  <si>
    <t>ดอกรัก คืนแล้ว</t>
  </si>
  <si>
    <t>27-28/4</t>
  </si>
  <si>
    <t>แพท ตัดครั้งหน้า</t>
  </si>
  <si>
    <t>ข้าวโพดต้ม ญ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</si>
</sst>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yy"/>
    <numFmt numFmtId="165" formatCode="d/m"/>
    <numFmt numFmtId="166" formatCode="m/d"/>
  </numFmts>
  <fonts count="10" x14ac:knownFonts="1">
    <font>
      <sz val="10"/>
      <color rgb="FF000000"/>
      <name val="Arial"/>
      <scheme val="minor"/>
    </font>
    <font>
      <sz val="11"/>
      <color rgb="FF000000"/>
      <name val="Calibri"/>
      <family val="2"/>
    </font>
    <font>
      <sz val="11"/>
      <color rgb="FF000000"/>
      <name val="Tahoma"/>
      <family val="2"/>
    </font>
    <font>
      <sz val="10"/>
      <color theme="1"/>
      <name val="Arial"/>
      <family val="2"/>
      <scheme val="minor"/>
    </font>
    <font>
      <sz val="11"/>
      <color theme="1"/>
      <name val="Calibri"/>
      <family val="2"/>
    </font>
    <font>
      <sz val="11"/>
      <color theme="1"/>
      <name val="Tahoma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49" fontId="1" fillId="0" borderId="0" xfId="0" applyNumberFormat="1" applyFont="1"/>
    <xf numFmtId="0" fontId="2" fillId="0" borderId="0" xfId="0" applyFont="1" applyAlignment="1">
      <alignment horizontal="left"/>
    </xf>
    <xf numFmtId="49" fontId="3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49" fontId="3" fillId="0" borderId="0" xfId="0" applyNumberFormat="1" applyFont="1" applyAlignment="1">
      <alignment horizontal="left"/>
    </xf>
    <xf numFmtId="49" fontId="1" fillId="0" borderId="0" xfId="0" applyNumberFormat="1" applyFont="1" applyAlignment="1">
      <alignment horizontal="right"/>
    </xf>
    <xf numFmtId="49" fontId="4" fillId="0" borderId="0" xfId="0" applyNumberFormat="1" applyFont="1" applyAlignment="1">
      <alignment horizontal="left"/>
    </xf>
    <xf numFmtId="0" fontId="3" fillId="0" borderId="0" xfId="0" applyFont="1"/>
    <xf numFmtId="0" fontId="6" fillId="0" borderId="0" xfId="0" applyFont="1" applyAlignment="1">
      <alignment horizontal="right"/>
    </xf>
    <xf numFmtId="49" fontId="6" fillId="0" borderId="0" xfId="0" applyNumberFormat="1" applyFont="1"/>
    <xf numFmtId="49" fontId="5" fillId="0" borderId="0" xfId="0" applyNumberFormat="1" applyFont="1" applyAlignment="1">
      <alignment horizontal="right"/>
    </xf>
    <xf numFmtId="49" fontId="7" fillId="0" borderId="0" xfId="0" applyNumberFormat="1" applyFont="1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right"/>
    </xf>
    <xf numFmtId="165" fontId="1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49" fontId="0" fillId="0" borderId="0" xfId="0" applyNumberFormat="1"/>
    <xf numFmtId="0" fontId="4" fillId="0" borderId="0" xfId="0" applyFont="1"/>
    <xf numFmtId="0" fontId="8" fillId="0" borderId="0" xfId="0" applyFont="1"/>
    <xf numFmtId="0" fontId="9" fillId="0" borderId="0" xfId="0" applyFont="1"/>
    <xf numFmtId="0" fontId="1" fillId="0" borderId="0" xfId="0" applyFont="1" applyAlignment="1">
      <alignment horizontal="left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989"/>
  <sheetViews>
    <sheetView tabSelected="1" topLeftCell="A547" workbookViewId="0">
      <selection activeCell="F580" sqref="F580"/>
    </sheetView>
  </sheetViews>
  <sheetFormatPr defaultColWidth="12.5703125" defaultRowHeight="15.75" customHeight="1" x14ac:dyDescent="0.2"/>
  <cols>
    <col min="1" max="2" width="12.5703125" style="26"/>
    <col min="3" max="3" width="53" style="26" customWidth="1"/>
  </cols>
  <sheetData>
    <row r="1" spans="1:14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</row>
    <row r="2" spans="1:14" ht="15.75" customHeight="1" x14ac:dyDescent="0.25">
      <c r="A2" s="1" t="s">
        <v>11</v>
      </c>
      <c r="B2" s="1" t="s">
        <v>12</v>
      </c>
      <c r="C2" s="1" t="s">
        <v>13</v>
      </c>
      <c r="D2" s="3">
        <v>5</v>
      </c>
      <c r="E2" s="3">
        <v>48</v>
      </c>
      <c r="F2" s="3">
        <v>12</v>
      </c>
      <c r="G2" s="3">
        <f t="shared" ref="G2:G65" si="0">E2/F2</f>
        <v>4</v>
      </c>
      <c r="H2" s="3">
        <f t="shared" ref="H2:H65" si="1">G2*1.15</f>
        <v>4.5999999999999996</v>
      </c>
      <c r="I2" s="3">
        <f t="shared" ref="I2:I65" si="2">D2-G2</f>
        <v>1</v>
      </c>
      <c r="J2">
        <v>19</v>
      </c>
      <c r="K2" s="5"/>
      <c r="M2" s="6"/>
      <c r="N2" s="4"/>
    </row>
    <row r="3" spans="1:14" ht="15.75" customHeight="1" x14ac:dyDescent="0.25">
      <c r="A3" s="1" t="s">
        <v>11</v>
      </c>
      <c r="B3" s="1" t="s">
        <v>14</v>
      </c>
      <c r="C3" s="1" t="s">
        <v>15</v>
      </c>
      <c r="D3" s="3">
        <v>15</v>
      </c>
      <c r="E3" s="3">
        <v>1</v>
      </c>
      <c r="F3" s="3">
        <v>1</v>
      </c>
      <c r="G3" s="3">
        <f t="shared" si="0"/>
        <v>1</v>
      </c>
      <c r="H3" s="3">
        <f t="shared" si="1"/>
        <v>1.1499999999999999</v>
      </c>
      <c r="I3" s="3">
        <f t="shared" si="2"/>
        <v>14</v>
      </c>
      <c r="J3">
        <v>0</v>
      </c>
      <c r="K3" s="5" t="s">
        <v>16</v>
      </c>
      <c r="M3" s="6"/>
      <c r="N3" s="4"/>
    </row>
    <row r="4" spans="1:14" ht="15.75" customHeight="1" x14ac:dyDescent="0.25">
      <c r="A4" s="1" t="s">
        <v>11</v>
      </c>
      <c r="B4" s="1" t="s">
        <v>12</v>
      </c>
      <c r="C4" s="1" t="s">
        <v>17</v>
      </c>
      <c r="D4" s="3">
        <v>5</v>
      </c>
      <c r="E4" s="3">
        <v>48</v>
      </c>
      <c r="F4" s="3">
        <v>12</v>
      </c>
      <c r="G4" s="3">
        <f t="shared" si="0"/>
        <v>4</v>
      </c>
      <c r="H4" s="3">
        <f t="shared" si="1"/>
        <v>4.5999999999999996</v>
      </c>
      <c r="I4" s="3">
        <f t="shared" si="2"/>
        <v>1</v>
      </c>
      <c r="J4">
        <v>12</v>
      </c>
      <c r="K4" s="5"/>
      <c r="M4" s="6"/>
      <c r="N4" s="4"/>
    </row>
    <row r="5" spans="1:14" ht="15.75" customHeight="1" x14ac:dyDescent="0.25">
      <c r="A5" s="1" t="s">
        <v>11</v>
      </c>
      <c r="B5" s="1" t="s">
        <v>12</v>
      </c>
      <c r="C5" s="1" t="s">
        <v>18</v>
      </c>
      <c r="D5" s="3">
        <v>5</v>
      </c>
      <c r="E5" s="3">
        <v>48</v>
      </c>
      <c r="F5" s="3">
        <v>12</v>
      </c>
      <c r="G5" s="3">
        <f t="shared" si="0"/>
        <v>4</v>
      </c>
      <c r="H5" s="3">
        <f t="shared" si="1"/>
        <v>4.5999999999999996</v>
      </c>
      <c r="I5" s="3">
        <f t="shared" si="2"/>
        <v>1</v>
      </c>
      <c r="J5">
        <v>10</v>
      </c>
      <c r="K5" s="5"/>
      <c r="M5" s="6"/>
      <c r="N5" s="4"/>
    </row>
    <row r="6" spans="1:14" ht="15.75" customHeight="1" x14ac:dyDescent="0.25">
      <c r="A6" s="1" t="s">
        <v>269</v>
      </c>
      <c r="B6" s="1" t="s">
        <v>195</v>
      </c>
      <c r="C6" s="1" t="s">
        <v>488</v>
      </c>
      <c r="D6" s="3">
        <v>50</v>
      </c>
      <c r="E6" s="3">
        <v>45</v>
      </c>
      <c r="F6" s="3">
        <v>1</v>
      </c>
      <c r="G6" s="3">
        <f t="shared" si="0"/>
        <v>45</v>
      </c>
      <c r="H6" s="3">
        <f t="shared" si="1"/>
        <v>51.749999999999993</v>
      </c>
      <c r="I6" s="3">
        <f t="shared" si="2"/>
        <v>5</v>
      </c>
      <c r="J6">
        <v>0</v>
      </c>
      <c r="K6" s="5"/>
      <c r="M6" s="6"/>
      <c r="N6" s="4"/>
    </row>
    <row r="7" spans="1:14" ht="15.75" customHeight="1" x14ac:dyDescent="0.25">
      <c r="A7" s="1" t="s">
        <v>11</v>
      </c>
      <c r="B7" s="1" t="s">
        <v>19</v>
      </c>
      <c r="C7" s="1" t="s">
        <v>20</v>
      </c>
      <c r="D7" s="3">
        <v>85</v>
      </c>
      <c r="E7" s="3">
        <v>69</v>
      </c>
      <c r="F7" s="3">
        <v>1</v>
      </c>
      <c r="G7" s="3">
        <f t="shared" si="0"/>
        <v>69</v>
      </c>
      <c r="H7" s="3">
        <f t="shared" si="1"/>
        <v>79.349999999999994</v>
      </c>
      <c r="I7" s="3">
        <f t="shared" si="2"/>
        <v>16</v>
      </c>
      <c r="J7">
        <v>-3</v>
      </c>
      <c r="K7" s="5"/>
      <c r="M7" s="6"/>
      <c r="N7" s="4"/>
    </row>
    <row r="8" spans="1:14" ht="15.75" customHeight="1" x14ac:dyDescent="0.25">
      <c r="A8" s="1" t="s">
        <v>11</v>
      </c>
      <c r="B8" s="1" t="s">
        <v>12</v>
      </c>
      <c r="C8" s="1" t="s">
        <v>512</v>
      </c>
      <c r="D8" s="3">
        <v>20</v>
      </c>
      <c r="E8" s="3">
        <v>50</v>
      </c>
      <c r="F8" s="3">
        <v>3</v>
      </c>
      <c r="G8" s="3">
        <f t="shared" si="0"/>
        <v>16.666666666666668</v>
      </c>
      <c r="H8" s="3">
        <f t="shared" si="1"/>
        <v>19.166666666666668</v>
      </c>
      <c r="I8" s="3">
        <f t="shared" si="2"/>
        <v>3.3333333333333321</v>
      </c>
      <c r="J8">
        <v>3</v>
      </c>
      <c r="K8" s="5" t="s">
        <v>36</v>
      </c>
      <c r="M8" s="6"/>
      <c r="N8" s="4"/>
    </row>
    <row r="9" spans="1:14" ht="15.75" customHeight="1" x14ac:dyDescent="0.25">
      <c r="A9" s="1" t="s">
        <v>11</v>
      </c>
      <c r="B9" s="1" t="s">
        <v>12</v>
      </c>
      <c r="C9" s="1" t="s">
        <v>21</v>
      </c>
      <c r="D9" s="3">
        <v>15</v>
      </c>
      <c r="E9" s="3">
        <v>125</v>
      </c>
      <c r="F9" s="3">
        <v>10</v>
      </c>
      <c r="G9" s="3">
        <f t="shared" si="0"/>
        <v>12.5</v>
      </c>
      <c r="H9" s="3">
        <f t="shared" si="1"/>
        <v>14.374999999999998</v>
      </c>
      <c r="I9" s="3">
        <f t="shared" si="2"/>
        <v>2.5</v>
      </c>
      <c r="J9">
        <v>8</v>
      </c>
      <c r="K9" s="5"/>
      <c r="M9" s="6"/>
      <c r="N9" s="4"/>
    </row>
    <row r="10" spans="1:14" ht="15.75" customHeight="1" x14ac:dyDescent="0.25">
      <c r="A10" s="1" t="s">
        <v>11</v>
      </c>
      <c r="B10" s="1" t="s">
        <v>12</v>
      </c>
      <c r="C10" s="1" t="s">
        <v>22</v>
      </c>
      <c r="D10" s="3">
        <v>15</v>
      </c>
      <c r="E10" s="3">
        <v>125</v>
      </c>
      <c r="F10" s="3">
        <v>10</v>
      </c>
      <c r="G10" s="3">
        <f t="shared" si="0"/>
        <v>12.5</v>
      </c>
      <c r="H10" s="3">
        <f t="shared" si="1"/>
        <v>14.374999999999998</v>
      </c>
      <c r="I10" s="3">
        <f t="shared" si="2"/>
        <v>2.5</v>
      </c>
      <c r="J10">
        <v>10</v>
      </c>
      <c r="K10" s="5"/>
      <c r="M10" s="6"/>
      <c r="N10" s="4"/>
    </row>
    <row r="11" spans="1:14" ht="15.75" customHeight="1" x14ac:dyDescent="0.25">
      <c r="A11" s="1" t="s">
        <v>11</v>
      </c>
      <c r="B11" s="1" t="s">
        <v>23</v>
      </c>
      <c r="C11" s="1" t="s">
        <v>694</v>
      </c>
      <c r="D11" s="3">
        <v>18</v>
      </c>
      <c r="E11" s="3">
        <v>39</v>
      </c>
      <c r="F11" s="3">
        <v>3</v>
      </c>
      <c r="G11" s="3">
        <f t="shared" si="0"/>
        <v>13</v>
      </c>
      <c r="H11" s="3">
        <f t="shared" si="1"/>
        <v>14.95</v>
      </c>
      <c r="I11" s="3">
        <f t="shared" si="2"/>
        <v>5</v>
      </c>
      <c r="J11" s="4">
        <v>-13</v>
      </c>
      <c r="K11" s="5"/>
      <c r="M11" s="6"/>
      <c r="N11" s="4"/>
    </row>
    <row r="12" spans="1:14" ht="15.75" customHeight="1" x14ac:dyDescent="0.25">
      <c r="A12" s="1" t="s">
        <v>11</v>
      </c>
      <c r="B12" s="1" t="s">
        <v>14</v>
      </c>
      <c r="C12" s="1" t="s">
        <v>24</v>
      </c>
      <c r="D12" s="3">
        <v>15</v>
      </c>
      <c r="E12" s="3">
        <v>1</v>
      </c>
      <c r="F12" s="3">
        <v>1</v>
      </c>
      <c r="G12" s="3">
        <f t="shared" si="0"/>
        <v>1</v>
      </c>
      <c r="H12" s="3">
        <f t="shared" si="1"/>
        <v>1.1499999999999999</v>
      </c>
      <c r="I12" s="3">
        <f t="shared" si="2"/>
        <v>14</v>
      </c>
      <c r="J12">
        <v>-1</v>
      </c>
      <c r="K12" s="5" t="s">
        <v>16</v>
      </c>
      <c r="M12" s="6"/>
      <c r="N12" s="4"/>
    </row>
    <row r="13" spans="1:14" ht="15.75" customHeight="1" x14ac:dyDescent="0.25">
      <c r="A13" s="1" t="s">
        <v>11</v>
      </c>
      <c r="B13" s="1" t="s">
        <v>25</v>
      </c>
      <c r="C13" s="1" t="s">
        <v>26</v>
      </c>
      <c r="D13" s="3">
        <v>15</v>
      </c>
      <c r="E13" s="3">
        <v>115</v>
      </c>
      <c r="F13" s="3">
        <v>10</v>
      </c>
      <c r="G13" s="3">
        <f t="shared" si="0"/>
        <v>11.5</v>
      </c>
      <c r="H13" s="3">
        <f t="shared" si="1"/>
        <v>13.225</v>
      </c>
      <c r="I13" s="3">
        <f t="shared" si="2"/>
        <v>3.5</v>
      </c>
      <c r="J13">
        <v>8</v>
      </c>
      <c r="K13" s="2" t="s">
        <v>27</v>
      </c>
      <c r="M13" s="6"/>
      <c r="N13" s="4"/>
    </row>
    <row r="14" spans="1:14" ht="15.75" customHeight="1" x14ac:dyDescent="0.25">
      <c r="A14" s="1" t="s">
        <v>11</v>
      </c>
      <c r="B14" s="1" t="s">
        <v>23</v>
      </c>
      <c r="C14" s="1" t="s">
        <v>649</v>
      </c>
      <c r="D14" s="3">
        <v>20</v>
      </c>
      <c r="E14" s="3">
        <v>98</v>
      </c>
      <c r="F14" s="3">
        <v>6</v>
      </c>
      <c r="G14" s="3">
        <f t="shared" si="0"/>
        <v>16.333333333333332</v>
      </c>
      <c r="H14" s="3">
        <f t="shared" si="1"/>
        <v>18.783333333333331</v>
      </c>
      <c r="I14" s="3">
        <f t="shared" si="2"/>
        <v>3.6666666666666679</v>
      </c>
      <c r="J14" s="4">
        <v>16</v>
      </c>
      <c r="K14" s="5"/>
      <c r="M14" s="6"/>
      <c r="N14" s="4"/>
    </row>
    <row r="15" spans="1:14" ht="15.75" customHeight="1" x14ac:dyDescent="0.25">
      <c r="A15" s="1" t="s">
        <v>11</v>
      </c>
      <c r="B15" s="1" t="s">
        <v>23</v>
      </c>
      <c r="C15" s="1" t="s">
        <v>650</v>
      </c>
      <c r="D15" s="3">
        <v>5</v>
      </c>
      <c r="E15" s="3">
        <v>24</v>
      </c>
      <c r="F15" s="3">
        <v>6</v>
      </c>
      <c r="G15" s="3">
        <f t="shared" si="0"/>
        <v>4</v>
      </c>
      <c r="H15" s="3">
        <f t="shared" si="1"/>
        <v>4.5999999999999996</v>
      </c>
      <c r="I15" s="3">
        <f t="shared" si="2"/>
        <v>1</v>
      </c>
      <c r="J15" s="4">
        <v>-1</v>
      </c>
      <c r="K15" s="5"/>
      <c r="M15" s="6"/>
      <c r="N15" s="4"/>
    </row>
    <row r="16" spans="1:14" ht="15.75" customHeight="1" x14ac:dyDescent="0.25">
      <c r="A16" s="1" t="s">
        <v>11</v>
      </c>
      <c r="B16" s="1" t="s">
        <v>12</v>
      </c>
      <c r="C16" s="1" t="s">
        <v>28</v>
      </c>
      <c r="D16" s="3">
        <v>20</v>
      </c>
      <c r="E16" s="3">
        <v>96</v>
      </c>
      <c r="F16" s="3">
        <v>6</v>
      </c>
      <c r="G16" s="3">
        <f t="shared" si="0"/>
        <v>16</v>
      </c>
      <c r="H16" s="3">
        <f t="shared" si="1"/>
        <v>18.399999999999999</v>
      </c>
      <c r="I16" s="3">
        <f t="shared" si="2"/>
        <v>4</v>
      </c>
      <c r="J16" s="4">
        <v>6</v>
      </c>
      <c r="K16" s="5" t="s">
        <v>29</v>
      </c>
      <c r="M16" s="6"/>
      <c r="N16" s="4"/>
    </row>
    <row r="17" spans="1:14" ht="15.75" customHeight="1" x14ac:dyDescent="0.25">
      <c r="A17" s="1" t="s">
        <v>11</v>
      </c>
      <c r="B17" s="1" t="s">
        <v>12</v>
      </c>
      <c r="C17" s="1" t="s">
        <v>30</v>
      </c>
      <c r="D17" s="3">
        <v>20</v>
      </c>
      <c r="E17" s="3">
        <v>96</v>
      </c>
      <c r="F17" s="3">
        <v>6</v>
      </c>
      <c r="G17" s="3">
        <f t="shared" si="0"/>
        <v>16</v>
      </c>
      <c r="H17" s="3">
        <f t="shared" si="1"/>
        <v>18.399999999999999</v>
      </c>
      <c r="I17" s="3">
        <f t="shared" si="2"/>
        <v>4</v>
      </c>
      <c r="J17" s="4">
        <v>0</v>
      </c>
      <c r="K17" s="5"/>
      <c r="M17" s="6"/>
      <c r="N17" s="4"/>
    </row>
    <row r="18" spans="1:14" ht="15.75" customHeight="1" x14ac:dyDescent="0.25">
      <c r="A18" s="1" t="s">
        <v>11</v>
      </c>
      <c r="B18" s="1" t="s">
        <v>12</v>
      </c>
      <c r="C18" s="1" t="s">
        <v>31</v>
      </c>
      <c r="D18" s="3">
        <v>20</v>
      </c>
      <c r="E18" s="3">
        <v>96</v>
      </c>
      <c r="F18" s="3">
        <v>6</v>
      </c>
      <c r="G18" s="3">
        <f t="shared" si="0"/>
        <v>16</v>
      </c>
      <c r="H18" s="3">
        <f t="shared" si="1"/>
        <v>18.399999999999999</v>
      </c>
      <c r="I18" s="3">
        <f t="shared" si="2"/>
        <v>4</v>
      </c>
      <c r="J18" s="4">
        <v>1</v>
      </c>
      <c r="K18" s="5"/>
      <c r="M18" s="6"/>
      <c r="N18" s="4"/>
    </row>
    <row r="19" spans="1:14" ht="15.75" customHeight="1" x14ac:dyDescent="0.25">
      <c r="A19" s="1" t="s">
        <v>11</v>
      </c>
      <c r="B19" s="1" t="s">
        <v>12</v>
      </c>
      <c r="C19" s="1" t="s">
        <v>32</v>
      </c>
      <c r="D19" s="3">
        <v>5</v>
      </c>
      <c r="E19" s="3">
        <v>1</v>
      </c>
      <c r="F19" s="3">
        <v>1</v>
      </c>
      <c r="G19" s="3">
        <f t="shared" si="0"/>
        <v>1</v>
      </c>
      <c r="H19" s="3">
        <f t="shared" si="1"/>
        <v>1.1499999999999999</v>
      </c>
      <c r="I19" s="3">
        <f t="shared" si="2"/>
        <v>4</v>
      </c>
      <c r="J19" s="4">
        <v>1</v>
      </c>
      <c r="K19" s="5" t="s">
        <v>33</v>
      </c>
      <c r="M19" s="6"/>
      <c r="N19" s="4"/>
    </row>
    <row r="20" spans="1:14" ht="15.75" customHeight="1" x14ac:dyDescent="0.25">
      <c r="A20" s="1" t="s">
        <v>11</v>
      </c>
      <c r="B20" s="1" t="s">
        <v>25</v>
      </c>
      <c r="C20" s="1" t="s">
        <v>34</v>
      </c>
      <c r="D20" s="3">
        <v>15</v>
      </c>
      <c r="E20" s="3">
        <v>192</v>
      </c>
      <c r="F20" s="3">
        <v>60</v>
      </c>
      <c r="G20" s="3">
        <f t="shared" si="0"/>
        <v>3.2</v>
      </c>
      <c r="H20" s="3">
        <f t="shared" si="1"/>
        <v>3.6799999999999997</v>
      </c>
      <c r="I20" s="3">
        <f t="shared" si="2"/>
        <v>11.8</v>
      </c>
      <c r="J20" s="4">
        <v>20</v>
      </c>
      <c r="K20" s="2" t="s">
        <v>27</v>
      </c>
      <c r="M20" s="6"/>
      <c r="N20" s="4"/>
    </row>
    <row r="21" spans="1:14" ht="15.75" customHeight="1" x14ac:dyDescent="0.25">
      <c r="A21" s="1" t="s">
        <v>11</v>
      </c>
      <c r="B21" s="1" t="s">
        <v>25</v>
      </c>
      <c r="C21" s="1" t="s">
        <v>35</v>
      </c>
      <c r="D21" s="3">
        <v>15</v>
      </c>
      <c r="E21" s="3">
        <v>192</v>
      </c>
      <c r="F21" s="3">
        <v>60</v>
      </c>
      <c r="G21" s="3">
        <f t="shared" si="0"/>
        <v>3.2</v>
      </c>
      <c r="H21" s="3">
        <f t="shared" si="1"/>
        <v>3.6799999999999997</v>
      </c>
      <c r="I21" s="3">
        <f t="shared" si="2"/>
        <v>11.8</v>
      </c>
      <c r="J21" s="4">
        <v>10</v>
      </c>
      <c r="K21" s="2" t="s">
        <v>27</v>
      </c>
      <c r="M21" s="6"/>
      <c r="N21" s="4"/>
    </row>
    <row r="22" spans="1:14" ht="15.75" customHeight="1" x14ac:dyDescent="0.25">
      <c r="A22" s="1" t="s">
        <v>11</v>
      </c>
      <c r="B22" s="1" t="s">
        <v>23</v>
      </c>
      <c r="C22" s="1" t="s">
        <v>651</v>
      </c>
      <c r="D22" s="3">
        <v>5</v>
      </c>
      <c r="E22" s="3">
        <v>55</v>
      </c>
      <c r="F22" s="3">
        <v>24</v>
      </c>
      <c r="G22" s="3">
        <f t="shared" si="0"/>
        <v>2.2916666666666665</v>
      </c>
      <c r="H22" s="3">
        <f t="shared" si="1"/>
        <v>2.6354166666666661</v>
      </c>
      <c r="I22" s="3">
        <f t="shared" si="2"/>
        <v>2.7083333333333335</v>
      </c>
      <c r="J22" s="4">
        <v>9</v>
      </c>
      <c r="K22" s="5" t="s">
        <v>566</v>
      </c>
      <c r="M22" s="6"/>
      <c r="N22" s="4"/>
    </row>
    <row r="23" spans="1:14" ht="15.75" customHeight="1" x14ac:dyDescent="0.25">
      <c r="A23" s="1" t="s">
        <v>11</v>
      </c>
      <c r="B23" s="1" t="s">
        <v>23</v>
      </c>
      <c r="C23" s="1" t="s">
        <v>652</v>
      </c>
      <c r="D23" s="3">
        <v>18</v>
      </c>
      <c r="E23" s="3">
        <v>43</v>
      </c>
      <c r="F23" s="3">
        <v>3</v>
      </c>
      <c r="G23" s="3">
        <f t="shared" si="0"/>
        <v>14.333333333333334</v>
      </c>
      <c r="H23" s="3">
        <f t="shared" si="1"/>
        <v>16.483333333333334</v>
      </c>
      <c r="I23" s="3">
        <f t="shared" si="2"/>
        <v>3.6666666666666661</v>
      </c>
      <c r="J23" s="4">
        <v>9</v>
      </c>
      <c r="K23" s="5" t="s">
        <v>36</v>
      </c>
      <c r="M23" s="6"/>
      <c r="N23" s="4"/>
    </row>
    <row r="24" spans="1:14" ht="15.75" customHeight="1" x14ac:dyDescent="0.25">
      <c r="A24" s="1" t="s">
        <v>11</v>
      </c>
      <c r="B24" s="1" t="s">
        <v>25</v>
      </c>
      <c r="C24" s="1" t="s">
        <v>37</v>
      </c>
      <c r="D24" s="3">
        <v>12</v>
      </c>
      <c r="E24" s="3">
        <v>240</v>
      </c>
      <c r="F24" s="3">
        <v>24</v>
      </c>
      <c r="G24" s="3">
        <f t="shared" si="0"/>
        <v>10</v>
      </c>
      <c r="H24" s="3">
        <f t="shared" si="1"/>
        <v>11.5</v>
      </c>
      <c r="I24" s="3">
        <f t="shared" si="2"/>
        <v>2</v>
      </c>
      <c r="J24" s="4">
        <v>18</v>
      </c>
      <c r="K24" s="2" t="s">
        <v>27</v>
      </c>
      <c r="M24" s="6"/>
      <c r="N24" s="4"/>
    </row>
    <row r="25" spans="1:14" ht="15.75" customHeight="1" x14ac:dyDescent="0.25">
      <c r="A25" s="1" t="s">
        <v>11</v>
      </c>
      <c r="B25" s="1" t="s">
        <v>12</v>
      </c>
      <c r="C25" s="1" t="s">
        <v>38</v>
      </c>
      <c r="D25" s="3">
        <v>5</v>
      </c>
      <c r="E25" s="3">
        <v>49</v>
      </c>
      <c r="F25" s="3">
        <v>12</v>
      </c>
      <c r="G25" s="3">
        <f t="shared" si="0"/>
        <v>4.083333333333333</v>
      </c>
      <c r="H25" s="3">
        <f t="shared" si="1"/>
        <v>4.6958333333333329</v>
      </c>
      <c r="I25" s="3">
        <f t="shared" si="2"/>
        <v>0.91666666666666696</v>
      </c>
      <c r="J25" s="4">
        <v>12</v>
      </c>
      <c r="K25" s="5"/>
      <c r="M25" s="6"/>
      <c r="N25" s="4"/>
    </row>
    <row r="26" spans="1:14" ht="15.75" customHeight="1" x14ac:dyDescent="0.25">
      <c r="A26" s="1" t="s">
        <v>11</v>
      </c>
      <c r="B26" s="1" t="s">
        <v>12</v>
      </c>
      <c r="C26" s="1" t="s">
        <v>39</v>
      </c>
      <c r="D26" s="3">
        <v>5</v>
      </c>
      <c r="E26" s="3">
        <v>49</v>
      </c>
      <c r="F26" s="3">
        <v>12</v>
      </c>
      <c r="G26" s="3">
        <f t="shared" si="0"/>
        <v>4.083333333333333</v>
      </c>
      <c r="H26" s="3">
        <f t="shared" si="1"/>
        <v>4.6958333333333329</v>
      </c>
      <c r="I26" s="3">
        <f t="shared" si="2"/>
        <v>0.91666666666666696</v>
      </c>
      <c r="J26" s="4">
        <v>10</v>
      </c>
      <c r="K26" s="5"/>
      <c r="M26" s="6"/>
      <c r="N26" s="4"/>
    </row>
    <row r="27" spans="1:14" ht="15.75" customHeight="1" x14ac:dyDescent="0.25">
      <c r="A27" s="1" t="s">
        <v>11</v>
      </c>
      <c r="B27" s="1" t="s">
        <v>25</v>
      </c>
      <c r="C27" s="1" t="s">
        <v>40</v>
      </c>
      <c r="D27" s="3">
        <v>12</v>
      </c>
      <c r="E27" s="3">
        <v>520</v>
      </c>
      <c r="F27" s="3">
        <v>50</v>
      </c>
      <c r="G27" s="3">
        <f t="shared" si="0"/>
        <v>10.4</v>
      </c>
      <c r="H27" s="3">
        <f t="shared" si="1"/>
        <v>11.959999999999999</v>
      </c>
      <c r="I27" s="3">
        <f t="shared" si="2"/>
        <v>1.5999999999999996</v>
      </c>
      <c r="J27" s="4">
        <v>50</v>
      </c>
      <c r="K27" s="2" t="s">
        <v>36</v>
      </c>
      <c r="M27" s="6"/>
      <c r="N27" s="4"/>
    </row>
    <row r="28" spans="1:14" ht="15.75" customHeight="1" x14ac:dyDescent="0.25">
      <c r="A28" s="1" t="s">
        <v>11</v>
      </c>
      <c r="B28" s="1" t="s">
        <v>12</v>
      </c>
      <c r="C28" s="1" t="s">
        <v>41</v>
      </c>
      <c r="D28" s="3">
        <v>10</v>
      </c>
      <c r="E28" s="3">
        <v>96</v>
      </c>
      <c r="F28" s="3">
        <v>12</v>
      </c>
      <c r="G28" s="3">
        <f t="shared" si="0"/>
        <v>8</v>
      </c>
      <c r="H28" s="3">
        <f t="shared" si="1"/>
        <v>9.1999999999999993</v>
      </c>
      <c r="I28" s="3">
        <f t="shared" si="2"/>
        <v>2</v>
      </c>
      <c r="J28" s="4">
        <v>12</v>
      </c>
      <c r="K28" s="2" t="s">
        <v>42</v>
      </c>
      <c r="M28" s="6"/>
      <c r="N28" s="4"/>
    </row>
    <row r="29" spans="1:14" ht="15.75" customHeight="1" x14ac:dyDescent="0.25">
      <c r="A29" s="1" t="s">
        <v>11</v>
      </c>
      <c r="B29" s="1" t="s">
        <v>25</v>
      </c>
      <c r="C29" s="1" t="s">
        <v>653</v>
      </c>
      <c r="D29" s="3">
        <v>5</v>
      </c>
      <c r="E29" s="3">
        <v>192</v>
      </c>
      <c r="F29" s="3">
        <v>60</v>
      </c>
      <c r="G29" s="3">
        <f t="shared" si="0"/>
        <v>3.2</v>
      </c>
      <c r="H29" s="3">
        <f t="shared" si="1"/>
        <v>3.6799999999999997</v>
      </c>
      <c r="I29" s="3">
        <f t="shared" si="2"/>
        <v>1.7999999999999998</v>
      </c>
      <c r="J29" s="4">
        <v>0</v>
      </c>
      <c r="K29" s="5" t="s">
        <v>33</v>
      </c>
      <c r="M29" s="6"/>
      <c r="N29" s="4"/>
    </row>
    <row r="30" spans="1:14" ht="15.75" customHeight="1" x14ac:dyDescent="0.25">
      <c r="A30" s="1" t="s">
        <v>11</v>
      </c>
      <c r="B30" s="1" t="s">
        <v>25</v>
      </c>
      <c r="C30" s="1" t="s">
        <v>654</v>
      </c>
      <c r="D30" s="3">
        <v>5</v>
      </c>
      <c r="E30" s="3">
        <v>192</v>
      </c>
      <c r="F30" s="3">
        <v>60</v>
      </c>
      <c r="G30" s="3">
        <f t="shared" si="0"/>
        <v>3.2</v>
      </c>
      <c r="H30" s="3">
        <f t="shared" si="1"/>
        <v>3.6799999999999997</v>
      </c>
      <c r="I30" s="3">
        <f t="shared" si="2"/>
        <v>1.7999999999999998</v>
      </c>
      <c r="J30" s="4">
        <v>0</v>
      </c>
      <c r="K30" s="5" t="s">
        <v>33</v>
      </c>
      <c r="M30" s="6"/>
      <c r="N30" s="4"/>
    </row>
    <row r="31" spans="1:14" ht="15.75" customHeight="1" x14ac:dyDescent="0.25">
      <c r="A31" s="1" t="s">
        <v>11</v>
      </c>
      <c r="B31" s="1" t="s">
        <v>25</v>
      </c>
      <c r="C31" s="1" t="s">
        <v>43</v>
      </c>
      <c r="D31" s="3">
        <v>15</v>
      </c>
      <c r="E31" s="3">
        <v>1</v>
      </c>
      <c r="F31" s="3">
        <v>1</v>
      </c>
      <c r="G31" s="3">
        <f t="shared" si="0"/>
        <v>1</v>
      </c>
      <c r="H31" s="3">
        <f t="shared" si="1"/>
        <v>1.1499999999999999</v>
      </c>
      <c r="I31" s="3">
        <f t="shared" si="2"/>
        <v>14</v>
      </c>
      <c r="J31" s="4">
        <v>0</v>
      </c>
      <c r="K31" s="2" t="s">
        <v>27</v>
      </c>
      <c r="M31" s="6"/>
      <c r="N31" s="4"/>
    </row>
    <row r="32" spans="1:14" ht="15.75" customHeight="1" x14ac:dyDescent="0.25">
      <c r="A32" s="1" t="s">
        <v>11</v>
      </c>
      <c r="B32" s="1" t="s">
        <v>23</v>
      </c>
      <c r="C32" s="1" t="s">
        <v>44</v>
      </c>
      <c r="D32" s="3">
        <v>50</v>
      </c>
      <c r="E32" s="3">
        <v>125</v>
      </c>
      <c r="F32" s="3">
        <v>3</v>
      </c>
      <c r="G32" s="3">
        <f t="shared" si="0"/>
        <v>41.666666666666664</v>
      </c>
      <c r="H32" s="3">
        <f t="shared" si="1"/>
        <v>47.916666666666657</v>
      </c>
      <c r="I32" s="3">
        <f t="shared" si="2"/>
        <v>8.3333333333333357</v>
      </c>
      <c r="J32" s="4">
        <v>0</v>
      </c>
      <c r="K32" s="7"/>
      <c r="M32" s="6"/>
      <c r="N32" s="4"/>
    </row>
    <row r="33" spans="1:14" ht="15.75" customHeight="1" x14ac:dyDescent="0.25">
      <c r="A33" s="1" t="s">
        <v>11</v>
      </c>
      <c r="B33" s="1" t="s">
        <v>23</v>
      </c>
      <c r="C33" s="1" t="s">
        <v>45</v>
      </c>
      <c r="D33" s="3">
        <v>20</v>
      </c>
      <c r="E33" s="3">
        <v>65</v>
      </c>
      <c r="F33" s="3">
        <v>4</v>
      </c>
      <c r="G33" s="3">
        <f t="shared" si="0"/>
        <v>16.25</v>
      </c>
      <c r="H33" s="3">
        <f t="shared" si="1"/>
        <v>18.6875</v>
      </c>
      <c r="I33" s="3">
        <f t="shared" si="2"/>
        <v>3.75</v>
      </c>
      <c r="J33" s="4">
        <v>3</v>
      </c>
      <c r="K33" s="5"/>
      <c r="M33" s="6"/>
      <c r="N33" s="4"/>
    </row>
    <row r="34" spans="1:14" ht="15.75" customHeight="1" x14ac:dyDescent="0.25">
      <c r="A34" s="1" t="s">
        <v>11</v>
      </c>
      <c r="B34" s="1" t="s">
        <v>12</v>
      </c>
      <c r="C34" s="1" t="s">
        <v>46</v>
      </c>
      <c r="D34" s="3">
        <v>10</v>
      </c>
      <c r="E34" s="3">
        <v>48</v>
      </c>
      <c r="F34" s="3">
        <v>6</v>
      </c>
      <c r="G34" s="3">
        <f t="shared" si="0"/>
        <v>8</v>
      </c>
      <c r="H34" s="3">
        <f t="shared" si="1"/>
        <v>9.1999999999999993</v>
      </c>
      <c r="I34" s="3">
        <f t="shared" si="2"/>
        <v>2</v>
      </c>
      <c r="J34" s="4">
        <v>-1</v>
      </c>
      <c r="K34" s="5"/>
      <c r="M34" s="6"/>
      <c r="N34" s="4"/>
    </row>
    <row r="35" spans="1:14" ht="15" x14ac:dyDescent="0.25">
      <c r="A35" s="1" t="s">
        <v>11</v>
      </c>
      <c r="B35" s="1" t="s">
        <v>12</v>
      </c>
      <c r="C35" s="1" t="s">
        <v>47</v>
      </c>
      <c r="D35" s="3">
        <v>20</v>
      </c>
      <c r="E35" s="3">
        <v>67</v>
      </c>
      <c r="F35" s="3">
        <v>4</v>
      </c>
      <c r="G35" s="3">
        <f t="shared" si="0"/>
        <v>16.75</v>
      </c>
      <c r="H35" s="3">
        <f t="shared" si="1"/>
        <v>19.262499999999999</v>
      </c>
      <c r="I35" s="3">
        <f t="shared" si="2"/>
        <v>3.25</v>
      </c>
      <c r="J35" s="4">
        <v>4</v>
      </c>
      <c r="K35" s="5"/>
      <c r="M35" s="6"/>
      <c r="N35" s="4"/>
    </row>
    <row r="36" spans="1:14" ht="15" x14ac:dyDescent="0.25">
      <c r="A36" s="1" t="s">
        <v>11</v>
      </c>
      <c r="B36" s="1" t="s">
        <v>12</v>
      </c>
      <c r="C36" s="1" t="s">
        <v>49</v>
      </c>
      <c r="D36" s="3">
        <v>20</v>
      </c>
      <c r="E36" s="3">
        <v>67</v>
      </c>
      <c r="F36" s="3">
        <v>4</v>
      </c>
      <c r="G36" s="3">
        <f t="shared" si="0"/>
        <v>16.75</v>
      </c>
      <c r="H36" s="3">
        <f t="shared" si="1"/>
        <v>19.262499999999999</v>
      </c>
      <c r="I36" s="3">
        <f t="shared" si="2"/>
        <v>3.25</v>
      </c>
      <c r="J36" s="4">
        <v>4</v>
      </c>
      <c r="K36" s="2" t="s">
        <v>42</v>
      </c>
      <c r="M36" s="6"/>
      <c r="N36" s="4"/>
    </row>
    <row r="37" spans="1:14" ht="15" x14ac:dyDescent="0.25">
      <c r="A37" s="24" t="s">
        <v>11</v>
      </c>
      <c r="B37" s="24" t="s">
        <v>12</v>
      </c>
      <c r="C37" s="24" t="s">
        <v>48</v>
      </c>
      <c r="D37" s="8">
        <v>20</v>
      </c>
      <c r="E37" s="8">
        <v>67</v>
      </c>
      <c r="F37" s="8">
        <v>4</v>
      </c>
      <c r="G37" s="8">
        <f t="shared" si="0"/>
        <v>16.75</v>
      </c>
      <c r="H37" s="8">
        <f t="shared" si="1"/>
        <v>19.262499999999999</v>
      </c>
      <c r="I37" s="8">
        <f t="shared" si="2"/>
        <v>3.25</v>
      </c>
      <c r="J37" s="9">
        <v>4</v>
      </c>
      <c r="K37" s="10" t="s">
        <v>42</v>
      </c>
      <c r="M37" s="6"/>
      <c r="N37" s="4"/>
    </row>
    <row r="38" spans="1:14" ht="15" x14ac:dyDescent="0.25">
      <c r="A38" s="1" t="s">
        <v>11</v>
      </c>
      <c r="B38" s="1" t="s">
        <v>12</v>
      </c>
      <c r="C38" s="1" t="s">
        <v>50</v>
      </c>
      <c r="D38" s="3">
        <v>20</v>
      </c>
      <c r="E38" s="3">
        <v>74</v>
      </c>
      <c r="F38" s="3">
        <v>4</v>
      </c>
      <c r="G38" s="3">
        <f t="shared" si="0"/>
        <v>18.5</v>
      </c>
      <c r="H38" s="3">
        <f t="shared" si="1"/>
        <v>21.274999999999999</v>
      </c>
      <c r="I38" s="3">
        <f t="shared" si="2"/>
        <v>1.5</v>
      </c>
      <c r="J38" s="4">
        <v>4</v>
      </c>
      <c r="K38" s="2" t="s">
        <v>42</v>
      </c>
      <c r="M38" s="6"/>
      <c r="N38" s="4"/>
    </row>
    <row r="39" spans="1:14" ht="15" x14ac:dyDescent="0.25">
      <c r="A39" s="1" t="s">
        <v>11</v>
      </c>
      <c r="B39" s="1" t="s">
        <v>12</v>
      </c>
      <c r="C39" s="1" t="s">
        <v>51</v>
      </c>
      <c r="D39" s="3">
        <v>20</v>
      </c>
      <c r="E39" s="3">
        <v>74</v>
      </c>
      <c r="F39" s="3">
        <v>4</v>
      </c>
      <c r="G39" s="3">
        <f t="shared" si="0"/>
        <v>18.5</v>
      </c>
      <c r="H39" s="3">
        <f t="shared" si="1"/>
        <v>21.274999999999999</v>
      </c>
      <c r="I39" s="3">
        <f t="shared" si="2"/>
        <v>1.5</v>
      </c>
      <c r="J39" s="4">
        <v>4</v>
      </c>
      <c r="K39" s="2" t="s">
        <v>42</v>
      </c>
      <c r="M39" s="6"/>
      <c r="N39" s="4"/>
    </row>
    <row r="40" spans="1:14" ht="15" x14ac:dyDescent="0.25">
      <c r="A40" s="1" t="s">
        <v>11</v>
      </c>
      <c r="B40" s="1" t="s">
        <v>25</v>
      </c>
      <c r="C40" s="1" t="s">
        <v>52</v>
      </c>
      <c r="D40" s="3">
        <v>12</v>
      </c>
      <c r="E40" s="3">
        <v>237</v>
      </c>
      <c r="F40" s="3">
        <v>24</v>
      </c>
      <c r="G40" s="3">
        <f t="shared" si="0"/>
        <v>9.875</v>
      </c>
      <c r="H40" s="3">
        <f t="shared" si="1"/>
        <v>11.356249999999999</v>
      </c>
      <c r="I40" s="3">
        <f t="shared" si="2"/>
        <v>2.125</v>
      </c>
      <c r="J40" s="4">
        <v>49</v>
      </c>
      <c r="K40" s="2" t="s">
        <v>27</v>
      </c>
      <c r="M40" s="6"/>
      <c r="N40" s="4"/>
    </row>
    <row r="41" spans="1:14" ht="15" x14ac:dyDescent="0.25">
      <c r="A41" s="1" t="s">
        <v>53</v>
      </c>
      <c r="B41" s="1" t="s">
        <v>25</v>
      </c>
      <c r="C41" s="1" t="s">
        <v>54</v>
      </c>
      <c r="D41" s="3">
        <v>35</v>
      </c>
      <c r="E41" s="3">
        <v>109</v>
      </c>
      <c r="F41" s="3">
        <v>4</v>
      </c>
      <c r="G41" s="3">
        <f t="shared" si="0"/>
        <v>27.25</v>
      </c>
      <c r="H41" s="3">
        <f t="shared" si="1"/>
        <v>31.337499999999999</v>
      </c>
      <c r="I41" s="3">
        <f t="shared" si="2"/>
        <v>7.75</v>
      </c>
      <c r="J41" s="4">
        <v>8</v>
      </c>
      <c r="K41" s="2" t="s">
        <v>27</v>
      </c>
      <c r="M41" s="6"/>
      <c r="N41" s="4"/>
    </row>
    <row r="42" spans="1:14" ht="15" x14ac:dyDescent="0.25">
      <c r="A42" s="1" t="s">
        <v>11</v>
      </c>
      <c r="B42" s="1" t="s">
        <v>12</v>
      </c>
      <c r="C42" s="1" t="s">
        <v>55</v>
      </c>
      <c r="D42" s="3">
        <v>20</v>
      </c>
      <c r="E42" s="3">
        <v>70.5</v>
      </c>
      <c r="F42" s="3">
        <v>4</v>
      </c>
      <c r="G42" s="3">
        <f t="shared" si="0"/>
        <v>17.625</v>
      </c>
      <c r="H42" s="3">
        <f t="shared" si="1"/>
        <v>20.268749999999997</v>
      </c>
      <c r="I42" s="3">
        <f t="shared" si="2"/>
        <v>2.375</v>
      </c>
      <c r="J42" s="4">
        <v>1</v>
      </c>
      <c r="K42" s="5"/>
      <c r="M42" s="6"/>
      <c r="N42" s="4"/>
    </row>
    <row r="43" spans="1:14" ht="15" x14ac:dyDescent="0.25">
      <c r="A43" s="1" t="s">
        <v>11</v>
      </c>
      <c r="B43" s="1" t="s">
        <v>12</v>
      </c>
      <c r="C43" s="1" t="s">
        <v>56</v>
      </c>
      <c r="D43" s="3">
        <v>5</v>
      </c>
      <c r="E43" s="3">
        <v>50</v>
      </c>
      <c r="F43" s="3">
        <v>12</v>
      </c>
      <c r="G43" s="3">
        <f t="shared" si="0"/>
        <v>4.166666666666667</v>
      </c>
      <c r="H43" s="3">
        <f t="shared" si="1"/>
        <v>4.791666666666667</v>
      </c>
      <c r="I43" s="3">
        <f t="shared" si="2"/>
        <v>0.83333333333333304</v>
      </c>
      <c r="J43" s="4">
        <v>5</v>
      </c>
      <c r="K43" s="5"/>
      <c r="M43" s="6"/>
      <c r="N43" s="4"/>
    </row>
    <row r="44" spans="1:14" ht="15" x14ac:dyDescent="0.25">
      <c r="A44" s="1" t="s">
        <v>53</v>
      </c>
      <c r="B44" s="1" t="s">
        <v>59</v>
      </c>
      <c r="C44" s="1" t="s">
        <v>78</v>
      </c>
      <c r="D44" s="3">
        <v>5</v>
      </c>
      <c r="E44" s="3">
        <v>1</v>
      </c>
      <c r="F44" s="3">
        <v>1</v>
      </c>
      <c r="G44" s="3">
        <f t="shared" si="0"/>
        <v>1</v>
      </c>
      <c r="H44" s="3">
        <f t="shared" si="1"/>
        <v>1.1499999999999999</v>
      </c>
      <c r="I44" s="3">
        <f t="shared" si="2"/>
        <v>4</v>
      </c>
      <c r="J44" s="4">
        <v>0</v>
      </c>
      <c r="K44" s="5" t="s">
        <v>16</v>
      </c>
      <c r="M44" s="6"/>
      <c r="N44" s="4"/>
    </row>
    <row r="45" spans="1:14" ht="15" x14ac:dyDescent="0.25">
      <c r="A45" s="1" t="s">
        <v>61</v>
      </c>
      <c r="B45" s="1" t="s">
        <v>62</v>
      </c>
      <c r="C45" s="1" t="s">
        <v>79</v>
      </c>
      <c r="D45" s="3">
        <v>25</v>
      </c>
      <c r="E45" s="3">
        <v>20</v>
      </c>
      <c r="F45" s="3">
        <v>1</v>
      </c>
      <c r="G45" s="3">
        <f t="shared" si="0"/>
        <v>20</v>
      </c>
      <c r="H45" s="3">
        <f t="shared" si="1"/>
        <v>23</v>
      </c>
      <c r="I45" s="3">
        <f t="shared" si="2"/>
        <v>5</v>
      </c>
      <c r="J45" s="4">
        <v>0</v>
      </c>
      <c r="K45" s="5"/>
      <c r="M45" s="6"/>
      <c r="N45" s="4"/>
    </row>
    <row r="46" spans="1:14" ht="15" x14ac:dyDescent="0.25">
      <c r="A46" s="1" t="s">
        <v>61</v>
      </c>
      <c r="B46" s="1" t="s">
        <v>62</v>
      </c>
      <c r="C46" s="1" t="s">
        <v>80</v>
      </c>
      <c r="D46" s="3">
        <v>35</v>
      </c>
      <c r="E46" s="3">
        <v>30</v>
      </c>
      <c r="F46" s="3">
        <v>1</v>
      </c>
      <c r="G46" s="3">
        <f t="shared" si="0"/>
        <v>30</v>
      </c>
      <c r="H46" s="3">
        <f t="shared" si="1"/>
        <v>34.5</v>
      </c>
      <c r="I46" s="3">
        <f t="shared" si="2"/>
        <v>5</v>
      </c>
      <c r="J46" s="4">
        <v>-1</v>
      </c>
      <c r="K46" s="5"/>
      <c r="M46" s="6"/>
      <c r="N46" s="4"/>
    </row>
    <row r="47" spans="1:14" ht="15" x14ac:dyDescent="0.25">
      <c r="A47" s="1" t="s">
        <v>11</v>
      </c>
      <c r="B47" s="1" t="s">
        <v>23</v>
      </c>
      <c r="C47" s="1" t="s">
        <v>136</v>
      </c>
      <c r="D47" s="3">
        <v>120</v>
      </c>
      <c r="E47" s="3">
        <v>205</v>
      </c>
      <c r="F47" s="3">
        <v>2</v>
      </c>
      <c r="G47" s="3">
        <f t="shared" si="0"/>
        <v>102.5</v>
      </c>
      <c r="H47" s="3">
        <f t="shared" si="1"/>
        <v>117.87499999999999</v>
      </c>
      <c r="I47" s="3">
        <f t="shared" si="2"/>
        <v>17.5</v>
      </c>
      <c r="J47" s="4">
        <v>6</v>
      </c>
      <c r="K47" s="2" t="s">
        <v>42</v>
      </c>
      <c r="M47" s="6"/>
      <c r="N47" s="4"/>
    </row>
    <row r="48" spans="1:14" ht="15" x14ac:dyDescent="0.25">
      <c r="A48" s="1" t="s">
        <v>11</v>
      </c>
      <c r="B48" s="1" t="s">
        <v>23</v>
      </c>
      <c r="C48" s="1" t="s">
        <v>137</v>
      </c>
      <c r="D48" s="3">
        <v>25</v>
      </c>
      <c r="E48" s="3">
        <v>119</v>
      </c>
      <c r="F48" s="3">
        <v>6</v>
      </c>
      <c r="G48" s="3">
        <f t="shared" si="0"/>
        <v>19.833333333333332</v>
      </c>
      <c r="H48" s="3">
        <f t="shared" si="1"/>
        <v>22.80833333333333</v>
      </c>
      <c r="I48" s="3">
        <f t="shared" si="2"/>
        <v>5.1666666666666679</v>
      </c>
      <c r="J48" s="4">
        <v>6</v>
      </c>
      <c r="K48" s="2" t="s">
        <v>36</v>
      </c>
      <c r="M48" s="6"/>
      <c r="N48" s="4"/>
    </row>
    <row r="49" spans="1:14" ht="15" x14ac:dyDescent="0.25">
      <c r="A49" s="1" t="s">
        <v>11</v>
      </c>
      <c r="B49" s="1" t="s">
        <v>25</v>
      </c>
      <c r="C49" s="1" t="s">
        <v>149</v>
      </c>
      <c r="D49" s="3">
        <v>5</v>
      </c>
      <c r="E49" s="3">
        <v>24</v>
      </c>
      <c r="F49" s="3">
        <v>6</v>
      </c>
      <c r="G49" s="3">
        <f t="shared" si="0"/>
        <v>4</v>
      </c>
      <c r="H49" s="3">
        <f t="shared" si="1"/>
        <v>4.5999999999999996</v>
      </c>
      <c r="I49" s="3">
        <f t="shared" si="2"/>
        <v>1</v>
      </c>
      <c r="J49" s="4">
        <f>12+12</f>
        <v>24</v>
      </c>
      <c r="K49" s="2" t="s">
        <v>42</v>
      </c>
      <c r="M49" s="6"/>
      <c r="N49" s="4"/>
    </row>
    <row r="50" spans="1:14" ht="15" x14ac:dyDescent="0.25">
      <c r="A50" s="1" t="s">
        <v>11</v>
      </c>
      <c r="B50" s="1" t="s">
        <v>12</v>
      </c>
      <c r="C50" s="1" t="s">
        <v>146</v>
      </c>
      <c r="D50" s="3">
        <v>10</v>
      </c>
      <c r="E50" s="3">
        <v>48</v>
      </c>
      <c r="F50" s="3">
        <v>6</v>
      </c>
      <c r="G50" s="3">
        <f t="shared" si="0"/>
        <v>8</v>
      </c>
      <c r="H50" s="3">
        <f t="shared" si="1"/>
        <v>9.1999999999999993</v>
      </c>
      <c r="I50" s="3">
        <f t="shared" si="2"/>
        <v>2</v>
      </c>
      <c r="J50" s="4">
        <v>0</v>
      </c>
      <c r="K50" s="5"/>
      <c r="M50" s="6"/>
      <c r="N50" s="4"/>
    </row>
    <row r="51" spans="1:14" ht="15" x14ac:dyDescent="0.25">
      <c r="A51" s="1" t="s">
        <v>11</v>
      </c>
      <c r="B51" s="1" t="s">
        <v>12</v>
      </c>
      <c r="C51" s="1" t="s">
        <v>148</v>
      </c>
      <c r="D51" s="3">
        <v>10</v>
      </c>
      <c r="E51" s="3">
        <v>48</v>
      </c>
      <c r="F51" s="3">
        <v>6</v>
      </c>
      <c r="G51" s="3">
        <f t="shared" si="0"/>
        <v>8</v>
      </c>
      <c r="H51" s="3">
        <f t="shared" si="1"/>
        <v>9.1999999999999993</v>
      </c>
      <c r="I51" s="3">
        <f t="shared" si="2"/>
        <v>2</v>
      </c>
      <c r="J51" s="4">
        <v>0</v>
      </c>
      <c r="K51" s="5"/>
      <c r="M51" s="6"/>
      <c r="N51" s="4"/>
    </row>
    <row r="52" spans="1:14" ht="15" x14ac:dyDescent="0.25">
      <c r="A52" s="1" t="s">
        <v>11</v>
      </c>
      <c r="B52" s="1" t="s">
        <v>12</v>
      </c>
      <c r="C52" s="1" t="s">
        <v>551</v>
      </c>
      <c r="D52" s="3">
        <v>10</v>
      </c>
      <c r="E52" s="3">
        <v>48</v>
      </c>
      <c r="F52" s="3">
        <v>6</v>
      </c>
      <c r="G52" s="3">
        <f t="shared" si="0"/>
        <v>8</v>
      </c>
      <c r="H52" s="3">
        <f t="shared" si="1"/>
        <v>9.1999999999999993</v>
      </c>
      <c r="I52" s="3">
        <f t="shared" si="2"/>
        <v>2</v>
      </c>
      <c r="J52" s="4">
        <v>12</v>
      </c>
      <c r="K52" s="10" t="s">
        <v>29</v>
      </c>
      <c r="M52" s="6"/>
      <c r="N52" s="4"/>
    </row>
    <row r="53" spans="1:14" ht="15" x14ac:dyDescent="0.25">
      <c r="A53" s="1" t="s">
        <v>11</v>
      </c>
      <c r="B53" s="1" t="s">
        <v>12</v>
      </c>
      <c r="C53" s="1" t="s">
        <v>147</v>
      </c>
      <c r="D53" s="3">
        <v>10</v>
      </c>
      <c r="E53" s="3">
        <v>48</v>
      </c>
      <c r="F53" s="3">
        <v>6</v>
      </c>
      <c r="G53" s="3">
        <f t="shared" si="0"/>
        <v>8</v>
      </c>
      <c r="H53" s="3">
        <f t="shared" si="1"/>
        <v>9.1999999999999993</v>
      </c>
      <c r="I53" s="3">
        <f t="shared" si="2"/>
        <v>2</v>
      </c>
      <c r="J53" s="4">
        <v>0</v>
      </c>
      <c r="K53" s="5"/>
      <c r="M53" s="6"/>
      <c r="N53" s="4"/>
    </row>
    <row r="54" spans="1:14" ht="15" x14ac:dyDescent="0.25">
      <c r="A54" s="1" t="s">
        <v>11</v>
      </c>
      <c r="B54" s="1" t="s">
        <v>12</v>
      </c>
      <c r="C54" s="1" t="s">
        <v>150</v>
      </c>
      <c r="D54" s="3">
        <v>20</v>
      </c>
      <c r="E54" s="3">
        <v>99</v>
      </c>
      <c r="F54" s="3">
        <v>6</v>
      </c>
      <c r="G54" s="3">
        <f t="shared" si="0"/>
        <v>16.5</v>
      </c>
      <c r="H54" s="3">
        <f t="shared" si="1"/>
        <v>18.974999999999998</v>
      </c>
      <c r="I54" s="3">
        <f t="shared" si="2"/>
        <v>3.5</v>
      </c>
      <c r="J54" s="4">
        <v>6</v>
      </c>
      <c r="K54" s="5" t="s">
        <v>36</v>
      </c>
      <c r="M54" s="6"/>
      <c r="N54" s="4"/>
    </row>
    <row r="55" spans="1:14" ht="15" x14ac:dyDescent="0.25">
      <c r="A55" s="1" t="s">
        <v>11</v>
      </c>
      <c r="B55" s="1" t="s">
        <v>12</v>
      </c>
      <c r="C55" s="1" t="s">
        <v>151</v>
      </c>
      <c r="D55" s="3">
        <v>20</v>
      </c>
      <c r="E55" s="3">
        <v>99</v>
      </c>
      <c r="F55" s="3">
        <v>6</v>
      </c>
      <c r="G55" s="3">
        <f t="shared" si="0"/>
        <v>16.5</v>
      </c>
      <c r="H55" s="3">
        <f t="shared" si="1"/>
        <v>18.974999999999998</v>
      </c>
      <c r="I55" s="3">
        <f t="shared" si="2"/>
        <v>3.5</v>
      </c>
      <c r="J55" s="4">
        <v>12</v>
      </c>
      <c r="K55" s="5" t="s">
        <v>36</v>
      </c>
      <c r="M55" s="6"/>
      <c r="N55" s="4"/>
    </row>
    <row r="56" spans="1:14" ht="15" x14ac:dyDescent="0.25">
      <c r="A56" s="1" t="s">
        <v>61</v>
      </c>
      <c r="B56" s="1" t="s">
        <v>62</v>
      </c>
      <c r="C56" s="1" t="s">
        <v>155</v>
      </c>
      <c r="D56" s="3">
        <v>25</v>
      </c>
      <c r="E56" s="3">
        <v>20</v>
      </c>
      <c r="F56" s="3">
        <v>1</v>
      </c>
      <c r="G56" s="3">
        <f t="shared" si="0"/>
        <v>20</v>
      </c>
      <c r="H56" s="3">
        <f t="shared" si="1"/>
        <v>23</v>
      </c>
      <c r="I56" s="3">
        <f t="shared" si="2"/>
        <v>5</v>
      </c>
      <c r="J56" s="4">
        <v>-2</v>
      </c>
      <c r="K56" s="5"/>
      <c r="M56" s="6"/>
      <c r="N56" s="4"/>
    </row>
    <row r="57" spans="1:14" ht="15" x14ac:dyDescent="0.25">
      <c r="A57" s="1" t="s">
        <v>61</v>
      </c>
      <c r="B57" s="1" t="s">
        <v>62</v>
      </c>
      <c r="C57" s="1" t="s">
        <v>156</v>
      </c>
      <c r="D57" s="3">
        <v>12</v>
      </c>
      <c r="E57" s="3">
        <v>10</v>
      </c>
      <c r="F57" s="3">
        <v>1</v>
      </c>
      <c r="G57" s="3">
        <f t="shared" si="0"/>
        <v>10</v>
      </c>
      <c r="H57" s="3">
        <f t="shared" si="1"/>
        <v>11.5</v>
      </c>
      <c r="I57" s="3">
        <f t="shared" si="2"/>
        <v>2</v>
      </c>
      <c r="J57" s="4">
        <v>0</v>
      </c>
      <c r="K57" s="7"/>
      <c r="M57" s="6"/>
      <c r="N57" s="4"/>
    </row>
    <row r="58" spans="1:14" ht="15" x14ac:dyDescent="0.25">
      <c r="A58" s="1" t="s">
        <v>11</v>
      </c>
      <c r="B58" s="1" t="s">
        <v>23</v>
      </c>
      <c r="C58" s="1" t="s">
        <v>162</v>
      </c>
      <c r="D58" s="3">
        <v>55</v>
      </c>
      <c r="E58" s="3">
        <v>148</v>
      </c>
      <c r="F58" s="3">
        <v>3</v>
      </c>
      <c r="G58" s="3">
        <f t="shared" si="0"/>
        <v>49.333333333333336</v>
      </c>
      <c r="H58" s="3">
        <f t="shared" si="1"/>
        <v>56.733333333333334</v>
      </c>
      <c r="I58" s="3">
        <f t="shared" si="2"/>
        <v>5.6666666666666643</v>
      </c>
      <c r="J58" s="4">
        <v>0</v>
      </c>
      <c r="K58" s="5"/>
      <c r="M58" s="6"/>
      <c r="N58" s="4"/>
    </row>
    <row r="59" spans="1:14" ht="15" x14ac:dyDescent="0.25">
      <c r="A59" s="1" t="s">
        <v>11</v>
      </c>
      <c r="B59" s="1" t="s">
        <v>12</v>
      </c>
      <c r="C59" s="1" t="s">
        <v>176</v>
      </c>
      <c r="D59" s="3">
        <v>2</v>
      </c>
      <c r="E59" s="3">
        <v>41</v>
      </c>
      <c r="F59" s="3">
        <v>24</v>
      </c>
      <c r="G59" s="3">
        <f t="shared" si="0"/>
        <v>1.7083333333333333</v>
      </c>
      <c r="H59" s="3">
        <f t="shared" si="1"/>
        <v>1.9645833333333331</v>
      </c>
      <c r="I59" s="3">
        <f t="shared" si="2"/>
        <v>0.29166666666666674</v>
      </c>
      <c r="J59" s="4">
        <v>24</v>
      </c>
      <c r="K59" s="2"/>
      <c r="M59" s="6"/>
      <c r="N59" s="4"/>
    </row>
    <row r="60" spans="1:14" ht="15" x14ac:dyDescent="0.25">
      <c r="A60" s="1" t="s">
        <v>11</v>
      </c>
      <c r="B60" s="1" t="s">
        <v>12</v>
      </c>
      <c r="C60" s="1" t="s">
        <v>530</v>
      </c>
      <c r="D60" s="3">
        <v>15</v>
      </c>
      <c r="E60" s="3">
        <v>74</v>
      </c>
      <c r="F60" s="3">
        <v>6</v>
      </c>
      <c r="G60" s="3">
        <f t="shared" si="0"/>
        <v>12.333333333333334</v>
      </c>
      <c r="H60" s="3">
        <f t="shared" si="1"/>
        <v>14.183333333333334</v>
      </c>
      <c r="I60" s="3">
        <f t="shared" si="2"/>
        <v>2.6666666666666661</v>
      </c>
      <c r="J60" s="4">
        <v>6</v>
      </c>
      <c r="K60" s="2" t="s">
        <v>36</v>
      </c>
      <c r="M60" s="6"/>
      <c r="N60" s="4"/>
    </row>
    <row r="61" spans="1:14" ht="15" x14ac:dyDescent="0.25">
      <c r="A61" s="1" t="s">
        <v>11</v>
      </c>
      <c r="B61" s="1" t="s">
        <v>12</v>
      </c>
      <c r="C61" s="1" t="s">
        <v>532</v>
      </c>
      <c r="D61" s="3">
        <v>15</v>
      </c>
      <c r="E61" s="3">
        <v>74</v>
      </c>
      <c r="F61" s="3">
        <v>6</v>
      </c>
      <c r="G61" s="3">
        <f t="shared" si="0"/>
        <v>12.333333333333334</v>
      </c>
      <c r="H61" s="3">
        <f t="shared" si="1"/>
        <v>14.183333333333334</v>
      </c>
      <c r="I61" s="3">
        <f t="shared" si="2"/>
        <v>2.6666666666666661</v>
      </c>
      <c r="J61" s="4">
        <v>6</v>
      </c>
      <c r="K61" s="2" t="s">
        <v>36</v>
      </c>
      <c r="M61" s="6"/>
      <c r="N61" s="4"/>
    </row>
    <row r="62" spans="1:14" ht="15" x14ac:dyDescent="0.25">
      <c r="A62" s="1" t="s">
        <v>11</v>
      </c>
      <c r="B62" s="1" t="s">
        <v>12</v>
      </c>
      <c r="C62" s="1" t="s">
        <v>529</v>
      </c>
      <c r="D62" s="3">
        <v>15</v>
      </c>
      <c r="E62" s="3">
        <v>74</v>
      </c>
      <c r="F62" s="3">
        <v>6</v>
      </c>
      <c r="G62" s="3">
        <f t="shared" si="0"/>
        <v>12.333333333333334</v>
      </c>
      <c r="H62" s="3">
        <f t="shared" si="1"/>
        <v>14.183333333333334</v>
      </c>
      <c r="I62" s="3">
        <f t="shared" si="2"/>
        <v>2.6666666666666661</v>
      </c>
      <c r="J62" s="4">
        <v>6</v>
      </c>
      <c r="K62" s="2" t="s">
        <v>36</v>
      </c>
      <c r="M62" s="6"/>
      <c r="N62" s="4"/>
    </row>
    <row r="63" spans="1:14" ht="15" x14ac:dyDescent="0.25">
      <c r="A63" s="1" t="s">
        <v>11</v>
      </c>
      <c r="B63" s="1" t="s">
        <v>12</v>
      </c>
      <c r="C63" s="1" t="s">
        <v>531</v>
      </c>
      <c r="D63" s="3">
        <v>15</v>
      </c>
      <c r="E63" s="3">
        <v>74</v>
      </c>
      <c r="F63" s="3">
        <v>6</v>
      </c>
      <c r="G63" s="3">
        <f t="shared" si="0"/>
        <v>12.333333333333334</v>
      </c>
      <c r="H63" s="3">
        <f t="shared" si="1"/>
        <v>14.183333333333334</v>
      </c>
      <c r="I63" s="3">
        <f t="shared" si="2"/>
        <v>2.6666666666666661</v>
      </c>
      <c r="J63" s="4">
        <v>6</v>
      </c>
      <c r="K63" s="2" t="s">
        <v>36</v>
      </c>
      <c r="M63" s="6"/>
      <c r="N63" s="4"/>
    </row>
    <row r="64" spans="1:14" ht="15" x14ac:dyDescent="0.25">
      <c r="A64" s="1" t="s">
        <v>11</v>
      </c>
      <c r="B64" s="1" t="s">
        <v>19</v>
      </c>
      <c r="C64" s="1" t="s">
        <v>189</v>
      </c>
      <c r="D64" s="3">
        <v>11</v>
      </c>
      <c r="E64" s="3">
        <v>92</v>
      </c>
      <c r="F64" s="3">
        <v>10</v>
      </c>
      <c r="G64" s="3">
        <f t="shared" si="0"/>
        <v>9.1999999999999993</v>
      </c>
      <c r="H64" s="3">
        <f t="shared" si="1"/>
        <v>10.579999999999998</v>
      </c>
      <c r="I64" s="3">
        <f t="shared" si="2"/>
        <v>1.8000000000000007</v>
      </c>
      <c r="J64" s="4">
        <v>2</v>
      </c>
      <c r="K64" s="5"/>
      <c r="M64" s="6"/>
      <c r="N64" s="4"/>
    </row>
    <row r="65" spans="1:14" ht="15" x14ac:dyDescent="0.25">
      <c r="A65" s="1" t="s">
        <v>61</v>
      </c>
      <c r="B65" s="1" t="s">
        <v>62</v>
      </c>
      <c r="C65" s="1" t="s">
        <v>190</v>
      </c>
      <c r="D65" s="3">
        <v>10</v>
      </c>
      <c r="E65" s="3">
        <v>8</v>
      </c>
      <c r="F65" s="3">
        <v>1</v>
      </c>
      <c r="G65" s="3">
        <f t="shared" si="0"/>
        <v>8</v>
      </c>
      <c r="H65" s="3">
        <f t="shared" si="1"/>
        <v>9.1999999999999993</v>
      </c>
      <c r="I65" s="3">
        <f t="shared" si="2"/>
        <v>2</v>
      </c>
      <c r="J65" s="4">
        <v>0</v>
      </c>
      <c r="K65" s="7" t="s">
        <v>191</v>
      </c>
      <c r="M65" s="6"/>
      <c r="N65" s="4"/>
    </row>
    <row r="66" spans="1:14" ht="15" x14ac:dyDescent="0.25">
      <c r="A66" s="1" t="s">
        <v>11</v>
      </c>
      <c r="B66" s="1" t="s">
        <v>12</v>
      </c>
      <c r="C66" s="1" t="s">
        <v>197</v>
      </c>
      <c r="D66" s="3">
        <v>5</v>
      </c>
      <c r="E66" s="3">
        <v>48.5</v>
      </c>
      <c r="F66" s="3">
        <v>12</v>
      </c>
      <c r="G66" s="3">
        <f t="shared" ref="G66:G129" si="3">E66/F66</f>
        <v>4.041666666666667</v>
      </c>
      <c r="H66" s="3">
        <f t="shared" ref="H66:H129" si="4">G66*1.15</f>
        <v>4.6479166666666663</v>
      </c>
      <c r="I66" s="3">
        <f t="shared" ref="I66:I129" si="5">D66-G66</f>
        <v>0.95833333333333304</v>
      </c>
      <c r="J66" s="4">
        <v>12</v>
      </c>
      <c r="K66" s="10" t="s">
        <v>42</v>
      </c>
      <c r="M66" s="6"/>
      <c r="N66" s="4"/>
    </row>
    <row r="67" spans="1:14" ht="15" x14ac:dyDescent="0.25">
      <c r="A67" s="1" t="s">
        <v>11</v>
      </c>
      <c r="B67" s="1" t="s">
        <v>12</v>
      </c>
      <c r="C67" s="1" t="s">
        <v>198</v>
      </c>
      <c r="D67" s="3">
        <v>5</v>
      </c>
      <c r="E67" s="3">
        <v>48.5</v>
      </c>
      <c r="F67" s="3">
        <v>12</v>
      </c>
      <c r="G67" s="3">
        <f t="shared" si="3"/>
        <v>4.041666666666667</v>
      </c>
      <c r="H67" s="3">
        <f t="shared" si="4"/>
        <v>4.6479166666666663</v>
      </c>
      <c r="I67" s="3">
        <f t="shared" si="5"/>
        <v>0.95833333333333304</v>
      </c>
      <c r="J67" s="4">
        <v>12</v>
      </c>
      <c r="K67" s="10" t="s">
        <v>42</v>
      </c>
      <c r="M67" s="6"/>
      <c r="N67" s="4"/>
    </row>
    <row r="68" spans="1:14" ht="15" x14ac:dyDescent="0.25">
      <c r="A68" s="1" t="s">
        <v>11</v>
      </c>
      <c r="B68" s="1" t="s">
        <v>12</v>
      </c>
      <c r="C68" s="1" t="s">
        <v>210</v>
      </c>
      <c r="D68" s="3">
        <v>20</v>
      </c>
      <c r="E68" s="3">
        <v>97</v>
      </c>
      <c r="F68" s="3">
        <v>6</v>
      </c>
      <c r="G68" s="3">
        <f t="shared" si="3"/>
        <v>16.166666666666668</v>
      </c>
      <c r="H68" s="3">
        <f t="shared" si="4"/>
        <v>18.591666666666665</v>
      </c>
      <c r="I68" s="3">
        <f t="shared" si="5"/>
        <v>3.8333333333333321</v>
      </c>
      <c r="J68" s="4">
        <v>0</v>
      </c>
      <c r="K68" s="5"/>
      <c r="M68" s="6"/>
      <c r="N68" s="4"/>
    </row>
    <row r="69" spans="1:14" ht="15" x14ac:dyDescent="0.25">
      <c r="A69" s="1" t="s">
        <v>11</v>
      </c>
      <c r="B69" s="1" t="s">
        <v>12</v>
      </c>
      <c r="C69" s="1" t="s">
        <v>211</v>
      </c>
      <c r="D69" s="3">
        <v>20</v>
      </c>
      <c r="E69" s="3">
        <v>96</v>
      </c>
      <c r="F69" s="3">
        <v>6</v>
      </c>
      <c r="G69" s="3">
        <f t="shared" si="3"/>
        <v>16</v>
      </c>
      <c r="H69" s="3">
        <f t="shared" si="4"/>
        <v>18.399999999999999</v>
      </c>
      <c r="I69" s="3">
        <f t="shared" si="5"/>
        <v>4</v>
      </c>
      <c r="J69" s="4">
        <v>0</v>
      </c>
      <c r="K69" s="5"/>
      <c r="M69" s="6"/>
      <c r="N69" s="4"/>
    </row>
    <row r="70" spans="1:14" ht="15" x14ac:dyDescent="0.25">
      <c r="A70" s="1" t="s">
        <v>11</v>
      </c>
      <c r="B70" s="1" t="s">
        <v>12</v>
      </c>
      <c r="C70" s="1" t="s">
        <v>212</v>
      </c>
      <c r="D70" s="3">
        <v>20</v>
      </c>
      <c r="E70" s="3">
        <v>96</v>
      </c>
      <c r="F70" s="3">
        <v>6</v>
      </c>
      <c r="G70" s="3">
        <f t="shared" si="3"/>
        <v>16</v>
      </c>
      <c r="H70" s="3">
        <f t="shared" si="4"/>
        <v>18.399999999999999</v>
      </c>
      <c r="I70" s="3">
        <f t="shared" si="5"/>
        <v>4</v>
      </c>
      <c r="J70" s="4">
        <v>0</v>
      </c>
      <c r="K70" s="5"/>
      <c r="M70" s="6"/>
      <c r="N70" s="4"/>
    </row>
    <row r="71" spans="1:14" ht="15" x14ac:dyDescent="0.25">
      <c r="A71" s="1" t="s">
        <v>11</v>
      </c>
      <c r="B71" s="1" t="s">
        <v>25</v>
      </c>
      <c r="C71" s="1" t="s">
        <v>528</v>
      </c>
      <c r="D71" s="3">
        <v>15</v>
      </c>
      <c r="E71" s="3">
        <v>395</v>
      </c>
      <c r="F71" s="3">
        <v>30</v>
      </c>
      <c r="G71" s="3">
        <f t="shared" si="3"/>
        <v>13.166666666666666</v>
      </c>
      <c r="H71" s="3">
        <f t="shared" si="4"/>
        <v>15.141666666666664</v>
      </c>
      <c r="I71" s="3">
        <f t="shared" si="5"/>
        <v>1.8333333333333339</v>
      </c>
      <c r="J71" s="4">
        <v>30</v>
      </c>
      <c r="K71" s="2" t="s">
        <v>36</v>
      </c>
      <c r="M71" s="6"/>
      <c r="N71" s="4"/>
    </row>
    <row r="72" spans="1:14" ht="15" x14ac:dyDescent="0.25">
      <c r="A72" s="1" t="s">
        <v>11</v>
      </c>
      <c r="B72" s="1" t="s">
        <v>25</v>
      </c>
      <c r="C72" s="1" t="s">
        <v>261</v>
      </c>
      <c r="D72" s="3">
        <v>16</v>
      </c>
      <c r="E72" s="3">
        <v>410</v>
      </c>
      <c r="F72" s="3">
        <v>30</v>
      </c>
      <c r="G72" s="3">
        <f t="shared" si="3"/>
        <v>13.666666666666666</v>
      </c>
      <c r="H72" s="3">
        <f t="shared" si="4"/>
        <v>15.716666666666665</v>
      </c>
      <c r="I72" s="3">
        <f t="shared" si="5"/>
        <v>2.3333333333333339</v>
      </c>
      <c r="J72" s="4">
        <v>60</v>
      </c>
      <c r="K72" s="2" t="s">
        <v>29</v>
      </c>
      <c r="M72" s="6"/>
      <c r="N72" s="4"/>
    </row>
    <row r="73" spans="1:14" ht="15" x14ac:dyDescent="0.25">
      <c r="A73" s="1" t="s">
        <v>11</v>
      </c>
      <c r="B73" s="1" t="s">
        <v>25</v>
      </c>
      <c r="C73" s="1" t="s">
        <v>258</v>
      </c>
      <c r="D73" s="3">
        <v>15</v>
      </c>
      <c r="E73" s="3">
        <v>395</v>
      </c>
      <c r="F73" s="3">
        <v>30</v>
      </c>
      <c r="G73" s="3">
        <f t="shared" si="3"/>
        <v>13.166666666666666</v>
      </c>
      <c r="H73" s="3">
        <f t="shared" si="4"/>
        <v>15.141666666666664</v>
      </c>
      <c r="I73" s="3">
        <f t="shared" si="5"/>
        <v>1.8333333333333339</v>
      </c>
      <c r="J73" s="4">
        <v>30</v>
      </c>
      <c r="K73" s="2" t="s">
        <v>103</v>
      </c>
      <c r="M73" s="6"/>
      <c r="N73" s="4"/>
    </row>
    <row r="74" spans="1:14" ht="15" x14ac:dyDescent="0.25">
      <c r="A74" s="1" t="s">
        <v>11</v>
      </c>
      <c r="B74" s="1" t="s">
        <v>25</v>
      </c>
      <c r="C74" s="1" t="s">
        <v>259</v>
      </c>
      <c r="D74" s="3">
        <v>15</v>
      </c>
      <c r="E74" s="3">
        <v>365</v>
      </c>
      <c r="F74" s="3">
        <v>30</v>
      </c>
      <c r="G74" s="3">
        <f t="shared" si="3"/>
        <v>12.166666666666666</v>
      </c>
      <c r="H74" s="3">
        <f t="shared" si="4"/>
        <v>13.991666666666665</v>
      </c>
      <c r="I74" s="3">
        <f t="shared" si="5"/>
        <v>2.8333333333333339</v>
      </c>
      <c r="J74" s="4">
        <f>30+24</f>
        <v>54</v>
      </c>
      <c r="K74" s="2" t="s">
        <v>42</v>
      </c>
      <c r="M74" s="6"/>
      <c r="N74" s="4"/>
    </row>
    <row r="75" spans="1:14" ht="15" x14ac:dyDescent="0.25">
      <c r="A75" s="1" t="s">
        <v>11</v>
      </c>
      <c r="B75" s="1" t="s">
        <v>25</v>
      </c>
      <c r="C75" s="1" t="s">
        <v>260</v>
      </c>
      <c r="D75" s="3">
        <v>15</v>
      </c>
      <c r="E75" s="3">
        <v>395</v>
      </c>
      <c r="F75" s="3">
        <v>30</v>
      </c>
      <c r="G75" s="3">
        <f t="shared" si="3"/>
        <v>13.166666666666666</v>
      </c>
      <c r="H75" s="3">
        <f t="shared" si="4"/>
        <v>15.141666666666664</v>
      </c>
      <c r="I75" s="3">
        <f t="shared" si="5"/>
        <v>1.8333333333333339</v>
      </c>
      <c r="J75" s="4">
        <v>30</v>
      </c>
      <c r="K75" s="2" t="s">
        <v>29</v>
      </c>
      <c r="M75" s="6"/>
      <c r="N75" s="4"/>
    </row>
    <row r="76" spans="1:14" ht="15" x14ac:dyDescent="0.25">
      <c r="A76" s="1" t="s">
        <v>11</v>
      </c>
      <c r="B76" s="1" t="s">
        <v>25</v>
      </c>
      <c r="C76" s="1" t="s">
        <v>262</v>
      </c>
      <c r="D76" s="3">
        <v>10</v>
      </c>
      <c r="E76" s="3">
        <v>193</v>
      </c>
      <c r="F76" s="3">
        <v>30</v>
      </c>
      <c r="G76" s="3">
        <f t="shared" si="3"/>
        <v>6.4333333333333336</v>
      </c>
      <c r="H76" s="3">
        <f t="shared" si="4"/>
        <v>7.3983333333333334</v>
      </c>
      <c r="I76" s="3">
        <f t="shared" si="5"/>
        <v>3.5666666666666664</v>
      </c>
      <c r="J76" s="4">
        <v>0</v>
      </c>
      <c r="K76" s="5"/>
      <c r="M76" s="6"/>
      <c r="N76" s="4"/>
    </row>
    <row r="77" spans="1:14" ht="15" x14ac:dyDescent="0.25">
      <c r="A77" s="1" t="s">
        <v>11</v>
      </c>
      <c r="B77" s="1" t="s">
        <v>25</v>
      </c>
      <c r="C77" s="1" t="s">
        <v>263</v>
      </c>
      <c r="D77" s="3">
        <v>5</v>
      </c>
      <c r="E77" s="3">
        <v>192</v>
      </c>
      <c r="F77" s="3">
        <v>60</v>
      </c>
      <c r="G77" s="3">
        <f t="shared" si="3"/>
        <v>3.2</v>
      </c>
      <c r="H77" s="3">
        <f t="shared" si="4"/>
        <v>3.6799999999999997</v>
      </c>
      <c r="I77" s="3">
        <f t="shared" si="5"/>
        <v>1.7999999999999998</v>
      </c>
      <c r="J77" s="4">
        <v>-6</v>
      </c>
      <c r="K77" s="5"/>
      <c r="M77" s="6"/>
      <c r="N77" s="4"/>
    </row>
    <row r="78" spans="1:14" ht="15" x14ac:dyDescent="0.25">
      <c r="A78" s="1" t="s">
        <v>11</v>
      </c>
      <c r="B78" s="1" t="s">
        <v>25</v>
      </c>
      <c r="C78" s="1" t="s">
        <v>264</v>
      </c>
      <c r="D78" s="3">
        <v>5</v>
      </c>
      <c r="E78" s="3">
        <v>192</v>
      </c>
      <c r="F78" s="3">
        <v>60</v>
      </c>
      <c r="G78" s="3">
        <f t="shared" si="3"/>
        <v>3.2</v>
      </c>
      <c r="H78" s="3">
        <f t="shared" si="4"/>
        <v>3.6799999999999997</v>
      </c>
      <c r="I78" s="3">
        <f t="shared" si="5"/>
        <v>1.7999999999999998</v>
      </c>
      <c r="J78" s="4">
        <v>0</v>
      </c>
      <c r="K78" s="5"/>
      <c r="M78" s="6"/>
      <c r="N78" s="4"/>
    </row>
    <row r="79" spans="1:14" ht="15" x14ac:dyDescent="0.25">
      <c r="A79" s="1" t="s">
        <v>11</v>
      </c>
      <c r="B79" s="1" t="s">
        <v>12</v>
      </c>
      <c r="C79" s="1" t="s">
        <v>279</v>
      </c>
      <c r="D79" s="3">
        <v>5</v>
      </c>
      <c r="E79" s="3">
        <v>92</v>
      </c>
      <c r="F79" s="3">
        <v>24</v>
      </c>
      <c r="G79" s="3">
        <f t="shared" si="3"/>
        <v>3.8333333333333335</v>
      </c>
      <c r="H79" s="3">
        <f t="shared" si="4"/>
        <v>4.4083333333333332</v>
      </c>
      <c r="I79" s="3">
        <f t="shared" si="5"/>
        <v>1.1666666666666665</v>
      </c>
      <c r="J79" s="4">
        <v>24</v>
      </c>
      <c r="K79" s="5"/>
      <c r="M79" s="6"/>
      <c r="N79" s="4"/>
    </row>
    <row r="80" spans="1:14" ht="15" x14ac:dyDescent="0.25">
      <c r="A80" s="1" t="s">
        <v>11</v>
      </c>
      <c r="B80" s="1" t="s">
        <v>12</v>
      </c>
      <c r="C80" s="1" t="s">
        <v>552</v>
      </c>
      <c r="D80" s="3">
        <v>10</v>
      </c>
      <c r="E80" s="3">
        <v>48</v>
      </c>
      <c r="F80" s="3">
        <v>6</v>
      </c>
      <c r="G80" s="3">
        <f t="shared" si="3"/>
        <v>8</v>
      </c>
      <c r="H80" s="3">
        <f t="shared" si="4"/>
        <v>9.1999999999999993</v>
      </c>
      <c r="I80" s="3">
        <f t="shared" si="5"/>
        <v>2</v>
      </c>
      <c r="J80" s="4">
        <v>12</v>
      </c>
      <c r="K80" s="2" t="s">
        <v>29</v>
      </c>
      <c r="M80" s="6"/>
      <c r="N80" s="4"/>
    </row>
    <row r="81" spans="1:14" ht="15" x14ac:dyDescent="0.25">
      <c r="A81" s="1" t="s">
        <v>11</v>
      </c>
      <c r="B81" s="1" t="s">
        <v>12</v>
      </c>
      <c r="C81" s="1" t="s">
        <v>280</v>
      </c>
      <c r="D81" s="3">
        <v>10</v>
      </c>
      <c r="E81" s="3">
        <v>49.5</v>
      </c>
      <c r="F81" s="3">
        <v>6</v>
      </c>
      <c r="G81" s="3">
        <f t="shared" si="3"/>
        <v>8.25</v>
      </c>
      <c r="H81" s="3">
        <f t="shared" si="4"/>
        <v>9.4874999999999989</v>
      </c>
      <c r="I81" s="3">
        <f t="shared" si="5"/>
        <v>1.75</v>
      </c>
      <c r="J81" s="4">
        <v>6</v>
      </c>
      <c r="K81" s="2" t="s">
        <v>42</v>
      </c>
      <c r="M81" s="6"/>
      <c r="N81" s="4"/>
    </row>
    <row r="82" spans="1:14" ht="15" x14ac:dyDescent="0.25">
      <c r="A82" s="1" t="s">
        <v>11</v>
      </c>
      <c r="B82" s="1" t="s">
        <v>12</v>
      </c>
      <c r="C82" s="1" t="s">
        <v>545</v>
      </c>
      <c r="D82" s="3">
        <v>10</v>
      </c>
      <c r="E82" s="3">
        <v>49.5</v>
      </c>
      <c r="F82" s="3">
        <v>6</v>
      </c>
      <c r="G82" s="3">
        <f t="shared" si="3"/>
        <v>8.25</v>
      </c>
      <c r="H82" s="3">
        <f t="shared" si="4"/>
        <v>9.4874999999999989</v>
      </c>
      <c r="I82" s="3">
        <f t="shared" si="5"/>
        <v>1.75</v>
      </c>
      <c r="J82" s="4">
        <v>6</v>
      </c>
      <c r="K82" s="2" t="s">
        <v>29</v>
      </c>
      <c r="M82" s="6"/>
      <c r="N82" s="4"/>
    </row>
    <row r="83" spans="1:14" ht="15" x14ac:dyDescent="0.25">
      <c r="A83" s="1" t="s">
        <v>11</v>
      </c>
      <c r="B83" s="1" t="s">
        <v>12</v>
      </c>
      <c r="C83" s="1" t="s">
        <v>281</v>
      </c>
      <c r="D83" s="3">
        <v>5</v>
      </c>
      <c r="E83" s="3">
        <v>49.5</v>
      </c>
      <c r="F83" s="3">
        <v>12</v>
      </c>
      <c r="G83" s="3">
        <f t="shared" si="3"/>
        <v>4.125</v>
      </c>
      <c r="H83" s="3">
        <f t="shared" si="4"/>
        <v>4.7437499999999995</v>
      </c>
      <c r="I83" s="3">
        <f t="shared" si="5"/>
        <v>0.875</v>
      </c>
      <c r="J83" s="4">
        <v>6</v>
      </c>
      <c r="K83" s="2" t="s">
        <v>42</v>
      </c>
      <c r="M83" s="6"/>
      <c r="N83" s="4"/>
    </row>
    <row r="84" spans="1:14" ht="15" x14ac:dyDescent="0.25">
      <c r="A84" s="1" t="s">
        <v>11</v>
      </c>
      <c r="B84" s="1" t="s">
        <v>12</v>
      </c>
      <c r="C84" s="1" t="s">
        <v>642</v>
      </c>
      <c r="D84" s="3">
        <v>10</v>
      </c>
      <c r="E84" s="3">
        <v>49.5</v>
      </c>
      <c r="F84" s="3">
        <v>6</v>
      </c>
      <c r="G84" s="3">
        <f t="shared" si="3"/>
        <v>8.25</v>
      </c>
      <c r="H84" s="3">
        <f t="shared" si="4"/>
        <v>9.4874999999999989</v>
      </c>
      <c r="I84" s="3">
        <f t="shared" si="5"/>
        <v>1.75</v>
      </c>
      <c r="J84" s="4">
        <v>0</v>
      </c>
      <c r="K84" s="23" t="s">
        <v>643</v>
      </c>
      <c r="M84" s="6"/>
      <c r="N84" s="4"/>
    </row>
    <row r="85" spans="1:14" ht="15" x14ac:dyDescent="0.25">
      <c r="A85" s="1" t="s">
        <v>11</v>
      </c>
      <c r="B85" s="1" t="s">
        <v>25</v>
      </c>
      <c r="C85" s="1" t="s">
        <v>520</v>
      </c>
      <c r="D85" s="3">
        <v>15</v>
      </c>
      <c r="E85" s="3">
        <v>83</v>
      </c>
      <c r="F85" s="3">
        <v>6</v>
      </c>
      <c r="G85" s="3">
        <f t="shared" si="3"/>
        <v>13.833333333333334</v>
      </c>
      <c r="H85" s="3">
        <f t="shared" si="4"/>
        <v>15.908333333333333</v>
      </c>
      <c r="I85" s="3">
        <f t="shared" si="5"/>
        <v>1.1666666666666661</v>
      </c>
      <c r="J85" s="4">
        <v>6</v>
      </c>
      <c r="K85" s="2" t="s">
        <v>36</v>
      </c>
      <c r="M85" s="6"/>
      <c r="N85" s="4"/>
    </row>
    <row r="86" spans="1:14" ht="15" x14ac:dyDescent="0.25">
      <c r="A86" s="1" t="s">
        <v>11</v>
      </c>
      <c r="B86" s="1" t="s">
        <v>25</v>
      </c>
      <c r="C86" s="1" t="s">
        <v>516</v>
      </c>
      <c r="D86" s="3">
        <v>15</v>
      </c>
      <c r="E86" s="3">
        <v>83</v>
      </c>
      <c r="F86" s="3">
        <v>6</v>
      </c>
      <c r="G86" s="3">
        <f t="shared" si="3"/>
        <v>13.833333333333334</v>
      </c>
      <c r="H86" s="3">
        <f t="shared" si="4"/>
        <v>15.908333333333333</v>
      </c>
      <c r="I86" s="3">
        <f t="shared" si="5"/>
        <v>1.1666666666666661</v>
      </c>
      <c r="J86" s="4">
        <v>12</v>
      </c>
      <c r="K86" s="2" t="s">
        <v>36</v>
      </c>
      <c r="M86" s="6"/>
      <c r="N86" s="4"/>
    </row>
    <row r="87" spans="1:14" ht="15" x14ac:dyDescent="0.25">
      <c r="A87" s="1" t="s">
        <v>11</v>
      </c>
      <c r="B87" s="1" t="s">
        <v>25</v>
      </c>
      <c r="C87" s="1" t="s">
        <v>282</v>
      </c>
      <c r="D87" s="3">
        <v>15</v>
      </c>
      <c r="E87" s="3">
        <v>360</v>
      </c>
      <c r="F87" s="3">
        <v>30</v>
      </c>
      <c r="G87" s="3">
        <f t="shared" si="3"/>
        <v>12</v>
      </c>
      <c r="H87" s="3">
        <f t="shared" si="4"/>
        <v>13.799999999999999</v>
      </c>
      <c r="I87" s="3">
        <f t="shared" si="5"/>
        <v>3</v>
      </c>
      <c r="J87" s="4">
        <v>0</v>
      </c>
      <c r="K87" s="2" t="s">
        <v>27</v>
      </c>
      <c r="M87" s="6"/>
      <c r="N87" s="4"/>
    </row>
    <row r="88" spans="1:14" ht="15" x14ac:dyDescent="0.25">
      <c r="A88" s="1" t="s">
        <v>11</v>
      </c>
      <c r="B88" s="1" t="s">
        <v>25</v>
      </c>
      <c r="C88" s="1" t="s">
        <v>283</v>
      </c>
      <c r="D88" s="3">
        <v>15</v>
      </c>
      <c r="E88" s="3">
        <v>360</v>
      </c>
      <c r="F88" s="3">
        <v>30</v>
      </c>
      <c r="G88" s="3">
        <f t="shared" si="3"/>
        <v>12</v>
      </c>
      <c r="H88" s="3">
        <f t="shared" si="4"/>
        <v>13.799999999999999</v>
      </c>
      <c r="I88" s="3">
        <f t="shared" si="5"/>
        <v>3</v>
      </c>
      <c r="J88" s="4">
        <v>94</v>
      </c>
      <c r="K88" s="2" t="s">
        <v>27</v>
      </c>
      <c r="M88" s="6"/>
      <c r="N88" s="4"/>
    </row>
    <row r="89" spans="1:14" ht="15" x14ac:dyDescent="0.25">
      <c r="A89" s="1" t="s">
        <v>11</v>
      </c>
      <c r="B89" s="1" t="s">
        <v>23</v>
      </c>
      <c r="C89" s="1" t="s">
        <v>318</v>
      </c>
      <c r="D89" s="3">
        <v>27</v>
      </c>
      <c r="E89" s="3">
        <v>143</v>
      </c>
      <c r="F89" s="3">
        <v>6</v>
      </c>
      <c r="G89" s="3">
        <f t="shared" si="3"/>
        <v>23.833333333333332</v>
      </c>
      <c r="H89" s="3">
        <f t="shared" si="4"/>
        <v>27.408333333333331</v>
      </c>
      <c r="I89" s="3">
        <f t="shared" si="5"/>
        <v>3.1666666666666679</v>
      </c>
      <c r="J89" s="4">
        <v>0</v>
      </c>
      <c r="K89" s="5"/>
      <c r="M89" s="6"/>
      <c r="N89" s="4"/>
    </row>
    <row r="90" spans="1:14" ht="15" x14ac:dyDescent="0.25">
      <c r="A90" s="1" t="s">
        <v>11</v>
      </c>
      <c r="B90" s="1" t="s">
        <v>25</v>
      </c>
      <c r="C90" s="1" t="s">
        <v>546</v>
      </c>
      <c r="D90" s="3">
        <v>25</v>
      </c>
      <c r="E90" s="3">
        <v>269</v>
      </c>
      <c r="F90" s="3">
        <v>12</v>
      </c>
      <c r="G90" s="3">
        <f t="shared" si="3"/>
        <v>22.416666666666668</v>
      </c>
      <c r="H90" s="3">
        <f t="shared" si="4"/>
        <v>25.779166666666665</v>
      </c>
      <c r="I90" s="3">
        <f t="shared" si="5"/>
        <v>2.5833333333333321</v>
      </c>
      <c r="J90" s="4">
        <f>48+24</f>
        <v>72</v>
      </c>
      <c r="K90" s="2" t="s">
        <v>693</v>
      </c>
      <c r="M90" s="6"/>
      <c r="N90" s="4"/>
    </row>
    <row r="91" spans="1:14" ht="15" x14ac:dyDescent="0.25">
      <c r="A91" s="1" t="s">
        <v>11</v>
      </c>
      <c r="B91" s="1" t="s">
        <v>25</v>
      </c>
      <c r="C91" s="1" t="s">
        <v>319</v>
      </c>
      <c r="D91" s="3">
        <v>13</v>
      </c>
      <c r="E91" s="3">
        <v>244</v>
      </c>
      <c r="F91" s="3">
        <v>24</v>
      </c>
      <c r="G91" s="3">
        <f t="shared" si="3"/>
        <v>10.166666666666666</v>
      </c>
      <c r="H91" s="3">
        <f t="shared" si="4"/>
        <v>11.691666666666665</v>
      </c>
      <c r="I91" s="3">
        <f t="shared" si="5"/>
        <v>2.8333333333333339</v>
      </c>
      <c r="J91" s="4">
        <f>24*2</f>
        <v>48</v>
      </c>
      <c r="K91" s="2" t="s">
        <v>29</v>
      </c>
      <c r="M91" s="6"/>
      <c r="N91" s="4"/>
    </row>
    <row r="92" spans="1:14" ht="15" x14ac:dyDescent="0.25">
      <c r="A92" s="24" t="s">
        <v>61</v>
      </c>
      <c r="B92" s="24" t="s">
        <v>62</v>
      </c>
      <c r="C92" s="24" t="s">
        <v>320</v>
      </c>
      <c r="D92" s="3">
        <v>12</v>
      </c>
      <c r="E92" s="3">
        <v>10</v>
      </c>
      <c r="F92" s="3">
        <v>1</v>
      </c>
      <c r="G92" s="3">
        <f t="shared" si="3"/>
        <v>10</v>
      </c>
      <c r="H92" s="3">
        <f t="shared" si="4"/>
        <v>11.5</v>
      </c>
      <c r="I92" s="3">
        <f t="shared" si="5"/>
        <v>2</v>
      </c>
      <c r="J92" s="4">
        <v>0</v>
      </c>
      <c r="K92" s="7" t="s">
        <v>92</v>
      </c>
      <c r="M92" s="6"/>
      <c r="N92" s="4"/>
    </row>
    <row r="93" spans="1:14" ht="15" x14ac:dyDescent="0.25">
      <c r="A93" s="24" t="s">
        <v>61</v>
      </c>
      <c r="B93" s="24" t="s">
        <v>62</v>
      </c>
      <c r="C93" s="24" t="s">
        <v>321</v>
      </c>
      <c r="D93" s="8">
        <v>20</v>
      </c>
      <c r="E93" s="8">
        <v>18</v>
      </c>
      <c r="F93" s="8">
        <v>1</v>
      </c>
      <c r="G93" s="3">
        <f t="shared" si="3"/>
        <v>18</v>
      </c>
      <c r="H93" s="3">
        <f t="shared" si="4"/>
        <v>20.7</v>
      </c>
      <c r="I93" s="3">
        <f t="shared" si="5"/>
        <v>2</v>
      </c>
      <c r="J93" s="4">
        <v>0</v>
      </c>
      <c r="K93" s="7" t="s">
        <v>92</v>
      </c>
      <c r="M93" s="6"/>
      <c r="N93" s="4"/>
    </row>
    <row r="94" spans="1:14" ht="15" x14ac:dyDescent="0.25">
      <c r="A94" s="1" t="s">
        <v>11</v>
      </c>
      <c r="B94" s="1" t="s">
        <v>25</v>
      </c>
      <c r="C94" s="1" t="s">
        <v>519</v>
      </c>
      <c r="D94" s="3">
        <v>10</v>
      </c>
      <c r="E94" s="3">
        <v>57</v>
      </c>
      <c r="F94" s="3">
        <v>6</v>
      </c>
      <c r="G94" s="3">
        <f t="shared" si="3"/>
        <v>9.5</v>
      </c>
      <c r="H94" s="3">
        <f t="shared" si="4"/>
        <v>10.924999999999999</v>
      </c>
      <c r="I94" s="3">
        <f t="shared" si="5"/>
        <v>0.5</v>
      </c>
      <c r="J94" s="4">
        <v>0</v>
      </c>
      <c r="K94" s="2" t="s">
        <v>494</v>
      </c>
      <c r="M94" s="6"/>
      <c r="N94" s="4"/>
    </row>
    <row r="95" spans="1:14" ht="15" x14ac:dyDescent="0.25">
      <c r="A95" s="1" t="s">
        <v>11</v>
      </c>
      <c r="B95" s="1" t="s">
        <v>25</v>
      </c>
      <c r="C95" s="1" t="s">
        <v>515</v>
      </c>
      <c r="D95" s="3">
        <v>10</v>
      </c>
      <c r="E95" s="3">
        <v>57</v>
      </c>
      <c r="F95" s="3">
        <v>6</v>
      </c>
      <c r="G95" s="3">
        <f t="shared" si="3"/>
        <v>9.5</v>
      </c>
      <c r="H95" s="3">
        <f t="shared" si="4"/>
        <v>10.924999999999999</v>
      </c>
      <c r="I95" s="3">
        <f t="shared" si="5"/>
        <v>0.5</v>
      </c>
      <c r="J95" s="4">
        <v>12</v>
      </c>
      <c r="K95" s="2" t="s">
        <v>36</v>
      </c>
      <c r="M95" s="6"/>
      <c r="N95" s="4"/>
    </row>
    <row r="96" spans="1:14" ht="15" x14ac:dyDescent="0.25">
      <c r="A96" s="1" t="s">
        <v>11</v>
      </c>
      <c r="B96" s="1" t="s">
        <v>25</v>
      </c>
      <c r="C96" s="1" t="s">
        <v>513</v>
      </c>
      <c r="D96" s="3">
        <v>10</v>
      </c>
      <c r="E96" s="3">
        <v>57</v>
      </c>
      <c r="F96" s="3">
        <v>6</v>
      </c>
      <c r="G96" s="3">
        <f t="shared" si="3"/>
        <v>9.5</v>
      </c>
      <c r="H96" s="3">
        <f t="shared" si="4"/>
        <v>10.924999999999999</v>
      </c>
      <c r="I96" s="3">
        <f t="shared" si="5"/>
        <v>0.5</v>
      </c>
      <c r="J96" s="4">
        <v>6</v>
      </c>
      <c r="K96" s="2" t="s">
        <v>36</v>
      </c>
      <c r="M96" s="6"/>
      <c r="N96" s="4"/>
    </row>
    <row r="97" spans="1:14" ht="15" x14ac:dyDescent="0.25">
      <c r="A97" s="1" t="s">
        <v>11</v>
      </c>
      <c r="B97" s="1" t="s">
        <v>12</v>
      </c>
      <c r="C97" s="1" t="s">
        <v>540</v>
      </c>
      <c r="D97" s="3">
        <v>20</v>
      </c>
      <c r="E97" s="3">
        <v>84</v>
      </c>
      <c r="F97" s="3">
        <v>5</v>
      </c>
      <c r="G97" s="3">
        <f t="shared" si="3"/>
        <v>16.8</v>
      </c>
      <c r="H97" s="3">
        <f t="shared" si="4"/>
        <v>19.32</v>
      </c>
      <c r="I97" s="3">
        <f t="shared" si="5"/>
        <v>3.1999999999999993</v>
      </c>
      <c r="J97" s="4">
        <v>15</v>
      </c>
      <c r="K97" s="5" t="s">
        <v>29</v>
      </c>
      <c r="M97" s="6"/>
      <c r="N97" s="4"/>
    </row>
    <row r="98" spans="1:14" ht="15" x14ac:dyDescent="0.25">
      <c r="A98" s="1" t="s">
        <v>11</v>
      </c>
      <c r="B98" s="1" t="s">
        <v>25</v>
      </c>
      <c r="C98" s="1" t="s">
        <v>391</v>
      </c>
      <c r="D98" s="3">
        <v>10</v>
      </c>
      <c r="E98" s="3">
        <v>195</v>
      </c>
      <c r="F98" s="3">
        <v>24</v>
      </c>
      <c r="G98" s="3">
        <f t="shared" si="3"/>
        <v>8.125</v>
      </c>
      <c r="H98" s="3">
        <f t="shared" si="4"/>
        <v>9.34375</v>
      </c>
      <c r="I98" s="3">
        <f t="shared" si="5"/>
        <v>1.875</v>
      </c>
      <c r="J98" s="13">
        <v>24</v>
      </c>
      <c r="K98" s="10" t="s">
        <v>42</v>
      </c>
      <c r="M98" s="6"/>
      <c r="N98" s="4"/>
    </row>
    <row r="99" spans="1:14" ht="15" x14ac:dyDescent="0.25">
      <c r="A99" s="1" t="s">
        <v>11</v>
      </c>
      <c r="B99" s="1" t="s">
        <v>25</v>
      </c>
      <c r="C99" s="1" t="s">
        <v>533</v>
      </c>
      <c r="D99" s="3">
        <v>10</v>
      </c>
      <c r="E99" s="3">
        <v>195</v>
      </c>
      <c r="F99" s="3">
        <v>24</v>
      </c>
      <c r="G99" s="3">
        <f t="shared" si="3"/>
        <v>8.125</v>
      </c>
      <c r="H99" s="3">
        <f t="shared" si="4"/>
        <v>9.34375</v>
      </c>
      <c r="I99" s="3">
        <f t="shared" si="5"/>
        <v>1.875</v>
      </c>
      <c r="J99" s="13">
        <v>0</v>
      </c>
      <c r="K99" s="10"/>
      <c r="M99" s="6"/>
      <c r="N99" s="4"/>
    </row>
    <row r="100" spans="1:14" ht="15" x14ac:dyDescent="0.25">
      <c r="A100" s="1" t="s">
        <v>11</v>
      </c>
      <c r="B100" s="1" t="s">
        <v>25</v>
      </c>
      <c r="C100" s="1" t="s">
        <v>392</v>
      </c>
      <c r="D100" s="3">
        <v>10</v>
      </c>
      <c r="E100" s="3">
        <v>195</v>
      </c>
      <c r="F100" s="3">
        <v>24</v>
      </c>
      <c r="G100" s="3">
        <f t="shared" si="3"/>
        <v>8.125</v>
      </c>
      <c r="H100" s="3">
        <f t="shared" si="4"/>
        <v>9.34375</v>
      </c>
      <c r="I100" s="3">
        <f t="shared" si="5"/>
        <v>1.875</v>
      </c>
      <c r="J100" s="13">
        <v>24</v>
      </c>
      <c r="K100" s="10" t="s">
        <v>42</v>
      </c>
      <c r="M100" s="6"/>
      <c r="N100" s="4"/>
    </row>
    <row r="101" spans="1:14" ht="15" x14ac:dyDescent="0.25">
      <c r="A101" s="1" t="s">
        <v>11</v>
      </c>
      <c r="B101" s="1" t="s">
        <v>12</v>
      </c>
      <c r="C101" s="1" t="s">
        <v>404</v>
      </c>
      <c r="D101" s="3">
        <v>10</v>
      </c>
      <c r="E101" s="3">
        <v>1</v>
      </c>
      <c r="F101" s="3">
        <v>1</v>
      </c>
      <c r="G101" s="3">
        <f t="shared" si="3"/>
        <v>1</v>
      </c>
      <c r="H101" s="3">
        <f t="shared" si="4"/>
        <v>1.1499999999999999</v>
      </c>
      <c r="I101" s="3">
        <f t="shared" si="5"/>
        <v>9</v>
      </c>
      <c r="J101" s="4">
        <v>0</v>
      </c>
      <c r="K101" s="5" t="s">
        <v>16</v>
      </c>
      <c r="M101" s="6"/>
      <c r="N101" s="4"/>
    </row>
    <row r="102" spans="1:14" ht="15" x14ac:dyDescent="0.25">
      <c r="A102" s="1" t="s">
        <v>11</v>
      </c>
      <c r="B102" s="1" t="s">
        <v>12</v>
      </c>
      <c r="C102" s="1" t="s">
        <v>405</v>
      </c>
      <c r="D102" s="3">
        <v>20</v>
      </c>
      <c r="E102" s="3">
        <v>1</v>
      </c>
      <c r="F102" s="3">
        <v>1</v>
      </c>
      <c r="G102" s="3">
        <f t="shared" si="3"/>
        <v>1</v>
      </c>
      <c r="H102" s="3">
        <f t="shared" si="4"/>
        <v>1.1499999999999999</v>
      </c>
      <c r="I102" s="3">
        <f t="shared" si="5"/>
        <v>19</v>
      </c>
      <c r="J102" s="4">
        <v>0</v>
      </c>
      <c r="K102" s="5" t="s">
        <v>16</v>
      </c>
      <c r="M102" s="6"/>
      <c r="N102" s="4"/>
    </row>
    <row r="103" spans="1:14" ht="15" x14ac:dyDescent="0.25">
      <c r="A103" s="1" t="s">
        <v>11</v>
      </c>
      <c r="B103" s="1" t="s">
        <v>12</v>
      </c>
      <c r="C103" s="1" t="s">
        <v>406</v>
      </c>
      <c r="D103" s="3">
        <v>20</v>
      </c>
      <c r="E103" s="3">
        <v>103</v>
      </c>
      <c r="F103" s="3">
        <v>6</v>
      </c>
      <c r="G103" s="3">
        <f t="shared" si="3"/>
        <v>17.166666666666668</v>
      </c>
      <c r="H103" s="3">
        <f t="shared" si="4"/>
        <v>19.741666666666667</v>
      </c>
      <c r="I103" s="3">
        <f t="shared" si="5"/>
        <v>2.8333333333333321</v>
      </c>
      <c r="J103" s="4">
        <v>0</v>
      </c>
      <c r="K103" s="5"/>
      <c r="M103" s="6"/>
      <c r="N103" s="4"/>
    </row>
    <row r="104" spans="1:14" ht="15" x14ac:dyDescent="0.25">
      <c r="A104" s="1" t="s">
        <v>11</v>
      </c>
      <c r="B104" s="1" t="s">
        <v>12</v>
      </c>
      <c r="C104" s="1" t="s">
        <v>407</v>
      </c>
      <c r="D104" s="3">
        <v>20</v>
      </c>
      <c r="E104" s="3">
        <v>106</v>
      </c>
      <c r="F104" s="3">
        <v>6</v>
      </c>
      <c r="G104" s="3">
        <f t="shared" si="3"/>
        <v>17.666666666666668</v>
      </c>
      <c r="H104" s="3">
        <f t="shared" si="4"/>
        <v>20.316666666666666</v>
      </c>
      <c r="I104" s="3">
        <f t="shared" si="5"/>
        <v>2.3333333333333321</v>
      </c>
      <c r="J104" s="4">
        <v>0</v>
      </c>
      <c r="K104" s="5"/>
      <c r="M104" s="6"/>
      <c r="N104" s="4"/>
    </row>
    <row r="105" spans="1:14" ht="15" x14ac:dyDescent="0.25">
      <c r="A105" s="1" t="s">
        <v>53</v>
      </c>
      <c r="B105" s="1" t="s">
        <v>19</v>
      </c>
      <c r="C105" s="1" t="s">
        <v>458</v>
      </c>
      <c r="D105" s="3">
        <v>16</v>
      </c>
      <c r="E105" s="3">
        <v>13</v>
      </c>
      <c r="F105" s="3">
        <v>1</v>
      </c>
      <c r="G105" s="3">
        <f t="shared" si="3"/>
        <v>13</v>
      </c>
      <c r="H105" s="3">
        <f t="shared" si="4"/>
        <v>14.95</v>
      </c>
      <c r="I105" s="3">
        <f t="shared" si="5"/>
        <v>3</v>
      </c>
      <c r="J105" s="4">
        <v>9</v>
      </c>
      <c r="K105" s="5" t="s">
        <v>123</v>
      </c>
      <c r="M105" s="6"/>
      <c r="N105" s="4"/>
    </row>
    <row r="106" spans="1:14" ht="15" x14ac:dyDescent="0.25">
      <c r="A106" s="1" t="s">
        <v>11</v>
      </c>
      <c r="B106" s="1" t="s">
        <v>19</v>
      </c>
      <c r="C106" s="1" t="s">
        <v>655</v>
      </c>
      <c r="D106" s="3">
        <v>25</v>
      </c>
      <c r="E106" s="3">
        <v>20</v>
      </c>
      <c r="F106" s="3">
        <v>1</v>
      </c>
      <c r="G106" s="3">
        <f t="shared" si="3"/>
        <v>20</v>
      </c>
      <c r="H106" s="3">
        <f t="shared" si="4"/>
        <v>23</v>
      </c>
      <c r="I106" s="3">
        <f t="shared" si="5"/>
        <v>5</v>
      </c>
      <c r="J106" s="4">
        <v>1</v>
      </c>
      <c r="K106" s="5" t="s">
        <v>494</v>
      </c>
      <c r="M106" s="6"/>
      <c r="N106" s="4"/>
    </row>
    <row r="107" spans="1:14" ht="15" x14ac:dyDescent="0.25">
      <c r="A107" s="1" t="s">
        <v>53</v>
      </c>
      <c r="B107" s="1" t="s">
        <v>19</v>
      </c>
      <c r="C107" s="1" t="s">
        <v>457</v>
      </c>
      <c r="D107" s="3">
        <v>16</v>
      </c>
      <c r="E107" s="3">
        <v>12</v>
      </c>
      <c r="F107" s="3">
        <v>1</v>
      </c>
      <c r="G107" s="3">
        <f t="shared" si="3"/>
        <v>12</v>
      </c>
      <c r="H107" s="3">
        <f t="shared" si="4"/>
        <v>13.799999999999999</v>
      </c>
      <c r="I107" s="3">
        <f t="shared" si="5"/>
        <v>4</v>
      </c>
      <c r="J107" s="4">
        <v>9</v>
      </c>
      <c r="K107" s="5" t="s">
        <v>123</v>
      </c>
      <c r="M107" s="6"/>
      <c r="N107" s="4"/>
    </row>
    <row r="108" spans="1:14" ht="15" x14ac:dyDescent="0.25">
      <c r="A108" s="1" t="s">
        <v>61</v>
      </c>
      <c r="B108" s="1" t="s">
        <v>62</v>
      </c>
      <c r="C108" s="1" t="s">
        <v>466</v>
      </c>
      <c r="D108" s="3">
        <v>12</v>
      </c>
      <c r="E108" s="3">
        <v>10</v>
      </c>
      <c r="F108" s="3">
        <v>1</v>
      </c>
      <c r="G108" s="3">
        <f t="shared" si="3"/>
        <v>10</v>
      </c>
      <c r="H108" s="3">
        <f t="shared" si="4"/>
        <v>11.5</v>
      </c>
      <c r="I108" s="3">
        <f t="shared" si="5"/>
        <v>2</v>
      </c>
      <c r="J108" s="4">
        <v>0</v>
      </c>
      <c r="K108" s="7" t="s">
        <v>92</v>
      </c>
      <c r="M108" s="6"/>
      <c r="N108" s="4"/>
    </row>
    <row r="109" spans="1:14" ht="15" x14ac:dyDescent="0.25">
      <c r="A109" s="1" t="s">
        <v>11</v>
      </c>
      <c r="B109" s="1" t="s">
        <v>12</v>
      </c>
      <c r="C109" s="1" t="s">
        <v>467</v>
      </c>
      <c r="D109" s="3">
        <v>3</v>
      </c>
      <c r="E109" s="3">
        <v>1</v>
      </c>
      <c r="F109" s="3">
        <v>1</v>
      </c>
      <c r="G109" s="3">
        <f t="shared" si="3"/>
        <v>1</v>
      </c>
      <c r="H109" s="3">
        <f t="shared" si="4"/>
        <v>1.1499999999999999</v>
      </c>
      <c r="I109" s="3">
        <f t="shared" si="5"/>
        <v>2</v>
      </c>
      <c r="J109" s="4">
        <v>-3</v>
      </c>
      <c r="K109" s="5" t="s">
        <v>16</v>
      </c>
      <c r="M109" s="6"/>
      <c r="N109" s="4"/>
    </row>
    <row r="110" spans="1:14" ht="15" x14ac:dyDescent="0.25">
      <c r="A110" s="1" t="s">
        <v>11</v>
      </c>
      <c r="B110" s="1" t="s">
        <v>25</v>
      </c>
      <c r="C110" s="1" t="s">
        <v>525</v>
      </c>
      <c r="D110" s="3">
        <v>10</v>
      </c>
      <c r="E110" s="3">
        <v>112</v>
      </c>
      <c r="F110" s="3">
        <v>12</v>
      </c>
      <c r="G110" s="3">
        <f t="shared" si="3"/>
        <v>9.3333333333333339</v>
      </c>
      <c r="H110" s="3">
        <f t="shared" si="4"/>
        <v>10.733333333333333</v>
      </c>
      <c r="I110" s="3">
        <f t="shared" si="5"/>
        <v>0.66666666666666607</v>
      </c>
      <c r="J110" s="4">
        <v>12</v>
      </c>
      <c r="K110" s="2" t="s">
        <v>36</v>
      </c>
      <c r="M110" s="6"/>
      <c r="N110" s="4"/>
    </row>
    <row r="111" spans="1:14" ht="15" x14ac:dyDescent="0.25">
      <c r="A111" s="1" t="s">
        <v>11</v>
      </c>
      <c r="B111" s="1" t="s">
        <v>25</v>
      </c>
      <c r="C111" s="1" t="s">
        <v>549</v>
      </c>
      <c r="D111" s="3">
        <v>10</v>
      </c>
      <c r="E111" s="3">
        <v>112</v>
      </c>
      <c r="F111" s="3">
        <v>12</v>
      </c>
      <c r="G111" s="3">
        <f t="shared" si="3"/>
        <v>9.3333333333333339</v>
      </c>
      <c r="H111" s="3">
        <f t="shared" si="4"/>
        <v>10.733333333333333</v>
      </c>
      <c r="I111" s="3">
        <f t="shared" si="5"/>
        <v>0.66666666666666607</v>
      </c>
      <c r="J111" s="4">
        <v>12</v>
      </c>
      <c r="K111" s="2" t="s">
        <v>29</v>
      </c>
      <c r="M111" s="6"/>
      <c r="N111" s="4"/>
    </row>
    <row r="112" spans="1:14" ht="15" x14ac:dyDescent="0.25">
      <c r="A112" s="1" t="s">
        <v>11</v>
      </c>
      <c r="B112" s="1" t="s">
        <v>25</v>
      </c>
      <c r="C112" s="1" t="s">
        <v>468</v>
      </c>
      <c r="D112" s="3">
        <v>10</v>
      </c>
      <c r="E112" s="3">
        <v>205</v>
      </c>
      <c r="F112" s="3">
        <v>24</v>
      </c>
      <c r="G112" s="3">
        <f t="shared" si="3"/>
        <v>8.5416666666666661</v>
      </c>
      <c r="H112" s="3">
        <f t="shared" si="4"/>
        <v>9.8229166666666661</v>
      </c>
      <c r="I112" s="3">
        <f t="shared" si="5"/>
        <v>1.4583333333333339</v>
      </c>
      <c r="J112" s="4">
        <v>0</v>
      </c>
      <c r="K112" s="2" t="s">
        <v>36</v>
      </c>
      <c r="M112" s="6"/>
      <c r="N112" s="4"/>
    </row>
    <row r="113" spans="1:14" ht="15" x14ac:dyDescent="0.25">
      <c r="A113" s="1" t="s">
        <v>11</v>
      </c>
      <c r="B113" s="1" t="s">
        <v>25</v>
      </c>
      <c r="C113" s="1" t="s">
        <v>469</v>
      </c>
      <c r="D113" s="3">
        <v>10</v>
      </c>
      <c r="E113" s="3">
        <v>205</v>
      </c>
      <c r="F113" s="3">
        <v>24</v>
      </c>
      <c r="G113" s="3">
        <f t="shared" si="3"/>
        <v>8.5416666666666661</v>
      </c>
      <c r="H113" s="3">
        <f t="shared" si="4"/>
        <v>9.8229166666666661</v>
      </c>
      <c r="I113" s="3">
        <f t="shared" si="5"/>
        <v>1.4583333333333339</v>
      </c>
      <c r="J113" s="4">
        <f>24+48</f>
        <v>72</v>
      </c>
      <c r="K113" s="2" t="s">
        <v>29</v>
      </c>
      <c r="M113" s="6"/>
      <c r="N113" s="4"/>
    </row>
    <row r="114" spans="1:14" ht="15" x14ac:dyDescent="0.25">
      <c r="A114" s="1" t="s">
        <v>11</v>
      </c>
      <c r="B114" s="1" t="s">
        <v>25</v>
      </c>
      <c r="C114" s="1" t="s">
        <v>470</v>
      </c>
      <c r="D114" s="3">
        <v>10</v>
      </c>
      <c r="E114" s="3">
        <v>112</v>
      </c>
      <c r="F114" s="3">
        <v>12</v>
      </c>
      <c r="G114" s="3">
        <f t="shared" si="3"/>
        <v>9.3333333333333339</v>
      </c>
      <c r="H114" s="3">
        <f t="shared" si="4"/>
        <v>10.733333333333333</v>
      </c>
      <c r="I114" s="3">
        <f t="shared" si="5"/>
        <v>0.66666666666666607</v>
      </c>
      <c r="J114" s="4">
        <v>12</v>
      </c>
      <c r="K114" s="2" t="s">
        <v>29</v>
      </c>
      <c r="M114" s="6"/>
      <c r="N114" s="4"/>
    </row>
    <row r="115" spans="1:14" ht="15" x14ac:dyDescent="0.25">
      <c r="A115" s="1" t="s">
        <v>11</v>
      </c>
      <c r="B115" s="1" t="s">
        <v>25</v>
      </c>
      <c r="C115" s="1" t="s">
        <v>471</v>
      </c>
      <c r="D115" s="3">
        <v>10</v>
      </c>
      <c r="E115" s="3">
        <v>112</v>
      </c>
      <c r="F115" s="3">
        <v>12</v>
      </c>
      <c r="G115" s="3">
        <f t="shared" si="3"/>
        <v>9.3333333333333339</v>
      </c>
      <c r="H115" s="3">
        <f t="shared" si="4"/>
        <v>10.733333333333333</v>
      </c>
      <c r="I115" s="3">
        <f t="shared" si="5"/>
        <v>0.66666666666666607</v>
      </c>
      <c r="J115" s="4">
        <v>12</v>
      </c>
      <c r="K115" s="2" t="s">
        <v>29</v>
      </c>
      <c r="M115" s="6"/>
      <c r="N115" s="4"/>
    </row>
    <row r="116" spans="1:14" ht="15" x14ac:dyDescent="0.25">
      <c r="A116" s="1" t="s">
        <v>11</v>
      </c>
      <c r="B116" s="1" t="s">
        <v>25</v>
      </c>
      <c r="C116" s="1" t="s">
        <v>472</v>
      </c>
      <c r="D116" s="3">
        <v>10</v>
      </c>
      <c r="E116" s="3">
        <v>109</v>
      </c>
      <c r="F116" s="3">
        <v>12</v>
      </c>
      <c r="G116" s="3">
        <f t="shared" si="3"/>
        <v>9.0833333333333339</v>
      </c>
      <c r="H116" s="3">
        <f t="shared" si="4"/>
        <v>10.445833333333333</v>
      </c>
      <c r="I116" s="3">
        <f t="shared" si="5"/>
        <v>0.91666666666666607</v>
      </c>
      <c r="J116" s="4">
        <v>4</v>
      </c>
      <c r="K116" s="2" t="s">
        <v>27</v>
      </c>
      <c r="M116" s="6"/>
      <c r="N116" s="4"/>
    </row>
    <row r="117" spans="1:14" ht="15" x14ac:dyDescent="0.25">
      <c r="A117" s="1" t="s">
        <v>11</v>
      </c>
      <c r="B117" s="1" t="s">
        <v>25</v>
      </c>
      <c r="C117" s="1" t="s">
        <v>537</v>
      </c>
      <c r="D117" s="3">
        <v>10</v>
      </c>
      <c r="E117" s="3">
        <v>112</v>
      </c>
      <c r="F117" s="3">
        <v>12</v>
      </c>
      <c r="G117" s="3">
        <f t="shared" si="3"/>
        <v>9.3333333333333339</v>
      </c>
      <c r="H117" s="3">
        <f t="shared" si="4"/>
        <v>10.733333333333333</v>
      </c>
      <c r="I117" s="3">
        <f t="shared" si="5"/>
        <v>0.66666666666666607</v>
      </c>
      <c r="J117" s="4">
        <v>12</v>
      </c>
      <c r="K117" s="10" t="s">
        <v>29</v>
      </c>
      <c r="M117" s="6"/>
      <c r="N117" s="4"/>
    </row>
    <row r="118" spans="1:14" ht="15" x14ac:dyDescent="0.25">
      <c r="A118" s="24" t="s">
        <v>61</v>
      </c>
      <c r="B118" s="24" t="s">
        <v>62</v>
      </c>
      <c r="C118" s="24" t="s">
        <v>81</v>
      </c>
      <c r="D118" s="8">
        <v>25</v>
      </c>
      <c r="E118" s="8">
        <v>20</v>
      </c>
      <c r="F118" s="8">
        <v>1</v>
      </c>
      <c r="G118" s="3">
        <f t="shared" si="3"/>
        <v>20</v>
      </c>
      <c r="H118" s="3">
        <f t="shared" si="4"/>
        <v>23</v>
      </c>
      <c r="I118" s="3">
        <f t="shared" si="5"/>
        <v>5</v>
      </c>
      <c r="J118" s="4">
        <v>-2</v>
      </c>
      <c r="K118" s="7"/>
      <c r="M118" s="6"/>
      <c r="N118" s="4"/>
    </row>
    <row r="119" spans="1:14" ht="15" x14ac:dyDescent="0.25">
      <c r="A119" s="1" t="s">
        <v>53</v>
      </c>
      <c r="B119" s="1" t="s">
        <v>12</v>
      </c>
      <c r="C119" s="1" t="s">
        <v>138</v>
      </c>
      <c r="D119" s="3">
        <v>10</v>
      </c>
      <c r="E119" s="3">
        <v>120</v>
      </c>
      <c r="F119" s="3">
        <v>12</v>
      </c>
      <c r="G119" s="3">
        <f t="shared" si="3"/>
        <v>10</v>
      </c>
      <c r="H119" s="3">
        <f t="shared" si="4"/>
        <v>11.5</v>
      </c>
      <c r="I119" s="3">
        <f t="shared" si="5"/>
        <v>0</v>
      </c>
      <c r="J119" s="4">
        <v>0</v>
      </c>
      <c r="K119" s="5" t="s">
        <v>16</v>
      </c>
      <c r="M119" s="6"/>
      <c r="N119" s="4"/>
    </row>
    <row r="120" spans="1:14" ht="15" x14ac:dyDescent="0.25">
      <c r="A120" s="1" t="s">
        <v>11</v>
      </c>
      <c r="B120" s="1" t="s">
        <v>12</v>
      </c>
      <c r="C120" s="1" t="s">
        <v>139</v>
      </c>
      <c r="D120" s="3">
        <v>5</v>
      </c>
      <c r="E120" s="3">
        <v>47</v>
      </c>
      <c r="F120" s="3">
        <v>12</v>
      </c>
      <c r="G120" s="3">
        <f t="shared" si="3"/>
        <v>3.9166666666666665</v>
      </c>
      <c r="H120" s="3">
        <f t="shared" si="4"/>
        <v>4.5041666666666664</v>
      </c>
      <c r="I120" s="3">
        <f t="shared" si="5"/>
        <v>1.0833333333333335</v>
      </c>
      <c r="J120" s="4">
        <v>0</v>
      </c>
      <c r="K120" s="5"/>
      <c r="M120" s="6"/>
      <c r="N120" s="4"/>
    </row>
    <row r="121" spans="1:14" ht="15" x14ac:dyDescent="0.25">
      <c r="A121" s="24" t="s">
        <v>61</v>
      </c>
      <c r="B121" s="24" t="s">
        <v>62</v>
      </c>
      <c r="C121" s="24" t="s">
        <v>140</v>
      </c>
      <c r="D121" s="8">
        <v>10</v>
      </c>
      <c r="E121" s="8">
        <v>8</v>
      </c>
      <c r="F121" s="8">
        <v>1</v>
      </c>
      <c r="G121" s="3">
        <f t="shared" si="3"/>
        <v>8</v>
      </c>
      <c r="H121" s="3">
        <f t="shared" si="4"/>
        <v>9.1999999999999993</v>
      </c>
      <c r="I121" s="3">
        <f t="shared" si="5"/>
        <v>2</v>
      </c>
      <c r="J121" s="4">
        <v>0</v>
      </c>
      <c r="K121" s="12" t="s">
        <v>42</v>
      </c>
      <c r="M121" s="6"/>
      <c r="N121" s="4"/>
    </row>
    <row r="122" spans="1:14" ht="15" x14ac:dyDescent="0.25">
      <c r="A122" s="1" t="s">
        <v>11</v>
      </c>
      <c r="B122" s="1" t="s">
        <v>12</v>
      </c>
      <c r="C122" s="1" t="s">
        <v>141</v>
      </c>
      <c r="D122" s="3">
        <v>5</v>
      </c>
      <c r="E122" s="3">
        <v>50</v>
      </c>
      <c r="F122" s="3">
        <v>12</v>
      </c>
      <c r="G122" s="3">
        <f t="shared" si="3"/>
        <v>4.166666666666667</v>
      </c>
      <c r="H122" s="3">
        <f t="shared" si="4"/>
        <v>4.791666666666667</v>
      </c>
      <c r="I122" s="3">
        <f t="shared" si="5"/>
        <v>0.83333333333333304</v>
      </c>
      <c r="J122" s="4">
        <v>22</v>
      </c>
      <c r="K122" s="5"/>
      <c r="M122" s="6"/>
      <c r="N122" s="4"/>
    </row>
    <row r="123" spans="1:14" ht="15" x14ac:dyDescent="0.25">
      <c r="A123" s="1" t="s">
        <v>61</v>
      </c>
      <c r="B123" s="1" t="s">
        <v>62</v>
      </c>
      <c r="C123" s="1" t="s">
        <v>152</v>
      </c>
      <c r="D123" s="3">
        <v>12</v>
      </c>
      <c r="E123" s="3">
        <v>10</v>
      </c>
      <c r="F123" s="3">
        <v>1</v>
      </c>
      <c r="G123" s="3">
        <f t="shared" si="3"/>
        <v>10</v>
      </c>
      <c r="H123" s="3">
        <f t="shared" si="4"/>
        <v>11.5</v>
      </c>
      <c r="I123" s="3">
        <f t="shared" si="5"/>
        <v>2</v>
      </c>
      <c r="J123" s="4">
        <v>0</v>
      </c>
      <c r="K123" s="5"/>
      <c r="M123" s="6"/>
      <c r="N123" s="4"/>
    </row>
    <row r="124" spans="1:14" ht="15" x14ac:dyDescent="0.25">
      <c r="A124" s="1" t="s">
        <v>11</v>
      </c>
      <c r="B124" s="1" t="s">
        <v>23</v>
      </c>
      <c r="C124" s="1" t="s">
        <v>163</v>
      </c>
      <c r="D124" s="3">
        <v>20</v>
      </c>
      <c r="E124" s="3">
        <v>94</v>
      </c>
      <c r="F124" s="3">
        <v>6</v>
      </c>
      <c r="G124" s="3">
        <f t="shared" si="3"/>
        <v>15.666666666666666</v>
      </c>
      <c r="H124" s="3">
        <f t="shared" si="4"/>
        <v>18.016666666666666</v>
      </c>
      <c r="I124" s="3">
        <f t="shared" si="5"/>
        <v>4.3333333333333339</v>
      </c>
      <c r="J124" s="4">
        <v>6</v>
      </c>
      <c r="K124" s="2" t="s">
        <v>36</v>
      </c>
      <c r="M124" s="6"/>
      <c r="N124" s="4"/>
    </row>
    <row r="125" spans="1:14" ht="15" x14ac:dyDescent="0.25">
      <c r="A125" s="1" t="s">
        <v>11</v>
      </c>
      <c r="B125" s="1" t="s">
        <v>23</v>
      </c>
      <c r="C125" s="1" t="s">
        <v>164</v>
      </c>
      <c r="D125" s="3">
        <v>20</v>
      </c>
      <c r="E125" s="3">
        <v>92</v>
      </c>
      <c r="F125" s="3">
        <v>6</v>
      </c>
      <c r="G125" s="3">
        <f t="shared" si="3"/>
        <v>15.333333333333334</v>
      </c>
      <c r="H125" s="3">
        <f t="shared" si="4"/>
        <v>17.633333333333333</v>
      </c>
      <c r="I125" s="3">
        <f t="shared" si="5"/>
        <v>4.6666666666666661</v>
      </c>
      <c r="J125" s="4">
        <v>6</v>
      </c>
      <c r="K125" s="2" t="s">
        <v>36</v>
      </c>
      <c r="M125" s="6"/>
      <c r="N125" s="4"/>
    </row>
    <row r="126" spans="1:14" ht="15" x14ac:dyDescent="0.25">
      <c r="A126" s="1" t="s">
        <v>61</v>
      </c>
      <c r="B126" s="1" t="s">
        <v>62</v>
      </c>
      <c r="C126" s="1" t="s">
        <v>177</v>
      </c>
      <c r="D126" s="3">
        <v>12</v>
      </c>
      <c r="E126" s="3">
        <v>10</v>
      </c>
      <c r="F126" s="3">
        <v>1</v>
      </c>
      <c r="G126" s="3">
        <f t="shared" si="3"/>
        <v>10</v>
      </c>
      <c r="H126" s="3">
        <f t="shared" si="4"/>
        <v>11.5</v>
      </c>
      <c r="I126" s="3">
        <f t="shared" si="5"/>
        <v>2</v>
      </c>
      <c r="J126" s="4">
        <v>0</v>
      </c>
      <c r="K126" s="5"/>
      <c r="M126" s="6"/>
      <c r="N126" s="4"/>
    </row>
    <row r="127" spans="1:14" ht="15" x14ac:dyDescent="0.25">
      <c r="A127" s="1" t="s">
        <v>61</v>
      </c>
      <c r="B127" s="1" t="s">
        <v>62</v>
      </c>
      <c r="C127" s="25" t="s">
        <v>507</v>
      </c>
      <c r="D127" s="13">
        <v>10</v>
      </c>
      <c r="E127" s="13">
        <v>8</v>
      </c>
      <c r="F127" s="13">
        <v>1</v>
      </c>
      <c r="G127" s="3">
        <f t="shared" si="3"/>
        <v>8</v>
      </c>
      <c r="H127" s="3">
        <f t="shared" si="4"/>
        <v>9.1999999999999993</v>
      </c>
      <c r="I127" s="3">
        <f t="shared" si="5"/>
        <v>2</v>
      </c>
      <c r="J127" s="13">
        <v>0</v>
      </c>
      <c r="K127" s="10" t="s">
        <v>494</v>
      </c>
      <c r="M127" s="6"/>
      <c r="N127" s="4"/>
    </row>
    <row r="128" spans="1:14" ht="15" x14ac:dyDescent="0.25">
      <c r="A128" s="1" t="s">
        <v>11</v>
      </c>
      <c r="B128" s="1" t="s">
        <v>23</v>
      </c>
      <c r="C128" s="1" t="s">
        <v>322</v>
      </c>
      <c r="D128" s="3">
        <v>14</v>
      </c>
      <c r="E128" s="3">
        <v>1</v>
      </c>
      <c r="F128" s="3">
        <v>1</v>
      </c>
      <c r="G128" s="3">
        <f t="shared" si="3"/>
        <v>1</v>
      </c>
      <c r="H128" s="3">
        <f t="shared" si="4"/>
        <v>1.1499999999999999</v>
      </c>
      <c r="I128" s="3">
        <f t="shared" si="5"/>
        <v>13</v>
      </c>
      <c r="J128" s="4">
        <v>11</v>
      </c>
      <c r="K128" s="5"/>
      <c r="M128" s="6"/>
      <c r="N128" s="4"/>
    </row>
    <row r="129" spans="1:14" ht="15" x14ac:dyDescent="0.25">
      <c r="A129" s="1" t="s">
        <v>11</v>
      </c>
      <c r="B129" s="1" t="s">
        <v>23</v>
      </c>
      <c r="C129" s="1" t="s">
        <v>323</v>
      </c>
      <c r="D129" s="3">
        <v>29</v>
      </c>
      <c r="E129" s="3">
        <v>171</v>
      </c>
      <c r="F129" s="3">
        <v>6</v>
      </c>
      <c r="G129" s="3">
        <f t="shared" si="3"/>
        <v>28.5</v>
      </c>
      <c r="H129" s="3">
        <f t="shared" si="4"/>
        <v>32.774999999999999</v>
      </c>
      <c r="I129" s="3">
        <f t="shared" si="5"/>
        <v>0.5</v>
      </c>
      <c r="J129" s="4">
        <v>1</v>
      </c>
      <c r="K129" s="5"/>
      <c r="M129" s="6"/>
      <c r="N129" s="4"/>
    </row>
    <row r="130" spans="1:14" ht="15" x14ac:dyDescent="0.25">
      <c r="A130" s="1" t="s">
        <v>11</v>
      </c>
      <c r="B130" s="1" t="s">
        <v>23</v>
      </c>
      <c r="C130" s="1" t="s">
        <v>324</v>
      </c>
      <c r="D130" s="3">
        <v>13</v>
      </c>
      <c r="E130" s="3">
        <v>117</v>
      </c>
      <c r="F130" s="3">
        <v>12</v>
      </c>
      <c r="G130" s="3">
        <f t="shared" ref="G130:G193" si="6">E130/F130</f>
        <v>9.75</v>
      </c>
      <c r="H130" s="3">
        <f t="shared" ref="H130:H193" si="7">G130*1.15</f>
        <v>11.212499999999999</v>
      </c>
      <c r="I130" s="3">
        <f t="shared" ref="I130:I193" si="8">D130-G130</f>
        <v>3.25</v>
      </c>
      <c r="J130" s="4">
        <v>9</v>
      </c>
      <c r="K130" s="5"/>
      <c r="M130" s="6"/>
      <c r="N130" s="4"/>
    </row>
    <row r="131" spans="1:14" ht="15" x14ac:dyDescent="0.25">
      <c r="A131" s="1" t="s">
        <v>11</v>
      </c>
      <c r="B131" s="1" t="s">
        <v>23</v>
      </c>
      <c r="C131" s="1" t="s">
        <v>325</v>
      </c>
      <c r="D131" s="3">
        <v>35</v>
      </c>
      <c r="E131" s="3">
        <v>167</v>
      </c>
      <c r="F131" s="3">
        <v>6</v>
      </c>
      <c r="G131" s="3">
        <f t="shared" si="6"/>
        <v>27.833333333333332</v>
      </c>
      <c r="H131" s="3">
        <f t="shared" si="7"/>
        <v>32.008333333333333</v>
      </c>
      <c r="I131" s="3">
        <f t="shared" si="8"/>
        <v>7.1666666666666679</v>
      </c>
      <c r="J131" s="4">
        <v>2</v>
      </c>
      <c r="K131" s="5"/>
      <c r="M131" s="6"/>
      <c r="N131" s="4"/>
    </row>
    <row r="132" spans="1:14" ht="15" x14ac:dyDescent="0.25">
      <c r="A132" s="1" t="s">
        <v>11</v>
      </c>
      <c r="B132" s="1" t="s">
        <v>23</v>
      </c>
      <c r="C132" s="1" t="s">
        <v>326</v>
      </c>
      <c r="D132" s="3">
        <v>35</v>
      </c>
      <c r="E132" s="3">
        <v>167</v>
      </c>
      <c r="F132" s="3">
        <v>6</v>
      </c>
      <c r="G132" s="3">
        <f t="shared" si="6"/>
        <v>27.833333333333332</v>
      </c>
      <c r="H132" s="3">
        <f t="shared" si="7"/>
        <v>32.008333333333333</v>
      </c>
      <c r="I132" s="3">
        <f t="shared" si="8"/>
        <v>7.1666666666666679</v>
      </c>
      <c r="J132" s="4">
        <v>6</v>
      </c>
      <c r="K132" s="10" t="s">
        <v>42</v>
      </c>
      <c r="M132" s="6"/>
      <c r="N132" s="4"/>
    </row>
    <row r="133" spans="1:14" ht="15" x14ac:dyDescent="0.25">
      <c r="A133" s="1" t="s">
        <v>11</v>
      </c>
      <c r="B133" s="1" t="s">
        <v>23</v>
      </c>
      <c r="C133" s="1" t="s">
        <v>327</v>
      </c>
      <c r="D133" s="3">
        <v>35</v>
      </c>
      <c r="E133" s="3">
        <v>167</v>
      </c>
      <c r="F133" s="3">
        <v>6</v>
      </c>
      <c r="G133" s="3">
        <f t="shared" si="6"/>
        <v>27.833333333333332</v>
      </c>
      <c r="H133" s="3">
        <f t="shared" si="7"/>
        <v>32.008333333333333</v>
      </c>
      <c r="I133" s="3">
        <f t="shared" si="8"/>
        <v>7.1666666666666679</v>
      </c>
      <c r="J133" s="4">
        <v>6</v>
      </c>
      <c r="K133" s="10" t="s">
        <v>42</v>
      </c>
      <c r="M133" s="6"/>
      <c r="N133" s="4"/>
    </row>
    <row r="134" spans="1:14" ht="15" x14ac:dyDescent="0.25">
      <c r="A134" s="1" t="s">
        <v>11</v>
      </c>
      <c r="B134" s="1" t="s">
        <v>23</v>
      </c>
      <c r="C134" s="1" t="s">
        <v>328</v>
      </c>
      <c r="D134" s="3">
        <v>35</v>
      </c>
      <c r="E134" s="3">
        <v>89</v>
      </c>
      <c r="F134" s="3">
        <v>3</v>
      </c>
      <c r="G134" s="3">
        <f t="shared" si="6"/>
        <v>29.666666666666668</v>
      </c>
      <c r="H134" s="3">
        <f t="shared" si="7"/>
        <v>34.116666666666667</v>
      </c>
      <c r="I134" s="3">
        <f t="shared" si="8"/>
        <v>5.3333333333333321</v>
      </c>
      <c r="J134" s="4">
        <v>1</v>
      </c>
      <c r="K134" s="5"/>
      <c r="M134" s="6"/>
      <c r="N134" s="4"/>
    </row>
    <row r="135" spans="1:14" ht="15" x14ac:dyDescent="0.25">
      <c r="A135" s="1" t="s">
        <v>11</v>
      </c>
      <c r="B135" s="1" t="s">
        <v>23</v>
      </c>
      <c r="C135" s="1" t="s">
        <v>534</v>
      </c>
      <c r="D135" s="3">
        <v>80</v>
      </c>
      <c r="E135" s="3">
        <v>142</v>
      </c>
      <c r="F135" s="3">
        <v>2</v>
      </c>
      <c r="G135" s="3">
        <f t="shared" si="6"/>
        <v>71</v>
      </c>
      <c r="H135" s="3">
        <f t="shared" si="7"/>
        <v>81.649999999999991</v>
      </c>
      <c r="I135" s="3">
        <f t="shared" si="8"/>
        <v>9</v>
      </c>
      <c r="J135" s="4">
        <v>1</v>
      </c>
      <c r="K135" s="10" t="s">
        <v>494</v>
      </c>
      <c r="M135" s="6"/>
      <c r="N135" s="4"/>
    </row>
    <row r="136" spans="1:14" ht="15" x14ac:dyDescent="0.25">
      <c r="A136" s="1" t="s">
        <v>11</v>
      </c>
      <c r="B136" s="1" t="s">
        <v>23</v>
      </c>
      <c r="C136" s="1" t="s">
        <v>329</v>
      </c>
      <c r="D136" s="3">
        <v>20</v>
      </c>
      <c r="E136" s="3">
        <v>87</v>
      </c>
      <c r="F136" s="3">
        <v>6</v>
      </c>
      <c r="G136" s="3">
        <f t="shared" si="6"/>
        <v>14.5</v>
      </c>
      <c r="H136" s="3">
        <f t="shared" si="7"/>
        <v>16.674999999999997</v>
      </c>
      <c r="I136" s="3">
        <f t="shared" si="8"/>
        <v>5.5</v>
      </c>
      <c r="J136" s="4">
        <v>1</v>
      </c>
      <c r="K136" s="5"/>
      <c r="M136" s="6"/>
      <c r="N136" s="4"/>
    </row>
    <row r="137" spans="1:14" ht="15" x14ac:dyDescent="0.25">
      <c r="A137" s="1" t="s">
        <v>11</v>
      </c>
      <c r="B137" s="1" t="s">
        <v>23</v>
      </c>
      <c r="C137" s="1" t="s">
        <v>330</v>
      </c>
      <c r="D137" s="3">
        <v>15</v>
      </c>
      <c r="E137" s="3">
        <v>63</v>
      </c>
      <c r="F137" s="3">
        <v>6</v>
      </c>
      <c r="G137" s="3">
        <f t="shared" si="6"/>
        <v>10.5</v>
      </c>
      <c r="H137" s="3">
        <f t="shared" si="7"/>
        <v>12.074999999999999</v>
      </c>
      <c r="I137" s="3">
        <f t="shared" si="8"/>
        <v>4.5</v>
      </c>
      <c r="J137" s="4">
        <v>7</v>
      </c>
      <c r="K137" s="5"/>
      <c r="M137" s="6"/>
      <c r="N137" s="4"/>
    </row>
    <row r="138" spans="1:14" ht="15" x14ac:dyDescent="0.25">
      <c r="A138" s="1" t="s">
        <v>11</v>
      </c>
      <c r="B138" s="1" t="s">
        <v>23</v>
      </c>
      <c r="C138" s="1" t="s">
        <v>331</v>
      </c>
      <c r="D138" s="3">
        <v>15</v>
      </c>
      <c r="E138" s="3">
        <v>1</v>
      </c>
      <c r="F138" s="3">
        <v>1</v>
      </c>
      <c r="G138" s="3">
        <f t="shared" si="6"/>
        <v>1</v>
      </c>
      <c r="H138" s="3">
        <f t="shared" si="7"/>
        <v>1.1499999999999999</v>
      </c>
      <c r="I138" s="3">
        <f t="shared" si="8"/>
        <v>14</v>
      </c>
      <c r="J138" s="4">
        <v>6</v>
      </c>
      <c r="K138" s="5" t="s">
        <v>16</v>
      </c>
      <c r="M138" s="6"/>
      <c r="N138" s="4"/>
    </row>
    <row r="139" spans="1:14" ht="15" x14ac:dyDescent="0.25">
      <c r="A139" s="1" t="s">
        <v>11</v>
      </c>
      <c r="B139" s="1" t="s">
        <v>23</v>
      </c>
      <c r="C139" s="1" t="s">
        <v>332</v>
      </c>
      <c r="D139" s="3">
        <v>20</v>
      </c>
      <c r="E139" s="3">
        <v>1</v>
      </c>
      <c r="F139" s="3">
        <v>1</v>
      </c>
      <c r="G139" s="3">
        <f t="shared" si="6"/>
        <v>1</v>
      </c>
      <c r="H139" s="3">
        <f t="shared" si="7"/>
        <v>1.1499999999999999</v>
      </c>
      <c r="I139" s="3">
        <f t="shared" si="8"/>
        <v>19</v>
      </c>
      <c r="J139" s="4">
        <v>6</v>
      </c>
      <c r="K139" s="5" t="s">
        <v>16</v>
      </c>
      <c r="M139" s="6"/>
      <c r="N139" s="4"/>
    </row>
    <row r="140" spans="1:14" ht="15" x14ac:dyDescent="0.25">
      <c r="A140" s="1" t="s">
        <v>11</v>
      </c>
      <c r="B140" s="1" t="s">
        <v>23</v>
      </c>
      <c r="C140" s="1" t="s">
        <v>522</v>
      </c>
      <c r="D140" s="3">
        <v>10</v>
      </c>
      <c r="E140" s="3">
        <v>54</v>
      </c>
      <c r="F140" s="3">
        <v>12</v>
      </c>
      <c r="G140" s="3">
        <f t="shared" si="6"/>
        <v>4.5</v>
      </c>
      <c r="H140" s="3">
        <f t="shared" si="7"/>
        <v>5.1749999999999998</v>
      </c>
      <c r="I140" s="3">
        <f t="shared" si="8"/>
        <v>5.5</v>
      </c>
      <c r="J140" s="4">
        <v>12</v>
      </c>
      <c r="K140" s="10" t="s">
        <v>36</v>
      </c>
      <c r="M140" s="6"/>
      <c r="N140" s="4"/>
    </row>
    <row r="141" spans="1:14" ht="15" x14ac:dyDescent="0.25">
      <c r="A141" s="1" t="s">
        <v>11</v>
      </c>
      <c r="B141" s="1" t="s">
        <v>23</v>
      </c>
      <c r="C141" s="1" t="s">
        <v>524</v>
      </c>
      <c r="D141" s="3">
        <v>25</v>
      </c>
      <c r="E141" s="3">
        <v>120</v>
      </c>
      <c r="F141" s="3">
        <v>6</v>
      </c>
      <c r="G141" s="3">
        <f t="shared" si="6"/>
        <v>20</v>
      </c>
      <c r="H141" s="3">
        <f t="shared" si="7"/>
        <v>23</v>
      </c>
      <c r="I141" s="3">
        <f t="shared" si="8"/>
        <v>5</v>
      </c>
      <c r="J141" s="4">
        <v>6</v>
      </c>
      <c r="K141" s="10" t="s">
        <v>36</v>
      </c>
      <c r="M141" s="6"/>
      <c r="N141" s="4"/>
    </row>
    <row r="142" spans="1:14" ht="15" x14ac:dyDescent="0.25">
      <c r="A142" s="1" t="s">
        <v>11</v>
      </c>
      <c r="B142" s="1" t="s">
        <v>23</v>
      </c>
      <c r="C142" s="1" t="s">
        <v>333</v>
      </c>
      <c r="D142" s="3">
        <v>15</v>
      </c>
      <c r="E142" s="3">
        <v>114</v>
      </c>
      <c r="F142" s="3">
        <v>12</v>
      </c>
      <c r="G142" s="3">
        <f t="shared" si="6"/>
        <v>9.5</v>
      </c>
      <c r="H142" s="3">
        <f t="shared" si="7"/>
        <v>10.924999999999999</v>
      </c>
      <c r="I142" s="3">
        <f t="shared" si="8"/>
        <v>5.5</v>
      </c>
      <c r="J142" s="4">
        <v>12</v>
      </c>
      <c r="K142" s="2" t="s">
        <v>42</v>
      </c>
      <c r="M142" s="6"/>
      <c r="N142" s="4"/>
    </row>
    <row r="143" spans="1:14" ht="15" x14ac:dyDescent="0.25">
      <c r="A143" s="1" t="s">
        <v>11</v>
      </c>
      <c r="B143" s="1" t="s">
        <v>25</v>
      </c>
      <c r="C143" s="1" t="s">
        <v>353</v>
      </c>
      <c r="D143" s="3">
        <v>13</v>
      </c>
      <c r="E143" s="3">
        <v>137</v>
      </c>
      <c r="F143" s="3">
        <v>12</v>
      </c>
      <c r="G143" s="3">
        <f t="shared" si="6"/>
        <v>11.416666666666666</v>
      </c>
      <c r="H143" s="3">
        <f t="shared" si="7"/>
        <v>13.129166666666665</v>
      </c>
      <c r="I143" s="3">
        <f t="shared" si="8"/>
        <v>1.5833333333333339</v>
      </c>
      <c r="J143" s="4">
        <v>12</v>
      </c>
      <c r="K143" s="2" t="s">
        <v>103</v>
      </c>
      <c r="M143" s="6"/>
      <c r="N143" s="4"/>
    </row>
    <row r="144" spans="1:14" ht="15" x14ac:dyDescent="0.25">
      <c r="A144" s="1" t="s">
        <v>11</v>
      </c>
      <c r="B144" s="1" t="s">
        <v>25</v>
      </c>
      <c r="C144" s="1" t="s">
        <v>354</v>
      </c>
      <c r="D144" s="3">
        <v>13</v>
      </c>
      <c r="E144" s="3">
        <v>137</v>
      </c>
      <c r="F144" s="3">
        <v>12</v>
      </c>
      <c r="G144" s="3">
        <f t="shared" si="6"/>
        <v>11.416666666666666</v>
      </c>
      <c r="H144" s="3">
        <f t="shared" si="7"/>
        <v>13.129166666666665</v>
      </c>
      <c r="I144" s="3">
        <f t="shared" si="8"/>
        <v>1.5833333333333339</v>
      </c>
      <c r="J144" s="4">
        <f>12+12</f>
        <v>24</v>
      </c>
      <c r="K144" s="2" t="s">
        <v>29</v>
      </c>
      <c r="M144" s="6"/>
      <c r="N144" s="4"/>
    </row>
    <row r="145" spans="1:14" ht="15" x14ac:dyDescent="0.25">
      <c r="A145" s="1" t="s">
        <v>11</v>
      </c>
      <c r="B145" s="1" t="s">
        <v>25</v>
      </c>
      <c r="C145" s="1" t="s">
        <v>355</v>
      </c>
      <c r="D145" s="3">
        <v>13</v>
      </c>
      <c r="E145" s="3">
        <v>137</v>
      </c>
      <c r="F145" s="3">
        <v>12</v>
      </c>
      <c r="G145" s="3">
        <f t="shared" si="6"/>
        <v>11.416666666666666</v>
      </c>
      <c r="H145" s="3">
        <f t="shared" si="7"/>
        <v>13.129166666666665</v>
      </c>
      <c r="I145" s="3">
        <f t="shared" si="8"/>
        <v>1.5833333333333339</v>
      </c>
      <c r="J145" s="4">
        <f>25+12+12</f>
        <v>49</v>
      </c>
      <c r="K145" s="2" t="s">
        <v>42</v>
      </c>
      <c r="M145" s="6"/>
      <c r="N145" s="4"/>
    </row>
    <row r="146" spans="1:14" ht="15" x14ac:dyDescent="0.25">
      <c r="A146" s="1" t="s">
        <v>11</v>
      </c>
      <c r="B146" s="1" t="s">
        <v>25</v>
      </c>
      <c r="C146" s="1" t="s">
        <v>356</v>
      </c>
      <c r="D146" s="3">
        <v>13</v>
      </c>
      <c r="E146" s="3">
        <v>137</v>
      </c>
      <c r="F146" s="3">
        <v>12</v>
      </c>
      <c r="G146" s="3">
        <f t="shared" si="6"/>
        <v>11.416666666666666</v>
      </c>
      <c r="H146" s="3">
        <f t="shared" si="7"/>
        <v>13.129166666666665</v>
      </c>
      <c r="I146" s="3">
        <f t="shared" si="8"/>
        <v>1.5833333333333339</v>
      </c>
      <c r="J146" s="4">
        <v>12</v>
      </c>
      <c r="K146" s="2" t="s">
        <v>36</v>
      </c>
      <c r="M146" s="6"/>
      <c r="N146" s="4"/>
    </row>
    <row r="147" spans="1:14" ht="15" x14ac:dyDescent="0.25">
      <c r="A147" s="1" t="s">
        <v>269</v>
      </c>
      <c r="B147" s="1" t="s">
        <v>12</v>
      </c>
      <c r="C147" s="1" t="s">
        <v>376</v>
      </c>
      <c r="D147" s="3">
        <v>12</v>
      </c>
      <c r="E147" s="3">
        <v>40</v>
      </c>
      <c r="F147" s="3">
        <v>5</v>
      </c>
      <c r="G147" s="3">
        <f t="shared" si="6"/>
        <v>8</v>
      </c>
      <c r="H147" s="3">
        <f t="shared" si="7"/>
        <v>9.1999999999999993</v>
      </c>
      <c r="I147" s="3">
        <f t="shared" si="8"/>
        <v>4</v>
      </c>
      <c r="J147" s="4">
        <v>-4</v>
      </c>
      <c r="K147" s="5"/>
      <c r="M147" s="6"/>
      <c r="N147" s="4"/>
    </row>
    <row r="148" spans="1:14" ht="15" x14ac:dyDescent="0.25">
      <c r="A148" s="1" t="s">
        <v>11</v>
      </c>
      <c r="B148" s="1" t="s">
        <v>25</v>
      </c>
      <c r="C148" s="1" t="s">
        <v>408</v>
      </c>
      <c r="D148" s="3">
        <v>11</v>
      </c>
      <c r="E148" s="3">
        <v>348</v>
      </c>
      <c r="F148" s="3">
        <v>36</v>
      </c>
      <c r="G148" s="3">
        <f t="shared" si="6"/>
        <v>9.6666666666666661</v>
      </c>
      <c r="H148" s="3">
        <f t="shared" si="7"/>
        <v>11.116666666666665</v>
      </c>
      <c r="I148" s="3">
        <f t="shared" si="8"/>
        <v>1.3333333333333339</v>
      </c>
      <c r="J148" s="4">
        <f>36*2</f>
        <v>72</v>
      </c>
      <c r="K148" s="2" t="s">
        <v>29</v>
      </c>
      <c r="M148" s="6"/>
      <c r="N148" s="4"/>
    </row>
    <row r="149" spans="1:14" ht="15" x14ac:dyDescent="0.25">
      <c r="A149" s="1" t="s">
        <v>53</v>
      </c>
      <c r="B149" s="1" t="s">
        <v>19</v>
      </c>
      <c r="C149" s="1" t="s">
        <v>459</v>
      </c>
      <c r="D149" s="3">
        <v>30</v>
      </c>
      <c r="E149" s="3">
        <v>21.5</v>
      </c>
      <c r="F149" s="3">
        <v>1</v>
      </c>
      <c r="G149" s="3">
        <f t="shared" si="6"/>
        <v>21.5</v>
      </c>
      <c r="H149" s="3">
        <f t="shared" si="7"/>
        <v>24.724999999999998</v>
      </c>
      <c r="I149" s="3">
        <f t="shared" si="8"/>
        <v>8.5</v>
      </c>
      <c r="J149" s="4">
        <v>50</v>
      </c>
      <c r="K149" s="5" t="s">
        <v>16</v>
      </c>
      <c r="M149" s="6"/>
      <c r="N149" s="4"/>
    </row>
    <row r="150" spans="1:14" ht="15" x14ac:dyDescent="0.25">
      <c r="A150" s="24" t="s">
        <v>61</v>
      </c>
      <c r="B150" s="24" t="s">
        <v>62</v>
      </c>
      <c r="C150" s="24" t="s">
        <v>460</v>
      </c>
      <c r="D150" s="8">
        <v>25</v>
      </c>
      <c r="E150" s="8">
        <v>20</v>
      </c>
      <c r="F150" s="8">
        <v>1</v>
      </c>
      <c r="G150" s="3">
        <f t="shared" si="6"/>
        <v>20</v>
      </c>
      <c r="H150" s="3">
        <f t="shared" si="7"/>
        <v>23</v>
      </c>
      <c r="I150" s="3">
        <f t="shared" si="8"/>
        <v>5</v>
      </c>
      <c r="J150" s="4">
        <v>0</v>
      </c>
      <c r="K150" s="7"/>
      <c r="M150" s="6"/>
      <c r="N150" s="4"/>
    </row>
    <row r="151" spans="1:14" ht="15" x14ac:dyDescent="0.25">
      <c r="A151" s="1" t="s">
        <v>11</v>
      </c>
      <c r="B151" s="1" t="s">
        <v>23</v>
      </c>
      <c r="C151" s="1" t="s">
        <v>473</v>
      </c>
      <c r="D151" s="3">
        <v>10</v>
      </c>
      <c r="E151" s="3">
        <v>79</v>
      </c>
      <c r="F151" s="3">
        <v>12</v>
      </c>
      <c r="G151" s="3">
        <f t="shared" si="6"/>
        <v>6.583333333333333</v>
      </c>
      <c r="H151" s="3">
        <f t="shared" si="7"/>
        <v>7.570833333333332</v>
      </c>
      <c r="I151" s="3">
        <f t="shared" si="8"/>
        <v>3.416666666666667</v>
      </c>
      <c r="J151" s="4">
        <v>24</v>
      </c>
      <c r="K151" s="5" t="s">
        <v>29</v>
      </c>
      <c r="M151" s="6"/>
      <c r="N151" s="4"/>
    </row>
    <row r="152" spans="1:14" ht="15" x14ac:dyDescent="0.25">
      <c r="A152" s="1" t="s">
        <v>11</v>
      </c>
      <c r="B152" s="1" t="s">
        <v>23</v>
      </c>
      <c r="C152" s="1" t="s">
        <v>474</v>
      </c>
      <c r="D152" s="3">
        <v>5</v>
      </c>
      <c r="E152" s="3">
        <v>45</v>
      </c>
      <c r="F152" s="3">
        <v>12</v>
      </c>
      <c r="G152" s="3">
        <f t="shared" si="6"/>
        <v>3.75</v>
      </c>
      <c r="H152" s="3">
        <f t="shared" si="7"/>
        <v>4.3125</v>
      </c>
      <c r="I152" s="3">
        <f t="shared" si="8"/>
        <v>1.25</v>
      </c>
      <c r="J152" s="4">
        <v>2</v>
      </c>
      <c r="K152" s="5"/>
      <c r="M152" s="6"/>
      <c r="N152" s="4"/>
    </row>
    <row r="153" spans="1:14" ht="15" x14ac:dyDescent="0.25">
      <c r="A153" s="1" t="s">
        <v>11</v>
      </c>
      <c r="B153" s="1" t="s">
        <v>23</v>
      </c>
      <c r="C153" s="1" t="s">
        <v>475</v>
      </c>
      <c r="D153" s="3">
        <v>10</v>
      </c>
      <c r="E153" s="3">
        <v>89</v>
      </c>
      <c r="F153" s="3">
        <v>12</v>
      </c>
      <c r="G153" s="3">
        <f t="shared" si="6"/>
        <v>7.416666666666667</v>
      </c>
      <c r="H153" s="3">
        <f t="shared" si="7"/>
        <v>8.5291666666666668</v>
      </c>
      <c r="I153" s="3">
        <f t="shared" si="8"/>
        <v>2.583333333333333</v>
      </c>
      <c r="J153" s="4">
        <v>0</v>
      </c>
      <c r="K153" s="5"/>
      <c r="M153" s="6"/>
      <c r="N153" s="4"/>
    </row>
    <row r="154" spans="1:14" ht="15" x14ac:dyDescent="0.25">
      <c r="A154" s="1" t="s">
        <v>11</v>
      </c>
      <c r="B154" s="1" t="s">
        <v>23</v>
      </c>
      <c r="C154" s="1" t="s">
        <v>476</v>
      </c>
      <c r="D154" s="3">
        <v>20</v>
      </c>
      <c r="E154" s="3">
        <v>48</v>
      </c>
      <c r="F154" s="3">
        <v>3</v>
      </c>
      <c r="G154" s="3">
        <f t="shared" si="6"/>
        <v>16</v>
      </c>
      <c r="H154" s="3">
        <f t="shared" si="7"/>
        <v>18.399999999999999</v>
      </c>
      <c r="I154" s="3">
        <f t="shared" si="8"/>
        <v>4</v>
      </c>
      <c r="J154" s="4">
        <v>3</v>
      </c>
      <c r="K154" s="5"/>
      <c r="M154" s="6"/>
      <c r="N154" s="4"/>
    </row>
    <row r="155" spans="1:14" ht="15" x14ac:dyDescent="0.25">
      <c r="A155" s="1" t="s">
        <v>11</v>
      </c>
      <c r="B155" s="1" t="s">
        <v>23</v>
      </c>
      <c r="C155" s="1" t="s">
        <v>477</v>
      </c>
      <c r="D155" s="3">
        <v>20</v>
      </c>
      <c r="E155" s="3">
        <v>48</v>
      </c>
      <c r="F155" s="3">
        <v>3</v>
      </c>
      <c r="G155" s="3">
        <f t="shared" si="6"/>
        <v>16</v>
      </c>
      <c r="H155" s="3">
        <f t="shared" si="7"/>
        <v>18.399999999999999</v>
      </c>
      <c r="I155" s="3">
        <f t="shared" si="8"/>
        <v>4</v>
      </c>
      <c r="J155" s="4">
        <v>3</v>
      </c>
      <c r="K155" s="5"/>
      <c r="M155" s="6"/>
      <c r="N155" s="4"/>
    </row>
    <row r="156" spans="1:14" ht="15" x14ac:dyDescent="0.25">
      <c r="A156" s="1" t="s">
        <v>11</v>
      </c>
      <c r="B156" s="1" t="s">
        <v>23</v>
      </c>
      <c r="C156" s="1" t="s">
        <v>478</v>
      </c>
      <c r="D156" s="3">
        <v>20</v>
      </c>
      <c r="E156" s="3">
        <v>48</v>
      </c>
      <c r="F156" s="3">
        <v>3</v>
      </c>
      <c r="G156" s="3">
        <f t="shared" si="6"/>
        <v>16</v>
      </c>
      <c r="H156" s="3">
        <f t="shared" si="7"/>
        <v>18.399999999999999</v>
      </c>
      <c r="I156" s="3">
        <f t="shared" si="8"/>
        <v>4</v>
      </c>
      <c r="J156" s="4">
        <v>5</v>
      </c>
      <c r="K156" s="5"/>
      <c r="M156" s="6"/>
      <c r="N156" s="4"/>
    </row>
    <row r="157" spans="1:14" ht="15" x14ac:dyDescent="0.25">
      <c r="A157" s="1" t="s">
        <v>11</v>
      </c>
      <c r="B157" s="1" t="s">
        <v>59</v>
      </c>
      <c r="C157" s="1" t="s">
        <v>82</v>
      </c>
      <c r="D157" s="3">
        <v>16</v>
      </c>
      <c r="E157" s="3">
        <v>166</v>
      </c>
      <c r="F157" s="3">
        <v>12</v>
      </c>
      <c r="G157" s="3">
        <f t="shared" si="6"/>
        <v>13.833333333333334</v>
      </c>
      <c r="H157" s="3">
        <f t="shared" si="7"/>
        <v>15.908333333333333</v>
      </c>
      <c r="I157" s="3">
        <f t="shared" si="8"/>
        <v>2.1666666666666661</v>
      </c>
      <c r="J157" s="4">
        <v>0</v>
      </c>
      <c r="K157" s="5"/>
      <c r="M157" s="6"/>
      <c r="N157" s="4"/>
    </row>
    <row r="158" spans="1:14" ht="15" x14ac:dyDescent="0.25">
      <c r="A158" s="1" t="s">
        <v>11</v>
      </c>
      <c r="B158" s="1" t="s">
        <v>12</v>
      </c>
      <c r="C158" s="1" t="s">
        <v>143</v>
      </c>
      <c r="D158" s="3">
        <v>5</v>
      </c>
      <c r="E158" s="3">
        <v>49</v>
      </c>
      <c r="F158" s="3">
        <v>12</v>
      </c>
      <c r="G158" s="3">
        <f t="shared" si="6"/>
        <v>4.083333333333333</v>
      </c>
      <c r="H158" s="3">
        <f t="shared" si="7"/>
        <v>4.6958333333333329</v>
      </c>
      <c r="I158" s="3">
        <f t="shared" si="8"/>
        <v>0.91666666666666696</v>
      </c>
      <c r="J158" s="4">
        <v>11</v>
      </c>
      <c r="K158" s="5"/>
      <c r="M158" s="6"/>
      <c r="N158" s="4"/>
    </row>
    <row r="159" spans="1:14" ht="15" x14ac:dyDescent="0.25">
      <c r="A159" s="1" t="s">
        <v>11</v>
      </c>
      <c r="B159" s="1" t="s">
        <v>12</v>
      </c>
      <c r="C159" s="1" t="s">
        <v>144</v>
      </c>
      <c r="D159" s="3">
        <v>5</v>
      </c>
      <c r="E159" s="3">
        <v>49</v>
      </c>
      <c r="F159" s="3">
        <v>12</v>
      </c>
      <c r="G159" s="3">
        <f t="shared" si="6"/>
        <v>4.083333333333333</v>
      </c>
      <c r="H159" s="3">
        <f t="shared" si="7"/>
        <v>4.6958333333333329</v>
      </c>
      <c r="I159" s="3">
        <f t="shared" si="8"/>
        <v>0.91666666666666696</v>
      </c>
      <c r="J159" s="4">
        <v>8</v>
      </c>
      <c r="K159" s="5"/>
      <c r="M159" s="6"/>
      <c r="N159" s="4"/>
    </row>
    <row r="160" spans="1:14" ht="15" x14ac:dyDescent="0.25">
      <c r="A160" s="1" t="s">
        <v>11</v>
      </c>
      <c r="B160" s="1" t="s">
        <v>12</v>
      </c>
      <c r="C160" s="1" t="s">
        <v>145</v>
      </c>
      <c r="D160" s="3">
        <v>5</v>
      </c>
      <c r="E160" s="3">
        <v>49</v>
      </c>
      <c r="F160" s="3">
        <v>12</v>
      </c>
      <c r="G160" s="3">
        <f t="shared" si="6"/>
        <v>4.083333333333333</v>
      </c>
      <c r="H160" s="3">
        <f t="shared" si="7"/>
        <v>4.6958333333333329</v>
      </c>
      <c r="I160" s="3">
        <f t="shared" si="8"/>
        <v>0.91666666666666696</v>
      </c>
      <c r="J160" s="4">
        <v>9</v>
      </c>
      <c r="K160" s="5"/>
      <c r="M160" s="6"/>
      <c r="N160" s="4"/>
    </row>
    <row r="161" spans="1:14" ht="15" x14ac:dyDescent="0.25">
      <c r="A161" s="1" t="s">
        <v>11</v>
      </c>
      <c r="B161" s="1" t="s">
        <v>25</v>
      </c>
      <c r="C161" s="1" t="s">
        <v>142</v>
      </c>
      <c r="D161" s="3">
        <v>13</v>
      </c>
      <c r="E161" s="3">
        <v>244</v>
      </c>
      <c r="F161" s="3">
        <v>24</v>
      </c>
      <c r="G161" s="3">
        <f t="shared" si="6"/>
        <v>10.166666666666666</v>
      </c>
      <c r="H161" s="3">
        <f t="shared" si="7"/>
        <v>11.691666666666665</v>
      </c>
      <c r="I161" s="3">
        <f t="shared" si="8"/>
        <v>2.8333333333333339</v>
      </c>
      <c r="J161" s="4">
        <v>24</v>
      </c>
      <c r="K161" s="2" t="s">
        <v>36</v>
      </c>
      <c r="M161" s="6"/>
      <c r="N161" s="4"/>
    </row>
    <row r="162" spans="1:14" ht="15" x14ac:dyDescent="0.25">
      <c r="A162" s="24" t="s">
        <v>61</v>
      </c>
      <c r="B162" s="24" t="s">
        <v>62</v>
      </c>
      <c r="C162" s="24" t="s">
        <v>690</v>
      </c>
      <c r="D162" s="8">
        <v>35</v>
      </c>
      <c r="E162" s="8">
        <v>30</v>
      </c>
      <c r="F162" s="8">
        <v>1</v>
      </c>
      <c r="G162" s="3">
        <f t="shared" si="6"/>
        <v>30</v>
      </c>
      <c r="H162" s="3">
        <f t="shared" si="7"/>
        <v>34.5</v>
      </c>
      <c r="I162" s="3">
        <f t="shared" si="8"/>
        <v>5</v>
      </c>
      <c r="J162" s="4">
        <v>0</v>
      </c>
      <c r="K162" s="10" t="s">
        <v>566</v>
      </c>
      <c r="M162" s="6"/>
      <c r="N162" s="4"/>
    </row>
    <row r="163" spans="1:14" ht="15" x14ac:dyDescent="0.25">
      <c r="A163" s="1" t="s">
        <v>11</v>
      </c>
      <c r="B163" s="1" t="s">
        <v>106</v>
      </c>
      <c r="C163" s="1" t="s">
        <v>153</v>
      </c>
      <c r="D163" s="3">
        <v>20</v>
      </c>
      <c r="E163" s="3">
        <v>103</v>
      </c>
      <c r="F163" s="3">
        <v>6</v>
      </c>
      <c r="G163" s="3">
        <f t="shared" si="6"/>
        <v>17.166666666666668</v>
      </c>
      <c r="H163" s="3">
        <f t="shared" si="7"/>
        <v>19.741666666666667</v>
      </c>
      <c r="I163" s="3">
        <f t="shared" si="8"/>
        <v>2.8333333333333321</v>
      </c>
      <c r="J163" s="4">
        <v>23</v>
      </c>
      <c r="K163" s="5"/>
      <c r="M163" s="6"/>
      <c r="N163" s="4"/>
    </row>
    <row r="164" spans="1:14" ht="15" x14ac:dyDescent="0.25">
      <c r="A164" s="1" t="s">
        <v>11</v>
      </c>
      <c r="B164" s="1" t="s">
        <v>106</v>
      </c>
      <c r="C164" s="1" t="s">
        <v>154</v>
      </c>
      <c r="D164" s="3">
        <v>15</v>
      </c>
      <c r="E164" s="3">
        <v>75</v>
      </c>
      <c r="F164" s="3">
        <v>6</v>
      </c>
      <c r="G164" s="3">
        <f t="shared" si="6"/>
        <v>12.5</v>
      </c>
      <c r="H164" s="3">
        <f t="shared" si="7"/>
        <v>14.374999999999998</v>
      </c>
      <c r="I164" s="3">
        <f t="shared" si="8"/>
        <v>2.5</v>
      </c>
      <c r="J164" s="4">
        <v>6</v>
      </c>
      <c r="K164" s="5"/>
      <c r="M164" s="6"/>
      <c r="N164" s="4"/>
    </row>
    <row r="165" spans="1:14" ht="15" x14ac:dyDescent="0.25">
      <c r="A165" s="1" t="s">
        <v>53</v>
      </c>
      <c r="B165" s="1" t="s">
        <v>25</v>
      </c>
      <c r="C165" s="1" t="s">
        <v>165</v>
      </c>
      <c r="D165" s="3">
        <v>5</v>
      </c>
      <c r="E165" s="3">
        <v>25</v>
      </c>
      <c r="F165" s="3">
        <v>6</v>
      </c>
      <c r="G165" s="3">
        <f t="shared" si="6"/>
        <v>4.166666666666667</v>
      </c>
      <c r="H165" s="3">
        <f t="shared" si="7"/>
        <v>4.791666666666667</v>
      </c>
      <c r="I165" s="3">
        <f t="shared" si="8"/>
        <v>0.83333333333333304</v>
      </c>
      <c r="J165" s="4">
        <v>0</v>
      </c>
      <c r="K165" s="2" t="s">
        <v>27</v>
      </c>
      <c r="M165" s="6"/>
      <c r="N165" s="4"/>
    </row>
    <row r="166" spans="1:14" ht="15" x14ac:dyDescent="0.25">
      <c r="A166" s="1" t="s">
        <v>11</v>
      </c>
      <c r="B166" s="1" t="s">
        <v>23</v>
      </c>
      <c r="C166" s="1" t="s">
        <v>178</v>
      </c>
      <c r="D166" s="3">
        <v>16</v>
      </c>
      <c r="E166" s="3">
        <v>125</v>
      </c>
      <c r="F166" s="3">
        <v>12</v>
      </c>
      <c r="G166" s="3">
        <f t="shared" si="6"/>
        <v>10.416666666666666</v>
      </c>
      <c r="H166" s="3">
        <f t="shared" si="7"/>
        <v>11.979166666666664</v>
      </c>
      <c r="I166" s="3">
        <f t="shared" si="8"/>
        <v>5.5833333333333339</v>
      </c>
      <c r="J166" s="4">
        <v>7</v>
      </c>
      <c r="K166" s="5"/>
      <c r="M166" s="6"/>
      <c r="N166" s="4"/>
    </row>
    <row r="167" spans="1:14" ht="15" x14ac:dyDescent="0.25">
      <c r="A167" s="1" t="s">
        <v>11</v>
      </c>
      <c r="B167" s="1" t="s">
        <v>23</v>
      </c>
      <c r="C167" s="1" t="s">
        <v>179</v>
      </c>
      <c r="D167" s="3">
        <v>16</v>
      </c>
      <c r="E167" s="3">
        <v>1</v>
      </c>
      <c r="F167" s="3">
        <v>1</v>
      </c>
      <c r="G167" s="3">
        <f t="shared" si="6"/>
        <v>1</v>
      </c>
      <c r="H167" s="3">
        <f t="shared" si="7"/>
        <v>1.1499999999999999</v>
      </c>
      <c r="I167" s="3">
        <f t="shared" si="8"/>
        <v>15</v>
      </c>
      <c r="J167" s="4">
        <v>11</v>
      </c>
      <c r="K167" s="5" t="s">
        <v>16</v>
      </c>
      <c r="M167" s="6"/>
      <c r="N167" s="4"/>
    </row>
    <row r="168" spans="1:14" ht="15" x14ac:dyDescent="0.25">
      <c r="A168" s="1" t="s">
        <v>11</v>
      </c>
      <c r="B168" s="1" t="s">
        <v>12</v>
      </c>
      <c r="C168" s="1" t="s">
        <v>182</v>
      </c>
      <c r="D168" s="3">
        <v>20</v>
      </c>
      <c r="E168" s="3">
        <v>99</v>
      </c>
      <c r="F168" s="3">
        <v>6</v>
      </c>
      <c r="G168" s="3">
        <f t="shared" si="6"/>
        <v>16.5</v>
      </c>
      <c r="H168" s="3">
        <f t="shared" si="7"/>
        <v>18.974999999999998</v>
      </c>
      <c r="I168" s="3">
        <f t="shared" si="8"/>
        <v>3.5</v>
      </c>
      <c r="J168" s="4">
        <v>0</v>
      </c>
      <c r="K168" s="5"/>
      <c r="M168" s="6"/>
      <c r="N168" s="4"/>
    </row>
    <row r="169" spans="1:14" ht="15" x14ac:dyDescent="0.25">
      <c r="A169" s="1" t="s">
        <v>11</v>
      </c>
      <c r="B169" s="1" t="s">
        <v>12</v>
      </c>
      <c r="C169" s="1" t="s">
        <v>183</v>
      </c>
      <c r="D169" s="3">
        <v>20</v>
      </c>
      <c r="E169" s="3">
        <v>99</v>
      </c>
      <c r="F169" s="3">
        <v>6</v>
      </c>
      <c r="G169" s="3">
        <f t="shared" si="6"/>
        <v>16.5</v>
      </c>
      <c r="H169" s="3">
        <f t="shared" si="7"/>
        <v>18.974999999999998</v>
      </c>
      <c r="I169" s="3">
        <f t="shared" si="8"/>
        <v>3.5</v>
      </c>
      <c r="J169" s="4">
        <v>-1</v>
      </c>
      <c r="K169" s="5"/>
      <c r="M169" s="6"/>
      <c r="N169" s="4"/>
    </row>
    <row r="170" spans="1:14" ht="15" x14ac:dyDescent="0.25">
      <c r="A170" s="1" t="s">
        <v>11</v>
      </c>
      <c r="B170" s="1" t="s">
        <v>12</v>
      </c>
      <c r="C170" s="1" t="s">
        <v>184</v>
      </c>
      <c r="D170" s="3">
        <v>20</v>
      </c>
      <c r="E170" s="3">
        <v>99</v>
      </c>
      <c r="F170" s="3">
        <v>6</v>
      </c>
      <c r="G170" s="3">
        <f t="shared" si="6"/>
        <v>16.5</v>
      </c>
      <c r="H170" s="3">
        <f t="shared" si="7"/>
        <v>18.974999999999998</v>
      </c>
      <c r="I170" s="3">
        <f t="shared" si="8"/>
        <v>3.5</v>
      </c>
      <c r="J170" s="4">
        <v>0</v>
      </c>
      <c r="K170" s="5"/>
      <c r="M170" s="6"/>
      <c r="N170" s="4"/>
    </row>
    <row r="171" spans="1:14" ht="15" x14ac:dyDescent="0.25">
      <c r="A171" s="1" t="s">
        <v>61</v>
      </c>
      <c r="B171" s="1" t="s">
        <v>62</v>
      </c>
      <c r="C171" s="1" t="s">
        <v>657</v>
      </c>
      <c r="D171" s="3">
        <v>12</v>
      </c>
      <c r="E171" s="3">
        <v>10</v>
      </c>
      <c r="F171" s="3">
        <v>1</v>
      </c>
      <c r="G171" s="3">
        <f t="shared" si="6"/>
        <v>10</v>
      </c>
      <c r="H171" s="3">
        <f t="shared" si="7"/>
        <v>11.5</v>
      </c>
      <c r="I171" s="3">
        <f t="shared" si="8"/>
        <v>2</v>
      </c>
      <c r="J171" s="4">
        <v>-6</v>
      </c>
      <c r="K171" s="5"/>
      <c r="M171" s="6"/>
      <c r="N171" s="4"/>
    </row>
    <row r="172" spans="1:14" ht="15" x14ac:dyDescent="0.25">
      <c r="A172" s="1" t="s">
        <v>61</v>
      </c>
      <c r="B172" s="1" t="s">
        <v>62</v>
      </c>
      <c r="C172" s="25" t="s">
        <v>656</v>
      </c>
      <c r="D172" s="13">
        <v>5</v>
      </c>
      <c r="E172" s="13">
        <v>4</v>
      </c>
      <c r="F172" s="13">
        <v>1</v>
      </c>
      <c r="G172" s="3">
        <f t="shared" si="6"/>
        <v>4</v>
      </c>
      <c r="H172" s="3">
        <f t="shared" si="7"/>
        <v>4.5999999999999996</v>
      </c>
      <c r="I172" s="3">
        <f t="shared" si="8"/>
        <v>1</v>
      </c>
      <c r="J172" s="13">
        <v>0</v>
      </c>
      <c r="K172" s="10" t="s">
        <v>494</v>
      </c>
      <c r="M172" s="6"/>
      <c r="N172" s="4"/>
    </row>
    <row r="173" spans="1:14" ht="15" x14ac:dyDescent="0.25">
      <c r="A173" s="1" t="s">
        <v>11</v>
      </c>
      <c r="B173" s="1" t="s">
        <v>23</v>
      </c>
      <c r="C173" s="1" t="s">
        <v>511</v>
      </c>
      <c r="D173" s="3">
        <v>20</v>
      </c>
      <c r="E173" s="3">
        <v>89</v>
      </c>
      <c r="F173" s="3">
        <v>6</v>
      </c>
      <c r="G173" s="3">
        <f t="shared" si="6"/>
        <v>14.833333333333334</v>
      </c>
      <c r="H173" s="3">
        <f t="shared" si="7"/>
        <v>17.058333333333334</v>
      </c>
      <c r="I173" s="3">
        <f t="shared" si="8"/>
        <v>5.1666666666666661</v>
      </c>
      <c r="J173" s="4">
        <v>6</v>
      </c>
      <c r="K173" s="10" t="s">
        <v>36</v>
      </c>
      <c r="M173" s="6"/>
      <c r="N173" s="4"/>
    </row>
    <row r="174" spans="1:14" ht="15" x14ac:dyDescent="0.25">
      <c r="A174" s="1" t="s">
        <v>11</v>
      </c>
      <c r="B174" s="1" t="s">
        <v>23</v>
      </c>
      <c r="C174" s="1" t="s">
        <v>265</v>
      </c>
      <c r="D174" s="3">
        <v>10</v>
      </c>
      <c r="E174" s="3">
        <v>148</v>
      </c>
      <c r="F174" s="3">
        <v>20</v>
      </c>
      <c r="G174" s="3">
        <f t="shared" si="6"/>
        <v>7.4</v>
      </c>
      <c r="H174" s="3">
        <f t="shared" si="7"/>
        <v>8.51</v>
      </c>
      <c r="I174" s="3">
        <f t="shared" si="8"/>
        <v>2.5999999999999996</v>
      </c>
      <c r="J174" s="4">
        <v>-1</v>
      </c>
      <c r="K174" s="7"/>
      <c r="M174" s="6"/>
      <c r="N174" s="4"/>
    </row>
    <row r="175" spans="1:14" ht="15" x14ac:dyDescent="0.25">
      <c r="A175" s="1" t="s">
        <v>53</v>
      </c>
      <c r="B175" s="1" t="s">
        <v>12</v>
      </c>
      <c r="C175" s="1" t="s">
        <v>266</v>
      </c>
      <c r="D175" s="3">
        <v>10</v>
      </c>
      <c r="E175" s="3">
        <v>1</v>
      </c>
      <c r="F175" s="3">
        <v>1</v>
      </c>
      <c r="G175" s="3">
        <f t="shared" si="6"/>
        <v>1</v>
      </c>
      <c r="H175" s="3">
        <f t="shared" si="7"/>
        <v>1.1499999999999999</v>
      </c>
      <c r="I175" s="3">
        <f t="shared" si="8"/>
        <v>9</v>
      </c>
      <c r="J175" s="4">
        <v>0</v>
      </c>
      <c r="K175" s="2" t="s">
        <v>92</v>
      </c>
      <c r="M175" s="6"/>
      <c r="N175" s="4"/>
    </row>
    <row r="176" spans="1:14" ht="15" x14ac:dyDescent="0.25">
      <c r="A176" s="1" t="s">
        <v>11</v>
      </c>
      <c r="B176" s="1" t="s">
        <v>19</v>
      </c>
      <c r="C176" s="1" t="s">
        <v>284</v>
      </c>
      <c r="D176" s="3">
        <v>38</v>
      </c>
      <c r="E176" s="3">
        <v>93</v>
      </c>
      <c r="F176" s="3">
        <v>3</v>
      </c>
      <c r="G176" s="3">
        <f t="shared" si="6"/>
        <v>31</v>
      </c>
      <c r="H176" s="3">
        <f t="shared" si="7"/>
        <v>35.65</v>
      </c>
      <c r="I176" s="3">
        <f t="shared" si="8"/>
        <v>7</v>
      </c>
      <c r="J176" s="4">
        <v>3</v>
      </c>
      <c r="K176" s="5"/>
      <c r="M176" s="6"/>
      <c r="N176" s="4"/>
    </row>
    <row r="177" spans="1:14" ht="15" x14ac:dyDescent="0.25">
      <c r="A177" s="1" t="s">
        <v>11</v>
      </c>
      <c r="B177" s="1" t="s">
        <v>19</v>
      </c>
      <c r="C177" s="1" t="s">
        <v>285</v>
      </c>
      <c r="D177" s="3">
        <v>38</v>
      </c>
      <c r="E177" s="3">
        <v>93</v>
      </c>
      <c r="F177" s="3">
        <v>3</v>
      </c>
      <c r="G177" s="3">
        <f t="shared" si="6"/>
        <v>31</v>
      </c>
      <c r="H177" s="3">
        <f t="shared" si="7"/>
        <v>35.65</v>
      </c>
      <c r="I177" s="3">
        <f t="shared" si="8"/>
        <v>7</v>
      </c>
      <c r="J177" s="4">
        <v>0</v>
      </c>
      <c r="K177" s="5"/>
      <c r="M177" s="6"/>
      <c r="N177" s="4"/>
    </row>
    <row r="178" spans="1:14" ht="15" x14ac:dyDescent="0.25">
      <c r="A178" s="1" t="s">
        <v>11</v>
      </c>
      <c r="B178" s="1" t="s">
        <v>19</v>
      </c>
      <c r="C178" s="1" t="s">
        <v>286</v>
      </c>
      <c r="D178" s="3">
        <v>35</v>
      </c>
      <c r="E178" s="3">
        <v>89</v>
      </c>
      <c r="F178" s="3">
        <v>3</v>
      </c>
      <c r="G178" s="3">
        <f t="shared" si="6"/>
        <v>29.666666666666668</v>
      </c>
      <c r="H178" s="3">
        <f t="shared" si="7"/>
        <v>34.116666666666667</v>
      </c>
      <c r="I178" s="3">
        <f t="shared" si="8"/>
        <v>5.3333333333333321</v>
      </c>
      <c r="J178" s="4">
        <v>0</v>
      </c>
      <c r="K178" s="5"/>
      <c r="M178" s="6"/>
      <c r="N178" s="4"/>
    </row>
    <row r="179" spans="1:14" ht="15" x14ac:dyDescent="0.25">
      <c r="A179" s="1" t="s">
        <v>11</v>
      </c>
      <c r="B179" s="1" t="s">
        <v>12</v>
      </c>
      <c r="C179" s="1" t="s">
        <v>334</v>
      </c>
      <c r="D179" s="3">
        <v>10</v>
      </c>
      <c r="E179" s="3">
        <v>51</v>
      </c>
      <c r="F179" s="3">
        <v>6</v>
      </c>
      <c r="G179" s="3">
        <f t="shared" si="6"/>
        <v>8.5</v>
      </c>
      <c r="H179" s="3">
        <f t="shared" si="7"/>
        <v>9.7749999999999986</v>
      </c>
      <c r="I179" s="3">
        <f t="shared" si="8"/>
        <v>1.5</v>
      </c>
      <c r="J179" s="4">
        <v>-1</v>
      </c>
      <c r="K179" s="5"/>
      <c r="M179" s="6"/>
      <c r="N179" s="4"/>
    </row>
    <row r="180" spans="1:14" ht="15" x14ac:dyDescent="0.25">
      <c r="A180" s="1" t="s">
        <v>11</v>
      </c>
      <c r="B180" s="1" t="s">
        <v>12</v>
      </c>
      <c r="C180" s="1" t="s">
        <v>495</v>
      </c>
      <c r="D180" s="3">
        <v>20</v>
      </c>
      <c r="E180" s="3">
        <v>51</v>
      </c>
      <c r="F180" s="3">
        <v>3</v>
      </c>
      <c r="G180" s="3">
        <f t="shared" si="6"/>
        <v>17</v>
      </c>
      <c r="H180" s="3">
        <f t="shared" si="7"/>
        <v>19.549999999999997</v>
      </c>
      <c r="I180" s="3">
        <f t="shared" si="8"/>
        <v>3</v>
      </c>
      <c r="J180" s="4">
        <v>-1</v>
      </c>
      <c r="K180" s="10"/>
      <c r="M180" s="6"/>
      <c r="N180" s="4"/>
    </row>
    <row r="181" spans="1:14" ht="15" x14ac:dyDescent="0.25">
      <c r="A181" s="1" t="s">
        <v>11</v>
      </c>
      <c r="B181" s="1" t="s">
        <v>106</v>
      </c>
      <c r="C181" s="1" t="s">
        <v>394</v>
      </c>
      <c r="D181" s="3">
        <v>22</v>
      </c>
      <c r="E181" s="3">
        <v>115</v>
      </c>
      <c r="F181" s="3">
        <v>6</v>
      </c>
      <c r="G181" s="3">
        <f t="shared" si="6"/>
        <v>19.166666666666668</v>
      </c>
      <c r="H181" s="3">
        <f t="shared" si="7"/>
        <v>22.041666666666668</v>
      </c>
      <c r="I181" s="3">
        <f t="shared" si="8"/>
        <v>2.8333333333333321</v>
      </c>
      <c r="J181" s="4">
        <v>-1</v>
      </c>
      <c r="K181" s="5"/>
      <c r="M181" s="6"/>
      <c r="N181" s="4"/>
    </row>
    <row r="182" spans="1:14" ht="15" x14ac:dyDescent="0.25">
      <c r="A182" s="1" t="s">
        <v>11</v>
      </c>
      <c r="B182" s="1" t="s">
        <v>12</v>
      </c>
      <c r="C182" s="1" t="s">
        <v>409</v>
      </c>
      <c r="D182" s="3">
        <v>6</v>
      </c>
      <c r="E182" s="3">
        <v>49.5</v>
      </c>
      <c r="F182" s="3">
        <v>12</v>
      </c>
      <c r="G182" s="3">
        <f t="shared" si="6"/>
        <v>4.125</v>
      </c>
      <c r="H182" s="3">
        <f t="shared" si="7"/>
        <v>4.7437499999999995</v>
      </c>
      <c r="I182" s="3">
        <f t="shared" si="8"/>
        <v>1.875</v>
      </c>
      <c r="J182" s="4">
        <v>12</v>
      </c>
      <c r="K182" s="5"/>
      <c r="M182" s="6"/>
      <c r="N182" s="4"/>
    </row>
    <row r="183" spans="1:14" ht="15" x14ac:dyDescent="0.25">
      <c r="A183" s="1" t="s">
        <v>11</v>
      </c>
      <c r="B183" s="1" t="s">
        <v>12</v>
      </c>
      <c r="C183" s="1" t="s">
        <v>410</v>
      </c>
      <c r="D183" s="3">
        <v>6</v>
      </c>
      <c r="E183" s="3">
        <v>49.5</v>
      </c>
      <c r="F183" s="3">
        <v>12</v>
      </c>
      <c r="G183" s="3">
        <f t="shared" si="6"/>
        <v>4.125</v>
      </c>
      <c r="H183" s="3">
        <f t="shared" si="7"/>
        <v>4.7437499999999995</v>
      </c>
      <c r="I183" s="3">
        <f t="shared" si="8"/>
        <v>1.875</v>
      </c>
      <c r="J183" s="4">
        <v>12</v>
      </c>
      <c r="K183" s="5"/>
      <c r="M183" s="6"/>
      <c r="N183" s="4"/>
    </row>
    <row r="184" spans="1:14" ht="15" x14ac:dyDescent="0.25">
      <c r="A184" s="1" t="s">
        <v>11</v>
      </c>
      <c r="B184" s="1" t="s">
        <v>12</v>
      </c>
      <c r="C184" s="1" t="s">
        <v>411</v>
      </c>
      <c r="D184" s="3">
        <v>6</v>
      </c>
      <c r="E184" s="3">
        <v>47</v>
      </c>
      <c r="F184" s="3">
        <v>12</v>
      </c>
      <c r="G184" s="3">
        <f t="shared" si="6"/>
        <v>3.9166666666666665</v>
      </c>
      <c r="H184" s="3">
        <f t="shared" si="7"/>
        <v>4.5041666666666664</v>
      </c>
      <c r="I184" s="3">
        <f t="shared" si="8"/>
        <v>2.0833333333333335</v>
      </c>
      <c r="J184" s="4">
        <v>8</v>
      </c>
      <c r="K184" s="5"/>
      <c r="M184" s="6"/>
      <c r="N184" s="4"/>
    </row>
    <row r="185" spans="1:14" ht="15" x14ac:dyDescent="0.25">
      <c r="A185" s="1" t="s">
        <v>11</v>
      </c>
      <c r="B185" s="1" t="s">
        <v>25</v>
      </c>
      <c r="C185" s="1" t="s">
        <v>438</v>
      </c>
      <c r="D185" s="3">
        <v>10</v>
      </c>
      <c r="E185" s="3">
        <v>395</v>
      </c>
      <c r="F185" s="3">
        <v>50</v>
      </c>
      <c r="G185" s="3">
        <f t="shared" si="6"/>
        <v>7.9</v>
      </c>
      <c r="H185" s="3">
        <f t="shared" si="7"/>
        <v>9.0849999999999991</v>
      </c>
      <c r="I185" s="3">
        <f t="shared" si="8"/>
        <v>2.0999999999999996</v>
      </c>
      <c r="J185" s="4">
        <v>71</v>
      </c>
      <c r="K185" s="2" t="s">
        <v>27</v>
      </c>
      <c r="M185" s="6"/>
      <c r="N185" s="4"/>
    </row>
    <row r="186" spans="1:14" ht="15" x14ac:dyDescent="0.25">
      <c r="A186" s="1" t="s">
        <v>11</v>
      </c>
      <c r="B186" s="1" t="s">
        <v>12</v>
      </c>
      <c r="C186" s="1" t="s">
        <v>479</v>
      </c>
      <c r="D186" s="3">
        <v>6</v>
      </c>
      <c r="E186" s="3">
        <v>29</v>
      </c>
      <c r="F186" s="3">
        <v>6</v>
      </c>
      <c r="G186" s="3">
        <f t="shared" si="6"/>
        <v>4.833333333333333</v>
      </c>
      <c r="H186" s="3">
        <f t="shared" si="7"/>
        <v>5.5583333333333327</v>
      </c>
      <c r="I186" s="3">
        <f t="shared" si="8"/>
        <v>1.166666666666667</v>
      </c>
      <c r="J186" s="4">
        <v>0</v>
      </c>
      <c r="K186" s="5"/>
      <c r="M186" s="6"/>
      <c r="N186" s="4"/>
    </row>
    <row r="187" spans="1:14" ht="15" x14ac:dyDescent="0.25">
      <c r="A187" s="1" t="s">
        <v>11</v>
      </c>
      <c r="B187" s="1" t="s">
        <v>12</v>
      </c>
      <c r="C187" s="1" t="s">
        <v>526</v>
      </c>
      <c r="D187" s="3">
        <v>5</v>
      </c>
      <c r="E187" s="3">
        <v>48</v>
      </c>
      <c r="F187" s="3">
        <v>12</v>
      </c>
      <c r="G187" s="3">
        <f t="shared" si="6"/>
        <v>4</v>
      </c>
      <c r="H187" s="3">
        <f t="shared" si="7"/>
        <v>4.5999999999999996</v>
      </c>
      <c r="I187" s="3">
        <f t="shared" si="8"/>
        <v>1</v>
      </c>
      <c r="J187" s="4">
        <v>12</v>
      </c>
      <c r="K187" s="5" t="s">
        <v>36</v>
      </c>
      <c r="M187" s="6"/>
      <c r="N187" s="4"/>
    </row>
    <row r="188" spans="1:14" ht="15" x14ac:dyDescent="0.25">
      <c r="A188" s="1" t="s">
        <v>11</v>
      </c>
      <c r="B188" s="1" t="s">
        <v>12</v>
      </c>
      <c r="C188" s="1" t="s">
        <v>547</v>
      </c>
      <c r="D188" s="3">
        <v>6</v>
      </c>
      <c r="E188" s="3">
        <v>49</v>
      </c>
      <c r="F188" s="3">
        <v>12</v>
      </c>
      <c r="G188" s="3">
        <f t="shared" si="6"/>
        <v>4.083333333333333</v>
      </c>
      <c r="H188" s="3">
        <f t="shared" si="7"/>
        <v>4.6958333333333329</v>
      </c>
      <c r="I188" s="3">
        <f t="shared" si="8"/>
        <v>1.916666666666667</v>
      </c>
      <c r="J188" s="4">
        <v>7</v>
      </c>
      <c r="K188" s="10" t="s">
        <v>29</v>
      </c>
      <c r="M188" s="6"/>
      <c r="N188" s="4"/>
    </row>
    <row r="189" spans="1:14" ht="15" x14ac:dyDescent="0.25">
      <c r="A189" s="1" t="s">
        <v>11</v>
      </c>
      <c r="B189" s="1" t="s">
        <v>12</v>
      </c>
      <c r="C189" s="1" t="s">
        <v>480</v>
      </c>
      <c r="D189" s="3">
        <v>6</v>
      </c>
      <c r="E189" s="3">
        <v>49</v>
      </c>
      <c r="F189" s="3">
        <v>9</v>
      </c>
      <c r="G189" s="3">
        <f t="shared" si="6"/>
        <v>5.4444444444444446</v>
      </c>
      <c r="H189" s="3">
        <f t="shared" si="7"/>
        <v>6.2611111111111111</v>
      </c>
      <c r="I189" s="3">
        <f t="shared" si="8"/>
        <v>0.55555555555555536</v>
      </c>
      <c r="J189" s="4">
        <v>12</v>
      </c>
      <c r="K189" s="5" t="s">
        <v>29</v>
      </c>
      <c r="M189" s="6"/>
      <c r="N189" s="4"/>
    </row>
    <row r="190" spans="1:14" ht="15" x14ac:dyDescent="0.25">
      <c r="A190" s="1" t="s">
        <v>11</v>
      </c>
      <c r="B190" s="1" t="s">
        <v>12</v>
      </c>
      <c r="C190" s="1" t="s">
        <v>481</v>
      </c>
      <c r="D190" s="3">
        <v>6</v>
      </c>
      <c r="E190" s="3">
        <v>56</v>
      </c>
      <c r="F190" s="3">
        <v>12</v>
      </c>
      <c r="G190" s="3">
        <f t="shared" si="6"/>
        <v>4.666666666666667</v>
      </c>
      <c r="H190" s="3">
        <f t="shared" si="7"/>
        <v>5.3666666666666663</v>
      </c>
      <c r="I190" s="3">
        <f t="shared" si="8"/>
        <v>1.333333333333333</v>
      </c>
      <c r="J190" s="4">
        <v>4</v>
      </c>
      <c r="K190" s="5"/>
      <c r="M190" s="6"/>
      <c r="N190" s="4"/>
    </row>
    <row r="191" spans="1:14" ht="15" x14ac:dyDescent="0.25">
      <c r="A191" s="1" t="s">
        <v>11</v>
      </c>
      <c r="B191" s="1" t="s">
        <v>12</v>
      </c>
      <c r="C191" s="1" t="s">
        <v>482</v>
      </c>
      <c r="D191" s="3">
        <v>30</v>
      </c>
      <c r="E191" s="3">
        <v>51.5</v>
      </c>
      <c r="F191" s="3">
        <v>2</v>
      </c>
      <c r="G191" s="3">
        <f t="shared" si="6"/>
        <v>25.75</v>
      </c>
      <c r="H191" s="3">
        <f t="shared" si="7"/>
        <v>29.612499999999997</v>
      </c>
      <c r="I191" s="3">
        <f t="shared" si="8"/>
        <v>4.25</v>
      </c>
      <c r="J191" s="4">
        <v>-1</v>
      </c>
      <c r="K191" s="5"/>
      <c r="M191" s="6"/>
      <c r="N191" s="4"/>
    </row>
    <row r="192" spans="1:14" ht="15" x14ac:dyDescent="0.25">
      <c r="A192" s="1" t="s">
        <v>11</v>
      </c>
      <c r="B192" s="1" t="s">
        <v>25</v>
      </c>
      <c r="C192" s="1" t="s">
        <v>483</v>
      </c>
      <c r="D192" s="3">
        <v>15</v>
      </c>
      <c r="E192" s="3">
        <v>195</v>
      </c>
      <c r="F192" s="3">
        <v>24</v>
      </c>
      <c r="G192" s="3">
        <f t="shared" si="6"/>
        <v>8.125</v>
      </c>
      <c r="H192" s="3">
        <f t="shared" si="7"/>
        <v>9.34375</v>
      </c>
      <c r="I192" s="3">
        <f t="shared" si="8"/>
        <v>6.875</v>
      </c>
      <c r="J192" s="4">
        <v>14</v>
      </c>
      <c r="K192" s="2" t="s">
        <v>27</v>
      </c>
      <c r="M192" s="6"/>
      <c r="N192" s="4"/>
    </row>
    <row r="193" spans="1:14" ht="15" x14ac:dyDescent="0.25">
      <c r="A193" s="1" t="s">
        <v>61</v>
      </c>
      <c r="B193" s="1" t="s">
        <v>62</v>
      </c>
      <c r="C193" s="1" t="s">
        <v>84</v>
      </c>
      <c r="D193" s="3">
        <v>10</v>
      </c>
      <c r="E193" s="3">
        <v>8</v>
      </c>
      <c r="F193" s="3">
        <v>1</v>
      </c>
      <c r="G193" s="3">
        <f t="shared" si="6"/>
        <v>8</v>
      </c>
      <c r="H193" s="3">
        <f t="shared" si="7"/>
        <v>9.1999999999999993</v>
      </c>
      <c r="I193" s="3">
        <f t="shared" si="8"/>
        <v>2</v>
      </c>
      <c r="J193" s="4">
        <v>0</v>
      </c>
      <c r="K193" s="5"/>
      <c r="M193" s="6"/>
      <c r="N193" s="4"/>
    </row>
    <row r="194" spans="1:14" ht="15" x14ac:dyDescent="0.25">
      <c r="A194" s="1" t="s">
        <v>61</v>
      </c>
      <c r="B194" s="1" t="s">
        <v>62</v>
      </c>
      <c r="C194" s="1" t="s">
        <v>85</v>
      </c>
      <c r="D194" s="3">
        <v>40</v>
      </c>
      <c r="E194" s="3">
        <v>35</v>
      </c>
      <c r="F194" s="3">
        <v>1</v>
      </c>
      <c r="G194" s="3">
        <f t="shared" ref="G194:G257" si="9">E194/F194</f>
        <v>35</v>
      </c>
      <c r="H194" s="3">
        <f t="shared" ref="H194:H257" si="10">G194*1.15</f>
        <v>40.25</v>
      </c>
      <c r="I194" s="3">
        <f t="shared" ref="I194:I257" si="11">D194-G194</f>
        <v>5</v>
      </c>
      <c r="J194" s="4">
        <v>-8</v>
      </c>
      <c r="K194" s="5"/>
      <c r="M194" s="6"/>
      <c r="N194" s="4"/>
    </row>
    <row r="195" spans="1:14" ht="15" x14ac:dyDescent="0.25">
      <c r="A195" s="1" t="s">
        <v>61</v>
      </c>
      <c r="B195" s="1" t="s">
        <v>62</v>
      </c>
      <c r="C195" s="1" t="s">
        <v>83</v>
      </c>
      <c r="D195" s="3">
        <v>25</v>
      </c>
      <c r="E195" s="3">
        <v>20</v>
      </c>
      <c r="F195" s="3">
        <v>1</v>
      </c>
      <c r="G195" s="3">
        <f t="shared" si="9"/>
        <v>20</v>
      </c>
      <c r="H195" s="3">
        <f t="shared" si="10"/>
        <v>23</v>
      </c>
      <c r="I195" s="3">
        <f t="shared" si="11"/>
        <v>5</v>
      </c>
      <c r="J195" s="4">
        <v>-5</v>
      </c>
      <c r="K195" s="5"/>
      <c r="M195" s="6"/>
      <c r="N195" s="4"/>
    </row>
    <row r="196" spans="1:14" ht="15" x14ac:dyDescent="0.25">
      <c r="A196" s="1" t="s">
        <v>61</v>
      </c>
      <c r="B196" s="1" t="s">
        <v>62</v>
      </c>
      <c r="C196" s="1" t="s">
        <v>658</v>
      </c>
      <c r="D196" s="3">
        <v>35</v>
      </c>
      <c r="E196" s="3">
        <v>25</v>
      </c>
      <c r="F196" s="3">
        <v>1</v>
      </c>
      <c r="G196" s="3">
        <f t="shared" si="9"/>
        <v>25</v>
      </c>
      <c r="H196" s="3">
        <f t="shared" si="10"/>
        <v>28.749999999999996</v>
      </c>
      <c r="I196" s="3">
        <f t="shared" si="11"/>
        <v>10</v>
      </c>
      <c r="J196" s="13">
        <v>0</v>
      </c>
      <c r="K196" s="10" t="s">
        <v>123</v>
      </c>
      <c r="M196" s="6"/>
      <c r="N196" s="4"/>
    </row>
    <row r="197" spans="1:14" ht="15" x14ac:dyDescent="0.25">
      <c r="A197" s="1" t="s">
        <v>53</v>
      </c>
      <c r="B197" s="1" t="s">
        <v>101</v>
      </c>
      <c r="C197" s="1" t="s">
        <v>124</v>
      </c>
      <c r="D197" s="3">
        <v>8</v>
      </c>
      <c r="E197" s="3">
        <v>1</v>
      </c>
      <c r="F197" s="3">
        <v>1</v>
      </c>
      <c r="G197" s="3">
        <f t="shared" si="9"/>
        <v>1</v>
      </c>
      <c r="H197" s="3">
        <f t="shared" si="10"/>
        <v>1.1499999999999999</v>
      </c>
      <c r="I197" s="3">
        <f t="shared" si="11"/>
        <v>7</v>
      </c>
      <c r="J197" s="4">
        <v>20</v>
      </c>
      <c r="K197" s="5" t="s">
        <v>16</v>
      </c>
      <c r="M197" s="6"/>
      <c r="N197" s="4"/>
    </row>
    <row r="198" spans="1:14" ht="15" x14ac:dyDescent="0.25">
      <c r="A198" s="1" t="s">
        <v>53</v>
      </c>
      <c r="B198" s="1" t="s">
        <v>101</v>
      </c>
      <c r="C198" s="1" t="s">
        <v>126</v>
      </c>
      <c r="D198" s="3">
        <v>8</v>
      </c>
      <c r="E198" s="3">
        <v>1</v>
      </c>
      <c r="F198" s="3">
        <v>1</v>
      </c>
      <c r="G198" s="3">
        <f t="shared" si="9"/>
        <v>1</v>
      </c>
      <c r="H198" s="3">
        <f t="shared" si="10"/>
        <v>1.1499999999999999</v>
      </c>
      <c r="I198" s="3">
        <f t="shared" si="11"/>
        <v>7</v>
      </c>
      <c r="J198" s="4">
        <v>-1</v>
      </c>
      <c r="K198" s="5" t="s">
        <v>16</v>
      </c>
      <c r="M198" s="6"/>
      <c r="N198" s="4"/>
    </row>
    <row r="199" spans="1:14" ht="15" x14ac:dyDescent="0.25">
      <c r="A199" s="1" t="s">
        <v>53</v>
      </c>
      <c r="B199" s="1" t="s">
        <v>101</v>
      </c>
      <c r="C199" s="1" t="s">
        <v>122</v>
      </c>
      <c r="D199" s="3">
        <v>5</v>
      </c>
      <c r="E199" s="3">
        <v>99</v>
      </c>
      <c r="F199" s="3">
        <v>30</v>
      </c>
      <c r="G199" s="3">
        <f t="shared" si="9"/>
        <v>3.3</v>
      </c>
      <c r="H199" s="3">
        <f t="shared" si="10"/>
        <v>3.7949999999999995</v>
      </c>
      <c r="I199" s="3">
        <f t="shared" si="11"/>
        <v>1.7000000000000002</v>
      </c>
      <c r="J199" s="4">
        <f>6*30</f>
        <v>180</v>
      </c>
      <c r="K199" s="5" t="s">
        <v>123</v>
      </c>
      <c r="M199" s="6"/>
      <c r="N199" s="4"/>
    </row>
    <row r="200" spans="1:14" ht="15" x14ac:dyDescent="0.25">
      <c r="A200" s="1" t="s">
        <v>61</v>
      </c>
      <c r="B200" s="1" t="s">
        <v>62</v>
      </c>
      <c r="C200" s="1" t="s">
        <v>493</v>
      </c>
      <c r="D200" s="14">
        <v>25</v>
      </c>
      <c r="E200" s="14">
        <v>20</v>
      </c>
      <c r="F200" s="3">
        <v>1</v>
      </c>
      <c r="G200" s="3">
        <f t="shared" si="9"/>
        <v>20</v>
      </c>
      <c r="H200" s="3">
        <f t="shared" si="10"/>
        <v>23</v>
      </c>
      <c r="I200" s="3">
        <f t="shared" si="11"/>
        <v>5</v>
      </c>
      <c r="J200" s="4">
        <v>0</v>
      </c>
      <c r="K200" s="15" t="s">
        <v>494</v>
      </c>
      <c r="M200" s="6"/>
      <c r="N200" s="4"/>
    </row>
    <row r="201" spans="1:14" ht="15" x14ac:dyDescent="0.25">
      <c r="A201" s="24" t="s">
        <v>61</v>
      </c>
      <c r="B201" s="24" t="s">
        <v>62</v>
      </c>
      <c r="C201" s="24" t="s">
        <v>125</v>
      </c>
      <c r="D201" s="8">
        <v>25</v>
      </c>
      <c r="E201" s="8">
        <v>20</v>
      </c>
      <c r="F201" s="8">
        <v>1</v>
      </c>
      <c r="G201" s="3">
        <f t="shared" si="9"/>
        <v>20</v>
      </c>
      <c r="H201" s="3">
        <f t="shared" si="10"/>
        <v>23</v>
      </c>
      <c r="I201" s="3">
        <f t="shared" si="11"/>
        <v>5</v>
      </c>
      <c r="J201" s="4">
        <v>-1</v>
      </c>
      <c r="K201" s="7" t="s">
        <v>92</v>
      </c>
      <c r="M201" s="6"/>
      <c r="N201" s="4"/>
    </row>
    <row r="202" spans="1:14" ht="15" x14ac:dyDescent="0.25">
      <c r="A202" s="1" t="s">
        <v>61</v>
      </c>
      <c r="B202" s="1" t="s">
        <v>62</v>
      </c>
      <c r="C202" s="1" t="s">
        <v>563</v>
      </c>
      <c r="D202" s="3">
        <v>25</v>
      </c>
      <c r="E202" s="3">
        <v>20</v>
      </c>
      <c r="F202" s="3">
        <v>1</v>
      </c>
      <c r="G202" s="3">
        <f t="shared" si="9"/>
        <v>20</v>
      </c>
      <c r="H202" s="3">
        <f t="shared" si="10"/>
        <v>23</v>
      </c>
      <c r="I202" s="3">
        <f t="shared" si="11"/>
        <v>5</v>
      </c>
      <c r="J202" s="4">
        <v>0</v>
      </c>
      <c r="K202" s="10"/>
      <c r="M202" s="6"/>
      <c r="N202" s="4"/>
    </row>
    <row r="203" spans="1:14" ht="15" x14ac:dyDescent="0.25">
      <c r="A203" s="1" t="s">
        <v>11</v>
      </c>
      <c r="B203" s="1" t="s">
        <v>62</v>
      </c>
      <c r="C203" s="1" t="s">
        <v>127</v>
      </c>
      <c r="D203" s="3">
        <v>12</v>
      </c>
      <c r="E203" s="3">
        <v>10</v>
      </c>
      <c r="F203" s="3">
        <v>1</v>
      </c>
      <c r="G203" s="3">
        <f t="shared" si="9"/>
        <v>10</v>
      </c>
      <c r="H203" s="3">
        <f t="shared" si="10"/>
        <v>11.5</v>
      </c>
      <c r="I203" s="3">
        <f t="shared" si="11"/>
        <v>2</v>
      </c>
      <c r="J203" s="4">
        <v>0</v>
      </c>
      <c r="K203" s="7" t="s">
        <v>92</v>
      </c>
      <c r="M203" s="6"/>
      <c r="N203" s="4"/>
    </row>
    <row r="204" spans="1:14" ht="15" x14ac:dyDescent="0.25">
      <c r="A204" s="1" t="s">
        <v>11</v>
      </c>
      <c r="B204" s="1" t="s">
        <v>23</v>
      </c>
      <c r="C204" s="1" t="s">
        <v>357</v>
      </c>
      <c r="D204" s="3">
        <v>8</v>
      </c>
      <c r="E204" s="3">
        <v>203</v>
      </c>
      <c r="F204" s="3">
        <v>50</v>
      </c>
      <c r="G204" s="3">
        <f t="shared" si="9"/>
        <v>4.0599999999999996</v>
      </c>
      <c r="H204" s="3">
        <f t="shared" si="10"/>
        <v>4.6689999999999996</v>
      </c>
      <c r="I204" s="3">
        <f t="shared" si="11"/>
        <v>3.9400000000000004</v>
      </c>
      <c r="J204" s="4">
        <v>0</v>
      </c>
      <c r="K204" s="5"/>
      <c r="M204" s="6"/>
      <c r="N204" s="4"/>
    </row>
    <row r="205" spans="1:14" ht="15" x14ac:dyDescent="0.25">
      <c r="A205" s="1" t="s">
        <v>11</v>
      </c>
      <c r="B205" s="1" t="s">
        <v>23</v>
      </c>
      <c r="C205" s="1" t="s">
        <v>358</v>
      </c>
      <c r="D205" s="3">
        <v>8</v>
      </c>
      <c r="E205" s="3">
        <v>252</v>
      </c>
      <c r="F205" s="3">
        <v>50</v>
      </c>
      <c r="G205" s="3">
        <f t="shared" si="9"/>
        <v>5.04</v>
      </c>
      <c r="H205" s="3">
        <f t="shared" si="10"/>
        <v>5.7959999999999994</v>
      </c>
      <c r="I205" s="3">
        <f t="shared" si="11"/>
        <v>2.96</v>
      </c>
      <c r="J205" s="4">
        <v>44</v>
      </c>
      <c r="K205" s="5"/>
      <c r="M205" s="6"/>
      <c r="N205" s="4"/>
    </row>
    <row r="206" spans="1:14" ht="15" x14ac:dyDescent="0.25">
      <c r="A206" s="1" t="s">
        <v>11</v>
      </c>
      <c r="B206" s="1" t="s">
        <v>106</v>
      </c>
      <c r="C206" s="1" t="s">
        <v>419</v>
      </c>
      <c r="D206" s="3">
        <v>15</v>
      </c>
      <c r="E206" s="3">
        <v>150</v>
      </c>
      <c r="F206" s="3">
        <v>12</v>
      </c>
      <c r="G206" s="3">
        <f t="shared" si="9"/>
        <v>12.5</v>
      </c>
      <c r="H206" s="3">
        <f t="shared" si="10"/>
        <v>14.374999999999998</v>
      </c>
      <c r="I206" s="3">
        <f t="shared" si="11"/>
        <v>2.5</v>
      </c>
      <c r="J206" s="4">
        <v>0</v>
      </c>
      <c r="K206" s="5"/>
      <c r="M206" s="6"/>
      <c r="N206" s="4"/>
    </row>
    <row r="207" spans="1:14" ht="15" x14ac:dyDescent="0.25">
      <c r="A207" s="1" t="s">
        <v>11</v>
      </c>
      <c r="B207" s="1" t="s">
        <v>106</v>
      </c>
      <c r="C207" s="1" t="s">
        <v>416</v>
      </c>
      <c r="D207" s="3">
        <v>15</v>
      </c>
      <c r="E207" s="3">
        <v>71</v>
      </c>
      <c r="F207" s="3">
        <v>6</v>
      </c>
      <c r="G207" s="3">
        <f t="shared" si="9"/>
        <v>11.833333333333334</v>
      </c>
      <c r="H207" s="3">
        <f t="shared" si="10"/>
        <v>13.608333333333333</v>
      </c>
      <c r="I207" s="3">
        <f t="shared" si="11"/>
        <v>3.1666666666666661</v>
      </c>
      <c r="J207" s="4">
        <v>8</v>
      </c>
      <c r="K207" s="5"/>
      <c r="M207" s="6"/>
      <c r="N207" s="4"/>
    </row>
    <row r="208" spans="1:14" ht="15" x14ac:dyDescent="0.25">
      <c r="A208" s="1" t="s">
        <v>11</v>
      </c>
      <c r="B208" s="1" t="s">
        <v>106</v>
      </c>
      <c r="C208" s="1" t="s">
        <v>417</v>
      </c>
      <c r="D208" s="3">
        <v>7</v>
      </c>
      <c r="E208" s="3">
        <v>170</v>
      </c>
      <c r="F208" s="3">
        <v>30</v>
      </c>
      <c r="G208" s="3">
        <f t="shared" si="9"/>
        <v>5.666666666666667</v>
      </c>
      <c r="H208" s="3">
        <f t="shared" si="10"/>
        <v>6.5166666666666666</v>
      </c>
      <c r="I208" s="3">
        <f t="shared" si="11"/>
        <v>1.333333333333333</v>
      </c>
      <c r="J208" s="4">
        <v>30</v>
      </c>
      <c r="K208" s="2" t="s">
        <v>42</v>
      </c>
      <c r="M208" s="6"/>
      <c r="N208" s="4"/>
    </row>
    <row r="209" spans="1:14" ht="15" x14ac:dyDescent="0.25">
      <c r="A209" s="1" t="s">
        <v>11</v>
      </c>
      <c r="B209" s="1" t="s">
        <v>106</v>
      </c>
      <c r="C209" s="1" t="s">
        <v>418</v>
      </c>
      <c r="D209" s="3">
        <v>7</v>
      </c>
      <c r="E209" s="3">
        <v>170</v>
      </c>
      <c r="F209" s="3">
        <v>30</v>
      </c>
      <c r="G209" s="3">
        <f t="shared" si="9"/>
        <v>5.666666666666667</v>
      </c>
      <c r="H209" s="3">
        <f t="shared" si="10"/>
        <v>6.5166666666666666</v>
      </c>
      <c r="I209" s="3">
        <f t="shared" si="11"/>
        <v>1.333333333333333</v>
      </c>
      <c r="J209" s="4">
        <v>35</v>
      </c>
      <c r="K209" s="5"/>
      <c r="M209" s="6"/>
      <c r="N209" s="4"/>
    </row>
    <row r="210" spans="1:14" ht="15" x14ac:dyDescent="0.25">
      <c r="A210" s="1" t="s">
        <v>11</v>
      </c>
      <c r="B210" s="1" t="s">
        <v>25</v>
      </c>
      <c r="C210" s="1" t="s">
        <v>414</v>
      </c>
      <c r="D210" s="3">
        <v>15</v>
      </c>
      <c r="E210" s="3">
        <v>330</v>
      </c>
      <c r="F210" s="3">
        <v>24</v>
      </c>
      <c r="G210" s="3">
        <f t="shared" si="9"/>
        <v>13.75</v>
      </c>
      <c r="H210" s="3">
        <f t="shared" si="10"/>
        <v>15.812499999999998</v>
      </c>
      <c r="I210" s="3">
        <f t="shared" si="11"/>
        <v>1.25</v>
      </c>
      <c r="J210" s="4">
        <v>24</v>
      </c>
      <c r="K210" s="2" t="s">
        <v>29</v>
      </c>
      <c r="M210" s="6"/>
      <c r="N210" s="4"/>
    </row>
    <row r="211" spans="1:14" ht="15" x14ac:dyDescent="0.25">
      <c r="A211" s="1" t="s">
        <v>11</v>
      </c>
      <c r="B211" s="1" t="s">
        <v>25</v>
      </c>
      <c r="C211" s="1" t="s">
        <v>548</v>
      </c>
      <c r="D211" s="3">
        <v>18</v>
      </c>
      <c r="E211" s="3">
        <v>186</v>
      </c>
      <c r="F211" s="3">
        <v>12</v>
      </c>
      <c r="G211" s="3">
        <f t="shared" si="9"/>
        <v>15.5</v>
      </c>
      <c r="H211" s="3">
        <f t="shared" si="10"/>
        <v>17.824999999999999</v>
      </c>
      <c r="I211" s="3">
        <f t="shared" si="11"/>
        <v>2.5</v>
      </c>
      <c r="J211" s="4">
        <v>12</v>
      </c>
      <c r="K211" s="2" t="s">
        <v>29</v>
      </c>
      <c r="M211" s="6"/>
      <c r="N211" s="4"/>
    </row>
    <row r="212" spans="1:14" ht="15" x14ac:dyDescent="0.25">
      <c r="A212" s="1" t="s">
        <v>11</v>
      </c>
      <c r="B212" s="1" t="s">
        <v>25</v>
      </c>
      <c r="C212" s="1" t="s">
        <v>415</v>
      </c>
      <c r="D212" s="3">
        <v>15</v>
      </c>
      <c r="E212" s="3">
        <v>330</v>
      </c>
      <c r="F212" s="3">
        <v>24</v>
      </c>
      <c r="G212" s="3">
        <f t="shared" si="9"/>
        <v>13.75</v>
      </c>
      <c r="H212" s="3">
        <f t="shared" si="10"/>
        <v>15.812499999999998</v>
      </c>
      <c r="I212" s="3">
        <f t="shared" si="11"/>
        <v>1.25</v>
      </c>
      <c r="J212" s="4">
        <v>58</v>
      </c>
      <c r="K212" s="2" t="s">
        <v>27</v>
      </c>
      <c r="M212" s="6"/>
      <c r="N212" s="4"/>
    </row>
    <row r="213" spans="1:14" ht="15" x14ac:dyDescent="0.25">
      <c r="A213" s="1" t="s">
        <v>11</v>
      </c>
      <c r="B213" s="1" t="s">
        <v>19</v>
      </c>
      <c r="C213" s="1" t="s">
        <v>440</v>
      </c>
      <c r="D213" s="3">
        <v>38</v>
      </c>
      <c r="E213" s="3">
        <v>105</v>
      </c>
      <c r="F213" s="3">
        <v>3</v>
      </c>
      <c r="G213" s="3">
        <f t="shared" si="9"/>
        <v>35</v>
      </c>
      <c r="H213" s="3">
        <f t="shared" si="10"/>
        <v>40.25</v>
      </c>
      <c r="I213" s="3">
        <f t="shared" si="11"/>
        <v>3</v>
      </c>
      <c r="J213" s="4">
        <v>0</v>
      </c>
      <c r="K213" s="5"/>
      <c r="M213" s="6"/>
      <c r="N213" s="4"/>
    </row>
    <row r="214" spans="1:14" ht="15" x14ac:dyDescent="0.25">
      <c r="A214" s="1" t="s">
        <v>11</v>
      </c>
      <c r="B214" s="1" t="s">
        <v>19</v>
      </c>
      <c r="C214" s="1" t="s">
        <v>439</v>
      </c>
      <c r="D214" s="3">
        <v>91</v>
      </c>
      <c r="E214" s="3">
        <v>79</v>
      </c>
      <c r="F214" s="3">
        <v>1</v>
      </c>
      <c r="G214" s="3">
        <f t="shared" si="9"/>
        <v>79</v>
      </c>
      <c r="H214" s="3">
        <f t="shared" si="10"/>
        <v>90.85</v>
      </c>
      <c r="I214" s="3">
        <f t="shared" si="11"/>
        <v>12</v>
      </c>
      <c r="J214" s="4">
        <v>0</v>
      </c>
      <c r="K214" s="5"/>
      <c r="M214" s="6"/>
      <c r="N214" s="4"/>
    </row>
    <row r="215" spans="1:14" ht="15" x14ac:dyDescent="0.25">
      <c r="A215" s="1" t="s">
        <v>11</v>
      </c>
      <c r="B215" s="1" t="s">
        <v>19</v>
      </c>
      <c r="C215" s="1" t="s">
        <v>441</v>
      </c>
      <c r="D215" s="3">
        <v>65</v>
      </c>
      <c r="E215" s="3">
        <v>55</v>
      </c>
      <c r="F215" s="3">
        <v>1</v>
      </c>
      <c r="G215" s="3">
        <f t="shared" si="9"/>
        <v>55</v>
      </c>
      <c r="H215" s="3">
        <f t="shared" si="10"/>
        <v>63.249999999999993</v>
      </c>
      <c r="I215" s="3">
        <f t="shared" si="11"/>
        <v>10</v>
      </c>
      <c r="J215" s="4">
        <v>0</v>
      </c>
      <c r="K215" s="5"/>
      <c r="M215" s="6"/>
      <c r="N215" s="4"/>
    </row>
    <row r="216" spans="1:14" ht="15" x14ac:dyDescent="0.25">
      <c r="A216" s="24" t="s">
        <v>61</v>
      </c>
      <c r="B216" s="24" t="s">
        <v>62</v>
      </c>
      <c r="C216" s="24" t="s">
        <v>442</v>
      </c>
      <c r="D216" s="8">
        <v>25</v>
      </c>
      <c r="E216" s="8">
        <v>20</v>
      </c>
      <c r="F216" s="8">
        <v>1</v>
      </c>
      <c r="G216" s="3">
        <f t="shared" si="9"/>
        <v>20</v>
      </c>
      <c r="H216" s="3">
        <f t="shared" si="10"/>
        <v>23</v>
      </c>
      <c r="I216" s="3">
        <f t="shared" si="11"/>
        <v>5</v>
      </c>
      <c r="J216" s="4">
        <v>0</v>
      </c>
      <c r="K216" s="7" t="s">
        <v>92</v>
      </c>
      <c r="M216" s="6"/>
      <c r="N216" s="4"/>
    </row>
    <row r="217" spans="1:14" ht="15" x14ac:dyDescent="0.25">
      <c r="A217" s="1" t="s">
        <v>53</v>
      </c>
      <c r="B217" s="1" t="s">
        <v>59</v>
      </c>
      <c r="C217" s="1" t="s">
        <v>60</v>
      </c>
      <c r="D217" s="3">
        <v>10</v>
      </c>
      <c r="E217" s="3">
        <v>390</v>
      </c>
      <c r="F217" s="3">
        <v>50</v>
      </c>
      <c r="G217" s="3">
        <f t="shared" si="9"/>
        <v>7.8</v>
      </c>
      <c r="H217" s="3">
        <f t="shared" si="10"/>
        <v>8.9699999999999989</v>
      </c>
      <c r="I217" s="3">
        <f t="shared" si="11"/>
        <v>2.2000000000000002</v>
      </c>
      <c r="J217" s="4">
        <v>-2</v>
      </c>
      <c r="K217" s="5" t="s">
        <v>16</v>
      </c>
      <c r="M217" s="6"/>
      <c r="N217" s="4"/>
    </row>
    <row r="218" spans="1:14" ht="15" x14ac:dyDescent="0.25">
      <c r="A218" s="1" t="s">
        <v>61</v>
      </c>
      <c r="B218" s="1" t="s">
        <v>62</v>
      </c>
      <c r="C218" s="1" t="s">
        <v>63</v>
      </c>
      <c r="D218" s="3">
        <v>35</v>
      </c>
      <c r="E218" s="3">
        <v>30</v>
      </c>
      <c r="F218" s="3">
        <v>1</v>
      </c>
      <c r="G218" s="3">
        <f t="shared" si="9"/>
        <v>30</v>
      </c>
      <c r="H218" s="3">
        <f t="shared" si="10"/>
        <v>34.5</v>
      </c>
      <c r="I218" s="3">
        <f t="shared" si="11"/>
        <v>5</v>
      </c>
      <c r="J218" s="4">
        <v>0</v>
      </c>
      <c r="K218" s="5"/>
      <c r="M218" s="6"/>
      <c r="N218" s="4"/>
    </row>
    <row r="219" spans="1:14" ht="15" x14ac:dyDescent="0.25">
      <c r="A219" s="1" t="s">
        <v>53</v>
      </c>
      <c r="B219" s="1" t="s">
        <v>23</v>
      </c>
      <c r="C219" s="1" t="s">
        <v>556</v>
      </c>
      <c r="D219" s="3">
        <v>2</v>
      </c>
      <c r="E219" s="3">
        <v>0</v>
      </c>
      <c r="F219" s="3">
        <v>1</v>
      </c>
      <c r="G219" s="3">
        <f t="shared" si="9"/>
        <v>0</v>
      </c>
      <c r="H219" s="3">
        <f t="shared" si="10"/>
        <v>0</v>
      </c>
      <c r="I219" s="3">
        <f t="shared" si="11"/>
        <v>2</v>
      </c>
      <c r="J219" s="4">
        <v>0</v>
      </c>
      <c r="K219" s="2" t="s">
        <v>494</v>
      </c>
      <c r="M219" s="6"/>
      <c r="N219" s="4"/>
    </row>
    <row r="220" spans="1:14" ht="15" x14ac:dyDescent="0.25">
      <c r="A220" s="1" t="s">
        <v>61</v>
      </c>
      <c r="B220" s="1" t="s">
        <v>62</v>
      </c>
      <c r="C220" s="1" t="s">
        <v>490</v>
      </c>
      <c r="D220" s="3">
        <v>25</v>
      </c>
      <c r="E220" s="3">
        <v>20</v>
      </c>
      <c r="F220" s="3">
        <v>1</v>
      </c>
      <c r="G220" s="3">
        <f t="shared" si="9"/>
        <v>20</v>
      </c>
      <c r="H220" s="3">
        <f t="shared" si="10"/>
        <v>23</v>
      </c>
      <c r="I220" s="3">
        <f t="shared" si="11"/>
        <v>5</v>
      </c>
      <c r="J220" s="4">
        <v>-2</v>
      </c>
      <c r="K220" s="10"/>
      <c r="M220" s="6"/>
      <c r="N220" s="4"/>
    </row>
    <row r="221" spans="1:14" ht="15" x14ac:dyDescent="0.25">
      <c r="A221" s="1" t="s">
        <v>11</v>
      </c>
      <c r="B221" s="1" t="s">
        <v>25</v>
      </c>
      <c r="C221" s="1" t="s">
        <v>57</v>
      </c>
      <c r="D221" s="3">
        <v>10</v>
      </c>
      <c r="E221" s="3">
        <v>424</v>
      </c>
      <c r="F221" s="3">
        <v>50</v>
      </c>
      <c r="G221" s="3">
        <f t="shared" si="9"/>
        <v>8.48</v>
      </c>
      <c r="H221" s="3">
        <f t="shared" si="10"/>
        <v>9.7519999999999989</v>
      </c>
      <c r="I221" s="3">
        <f t="shared" si="11"/>
        <v>1.5199999999999996</v>
      </c>
      <c r="J221" s="4">
        <v>50</v>
      </c>
      <c r="K221" s="2" t="s">
        <v>36</v>
      </c>
      <c r="M221" s="6"/>
      <c r="N221" s="4"/>
    </row>
    <row r="222" spans="1:14" ht="15" x14ac:dyDescent="0.25">
      <c r="A222" s="1" t="s">
        <v>11</v>
      </c>
      <c r="B222" s="1" t="s">
        <v>25</v>
      </c>
      <c r="C222" s="1" t="s">
        <v>58</v>
      </c>
      <c r="D222" s="3">
        <v>10</v>
      </c>
      <c r="E222" s="3">
        <v>85</v>
      </c>
      <c r="F222" s="3">
        <v>10</v>
      </c>
      <c r="G222" s="3">
        <f t="shared" si="9"/>
        <v>8.5</v>
      </c>
      <c r="H222" s="3">
        <f t="shared" si="10"/>
        <v>9.7749999999999986</v>
      </c>
      <c r="I222" s="3">
        <f t="shared" si="11"/>
        <v>1.5</v>
      </c>
      <c r="J222" s="4">
        <v>2</v>
      </c>
      <c r="K222" s="2" t="s">
        <v>27</v>
      </c>
      <c r="M222" s="6"/>
      <c r="N222" s="4"/>
    </row>
    <row r="223" spans="1:14" ht="15" x14ac:dyDescent="0.25">
      <c r="A223" s="1" t="s">
        <v>61</v>
      </c>
      <c r="B223" s="1" t="s">
        <v>62</v>
      </c>
      <c r="C223" s="1" t="s">
        <v>659</v>
      </c>
      <c r="D223" s="3">
        <v>25</v>
      </c>
      <c r="E223" s="3">
        <v>20</v>
      </c>
      <c r="F223" s="3">
        <v>1</v>
      </c>
      <c r="G223" s="3">
        <f t="shared" si="9"/>
        <v>20</v>
      </c>
      <c r="H223" s="3">
        <f t="shared" si="10"/>
        <v>23</v>
      </c>
      <c r="I223" s="3">
        <f t="shared" si="11"/>
        <v>5</v>
      </c>
      <c r="J223" s="4">
        <v>0</v>
      </c>
      <c r="K223" s="2" t="s">
        <v>566</v>
      </c>
      <c r="M223" s="6"/>
      <c r="N223" s="4"/>
    </row>
    <row r="224" spans="1:14" ht="15" x14ac:dyDescent="0.25">
      <c r="A224" s="1" t="s">
        <v>61</v>
      </c>
      <c r="B224" s="1" t="s">
        <v>62</v>
      </c>
      <c r="C224" s="1" t="s">
        <v>64</v>
      </c>
      <c r="D224" s="3">
        <v>6</v>
      </c>
      <c r="E224" s="3">
        <v>5</v>
      </c>
      <c r="F224" s="3">
        <v>1</v>
      </c>
      <c r="G224" s="3">
        <f t="shared" si="9"/>
        <v>5</v>
      </c>
      <c r="H224" s="3">
        <f t="shared" si="10"/>
        <v>5.75</v>
      </c>
      <c r="I224" s="3">
        <f t="shared" si="11"/>
        <v>1</v>
      </c>
      <c r="J224" s="4">
        <v>0</v>
      </c>
      <c r="K224" s="5"/>
      <c r="M224" s="6"/>
      <c r="N224" s="4"/>
    </row>
    <row r="225" spans="1:14" ht="15" x14ac:dyDescent="0.25">
      <c r="A225" s="1" t="s">
        <v>61</v>
      </c>
      <c r="B225" s="1" t="s">
        <v>62</v>
      </c>
      <c r="C225" s="1" t="s">
        <v>66</v>
      </c>
      <c r="D225" s="3">
        <v>35</v>
      </c>
      <c r="E225" s="3">
        <v>30</v>
      </c>
      <c r="F225" s="3">
        <v>1</v>
      </c>
      <c r="G225" s="3">
        <f t="shared" si="9"/>
        <v>30</v>
      </c>
      <c r="H225" s="3">
        <f t="shared" si="10"/>
        <v>34.5</v>
      </c>
      <c r="I225" s="3">
        <f t="shared" si="11"/>
        <v>5</v>
      </c>
      <c r="J225" s="4">
        <v>-1</v>
      </c>
      <c r="K225" s="5"/>
      <c r="M225" s="6"/>
      <c r="N225" s="4"/>
    </row>
    <row r="226" spans="1:14" ht="15" x14ac:dyDescent="0.25">
      <c r="A226" s="1" t="s">
        <v>61</v>
      </c>
      <c r="B226" s="1" t="s">
        <v>62</v>
      </c>
      <c r="C226" s="1" t="s">
        <v>67</v>
      </c>
      <c r="D226" s="3">
        <v>40</v>
      </c>
      <c r="E226" s="3">
        <v>35</v>
      </c>
      <c r="F226" s="3">
        <v>1</v>
      </c>
      <c r="G226" s="3">
        <f t="shared" si="9"/>
        <v>35</v>
      </c>
      <c r="H226" s="3">
        <f t="shared" si="10"/>
        <v>40.25</v>
      </c>
      <c r="I226" s="3">
        <f t="shared" si="11"/>
        <v>5</v>
      </c>
      <c r="J226" s="4">
        <v>0</v>
      </c>
      <c r="K226" s="5"/>
      <c r="M226" s="6"/>
      <c r="N226" s="4"/>
    </row>
    <row r="227" spans="1:14" ht="15" x14ac:dyDescent="0.25">
      <c r="A227" s="1" t="s">
        <v>61</v>
      </c>
      <c r="B227" s="1" t="s">
        <v>62</v>
      </c>
      <c r="C227" s="1" t="s">
        <v>65</v>
      </c>
      <c r="D227" s="3">
        <v>35</v>
      </c>
      <c r="E227" s="3">
        <v>30</v>
      </c>
      <c r="F227" s="3">
        <v>1</v>
      </c>
      <c r="G227" s="3">
        <f t="shared" si="9"/>
        <v>30</v>
      </c>
      <c r="H227" s="3">
        <f t="shared" si="10"/>
        <v>34.5</v>
      </c>
      <c r="I227" s="3">
        <f t="shared" si="11"/>
        <v>5</v>
      </c>
      <c r="J227" s="4">
        <v>-7</v>
      </c>
      <c r="K227" s="5"/>
      <c r="M227" s="6"/>
      <c r="N227" s="4"/>
    </row>
    <row r="228" spans="1:14" ht="15" x14ac:dyDescent="0.25">
      <c r="A228" s="1" t="s">
        <v>11</v>
      </c>
      <c r="B228" s="1" t="s">
        <v>59</v>
      </c>
      <c r="C228" s="1" t="s">
        <v>68</v>
      </c>
      <c r="D228" s="3">
        <v>15</v>
      </c>
      <c r="E228" s="3">
        <v>88</v>
      </c>
      <c r="F228" s="3">
        <v>6</v>
      </c>
      <c r="G228" s="3">
        <f t="shared" si="9"/>
        <v>14.666666666666666</v>
      </c>
      <c r="H228" s="3">
        <f t="shared" si="10"/>
        <v>16.866666666666664</v>
      </c>
      <c r="I228" s="3">
        <f t="shared" si="11"/>
        <v>0.33333333333333393</v>
      </c>
      <c r="J228" s="4">
        <v>2</v>
      </c>
      <c r="K228" s="5"/>
      <c r="M228" s="6"/>
      <c r="N228" s="4"/>
    </row>
    <row r="229" spans="1:14" ht="15" x14ac:dyDescent="0.25">
      <c r="A229" s="1" t="s">
        <v>11</v>
      </c>
      <c r="B229" s="1" t="s">
        <v>59</v>
      </c>
      <c r="C229" s="1" t="s">
        <v>69</v>
      </c>
      <c r="D229" s="3">
        <v>25</v>
      </c>
      <c r="E229" s="3">
        <v>124</v>
      </c>
      <c r="F229" s="3">
        <v>6</v>
      </c>
      <c r="G229" s="3">
        <f t="shared" si="9"/>
        <v>20.666666666666668</v>
      </c>
      <c r="H229" s="3">
        <f t="shared" si="10"/>
        <v>23.766666666666666</v>
      </c>
      <c r="I229" s="3">
        <f t="shared" si="11"/>
        <v>4.3333333333333321</v>
      </c>
      <c r="J229" s="4">
        <v>5</v>
      </c>
      <c r="K229" s="5"/>
      <c r="M229" s="6"/>
      <c r="N229" s="4"/>
    </row>
    <row r="230" spans="1:14" ht="15" x14ac:dyDescent="0.25">
      <c r="A230" s="1" t="s">
        <v>11</v>
      </c>
      <c r="B230" s="1" t="s">
        <v>59</v>
      </c>
      <c r="C230" s="1" t="s">
        <v>70</v>
      </c>
      <c r="D230" s="3">
        <v>12</v>
      </c>
      <c r="E230" s="3">
        <v>1</v>
      </c>
      <c r="F230" s="3">
        <v>1</v>
      </c>
      <c r="G230" s="3">
        <f t="shared" si="9"/>
        <v>1</v>
      </c>
      <c r="H230" s="3">
        <f t="shared" si="10"/>
        <v>1.1499999999999999</v>
      </c>
      <c r="I230" s="3">
        <f t="shared" si="11"/>
        <v>11</v>
      </c>
      <c r="J230" s="4">
        <v>-2</v>
      </c>
      <c r="K230" s="5" t="s">
        <v>33</v>
      </c>
      <c r="M230" s="6"/>
      <c r="N230" s="4"/>
    </row>
    <row r="231" spans="1:14" ht="15" x14ac:dyDescent="0.25">
      <c r="A231" s="1" t="s">
        <v>61</v>
      </c>
      <c r="B231" s="1" t="s">
        <v>62</v>
      </c>
      <c r="C231" s="1" t="s">
        <v>71</v>
      </c>
      <c r="D231" s="3">
        <v>25</v>
      </c>
      <c r="E231" s="3">
        <v>20</v>
      </c>
      <c r="F231" s="3">
        <v>1</v>
      </c>
      <c r="G231" s="3">
        <f t="shared" si="9"/>
        <v>20</v>
      </c>
      <c r="H231" s="3">
        <f t="shared" si="10"/>
        <v>23</v>
      </c>
      <c r="I231" s="3">
        <f t="shared" si="11"/>
        <v>5</v>
      </c>
      <c r="J231" s="4">
        <v>-128</v>
      </c>
      <c r="K231" s="5"/>
      <c r="M231" s="6"/>
      <c r="N231" s="4"/>
    </row>
    <row r="232" spans="1:14" ht="15" x14ac:dyDescent="0.25">
      <c r="A232" s="1" t="s">
        <v>11</v>
      </c>
      <c r="B232" s="1" t="s">
        <v>25</v>
      </c>
      <c r="C232" s="1" t="s">
        <v>72</v>
      </c>
      <c r="D232" s="3">
        <v>10</v>
      </c>
      <c r="E232" s="3">
        <v>47</v>
      </c>
      <c r="F232" s="3">
        <v>6</v>
      </c>
      <c r="G232" s="3">
        <f t="shared" si="9"/>
        <v>7.833333333333333</v>
      </c>
      <c r="H232" s="3">
        <f t="shared" si="10"/>
        <v>9.0083333333333329</v>
      </c>
      <c r="I232" s="3">
        <f t="shared" si="11"/>
        <v>2.166666666666667</v>
      </c>
      <c r="J232" s="4">
        <v>9</v>
      </c>
      <c r="K232" s="2" t="s">
        <v>27</v>
      </c>
      <c r="M232" s="6"/>
      <c r="N232" s="4"/>
    </row>
    <row r="233" spans="1:14" ht="15" x14ac:dyDescent="0.25">
      <c r="A233" s="1" t="s">
        <v>11</v>
      </c>
      <c r="B233" s="1" t="s">
        <v>25</v>
      </c>
      <c r="C233" s="1" t="s">
        <v>73</v>
      </c>
      <c r="D233" s="3">
        <v>10</v>
      </c>
      <c r="E233" s="3">
        <v>47</v>
      </c>
      <c r="F233" s="3">
        <v>6</v>
      </c>
      <c r="G233" s="3">
        <f t="shared" si="9"/>
        <v>7.833333333333333</v>
      </c>
      <c r="H233" s="3">
        <f t="shared" si="10"/>
        <v>9.0083333333333329</v>
      </c>
      <c r="I233" s="3">
        <f t="shared" si="11"/>
        <v>2.166666666666667</v>
      </c>
      <c r="J233" s="4">
        <v>4</v>
      </c>
      <c r="K233" s="2" t="s">
        <v>27</v>
      </c>
      <c r="M233" s="6"/>
      <c r="N233" s="4"/>
    </row>
    <row r="234" spans="1:14" ht="15" x14ac:dyDescent="0.25">
      <c r="A234" s="1" t="s">
        <v>61</v>
      </c>
      <c r="B234" s="1" t="s">
        <v>62</v>
      </c>
      <c r="C234" s="1" t="s">
        <v>74</v>
      </c>
      <c r="D234" s="3">
        <v>110</v>
      </c>
      <c r="E234" s="3">
        <v>1</v>
      </c>
      <c r="F234" s="3">
        <v>1</v>
      </c>
      <c r="G234" s="3">
        <f t="shared" si="9"/>
        <v>1</v>
      </c>
      <c r="H234" s="3">
        <f t="shared" si="10"/>
        <v>1.1499999999999999</v>
      </c>
      <c r="I234" s="3">
        <f t="shared" si="11"/>
        <v>109</v>
      </c>
      <c r="J234" s="4">
        <v>0</v>
      </c>
      <c r="K234" s="5" t="s">
        <v>16</v>
      </c>
      <c r="M234" s="6"/>
      <c r="N234" s="4"/>
    </row>
    <row r="235" spans="1:14" ht="15" x14ac:dyDescent="0.25">
      <c r="A235" s="1" t="s">
        <v>61</v>
      </c>
      <c r="B235" s="1" t="s">
        <v>62</v>
      </c>
      <c r="C235" s="1" t="s">
        <v>75</v>
      </c>
      <c r="D235" s="3">
        <v>40</v>
      </c>
      <c r="E235" s="3">
        <v>1</v>
      </c>
      <c r="F235" s="3">
        <v>1</v>
      </c>
      <c r="G235" s="3">
        <f t="shared" si="9"/>
        <v>1</v>
      </c>
      <c r="H235" s="3">
        <f t="shared" si="10"/>
        <v>1.1499999999999999</v>
      </c>
      <c r="I235" s="3">
        <f t="shared" si="11"/>
        <v>39</v>
      </c>
      <c r="J235" s="4">
        <v>0</v>
      </c>
      <c r="K235" s="5" t="s">
        <v>16</v>
      </c>
      <c r="M235" s="6"/>
      <c r="N235" s="4"/>
    </row>
    <row r="236" spans="1:14" ht="15" x14ac:dyDescent="0.25">
      <c r="A236" s="1" t="s">
        <v>61</v>
      </c>
      <c r="B236" s="1" t="s">
        <v>62</v>
      </c>
      <c r="C236" s="1" t="s">
        <v>76</v>
      </c>
      <c r="D236" s="3">
        <v>65</v>
      </c>
      <c r="E236" s="3">
        <v>150</v>
      </c>
      <c r="F236" s="3">
        <v>3</v>
      </c>
      <c r="G236" s="3">
        <f t="shared" si="9"/>
        <v>50</v>
      </c>
      <c r="H236" s="3">
        <f t="shared" si="10"/>
        <v>57.499999999999993</v>
      </c>
      <c r="I236" s="3">
        <f t="shared" si="11"/>
        <v>15</v>
      </c>
      <c r="J236" s="4">
        <v>0</v>
      </c>
      <c r="K236" s="5"/>
      <c r="M236" s="6"/>
      <c r="N236" s="4"/>
    </row>
    <row r="237" spans="1:14" ht="15" x14ac:dyDescent="0.25">
      <c r="A237" s="1" t="s">
        <v>61</v>
      </c>
      <c r="B237" s="1" t="s">
        <v>62</v>
      </c>
      <c r="C237" s="1" t="s">
        <v>77</v>
      </c>
      <c r="D237" s="3">
        <v>25</v>
      </c>
      <c r="E237" s="3">
        <v>20</v>
      </c>
      <c r="F237" s="3">
        <v>1</v>
      </c>
      <c r="G237" s="3">
        <f t="shared" si="9"/>
        <v>20</v>
      </c>
      <c r="H237" s="3">
        <f t="shared" si="10"/>
        <v>23</v>
      </c>
      <c r="I237" s="3">
        <f t="shared" si="11"/>
        <v>5</v>
      </c>
      <c r="J237" s="4">
        <v>-1</v>
      </c>
      <c r="K237" s="5"/>
      <c r="M237" s="6"/>
      <c r="N237" s="4"/>
    </row>
    <row r="238" spans="1:14" ht="15" x14ac:dyDescent="0.25">
      <c r="A238" s="1" t="s">
        <v>53</v>
      </c>
      <c r="B238" s="1" t="s">
        <v>12</v>
      </c>
      <c r="C238" s="1" t="s">
        <v>91</v>
      </c>
      <c r="D238" s="3">
        <v>5</v>
      </c>
      <c r="E238" s="3">
        <v>4</v>
      </c>
      <c r="F238" s="3">
        <v>1</v>
      </c>
      <c r="G238" s="3">
        <f t="shared" si="9"/>
        <v>4</v>
      </c>
      <c r="H238" s="3">
        <f t="shared" si="10"/>
        <v>4.5999999999999996</v>
      </c>
      <c r="I238" s="3">
        <f t="shared" si="11"/>
        <v>1</v>
      </c>
      <c r="J238" s="4">
        <v>0</v>
      </c>
      <c r="K238" s="2" t="s">
        <v>92</v>
      </c>
      <c r="M238" s="6"/>
      <c r="N238" s="4"/>
    </row>
    <row r="239" spans="1:14" ht="15" x14ac:dyDescent="0.25">
      <c r="A239" s="1" t="s">
        <v>53</v>
      </c>
      <c r="B239" s="1" t="s">
        <v>12</v>
      </c>
      <c r="C239" s="1" t="s">
        <v>553</v>
      </c>
      <c r="D239" s="3">
        <v>5</v>
      </c>
      <c r="E239" s="3">
        <v>4</v>
      </c>
      <c r="F239" s="3">
        <v>1</v>
      </c>
      <c r="G239" s="3">
        <f t="shared" si="9"/>
        <v>4</v>
      </c>
      <c r="H239" s="3">
        <f t="shared" si="10"/>
        <v>4.5999999999999996</v>
      </c>
      <c r="I239" s="3">
        <f t="shared" si="11"/>
        <v>1</v>
      </c>
      <c r="J239" s="4">
        <v>0</v>
      </c>
      <c r="K239" s="2"/>
      <c r="M239" s="6"/>
      <c r="N239" s="4"/>
    </row>
    <row r="240" spans="1:14" ht="15" x14ac:dyDescent="0.25">
      <c r="A240" s="1" t="s">
        <v>11</v>
      </c>
      <c r="B240" s="1" t="s">
        <v>12</v>
      </c>
      <c r="C240" s="1" t="s">
        <v>94</v>
      </c>
      <c r="D240" s="3">
        <v>5</v>
      </c>
      <c r="E240" s="3">
        <v>46</v>
      </c>
      <c r="F240" s="3">
        <v>12</v>
      </c>
      <c r="G240" s="3">
        <f t="shared" si="9"/>
        <v>3.8333333333333335</v>
      </c>
      <c r="H240" s="3">
        <f t="shared" si="10"/>
        <v>4.4083333333333332</v>
      </c>
      <c r="I240" s="3">
        <f t="shared" si="11"/>
        <v>1.1666666666666665</v>
      </c>
      <c r="J240" s="4">
        <v>11</v>
      </c>
      <c r="K240" s="5"/>
      <c r="M240" s="6"/>
      <c r="N240" s="4"/>
    </row>
    <row r="241" spans="1:14" ht="15" x14ac:dyDescent="0.25">
      <c r="A241" s="1" t="s">
        <v>11</v>
      </c>
      <c r="B241" s="1" t="s">
        <v>12</v>
      </c>
      <c r="C241" s="1" t="s">
        <v>95</v>
      </c>
      <c r="D241" s="3">
        <v>5</v>
      </c>
      <c r="E241" s="3">
        <v>46</v>
      </c>
      <c r="F241" s="3">
        <v>12</v>
      </c>
      <c r="G241" s="3">
        <f t="shared" si="9"/>
        <v>3.8333333333333335</v>
      </c>
      <c r="H241" s="3">
        <f t="shared" si="10"/>
        <v>4.4083333333333332</v>
      </c>
      <c r="I241" s="3">
        <f t="shared" si="11"/>
        <v>1.1666666666666665</v>
      </c>
      <c r="J241" s="4">
        <v>9</v>
      </c>
      <c r="K241" s="5"/>
      <c r="M241" s="6"/>
      <c r="N241" s="4"/>
    </row>
    <row r="242" spans="1:14" ht="15" x14ac:dyDescent="0.25">
      <c r="A242" s="1" t="s">
        <v>11</v>
      </c>
      <c r="B242" s="1" t="s">
        <v>12</v>
      </c>
      <c r="C242" s="1" t="s">
        <v>96</v>
      </c>
      <c r="D242" s="3">
        <v>5</v>
      </c>
      <c r="E242" s="3">
        <v>46</v>
      </c>
      <c r="F242" s="3">
        <v>12</v>
      </c>
      <c r="G242" s="3">
        <f t="shared" si="9"/>
        <v>3.8333333333333335</v>
      </c>
      <c r="H242" s="3">
        <f t="shared" si="10"/>
        <v>4.4083333333333332</v>
      </c>
      <c r="I242" s="3">
        <f t="shared" si="11"/>
        <v>1.1666666666666665</v>
      </c>
      <c r="J242" s="4">
        <v>8</v>
      </c>
      <c r="K242" s="5"/>
      <c r="M242" s="6"/>
      <c r="N242" s="4"/>
    </row>
    <row r="243" spans="1:14" ht="15" x14ac:dyDescent="0.25">
      <c r="A243" s="1" t="s">
        <v>61</v>
      </c>
      <c r="B243" s="1" t="s">
        <v>62</v>
      </c>
      <c r="C243" s="1" t="s">
        <v>97</v>
      </c>
      <c r="D243" s="3">
        <v>12</v>
      </c>
      <c r="E243" s="3">
        <v>10</v>
      </c>
      <c r="F243" s="3">
        <v>1</v>
      </c>
      <c r="G243" s="3">
        <f t="shared" si="9"/>
        <v>10</v>
      </c>
      <c r="H243" s="3">
        <f t="shared" si="10"/>
        <v>11.5</v>
      </c>
      <c r="I243" s="3">
        <f t="shared" si="11"/>
        <v>2</v>
      </c>
      <c r="J243" s="4">
        <v>0</v>
      </c>
      <c r="K243" s="5"/>
      <c r="M243" s="6"/>
      <c r="N243" s="4"/>
    </row>
    <row r="244" spans="1:14" ht="15" x14ac:dyDescent="0.25">
      <c r="A244" s="1" t="s">
        <v>11</v>
      </c>
      <c r="B244" s="1" t="s">
        <v>12</v>
      </c>
      <c r="C244" s="1" t="s">
        <v>86</v>
      </c>
      <c r="D244" s="3">
        <v>6</v>
      </c>
      <c r="E244" s="3">
        <v>31</v>
      </c>
      <c r="F244" s="3">
        <v>6</v>
      </c>
      <c r="G244" s="3">
        <f t="shared" si="9"/>
        <v>5.166666666666667</v>
      </c>
      <c r="H244" s="3">
        <f t="shared" si="10"/>
        <v>5.9416666666666664</v>
      </c>
      <c r="I244" s="3">
        <f t="shared" si="11"/>
        <v>0.83333333333333304</v>
      </c>
      <c r="J244" s="4">
        <v>8</v>
      </c>
      <c r="K244" s="5"/>
      <c r="M244" s="6"/>
      <c r="N244" s="4"/>
    </row>
    <row r="245" spans="1:14" ht="15" x14ac:dyDescent="0.25">
      <c r="A245" s="1" t="s">
        <v>61</v>
      </c>
      <c r="B245" s="1" t="s">
        <v>62</v>
      </c>
      <c r="C245" s="1" t="s">
        <v>87</v>
      </c>
      <c r="D245" s="3">
        <v>12</v>
      </c>
      <c r="E245" s="3">
        <v>10</v>
      </c>
      <c r="F245" s="3">
        <v>1</v>
      </c>
      <c r="G245" s="3">
        <f t="shared" si="9"/>
        <v>10</v>
      </c>
      <c r="H245" s="3">
        <f t="shared" si="10"/>
        <v>11.5</v>
      </c>
      <c r="I245" s="3">
        <f t="shared" si="11"/>
        <v>2</v>
      </c>
      <c r="J245" s="4">
        <v>-6</v>
      </c>
      <c r="K245" s="5"/>
      <c r="M245" s="6"/>
      <c r="N245" s="4"/>
    </row>
    <row r="246" spans="1:14" ht="15" x14ac:dyDescent="0.25">
      <c r="A246" s="1" t="s">
        <v>61</v>
      </c>
      <c r="B246" s="1" t="s">
        <v>62</v>
      </c>
      <c r="C246" s="1" t="s">
        <v>88</v>
      </c>
      <c r="D246" s="3">
        <v>25</v>
      </c>
      <c r="E246" s="3">
        <v>20</v>
      </c>
      <c r="F246" s="3">
        <v>1</v>
      </c>
      <c r="G246" s="3">
        <f t="shared" si="9"/>
        <v>20</v>
      </c>
      <c r="H246" s="3">
        <f t="shared" si="10"/>
        <v>23</v>
      </c>
      <c r="I246" s="3">
        <f t="shared" si="11"/>
        <v>5</v>
      </c>
      <c r="J246" s="4">
        <v>-1</v>
      </c>
      <c r="K246" s="5"/>
      <c r="M246" s="6"/>
      <c r="N246" s="4"/>
    </row>
    <row r="247" spans="1:14" ht="15" x14ac:dyDescent="0.25">
      <c r="A247" s="1" t="s">
        <v>11</v>
      </c>
      <c r="B247" s="1" t="s">
        <v>19</v>
      </c>
      <c r="C247" s="1" t="s">
        <v>89</v>
      </c>
      <c r="D247" s="3">
        <v>205</v>
      </c>
      <c r="E247" s="3">
        <v>179</v>
      </c>
      <c r="F247" s="3">
        <v>1</v>
      </c>
      <c r="G247" s="3">
        <f t="shared" si="9"/>
        <v>179</v>
      </c>
      <c r="H247" s="3">
        <f t="shared" si="10"/>
        <v>205.85</v>
      </c>
      <c r="I247" s="3">
        <f t="shared" si="11"/>
        <v>26</v>
      </c>
      <c r="J247" s="4">
        <v>1</v>
      </c>
      <c r="K247" s="10" t="s">
        <v>42</v>
      </c>
      <c r="M247" s="6"/>
      <c r="N247" s="4"/>
    </row>
    <row r="248" spans="1:14" ht="15" x14ac:dyDescent="0.25">
      <c r="A248" s="1" t="s">
        <v>61</v>
      </c>
      <c r="B248" s="1" t="s">
        <v>62</v>
      </c>
      <c r="C248" s="1" t="s">
        <v>90</v>
      </c>
      <c r="D248" s="3">
        <v>6</v>
      </c>
      <c r="E248" s="3">
        <v>5</v>
      </c>
      <c r="F248" s="3">
        <v>1</v>
      </c>
      <c r="G248" s="3">
        <f t="shared" si="9"/>
        <v>5</v>
      </c>
      <c r="H248" s="3">
        <f t="shared" si="10"/>
        <v>5.75</v>
      </c>
      <c r="I248" s="3">
        <f t="shared" si="11"/>
        <v>1</v>
      </c>
      <c r="J248" s="4">
        <v>0</v>
      </c>
      <c r="K248" s="5"/>
      <c r="M248" s="6"/>
      <c r="N248" s="4"/>
    </row>
    <row r="249" spans="1:14" ht="15" x14ac:dyDescent="0.25">
      <c r="A249" s="1" t="s">
        <v>11</v>
      </c>
      <c r="B249" s="1" t="s">
        <v>12</v>
      </c>
      <c r="C249" s="1" t="s">
        <v>503</v>
      </c>
      <c r="D249" s="3">
        <v>48</v>
      </c>
      <c r="E249" s="3">
        <v>42</v>
      </c>
      <c r="F249" s="3">
        <v>1</v>
      </c>
      <c r="G249" s="3">
        <f t="shared" si="9"/>
        <v>42</v>
      </c>
      <c r="H249" s="3">
        <f t="shared" si="10"/>
        <v>48.3</v>
      </c>
      <c r="I249" s="3">
        <f t="shared" si="11"/>
        <v>6</v>
      </c>
      <c r="J249" s="4">
        <v>1</v>
      </c>
      <c r="K249" s="5" t="s">
        <v>36</v>
      </c>
      <c r="M249" s="6"/>
      <c r="N249" s="4"/>
    </row>
    <row r="250" spans="1:14" ht="15" x14ac:dyDescent="0.25">
      <c r="A250" s="1" t="s">
        <v>61</v>
      </c>
      <c r="B250" s="1" t="s">
        <v>62</v>
      </c>
      <c r="C250" s="1" t="s">
        <v>564</v>
      </c>
      <c r="D250" s="3">
        <v>25</v>
      </c>
      <c r="E250" s="3">
        <v>20</v>
      </c>
      <c r="F250" s="3">
        <v>1</v>
      </c>
      <c r="G250" s="3">
        <f t="shared" si="9"/>
        <v>20</v>
      </c>
      <c r="H250" s="3">
        <f t="shared" si="10"/>
        <v>23</v>
      </c>
      <c r="I250" s="3">
        <f t="shared" si="11"/>
        <v>5</v>
      </c>
      <c r="J250" s="4">
        <v>0</v>
      </c>
      <c r="K250" s="10"/>
      <c r="M250" s="6"/>
      <c r="N250" s="4"/>
    </row>
    <row r="251" spans="1:14" ht="15" x14ac:dyDescent="0.25">
      <c r="A251" s="1" t="s">
        <v>53</v>
      </c>
      <c r="B251" s="1" t="s">
        <v>12</v>
      </c>
      <c r="C251" s="1" t="s">
        <v>506</v>
      </c>
      <c r="D251" s="13">
        <v>10</v>
      </c>
      <c r="E251" s="13">
        <v>8</v>
      </c>
      <c r="F251" s="13">
        <v>1</v>
      </c>
      <c r="G251" s="3">
        <f t="shared" si="9"/>
        <v>8</v>
      </c>
      <c r="H251" s="3">
        <f t="shared" si="10"/>
        <v>9.1999999999999993</v>
      </c>
      <c r="I251" s="3">
        <f t="shared" si="11"/>
        <v>2</v>
      </c>
      <c r="J251" s="13">
        <v>0</v>
      </c>
      <c r="K251" s="10" t="s">
        <v>501</v>
      </c>
      <c r="M251" s="6"/>
      <c r="N251" s="4"/>
    </row>
    <row r="252" spans="1:14" ht="15" x14ac:dyDescent="0.25">
      <c r="A252" s="1" t="s">
        <v>53</v>
      </c>
      <c r="B252" s="1" t="s">
        <v>12</v>
      </c>
      <c r="C252" s="1" t="s">
        <v>500</v>
      </c>
      <c r="D252" s="3">
        <v>10</v>
      </c>
      <c r="E252" s="3">
        <v>8</v>
      </c>
      <c r="F252" s="3">
        <v>1</v>
      </c>
      <c r="G252" s="3">
        <f t="shared" si="9"/>
        <v>8</v>
      </c>
      <c r="H252" s="3">
        <f t="shared" si="10"/>
        <v>9.1999999999999993</v>
      </c>
      <c r="I252" s="3">
        <f t="shared" si="11"/>
        <v>2</v>
      </c>
      <c r="J252" s="4">
        <v>0</v>
      </c>
      <c r="K252" s="10" t="s">
        <v>501</v>
      </c>
      <c r="M252" s="6"/>
      <c r="N252" s="4"/>
    </row>
    <row r="253" spans="1:14" ht="15" x14ac:dyDescent="0.25">
      <c r="A253" s="1" t="s">
        <v>53</v>
      </c>
      <c r="B253" s="1" t="s">
        <v>12</v>
      </c>
      <c r="C253" s="1" t="s">
        <v>498</v>
      </c>
      <c r="D253" s="3">
        <v>10</v>
      </c>
      <c r="E253" s="3">
        <v>8</v>
      </c>
      <c r="F253" s="3">
        <v>1</v>
      </c>
      <c r="G253" s="3">
        <f t="shared" si="9"/>
        <v>8</v>
      </c>
      <c r="H253" s="3">
        <f t="shared" si="10"/>
        <v>9.1999999999999993</v>
      </c>
      <c r="I253" s="3">
        <f t="shared" si="11"/>
        <v>2</v>
      </c>
      <c r="J253" s="4">
        <v>0</v>
      </c>
      <c r="K253" s="10" t="s">
        <v>499</v>
      </c>
      <c r="M253" s="6"/>
      <c r="N253" s="4"/>
    </row>
    <row r="254" spans="1:14" ht="15" x14ac:dyDescent="0.25">
      <c r="A254" s="1" t="s">
        <v>53</v>
      </c>
      <c r="B254" s="1" t="s">
        <v>12</v>
      </c>
      <c r="C254" s="1" t="s">
        <v>504</v>
      </c>
      <c r="D254" s="3">
        <v>10</v>
      </c>
      <c r="E254" s="3">
        <v>8</v>
      </c>
      <c r="F254" s="3">
        <v>1</v>
      </c>
      <c r="G254" s="3">
        <f t="shared" si="9"/>
        <v>8</v>
      </c>
      <c r="H254" s="3">
        <f t="shared" si="10"/>
        <v>9.1999999999999993</v>
      </c>
      <c r="I254" s="3">
        <f t="shared" si="11"/>
        <v>2</v>
      </c>
      <c r="J254" s="4">
        <v>0</v>
      </c>
      <c r="K254" s="10" t="s">
        <v>505</v>
      </c>
      <c r="M254" s="6"/>
      <c r="N254" s="4"/>
    </row>
    <row r="255" spans="1:14" ht="15" x14ac:dyDescent="0.25">
      <c r="A255" s="1" t="s">
        <v>61</v>
      </c>
      <c r="B255" s="1" t="s">
        <v>62</v>
      </c>
      <c r="C255" s="1" t="s">
        <v>93</v>
      </c>
      <c r="D255" s="3">
        <v>12</v>
      </c>
      <c r="E255" s="3">
        <v>10</v>
      </c>
      <c r="F255" s="3">
        <v>1</v>
      </c>
      <c r="G255" s="3">
        <f t="shared" si="9"/>
        <v>10</v>
      </c>
      <c r="H255" s="3">
        <f t="shared" si="10"/>
        <v>11.5</v>
      </c>
      <c r="I255" s="3">
        <f t="shared" si="11"/>
        <v>2</v>
      </c>
      <c r="J255" s="4">
        <v>0</v>
      </c>
      <c r="K255" s="10"/>
      <c r="M255" s="6"/>
      <c r="N255" s="4"/>
    </row>
    <row r="256" spans="1:14" ht="15" x14ac:dyDescent="0.25">
      <c r="A256" s="1" t="s">
        <v>61</v>
      </c>
      <c r="B256" s="1" t="s">
        <v>62</v>
      </c>
      <c r="C256" s="1" t="s">
        <v>98</v>
      </c>
      <c r="D256" s="3">
        <v>12</v>
      </c>
      <c r="E256" s="3">
        <v>10</v>
      </c>
      <c r="F256" s="3">
        <v>1</v>
      </c>
      <c r="G256" s="3">
        <f t="shared" si="9"/>
        <v>10</v>
      </c>
      <c r="H256" s="3">
        <f t="shared" si="10"/>
        <v>11.5</v>
      </c>
      <c r="I256" s="3">
        <f t="shared" si="11"/>
        <v>2</v>
      </c>
      <c r="J256" s="4">
        <v>-24</v>
      </c>
      <c r="K256" s="5"/>
      <c r="M256" s="6"/>
      <c r="N256" s="4"/>
    </row>
    <row r="257" spans="1:14" ht="15" x14ac:dyDescent="0.25">
      <c r="A257" s="1" t="s">
        <v>61</v>
      </c>
      <c r="B257" s="1" t="s">
        <v>62</v>
      </c>
      <c r="C257" s="1" t="s">
        <v>99</v>
      </c>
      <c r="D257" s="3">
        <v>5</v>
      </c>
      <c r="E257" s="3">
        <v>340</v>
      </c>
      <c r="F257" s="3">
        <v>144</v>
      </c>
      <c r="G257" s="3">
        <f t="shared" si="9"/>
        <v>2.3611111111111112</v>
      </c>
      <c r="H257" s="3">
        <f t="shared" si="10"/>
        <v>2.7152777777777777</v>
      </c>
      <c r="I257" s="3">
        <f t="shared" si="11"/>
        <v>2.6388888888888888</v>
      </c>
      <c r="J257" s="4">
        <v>-49</v>
      </c>
      <c r="K257" s="11" t="s">
        <v>100</v>
      </c>
      <c r="M257" s="6"/>
      <c r="N257" s="4"/>
    </row>
    <row r="258" spans="1:14" ht="15" x14ac:dyDescent="0.25">
      <c r="A258" s="1" t="s">
        <v>61</v>
      </c>
      <c r="B258" s="1" t="s">
        <v>62</v>
      </c>
      <c r="C258" s="1" t="s">
        <v>115</v>
      </c>
      <c r="D258" s="3">
        <v>5</v>
      </c>
      <c r="E258" s="3">
        <v>4</v>
      </c>
      <c r="F258" s="3">
        <v>1</v>
      </c>
      <c r="G258" s="3">
        <f t="shared" ref="G258:G321" si="12">E258/F258</f>
        <v>4</v>
      </c>
      <c r="H258" s="3">
        <f t="shared" ref="H258:H321" si="13">G258*1.15</f>
        <v>4.5999999999999996</v>
      </c>
      <c r="I258" s="3">
        <f t="shared" ref="I258:I321" si="14">D258-G258</f>
        <v>1</v>
      </c>
      <c r="J258" s="4">
        <v>-72</v>
      </c>
      <c r="K258" s="5"/>
      <c r="M258" s="6"/>
      <c r="N258" s="4"/>
    </row>
    <row r="259" spans="1:14" ht="15" x14ac:dyDescent="0.25">
      <c r="A259" s="24" t="s">
        <v>61</v>
      </c>
      <c r="B259" s="24" t="s">
        <v>62</v>
      </c>
      <c r="C259" s="24" t="s">
        <v>662</v>
      </c>
      <c r="D259" s="3">
        <v>35</v>
      </c>
      <c r="E259" s="3">
        <v>30</v>
      </c>
      <c r="F259" s="3">
        <v>1</v>
      </c>
      <c r="G259" s="3">
        <f t="shared" si="12"/>
        <v>30</v>
      </c>
      <c r="H259" s="3">
        <f t="shared" si="13"/>
        <v>34.5</v>
      </c>
      <c r="I259" s="3">
        <f t="shared" si="14"/>
        <v>5</v>
      </c>
      <c r="J259" s="4">
        <v>0</v>
      </c>
      <c r="K259" s="7" t="s">
        <v>92</v>
      </c>
      <c r="M259" s="6"/>
      <c r="N259" s="4"/>
    </row>
    <row r="260" spans="1:14" ht="15" x14ac:dyDescent="0.25">
      <c r="A260" s="1" t="s">
        <v>61</v>
      </c>
      <c r="B260" s="1" t="s">
        <v>62</v>
      </c>
      <c r="C260" s="1" t="s">
        <v>660</v>
      </c>
      <c r="D260" s="3">
        <v>10</v>
      </c>
      <c r="E260" s="3">
        <v>9</v>
      </c>
      <c r="F260" s="3">
        <v>10</v>
      </c>
      <c r="G260" s="3">
        <f t="shared" si="12"/>
        <v>0.9</v>
      </c>
      <c r="H260" s="3">
        <f t="shared" si="13"/>
        <v>1.0349999999999999</v>
      </c>
      <c r="I260" s="3">
        <f t="shared" si="14"/>
        <v>9.1</v>
      </c>
      <c r="J260" s="4">
        <v>0</v>
      </c>
      <c r="K260" s="5"/>
      <c r="M260" s="6"/>
      <c r="N260" s="4"/>
    </row>
    <row r="261" spans="1:14" ht="15" x14ac:dyDescent="0.25">
      <c r="A261" s="1" t="s">
        <v>53</v>
      </c>
      <c r="B261" s="1" t="s">
        <v>101</v>
      </c>
      <c r="C261" s="1" t="s">
        <v>692</v>
      </c>
      <c r="D261" s="3">
        <v>450</v>
      </c>
      <c r="E261" s="3">
        <v>400</v>
      </c>
      <c r="F261" s="3">
        <v>1</v>
      </c>
      <c r="G261" s="3">
        <f t="shared" si="12"/>
        <v>400</v>
      </c>
      <c r="H261" s="3">
        <f t="shared" si="13"/>
        <v>459.99999999999994</v>
      </c>
      <c r="I261" s="3">
        <f t="shared" si="14"/>
        <v>50</v>
      </c>
      <c r="J261" s="4">
        <f>4+5</f>
        <v>9</v>
      </c>
      <c r="K261" s="10" t="s">
        <v>566</v>
      </c>
      <c r="M261" s="6"/>
      <c r="N261" s="4"/>
    </row>
    <row r="262" spans="1:14" ht="15" x14ac:dyDescent="0.25">
      <c r="A262" s="1" t="s">
        <v>61</v>
      </c>
      <c r="B262" s="1" t="s">
        <v>62</v>
      </c>
      <c r="C262" s="1" t="s">
        <v>116</v>
      </c>
      <c r="D262" s="3">
        <v>18</v>
      </c>
      <c r="E262" s="3">
        <v>15</v>
      </c>
      <c r="F262" s="3">
        <v>1</v>
      </c>
      <c r="G262" s="3">
        <f t="shared" si="12"/>
        <v>15</v>
      </c>
      <c r="H262" s="3">
        <f t="shared" si="13"/>
        <v>17.25</v>
      </c>
      <c r="I262" s="3">
        <f t="shared" si="14"/>
        <v>3</v>
      </c>
      <c r="J262" s="4">
        <v>0</v>
      </c>
      <c r="K262" s="5"/>
      <c r="M262" s="6"/>
      <c r="N262" s="4"/>
    </row>
    <row r="263" spans="1:14" ht="15" x14ac:dyDescent="0.25">
      <c r="A263" s="24" t="s">
        <v>61</v>
      </c>
      <c r="B263" s="24" t="s">
        <v>62</v>
      </c>
      <c r="C263" s="24" t="s">
        <v>691</v>
      </c>
      <c r="D263" s="8">
        <v>40</v>
      </c>
      <c r="E263" s="8">
        <v>35</v>
      </c>
      <c r="F263" s="8">
        <v>1</v>
      </c>
      <c r="G263" s="3">
        <f t="shared" si="12"/>
        <v>35</v>
      </c>
      <c r="H263" s="3">
        <f t="shared" si="13"/>
        <v>40.25</v>
      </c>
      <c r="I263" s="3">
        <f t="shared" si="14"/>
        <v>5</v>
      </c>
      <c r="J263" s="4">
        <v>0</v>
      </c>
      <c r="K263" s="10" t="s">
        <v>566</v>
      </c>
      <c r="M263" s="6"/>
      <c r="N263" s="4"/>
    </row>
    <row r="264" spans="1:14" ht="15" x14ac:dyDescent="0.25">
      <c r="A264" s="1" t="s">
        <v>61</v>
      </c>
      <c r="B264" s="1" t="s">
        <v>62</v>
      </c>
      <c r="C264" s="1" t="s">
        <v>117</v>
      </c>
      <c r="D264" s="3">
        <v>6</v>
      </c>
      <c r="E264" s="3">
        <v>5</v>
      </c>
      <c r="F264" s="3">
        <v>1</v>
      </c>
      <c r="G264" s="3">
        <f t="shared" si="12"/>
        <v>5</v>
      </c>
      <c r="H264" s="3">
        <f t="shared" si="13"/>
        <v>5.75</v>
      </c>
      <c r="I264" s="3">
        <f t="shared" si="14"/>
        <v>1</v>
      </c>
      <c r="J264" s="4">
        <v>0</v>
      </c>
      <c r="K264" s="5"/>
      <c r="M264" s="6"/>
      <c r="N264" s="4"/>
    </row>
    <row r="265" spans="1:14" ht="15" x14ac:dyDescent="0.25">
      <c r="A265" s="1" t="s">
        <v>61</v>
      </c>
      <c r="B265" s="1" t="s">
        <v>62</v>
      </c>
      <c r="C265" s="1" t="s">
        <v>118</v>
      </c>
      <c r="D265" s="3">
        <v>35</v>
      </c>
      <c r="E265" s="3">
        <v>30</v>
      </c>
      <c r="F265" s="3">
        <v>1</v>
      </c>
      <c r="G265" s="3">
        <f t="shared" si="12"/>
        <v>30</v>
      </c>
      <c r="H265" s="3">
        <f t="shared" si="13"/>
        <v>34.5</v>
      </c>
      <c r="I265" s="3">
        <f t="shared" si="14"/>
        <v>5</v>
      </c>
      <c r="J265" s="4">
        <v>-5</v>
      </c>
      <c r="K265" s="7" t="s">
        <v>92</v>
      </c>
      <c r="M265" s="6"/>
      <c r="N265" s="4"/>
    </row>
    <row r="266" spans="1:14" ht="15" x14ac:dyDescent="0.25">
      <c r="A266" s="1" t="s">
        <v>61</v>
      </c>
      <c r="B266" s="1" t="s">
        <v>62</v>
      </c>
      <c r="C266" s="1" t="s">
        <v>661</v>
      </c>
      <c r="D266" s="3">
        <v>30</v>
      </c>
      <c r="E266" s="3">
        <v>25</v>
      </c>
      <c r="F266" s="3">
        <v>1</v>
      </c>
      <c r="G266" s="3">
        <f t="shared" si="12"/>
        <v>25</v>
      </c>
      <c r="H266" s="3">
        <f t="shared" si="13"/>
        <v>28.749999999999996</v>
      </c>
      <c r="I266" s="3">
        <f t="shared" si="14"/>
        <v>5</v>
      </c>
      <c r="J266" s="4">
        <v>0</v>
      </c>
      <c r="K266" s="7" t="s">
        <v>92</v>
      </c>
      <c r="M266" s="6"/>
      <c r="N266" s="4"/>
    </row>
    <row r="267" spans="1:14" ht="15" x14ac:dyDescent="0.25">
      <c r="A267" s="1" t="s">
        <v>61</v>
      </c>
      <c r="B267" s="1" t="s">
        <v>62</v>
      </c>
      <c r="C267" s="1" t="s">
        <v>119</v>
      </c>
      <c r="D267" s="3">
        <v>25</v>
      </c>
      <c r="E267" s="3">
        <v>20</v>
      </c>
      <c r="F267" s="3">
        <v>1</v>
      </c>
      <c r="G267" s="3">
        <f t="shared" si="12"/>
        <v>20</v>
      </c>
      <c r="H267" s="3">
        <f t="shared" si="13"/>
        <v>23</v>
      </c>
      <c r="I267" s="3">
        <f t="shared" si="14"/>
        <v>5</v>
      </c>
      <c r="J267" s="4">
        <v>-5</v>
      </c>
      <c r="K267" s="7" t="s">
        <v>92</v>
      </c>
      <c r="M267" s="6"/>
      <c r="N267" s="4"/>
    </row>
    <row r="268" spans="1:14" ht="15" x14ac:dyDescent="0.25">
      <c r="A268" s="1" t="s">
        <v>61</v>
      </c>
      <c r="B268" s="1" t="s">
        <v>62</v>
      </c>
      <c r="C268" s="1" t="s">
        <v>634</v>
      </c>
      <c r="D268" s="3">
        <v>12</v>
      </c>
      <c r="E268" s="3">
        <v>10</v>
      </c>
      <c r="F268" s="3">
        <v>1</v>
      </c>
      <c r="G268" s="3">
        <f t="shared" si="12"/>
        <v>10</v>
      </c>
      <c r="H268" s="3">
        <f t="shared" si="13"/>
        <v>11.5</v>
      </c>
      <c r="I268" s="3">
        <f t="shared" si="14"/>
        <v>2</v>
      </c>
      <c r="J268" s="4">
        <v>0</v>
      </c>
      <c r="K268" s="2" t="s">
        <v>566</v>
      </c>
      <c r="M268" s="6"/>
      <c r="N268" s="4"/>
    </row>
    <row r="269" spans="1:14" ht="15" x14ac:dyDescent="0.25">
      <c r="A269" s="1" t="s">
        <v>11</v>
      </c>
      <c r="B269" s="1" t="s">
        <v>101</v>
      </c>
      <c r="C269" s="1" t="s">
        <v>120</v>
      </c>
      <c r="D269" s="3">
        <v>165</v>
      </c>
      <c r="E269" s="3">
        <v>140</v>
      </c>
      <c r="F269" s="3">
        <v>1</v>
      </c>
      <c r="G269" s="3">
        <f t="shared" si="12"/>
        <v>140</v>
      </c>
      <c r="H269" s="3">
        <f t="shared" si="13"/>
        <v>161</v>
      </c>
      <c r="I269" s="3">
        <f t="shared" si="14"/>
        <v>25</v>
      </c>
      <c r="J269" s="4">
        <v>2</v>
      </c>
      <c r="K269" s="5"/>
      <c r="M269" s="6"/>
      <c r="N269" s="4"/>
    </row>
    <row r="270" spans="1:14" ht="15" x14ac:dyDescent="0.25">
      <c r="A270" s="1" t="s">
        <v>11</v>
      </c>
      <c r="B270" s="1" t="s">
        <v>101</v>
      </c>
      <c r="C270" s="1" t="s">
        <v>121</v>
      </c>
      <c r="D270" s="3">
        <v>390</v>
      </c>
      <c r="E270" s="3">
        <v>340</v>
      </c>
      <c r="F270" s="3">
        <v>1</v>
      </c>
      <c r="G270" s="3">
        <f t="shared" si="12"/>
        <v>340</v>
      </c>
      <c r="H270" s="3">
        <f t="shared" si="13"/>
        <v>390.99999999999994</v>
      </c>
      <c r="I270" s="3">
        <f t="shared" si="14"/>
        <v>50</v>
      </c>
      <c r="J270" s="4">
        <v>0</v>
      </c>
      <c r="K270" s="5"/>
      <c r="M270" s="6"/>
      <c r="N270" s="4"/>
    </row>
    <row r="271" spans="1:14" ht="15" x14ac:dyDescent="0.25">
      <c r="A271" s="1" t="s">
        <v>11</v>
      </c>
      <c r="B271" s="1" t="s">
        <v>101</v>
      </c>
      <c r="C271" s="1" t="s">
        <v>102</v>
      </c>
      <c r="D271" s="3">
        <v>115</v>
      </c>
      <c r="E271" s="3">
        <v>1</v>
      </c>
      <c r="F271" s="3">
        <v>1</v>
      </c>
      <c r="G271" s="3">
        <f t="shared" si="12"/>
        <v>1</v>
      </c>
      <c r="H271" s="3">
        <f t="shared" si="13"/>
        <v>1.1499999999999999</v>
      </c>
      <c r="I271" s="3">
        <f t="shared" si="14"/>
        <v>114</v>
      </c>
      <c r="J271" s="4">
        <v>6</v>
      </c>
      <c r="K271" s="5" t="s">
        <v>103</v>
      </c>
      <c r="M271" s="6"/>
      <c r="N271" s="4"/>
    </row>
    <row r="272" spans="1:14" ht="15" x14ac:dyDescent="0.25">
      <c r="A272" s="1" t="s">
        <v>11</v>
      </c>
      <c r="B272" s="1" t="s">
        <v>101</v>
      </c>
      <c r="C272" s="1" t="s">
        <v>104</v>
      </c>
      <c r="D272" s="3">
        <v>115</v>
      </c>
      <c r="E272" s="3">
        <v>94</v>
      </c>
      <c r="F272" s="3">
        <v>1</v>
      </c>
      <c r="G272" s="3">
        <f t="shared" si="12"/>
        <v>94</v>
      </c>
      <c r="H272" s="3">
        <f t="shared" si="13"/>
        <v>108.1</v>
      </c>
      <c r="I272" s="3">
        <f t="shared" si="14"/>
        <v>21</v>
      </c>
      <c r="J272" s="4">
        <v>1</v>
      </c>
      <c r="K272" s="5"/>
      <c r="M272" s="6"/>
      <c r="N272" s="4"/>
    </row>
    <row r="273" spans="1:14" ht="15" x14ac:dyDescent="0.25">
      <c r="A273" s="24" t="s">
        <v>61</v>
      </c>
      <c r="B273" s="24" t="s">
        <v>62</v>
      </c>
      <c r="C273" s="24" t="s">
        <v>111</v>
      </c>
      <c r="D273" s="8">
        <v>25</v>
      </c>
      <c r="E273" s="8">
        <v>20</v>
      </c>
      <c r="F273" s="8">
        <v>1</v>
      </c>
      <c r="G273" s="3">
        <f t="shared" si="12"/>
        <v>20</v>
      </c>
      <c r="H273" s="3">
        <f t="shared" si="13"/>
        <v>23</v>
      </c>
      <c r="I273" s="3">
        <f t="shared" si="14"/>
        <v>5</v>
      </c>
      <c r="J273" s="4">
        <v>-2</v>
      </c>
      <c r="K273" s="7"/>
      <c r="M273" s="6"/>
      <c r="N273" s="4"/>
    </row>
    <row r="274" spans="1:14" ht="15" x14ac:dyDescent="0.25">
      <c r="A274" s="1" t="s">
        <v>61</v>
      </c>
      <c r="B274" s="1" t="s">
        <v>62</v>
      </c>
      <c r="C274" s="1" t="s">
        <v>665</v>
      </c>
      <c r="D274" s="3">
        <v>35</v>
      </c>
      <c r="E274" s="3">
        <v>1</v>
      </c>
      <c r="F274" s="3">
        <v>1</v>
      </c>
      <c r="G274" s="3">
        <f t="shared" si="12"/>
        <v>1</v>
      </c>
      <c r="H274" s="3">
        <f t="shared" si="13"/>
        <v>1.1499999999999999</v>
      </c>
      <c r="I274" s="3">
        <f t="shared" si="14"/>
        <v>34</v>
      </c>
      <c r="J274" s="4">
        <v>-1</v>
      </c>
      <c r="K274" s="5"/>
      <c r="M274" s="6"/>
      <c r="N274" s="4"/>
    </row>
    <row r="275" spans="1:14" ht="15" x14ac:dyDescent="0.25">
      <c r="A275" s="1" t="s">
        <v>61</v>
      </c>
      <c r="B275" s="1" t="s">
        <v>62</v>
      </c>
      <c r="C275" s="1" t="s">
        <v>562</v>
      </c>
      <c r="D275" s="3">
        <v>35</v>
      </c>
      <c r="E275" s="3">
        <v>30</v>
      </c>
      <c r="F275" s="3">
        <v>1</v>
      </c>
      <c r="G275" s="3">
        <f t="shared" si="12"/>
        <v>30</v>
      </c>
      <c r="H275" s="3">
        <f t="shared" si="13"/>
        <v>34.5</v>
      </c>
      <c r="I275" s="3">
        <f t="shared" si="14"/>
        <v>5</v>
      </c>
      <c r="J275" s="4">
        <v>0</v>
      </c>
      <c r="K275" s="10"/>
      <c r="M275" s="6"/>
      <c r="N275" s="4"/>
    </row>
    <row r="276" spans="1:14" ht="15" x14ac:dyDescent="0.25">
      <c r="A276" s="1" t="s">
        <v>61</v>
      </c>
      <c r="B276" s="1" t="s">
        <v>62</v>
      </c>
      <c r="C276" s="1" t="s">
        <v>105</v>
      </c>
      <c r="D276" s="3">
        <v>35</v>
      </c>
      <c r="E276" s="3">
        <v>30</v>
      </c>
      <c r="F276" s="3">
        <v>1</v>
      </c>
      <c r="G276" s="3">
        <f t="shared" si="12"/>
        <v>30</v>
      </c>
      <c r="H276" s="3">
        <f t="shared" si="13"/>
        <v>34.5</v>
      </c>
      <c r="I276" s="3">
        <f t="shared" si="14"/>
        <v>5</v>
      </c>
      <c r="J276" s="4">
        <v>-1</v>
      </c>
      <c r="K276" s="5"/>
      <c r="M276" s="6"/>
      <c r="N276" s="4"/>
    </row>
    <row r="277" spans="1:14" ht="15" x14ac:dyDescent="0.25">
      <c r="A277" s="1" t="s">
        <v>61</v>
      </c>
      <c r="B277" s="1" t="s">
        <v>62</v>
      </c>
      <c r="C277" s="1" t="s">
        <v>492</v>
      </c>
      <c r="D277" s="3">
        <v>40</v>
      </c>
      <c r="E277" s="3">
        <v>35</v>
      </c>
      <c r="F277" s="3">
        <v>1</v>
      </c>
      <c r="G277" s="3">
        <f t="shared" si="12"/>
        <v>35</v>
      </c>
      <c r="H277" s="3">
        <f t="shared" si="13"/>
        <v>40.25</v>
      </c>
      <c r="I277" s="3">
        <f t="shared" si="14"/>
        <v>5</v>
      </c>
      <c r="J277" s="4">
        <v>0</v>
      </c>
      <c r="K277" s="10" t="s">
        <v>92</v>
      </c>
      <c r="M277" s="6"/>
      <c r="N277" s="4"/>
    </row>
    <row r="278" spans="1:14" ht="15" x14ac:dyDescent="0.25">
      <c r="A278" s="1" t="s">
        <v>11</v>
      </c>
      <c r="B278" s="1" t="s">
        <v>106</v>
      </c>
      <c r="C278" s="1" t="s">
        <v>107</v>
      </c>
      <c r="D278" s="3">
        <v>20</v>
      </c>
      <c r="E278" s="3">
        <v>1</v>
      </c>
      <c r="F278" s="3">
        <v>6</v>
      </c>
      <c r="G278" s="3">
        <f t="shared" si="12"/>
        <v>0.16666666666666666</v>
      </c>
      <c r="H278" s="3">
        <f t="shared" si="13"/>
        <v>0.19166666666666665</v>
      </c>
      <c r="I278" s="3">
        <f t="shared" si="14"/>
        <v>19.833333333333332</v>
      </c>
      <c r="J278" s="4">
        <v>6</v>
      </c>
      <c r="K278" s="5"/>
      <c r="M278" s="6"/>
      <c r="N278" s="4"/>
    </row>
    <row r="279" spans="1:14" ht="15" x14ac:dyDescent="0.25">
      <c r="A279" s="1" t="s">
        <v>11</v>
      </c>
      <c r="B279" s="1" t="s">
        <v>106</v>
      </c>
      <c r="C279" s="1" t="s">
        <v>108</v>
      </c>
      <c r="D279" s="3">
        <v>20</v>
      </c>
      <c r="E279" s="3">
        <v>95</v>
      </c>
      <c r="F279" s="3">
        <v>6</v>
      </c>
      <c r="G279" s="3">
        <f t="shared" si="12"/>
        <v>15.833333333333334</v>
      </c>
      <c r="H279" s="3">
        <f t="shared" si="13"/>
        <v>18.208333333333332</v>
      </c>
      <c r="I279" s="3">
        <f t="shared" si="14"/>
        <v>4.1666666666666661</v>
      </c>
      <c r="J279" s="4">
        <v>1</v>
      </c>
      <c r="K279" s="5"/>
      <c r="M279" s="6"/>
      <c r="N279" s="4"/>
    </row>
    <row r="280" spans="1:14" ht="15" x14ac:dyDescent="0.25">
      <c r="A280" s="1" t="s">
        <v>61</v>
      </c>
      <c r="B280" s="1" t="s">
        <v>62</v>
      </c>
      <c r="C280" s="1" t="s">
        <v>109</v>
      </c>
      <c r="D280" s="3">
        <v>6</v>
      </c>
      <c r="E280" s="3">
        <v>5</v>
      </c>
      <c r="F280" s="3">
        <v>1</v>
      </c>
      <c r="G280" s="3">
        <f t="shared" si="12"/>
        <v>5</v>
      </c>
      <c r="H280" s="3">
        <f t="shared" si="13"/>
        <v>5.75</v>
      </c>
      <c r="I280" s="3">
        <f t="shared" si="14"/>
        <v>1</v>
      </c>
      <c r="J280" s="4">
        <v>0</v>
      </c>
      <c r="K280" s="5"/>
      <c r="M280" s="6"/>
      <c r="N280" s="4"/>
    </row>
    <row r="281" spans="1:14" ht="15" x14ac:dyDescent="0.25">
      <c r="A281" s="1" t="s">
        <v>11</v>
      </c>
      <c r="B281" s="1" t="s">
        <v>12</v>
      </c>
      <c r="C281" s="1" t="s">
        <v>110</v>
      </c>
      <c r="D281" s="3">
        <v>20</v>
      </c>
      <c r="E281" s="3">
        <v>80</v>
      </c>
      <c r="F281" s="3">
        <v>5</v>
      </c>
      <c r="G281" s="3">
        <f t="shared" si="12"/>
        <v>16</v>
      </c>
      <c r="H281" s="3">
        <f t="shared" si="13"/>
        <v>18.399999999999999</v>
      </c>
      <c r="I281" s="3">
        <f t="shared" si="14"/>
        <v>4</v>
      </c>
      <c r="J281" s="4">
        <v>0</v>
      </c>
      <c r="K281" s="5"/>
      <c r="M281" s="6"/>
      <c r="N281" s="4"/>
    </row>
    <row r="282" spans="1:14" ht="15" x14ac:dyDescent="0.25">
      <c r="A282" s="1" t="s">
        <v>61</v>
      </c>
      <c r="B282" s="1" t="s">
        <v>62</v>
      </c>
      <c r="C282" s="1" t="s">
        <v>664</v>
      </c>
      <c r="D282" s="3">
        <v>35</v>
      </c>
      <c r="E282" s="3">
        <v>30</v>
      </c>
      <c r="F282" s="3">
        <v>1</v>
      </c>
      <c r="G282" s="3">
        <f t="shared" si="12"/>
        <v>30</v>
      </c>
      <c r="H282" s="3">
        <f t="shared" si="13"/>
        <v>34.5</v>
      </c>
      <c r="I282" s="3">
        <f t="shared" si="14"/>
        <v>5</v>
      </c>
      <c r="J282" s="4">
        <v>-1</v>
      </c>
      <c r="K282" s="5"/>
      <c r="M282" s="6"/>
      <c r="N282" s="4"/>
    </row>
    <row r="283" spans="1:14" ht="15" x14ac:dyDescent="0.25">
      <c r="A283" s="1" t="s">
        <v>61</v>
      </c>
      <c r="B283" s="1" t="s">
        <v>62</v>
      </c>
      <c r="C283" s="1" t="s">
        <v>663</v>
      </c>
      <c r="D283" s="3">
        <v>25</v>
      </c>
      <c r="E283" s="3">
        <v>20</v>
      </c>
      <c r="F283" s="3">
        <v>1</v>
      </c>
      <c r="G283" s="3">
        <f t="shared" si="12"/>
        <v>20</v>
      </c>
      <c r="H283" s="3">
        <f t="shared" si="13"/>
        <v>23</v>
      </c>
      <c r="I283" s="3">
        <f t="shared" si="14"/>
        <v>5</v>
      </c>
      <c r="J283" s="4">
        <v>0</v>
      </c>
      <c r="K283" s="5"/>
      <c r="M283" s="6"/>
      <c r="N283" s="4"/>
    </row>
    <row r="284" spans="1:14" ht="15" x14ac:dyDescent="0.25">
      <c r="A284" s="1" t="s">
        <v>61</v>
      </c>
      <c r="B284" s="1" t="s">
        <v>62</v>
      </c>
      <c r="C284" s="1" t="s">
        <v>112</v>
      </c>
      <c r="D284" s="3">
        <v>35</v>
      </c>
      <c r="E284" s="3">
        <v>30</v>
      </c>
      <c r="F284" s="3">
        <v>1</v>
      </c>
      <c r="G284" s="3">
        <f t="shared" si="12"/>
        <v>30</v>
      </c>
      <c r="H284" s="3">
        <f t="shared" si="13"/>
        <v>34.5</v>
      </c>
      <c r="I284" s="3">
        <f t="shared" si="14"/>
        <v>5</v>
      </c>
      <c r="J284" s="4">
        <v>-1</v>
      </c>
      <c r="K284" s="5"/>
      <c r="M284" s="6"/>
      <c r="N284" s="4"/>
    </row>
    <row r="285" spans="1:14" ht="15" x14ac:dyDescent="0.25">
      <c r="A285" s="1" t="s">
        <v>11</v>
      </c>
      <c r="B285" s="1" t="s">
        <v>101</v>
      </c>
      <c r="C285" s="1" t="s">
        <v>113</v>
      </c>
      <c r="D285" s="3">
        <v>155</v>
      </c>
      <c r="E285" s="3">
        <v>137</v>
      </c>
      <c r="F285" s="3">
        <v>1</v>
      </c>
      <c r="G285" s="3">
        <f t="shared" si="12"/>
        <v>137</v>
      </c>
      <c r="H285" s="3">
        <f t="shared" si="13"/>
        <v>157.54999999999998</v>
      </c>
      <c r="I285" s="3">
        <f t="shared" si="14"/>
        <v>18</v>
      </c>
      <c r="J285" s="4">
        <f>4+5</f>
        <v>9</v>
      </c>
      <c r="K285" s="5" t="s">
        <v>29</v>
      </c>
      <c r="M285" s="6"/>
      <c r="N285" s="4"/>
    </row>
    <row r="286" spans="1:14" ht="15" x14ac:dyDescent="0.25">
      <c r="A286" s="1" t="s">
        <v>11</v>
      </c>
      <c r="B286" s="1" t="s">
        <v>101</v>
      </c>
      <c r="C286" s="1" t="s">
        <v>114</v>
      </c>
      <c r="D286" s="3">
        <v>325</v>
      </c>
      <c r="E286" s="3">
        <v>280</v>
      </c>
      <c r="F286" s="3">
        <v>1</v>
      </c>
      <c r="G286" s="3">
        <f t="shared" si="12"/>
        <v>280</v>
      </c>
      <c r="H286" s="3">
        <f t="shared" si="13"/>
        <v>322</v>
      </c>
      <c r="I286" s="3">
        <f t="shared" si="14"/>
        <v>45</v>
      </c>
      <c r="J286" s="4">
        <v>3</v>
      </c>
      <c r="K286" s="5"/>
      <c r="M286" s="6"/>
      <c r="N286" s="4"/>
    </row>
    <row r="287" spans="1:14" ht="15" x14ac:dyDescent="0.25">
      <c r="A287" s="24" t="s">
        <v>61</v>
      </c>
      <c r="B287" s="24" t="s">
        <v>62</v>
      </c>
      <c r="C287" s="24" t="s">
        <v>648</v>
      </c>
      <c r="D287" s="3">
        <v>32</v>
      </c>
      <c r="E287" s="3">
        <v>27</v>
      </c>
      <c r="F287" s="3">
        <v>1</v>
      </c>
      <c r="G287" s="3">
        <f t="shared" si="12"/>
        <v>27</v>
      </c>
      <c r="H287" s="3">
        <f t="shared" si="13"/>
        <v>31.049999999999997</v>
      </c>
      <c r="I287" s="3">
        <f t="shared" si="14"/>
        <v>5</v>
      </c>
      <c r="J287" s="4">
        <v>0</v>
      </c>
      <c r="K287" s="7" t="s">
        <v>566</v>
      </c>
      <c r="M287" s="6"/>
      <c r="N287" s="4"/>
    </row>
    <row r="288" spans="1:14" ht="15" x14ac:dyDescent="0.25">
      <c r="A288" s="1" t="s">
        <v>11</v>
      </c>
      <c r="B288" s="1" t="s">
        <v>23</v>
      </c>
      <c r="C288" s="1" t="s">
        <v>128</v>
      </c>
      <c r="D288" s="3">
        <v>20</v>
      </c>
      <c r="E288" s="3">
        <v>92</v>
      </c>
      <c r="F288" s="3">
        <v>6</v>
      </c>
      <c r="G288" s="3">
        <f t="shared" si="12"/>
        <v>15.333333333333334</v>
      </c>
      <c r="H288" s="3">
        <f t="shared" si="13"/>
        <v>17.633333333333333</v>
      </c>
      <c r="I288" s="3">
        <f t="shared" si="14"/>
        <v>4.6666666666666661</v>
      </c>
      <c r="J288" s="4">
        <v>2</v>
      </c>
      <c r="K288" s="5"/>
      <c r="M288" s="6"/>
      <c r="N288" s="4"/>
    </row>
    <row r="289" spans="1:14" ht="15" x14ac:dyDescent="0.25">
      <c r="A289" s="1" t="s">
        <v>11</v>
      </c>
      <c r="B289" s="1" t="s">
        <v>23</v>
      </c>
      <c r="C289" s="1" t="s">
        <v>539</v>
      </c>
      <c r="D289" s="3">
        <v>25</v>
      </c>
      <c r="E289" s="3">
        <v>108</v>
      </c>
      <c r="F289" s="3">
        <v>5</v>
      </c>
      <c r="G289" s="3">
        <f t="shared" si="12"/>
        <v>21.6</v>
      </c>
      <c r="H289" s="3">
        <f t="shared" si="13"/>
        <v>24.84</v>
      </c>
      <c r="I289" s="3">
        <f t="shared" si="14"/>
        <v>3.3999999999999986</v>
      </c>
      <c r="J289" s="4">
        <v>10</v>
      </c>
      <c r="K289" s="5" t="s">
        <v>103</v>
      </c>
      <c r="M289" s="6"/>
      <c r="N289" s="4"/>
    </row>
    <row r="290" spans="1:14" ht="15" x14ac:dyDescent="0.25">
      <c r="A290" s="1" t="s">
        <v>11</v>
      </c>
      <c r="B290" s="1" t="s">
        <v>23</v>
      </c>
      <c r="C290" s="1" t="s">
        <v>130</v>
      </c>
      <c r="D290" s="3">
        <v>20</v>
      </c>
      <c r="E290" s="3">
        <v>74</v>
      </c>
      <c r="F290" s="3">
        <v>5</v>
      </c>
      <c r="G290" s="3">
        <f t="shared" si="12"/>
        <v>14.8</v>
      </c>
      <c r="H290" s="3">
        <f t="shared" si="13"/>
        <v>17.02</v>
      </c>
      <c r="I290" s="3">
        <f t="shared" si="14"/>
        <v>5.1999999999999993</v>
      </c>
      <c r="J290" s="4">
        <v>-1</v>
      </c>
      <c r="K290" s="5"/>
      <c r="M290" s="6"/>
      <c r="N290" s="4"/>
    </row>
    <row r="291" spans="1:14" ht="15" x14ac:dyDescent="0.25">
      <c r="A291" s="1" t="s">
        <v>11</v>
      </c>
      <c r="B291" s="1" t="s">
        <v>23</v>
      </c>
      <c r="C291" s="1" t="s">
        <v>129</v>
      </c>
      <c r="D291" s="3">
        <v>20</v>
      </c>
      <c r="E291" s="3">
        <v>74</v>
      </c>
      <c r="F291" s="3">
        <v>5</v>
      </c>
      <c r="G291" s="3">
        <f t="shared" si="12"/>
        <v>14.8</v>
      </c>
      <c r="H291" s="3">
        <f t="shared" si="13"/>
        <v>17.02</v>
      </c>
      <c r="I291" s="3">
        <f t="shared" si="14"/>
        <v>5.1999999999999993</v>
      </c>
      <c r="J291" s="4">
        <v>-1</v>
      </c>
      <c r="K291" s="5"/>
      <c r="M291" s="6"/>
      <c r="N291" s="4"/>
    </row>
    <row r="292" spans="1:14" ht="15" x14ac:dyDescent="0.25">
      <c r="A292" s="1" t="s">
        <v>11</v>
      </c>
      <c r="B292" s="1" t="s">
        <v>12</v>
      </c>
      <c r="C292" s="1" t="s">
        <v>131</v>
      </c>
      <c r="D292" s="3">
        <v>20</v>
      </c>
      <c r="E292" s="3">
        <v>51</v>
      </c>
      <c r="F292" s="3">
        <v>3</v>
      </c>
      <c r="G292" s="3">
        <f t="shared" si="12"/>
        <v>17</v>
      </c>
      <c r="H292" s="3">
        <f t="shared" si="13"/>
        <v>19.549999999999997</v>
      </c>
      <c r="I292" s="3">
        <f t="shared" si="14"/>
        <v>3</v>
      </c>
      <c r="J292" s="4">
        <v>0</v>
      </c>
      <c r="K292" s="5"/>
      <c r="M292" s="6"/>
      <c r="N292" s="4"/>
    </row>
    <row r="293" spans="1:14" ht="15" x14ac:dyDescent="0.25">
      <c r="A293" s="1" t="s">
        <v>11</v>
      </c>
      <c r="B293" s="1" t="s">
        <v>12</v>
      </c>
      <c r="C293" s="1" t="s">
        <v>132</v>
      </c>
      <c r="D293" s="3">
        <v>20</v>
      </c>
      <c r="E293" s="3">
        <v>51</v>
      </c>
      <c r="F293" s="3">
        <v>3</v>
      </c>
      <c r="G293" s="3">
        <f t="shared" si="12"/>
        <v>17</v>
      </c>
      <c r="H293" s="3">
        <f t="shared" si="13"/>
        <v>19.549999999999997</v>
      </c>
      <c r="I293" s="3">
        <f t="shared" si="14"/>
        <v>3</v>
      </c>
      <c r="J293" s="4">
        <v>0</v>
      </c>
      <c r="K293" s="5"/>
      <c r="M293" s="6"/>
      <c r="N293" s="4"/>
    </row>
    <row r="294" spans="1:14" ht="15" x14ac:dyDescent="0.25">
      <c r="A294" s="1" t="s">
        <v>11</v>
      </c>
      <c r="B294" s="1" t="s">
        <v>12</v>
      </c>
      <c r="C294" s="1" t="s">
        <v>133</v>
      </c>
      <c r="D294" s="3">
        <v>20</v>
      </c>
      <c r="E294" s="3">
        <v>51</v>
      </c>
      <c r="F294" s="3">
        <v>3</v>
      </c>
      <c r="G294" s="3">
        <f t="shared" si="12"/>
        <v>17</v>
      </c>
      <c r="H294" s="3">
        <f t="shared" si="13"/>
        <v>19.549999999999997</v>
      </c>
      <c r="I294" s="3">
        <f t="shared" si="14"/>
        <v>3</v>
      </c>
      <c r="J294" s="4">
        <v>-1</v>
      </c>
      <c r="K294" s="5"/>
      <c r="M294" s="6"/>
      <c r="N294" s="4"/>
    </row>
    <row r="295" spans="1:14" ht="15" x14ac:dyDescent="0.25">
      <c r="A295" s="1" t="s">
        <v>11</v>
      </c>
      <c r="B295" s="1" t="s">
        <v>12</v>
      </c>
      <c r="C295" s="1" t="s">
        <v>134</v>
      </c>
      <c r="D295" s="3">
        <v>5</v>
      </c>
      <c r="E295" s="3">
        <v>47</v>
      </c>
      <c r="F295" s="3">
        <v>12</v>
      </c>
      <c r="G295" s="3">
        <f t="shared" si="12"/>
        <v>3.9166666666666665</v>
      </c>
      <c r="H295" s="3">
        <f t="shared" si="13"/>
        <v>4.5041666666666664</v>
      </c>
      <c r="I295" s="3">
        <f t="shared" si="14"/>
        <v>1.0833333333333335</v>
      </c>
      <c r="J295" s="4">
        <v>0</v>
      </c>
      <c r="K295" s="5"/>
      <c r="M295" s="6"/>
      <c r="N295" s="4"/>
    </row>
    <row r="296" spans="1:14" ht="15" x14ac:dyDescent="0.25">
      <c r="A296" s="1" t="s">
        <v>11</v>
      </c>
      <c r="B296" s="1" t="s">
        <v>12</v>
      </c>
      <c r="C296" s="1" t="s">
        <v>523</v>
      </c>
      <c r="D296" s="3">
        <v>20</v>
      </c>
      <c r="E296" s="3">
        <v>63</v>
      </c>
      <c r="F296" s="3">
        <v>4</v>
      </c>
      <c r="G296" s="3">
        <f t="shared" si="12"/>
        <v>15.75</v>
      </c>
      <c r="H296" s="3">
        <f t="shared" si="13"/>
        <v>18.112499999999997</v>
      </c>
      <c r="I296" s="3">
        <f t="shared" si="14"/>
        <v>4.25</v>
      </c>
      <c r="J296" s="4">
        <v>3</v>
      </c>
      <c r="K296" s="5" t="s">
        <v>36</v>
      </c>
      <c r="M296" s="6"/>
      <c r="N296" s="4"/>
    </row>
    <row r="297" spans="1:14" ht="15" x14ac:dyDescent="0.25">
      <c r="A297" s="1" t="s">
        <v>11</v>
      </c>
      <c r="B297" s="1" t="s">
        <v>25</v>
      </c>
      <c r="C297" s="1" t="s">
        <v>135</v>
      </c>
      <c r="D297" s="3">
        <v>10</v>
      </c>
      <c r="E297" s="3">
        <v>430</v>
      </c>
      <c r="F297" s="3">
        <v>50</v>
      </c>
      <c r="G297" s="3">
        <f t="shared" si="12"/>
        <v>8.6</v>
      </c>
      <c r="H297" s="3">
        <f t="shared" si="13"/>
        <v>9.8899999999999988</v>
      </c>
      <c r="I297" s="3">
        <f t="shared" si="14"/>
        <v>1.4000000000000004</v>
      </c>
      <c r="J297" s="4">
        <v>50</v>
      </c>
      <c r="K297" s="2" t="s">
        <v>36</v>
      </c>
      <c r="M297" s="6"/>
      <c r="N297" s="4"/>
    </row>
    <row r="298" spans="1:14" ht="15" x14ac:dyDescent="0.25">
      <c r="A298" s="1" t="s">
        <v>53</v>
      </c>
      <c r="B298" s="1" t="s">
        <v>12</v>
      </c>
      <c r="C298" s="1" t="s">
        <v>554</v>
      </c>
      <c r="D298" s="3">
        <v>5</v>
      </c>
      <c r="E298" s="3">
        <v>4</v>
      </c>
      <c r="F298" s="3">
        <v>1</v>
      </c>
      <c r="G298" s="3">
        <f t="shared" si="12"/>
        <v>4</v>
      </c>
      <c r="H298" s="3">
        <f t="shared" si="13"/>
        <v>4.5999999999999996</v>
      </c>
      <c r="I298" s="3">
        <f t="shared" si="14"/>
        <v>1</v>
      </c>
      <c r="J298" s="4">
        <v>0</v>
      </c>
      <c r="K298" s="2" t="s">
        <v>494</v>
      </c>
      <c r="M298" s="6"/>
      <c r="N298" s="4"/>
    </row>
    <row r="299" spans="1:14" ht="15" x14ac:dyDescent="0.25">
      <c r="A299" s="1" t="s">
        <v>61</v>
      </c>
      <c r="B299" s="1" t="s">
        <v>62</v>
      </c>
      <c r="C299" s="1" t="s">
        <v>666</v>
      </c>
      <c r="D299" s="3">
        <v>12</v>
      </c>
      <c r="E299" s="3">
        <v>10</v>
      </c>
      <c r="F299" s="3">
        <v>1</v>
      </c>
      <c r="G299" s="3">
        <f t="shared" si="12"/>
        <v>10</v>
      </c>
      <c r="H299" s="3">
        <f t="shared" si="13"/>
        <v>11.5</v>
      </c>
      <c r="I299" s="3">
        <f t="shared" si="14"/>
        <v>2</v>
      </c>
      <c r="J299" s="4">
        <v>-3</v>
      </c>
      <c r="K299" s="5"/>
      <c r="M299" s="6"/>
      <c r="N299" s="4"/>
    </row>
    <row r="300" spans="1:14" ht="15" x14ac:dyDescent="0.25">
      <c r="A300" s="1" t="s">
        <v>61</v>
      </c>
      <c r="B300" s="1" t="s">
        <v>62</v>
      </c>
      <c r="C300" s="1" t="s">
        <v>667</v>
      </c>
      <c r="D300" s="3">
        <v>25</v>
      </c>
      <c r="E300" s="3">
        <v>20</v>
      </c>
      <c r="F300" s="3">
        <v>1</v>
      </c>
      <c r="G300" s="3">
        <f t="shared" si="12"/>
        <v>20</v>
      </c>
      <c r="H300" s="3">
        <f t="shared" si="13"/>
        <v>23</v>
      </c>
      <c r="I300" s="3">
        <f t="shared" si="14"/>
        <v>5</v>
      </c>
      <c r="J300" s="4">
        <v>0</v>
      </c>
      <c r="K300" s="5"/>
      <c r="M300" s="6"/>
      <c r="N300" s="4"/>
    </row>
    <row r="301" spans="1:14" ht="15" x14ac:dyDescent="0.25">
      <c r="A301" s="1" t="s">
        <v>61</v>
      </c>
      <c r="B301" s="1" t="s">
        <v>62</v>
      </c>
      <c r="C301" s="1" t="s">
        <v>561</v>
      </c>
      <c r="D301" s="3">
        <v>25</v>
      </c>
      <c r="E301" s="3">
        <v>20</v>
      </c>
      <c r="F301" s="3">
        <v>1</v>
      </c>
      <c r="G301" s="3">
        <f t="shared" si="12"/>
        <v>20</v>
      </c>
      <c r="H301" s="3">
        <f t="shared" si="13"/>
        <v>23</v>
      </c>
      <c r="I301" s="3">
        <f t="shared" si="14"/>
        <v>5</v>
      </c>
      <c r="J301" s="4">
        <v>0</v>
      </c>
      <c r="K301" s="10"/>
      <c r="M301" s="6"/>
      <c r="N301" s="4"/>
    </row>
    <row r="302" spans="1:14" ht="15" x14ac:dyDescent="0.25">
      <c r="A302" s="1" t="s">
        <v>53</v>
      </c>
      <c r="B302" s="1" t="s">
        <v>25</v>
      </c>
      <c r="C302" s="1" t="s">
        <v>157</v>
      </c>
      <c r="D302" s="3">
        <v>60</v>
      </c>
      <c r="E302" s="3">
        <v>590</v>
      </c>
      <c r="F302" s="3">
        <v>10</v>
      </c>
      <c r="G302" s="3">
        <f t="shared" si="12"/>
        <v>59</v>
      </c>
      <c r="H302" s="3">
        <f t="shared" si="13"/>
        <v>67.849999999999994</v>
      </c>
      <c r="I302" s="3">
        <f t="shared" si="14"/>
        <v>1</v>
      </c>
      <c r="J302" s="4">
        <v>194</v>
      </c>
      <c r="K302" s="2" t="s">
        <v>27</v>
      </c>
      <c r="M302" s="6"/>
      <c r="N302" s="4"/>
    </row>
    <row r="303" spans="1:14" ht="15" x14ac:dyDescent="0.25">
      <c r="A303" s="1" t="s">
        <v>11</v>
      </c>
      <c r="B303" s="1" t="s">
        <v>23</v>
      </c>
      <c r="C303" s="1" t="s">
        <v>158</v>
      </c>
      <c r="D303" s="3">
        <v>55</v>
      </c>
      <c r="E303" s="3">
        <v>143</v>
      </c>
      <c r="F303" s="3">
        <v>3</v>
      </c>
      <c r="G303" s="3">
        <f t="shared" si="12"/>
        <v>47.666666666666664</v>
      </c>
      <c r="H303" s="3">
        <f t="shared" si="13"/>
        <v>54.816666666666663</v>
      </c>
      <c r="I303" s="3">
        <f t="shared" si="14"/>
        <v>7.3333333333333357</v>
      </c>
      <c r="J303" s="4">
        <v>2</v>
      </c>
      <c r="K303" s="5"/>
      <c r="M303" s="6"/>
      <c r="N303" s="4"/>
    </row>
    <row r="304" spans="1:14" ht="15" x14ac:dyDescent="0.25">
      <c r="A304" s="1" t="s">
        <v>11</v>
      </c>
      <c r="B304" s="1" t="s">
        <v>12</v>
      </c>
      <c r="C304" s="1" t="s">
        <v>159</v>
      </c>
      <c r="D304" s="3">
        <v>5</v>
      </c>
      <c r="E304" s="3">
        <v>47</v>
      </c>
      <c r="F304" s="3">
        <v>12</v>
      </c>
      <c r="G304" s="3">
        <f t="shared" si="12"/>
        <v>3.9166666666666665</v>
      </c>
      <c r="H304" s="3">
        <f t="shared" si="13"/>
        <v>4.5041666666666664</v>
      </c>
      <c r="I304" s="3">
        <f t="shared" si="14"/>
        <v>1.0833333333333335</v>
      </c>
      <c r="J304" s="4">
        <v>0</v>
      </c>
      <c r="K304" s="5"/>
      <c r="M304" s="6"/>
      <c r="N304" s="4"/>
    </row>
    <row r="305" spans="1:14" ht="15" x14ac:dyDescent="0.25">
      <c r="A305" s="1" t="s">
        <v>11</v>
      </c>
      <c r="B305" s="1" t="s">
        <v>59</v>
      </c>
      <c r="C305" s="1" t="s">
        <v>160</v>
      </c>
      <c r="D305" s="3">
        <v>31</v>
      </c>
      <c r="E305" s="3">
        <v>569</v>
      </c>
      <c r="F305" s="3">
        <v>20</v>
      </c>
      <c r="G305" s="3">
        <f t="shared" si="12"/>
        <v>28.45</v>
      </c>
      <c r="H305" s="3">
        <f t="shared" si="13"/>
        <v>32.717499999999994</v>
      </c>
      <c r="I305" s="3">
        <f t="shared" si="14"/>
        <v>2.5500000000000007</v>
      </c>
      <c r="J305" s="4">
        <v>0</v>
      </c>
      <c r="K305" s="5"/>
      <c r="M305" s="6"/>
      <c r="N305" s="4"/>
    </row>
    <row r="306" spans="1:14" ht="15" x14ac:dyDescent="0.25">
      <c r="A306" s="1" t="s">
        <v>11</v>
      </c>
      <c r="B306" s="1" t="s">
        <v>59</v>
      </c>
      <c r="C306" s="1" t="s">
        <v>161</v>
      </c>
      <c r="D306" s="3">
        <v>10</v>
      </c>
      <c r="E306" s="3">
        <v>178</v>
      </c>
      <c r="F306" s="3">
        <v>20</v>
      </c>
      <c r="G306" s="3">
        <f t="shared" si="12"/>
        <v>8.9</v>
      </c>
      <c r="H306" s="3">
        <f t="shared" si="13"/>
        <v>10.234999999999999</v>
      </c>
      <c r="I306" s="3">
        <f t="shared" si="14"/>
        <v>1.0999999999999996</v>
      </c>
      <c r="J306" s="4">
        <v>20</v>
      </c>
      <c r="K306" s="5" t="s">
        <v>36</v>
      </c>
      <c r="M306" s="6"/>
      <c r="N306" s="4"/>
    </row>
    <row r="307" spans="1:14" ht="15" x14ac:dyDescent="0.25">
      <c r="A307" s="1" t="s">
        <v>11</v>
      </c>
      <c r="B307" s="1" t="s">
        <v>59</v>
      </c>
      <c r="C307" s="1" t="s">
        <v>668</v>
      </c>
      <c r="D307" s="3">
        <v>27</v>
      </c>
      <c r="E307" s="3">
        <v>238</v>
      </c>
      <c r="F307" s="3">
        <v>10</v>
      </c>
      <c r="G307" s="3">
        <f t="shared" si="12"/>
        <v>23.8</v>
      </c>
      <c r="H307" s="3">
        <f t="shared" si="13"/>
        <v>27.369999999999997</v>
      </c>
      <c r="I307" s="3">
        <f t="shared" si="14"/>
        <v>3.1999999999999993</v>
      </c>
      <c r="J307" s="4">
        <v>10</v>
      </c>
      <c r="K307" s="2" t="s">
        <v>42</v>
      </c>
      <c r="M307" s="6"/>
      <c r="N307" s="4"/>
    </row>
    <row r="308" spans="1:14" ht="15" x14ac:dyDescent="0.25">
      <c r="A308" s="1" t="s">
        <v>11</v>
      </c>
      <c r="B308" s="1" t="s">
        <v>59</v>
      </c>
      <c r="C308" s="1" t="s">
        <v>669</v>
      </c>
      <c r="D308" s="3">
        <v>5</v>
      </c>
      <c r="E308" s="3">
        <v>1</v>
      </c>
      <c r="F308" s="3">
        <v>1</v>
      </c>
      <c r="G308" s="3">
        <f t="shared" si="12"/>
        <v>1</v>
      </c>
      <c r="H308" s="3">
        <f t="shared" si="13"/>
        <v>1.1499999999999999</v>
      </c>
      <c r="I308" s="3">
        <f t="shared" si="14"/>
        <v>4</v>
      </c>
      <c r="J308" s="4">
        <v>3</v>
      </c>
      <c r="K308" s="5"/>
      <c r="M308" s="6"/>
      <c r="N308" s="4"/>
    </row>
    <row r="309" spans="1:14" ht="15" x14ac:dyDescent="0.25">
      <c r="A309" s="1" t="s">
        <v>11</v>
      </c>
      <c r="B309" s="1" t="s">
        <v>59</v>
      </c>
      <c r="C309" s="1" t="s">
        <v>670</v>
      </c>
      <c r="D309" s="3">
        <v>13</v>
      </c>
      <c r="E309" s="3">
        <v>115</v>
      </c>
      <c r="F309" s="3">
        <v>10</v>
      </c>
      <c r="G309" s="3">
        <f t="shared" si="12"/>
        <v>11.5</v>
      </c>
      <c r="H309" s="3">
        <f t="shared" si="13"/>
        <v>13.225</v>
      </c>
      <c r="I309" s="3">
        <f t="shared" si="14"/>
        <v>1.5</v>
      </c>
      <c r="J309" s="4">
        <v>10</v>
      </c>
      <c r="K309" s="5" t="s">
        <v>36</v>
      </c>
      <c r="M309" s="6"/>
      <c r="N309" s="4"/>
    </row>
    <row r="310" spans="1:14" ht="15" x14ac:dyDescent="0.25">
      <c r="A310" s="1" t="s">
        <v>11</v>
      </c>
      <c r="B310" s="1" t="s">
        <v>12</v>
      </c>
      <c r="C310" s="1" t="s">
        <v>166</v>
      </c>
      <c r="D310" s="3">
        <v>5</v>
      </c>
      <c r="E310" s="3">
        <v>39</v>
      </c>
      <c r="F310" s="3">
        <v>12</v>
      </c>
      <c r="G310" s="3">
        <f t="shared" si="12"/>
        <v>3.25</v>
      </c>
      <c r="H310" s="3">
        <f t="shared" si="13"/>
        <v>3.7374999999999998</v>
      </c>
      <c r="I310" s="3">
        <f t="shared" si="14"/>
        <v>1.75</v>
      </c>
      <c r="J310" s="4">
        <v>0</v>
      </c>
      <c r="K310" s="5"/>
      <c r="M310" s="6"/>
      <c r="N310" s="4"/>
    </row>
    <row r="311" spans="1:14" ht="15" x14ac:dyDescent="0.25">
      <c r="A311" s="1" t="s">
        <v>11</v>
      </c>
      <c r="B311" s="1" t="s">
        <v>59</v>
      </c>
      <c r="C311" s="1" t="s">
        <v>167</v>
      </c>
      <c r="D311" s="3">
        <v>20</v>
      </c>
      <c r="E311" s="3">
        <v>105</v>
      </c>
      <c r="F311" s="3">
        <v>6</v>
      </c>
      <c r="G311" s="3">
        <f t="shared" si="12"/>
        <v>17.5</v>
      </c>
      <c r="H311" s="3">
        <f t="shared" si="13"/>
        <v>20.125</v>
      </c>
      <c r="I311" s="3">
        <f t="shared" si="14"/>
        <v>2.5</v>
      </c>
      <c r="J311" s="4">
        <v>7</v>
      </c>
      <c r="K311" s="5"/>
      <c r="M311" s="6"/>
      <c r="N311" s="4"/>
    </row>
    <row r="312" spans="1:14" ht="15" x14ac:dyDescent="0.25">
      <c r="A312" s="1" t="s">
        <v>11</v>
      </c>
      <c r="B312" s="1" t="s">
        <v>59</v>
      </c>
      <c r="C312" s="1" t="s">
        <v>168</v>
      </c>
      <c r="D312" s="3">
        <v>35</v>
      </c>
      <c r="E312" s="3">
        <v>168</v>
      </c>
      <c r="F312" s="3">
        <v>6</v>
      </c>
      <c r="G312" s="3">
        <f t="shared" si="12"/>
        <v>28</v>
      </c>
      <c r="H312" s="3">
        <f t="shared" si="13"/>
        <v>32.199999999999996</v>
      </c>
      <c r="I312" s="3">
        <f t="shared" si="14"/>
        <v>7</v>
      </c>
      <c r="J312" s="4">
        <v>0</v>
      </c>
      <c r="K312" s="5"/>
      <c r="M312" s="6"/>
      <c r="N312" s="4"/>
    </row>
    <row r="313" spans="1:14" ht="15" x14ac:dyDescent="0.25">
      <c r="A313" s="1" t="s">
        <v>11</v>
      </c>
      <c r="B313" s="1" t="s">
        <v>59</v>
      </c>
      <c r="C313" s="1" t="s">
        <v>169</v>
      </c>
      <c r="D313" s="3">
        <v>15</v>
      </c>
      <c r="E313" s="3">
        <v>60</v>
      </c>
      <c r="F313" s="3">
        <v>6</v>
      </c>
      <c r="G313" s="3">
        <f t="shared" si="12"/>
        <v>10</v>
      </c>
      <c r="H313" s="3">
        <f t="shared" si="13"/>
        <v>11.5</v>
      </c>
      <c r="I313" s="3">
        <f t="shared" si="14"/>
        <v>5</v>
      </c>
      <c r="J313" s="4">
        <v>4</v>
      </c>
      <c r="K313" s="5"/>
      <c r="M313" s="6"/>
      <c r="N313" s="4"/>
    </row>
    <row r="314" spans="1:14" ht="15" x14ac:dyDescent="0.25">
      <c r="A314" s="1" t="s">
        <v>11</v>
      </c>
      <c r="B314" s="1" t="s">
        <v>59</v>
      </c>
      <c r="C314" s="1" t="s">
        <v>170</v>
      </c>
      <c r="D314" s="3">
        <v>25</v>
      </c>
      <c r="E314" s="3">
        <v>84</v>
      </c>
      <c r="F314" s="3">
        <v>4</v>
      </c>
      <c r="G314" s="3">
        <f t="shared" si="12"/>
        <v>21</v>
      </c>
      <c r="H314" s="3">
        <f t="shared" si="13"/>
        <v>24.15</v>
      </c>
      <c r="I314" s="3">
        <f t="shared" si="14"/>
        <v>4</v>
      </c>
      <c r="J314" s="4">
        <v>1</v>
      </c>
      <c r="K314" s="5"/>
      <c r="M314" s="6"/>
      <c r="N314" s="4"/>
    </row>
    <row r="315" spans="1:14" ht="15" x14ac:dyDescent="0.25">
      <c r="A315" s="1" t="s">
        <v>11</v>
      </c>
      <c r="B315" s="1" t="s">
        <v>59</v>
      </c>
      <c r="C315" s="1" t="s">
        <v>671</v>
      </c>
      <c r="D315" s="3">
        <v>58</v>
      </c>
      <c r="E315" s="3">
        <v>151</v>
      </c>
      <c r="F315" s="3">
        <v>3</v>
      </c>
      <c r="G315" s="3">
        <f t="shared" si="12"/>
        <v>50.333333333333336</v>
      </c>
      <c r="H315" s="3">
        <f t="shared" si="13"/>
        <v>57.883333333333333</v>
      </c>
      <c r="I315" s="3">
        <f t="shared" si="14"/>
        <v>7.6666666666666643</v>
      </c>
      <c r="J315" s="4">
        <v>6</v>
      </c>
      <c r="K315" s="5" t="s">
        <v>103</v>
      </c>
      <c r="M315" s="6"/>
      <c r="N315" s="4"/>
    </row>
    <row r="316" spans="1:14" ht="15" x14ac:dyDescent="0.25">
      <c r="A316" s="1" t="s">
        <v>11</v>
      </c>
      <c r="B316" s="1" t="s">
        <v>12</v>
      </c>
      <c r="C316" s="1" t="s">
        <v>171</v>
      </c>
      <c r="D316" s="3">
        <v>20</v>
      </c>
      <c r="E316" s="3">
        <v>50</v>
      </c>
      <c r="F316" s="3">
        <v>3</v>
      </c>
      <c r="G316" s="3">
        <f t="shared" si="12"/>
        <v>16.666666666666668</v>
      </c>
      <c r="H316" s="3">
        <f t="shared" si="13"/>
        <v>19.166666666666668</v>
      </c>
      <c r="I316" s="3">
        <f t="shared" si="14"/>
        <v>3.3333333333333321</v>
      </c>
      <c r="J316" s="4">
        <v>0</v>
      </c>
      <c r="K316" s="5"/>
      <c r="M316" s="6"/>
      <c r="N316" s="4"/>
    </row>
    <row r="317" spans="1:14" ht="15" x14ac:dyDescent="0.25">
      <c r="A317" s="1" t="s">
        <v>11</v>
      </c>
      <c r="B317" s="1" t="s">
        <v>12</v>
      </c>
      <c r="C317" s="1" t="s">
        <v>172</v>
      </c>
      <c r="D317" s="3">
        <v>20</v>
      </c>
      <c r="E317" s="3">
        <v>50</v>
      </c>
      <c r="F317" s="3">
        <v>3</v>
      </c>
      <c r="G317" s="3">
        <f t="shared" si="12"/>
        <v>16.666666666666668</v>
      </c>
      <c r="H317" s="3">
        <f t="shared" si="13"/>
        <v>19.166666666666668</v>
      </c>
      <c r="I317" s="3">
        <f t="shared" si="14"/>
        <v>3.3333333333333321</v>
      </c>
      <c r="J317" s="4">
        <v>0</v>
      </c>
      <c r="K317" s="5"/>
      <c r="M317" s="6"/>
      <c r="N317" s="4"/>
    </row>
    <row r="318" spans="1:14" ht="15" x14ac:dyDescent="0.25">
      <c r="A318" s="1" t="s">
        <v>11</v>
      </c>
      <c r="B318" s="1" t="s">
        <v>14</v>
      </c>
      <c r="C318" s="1" t="s">
        <v>173</v>
      </c>
      <c r="D318" s="3">
        <v>15</v>
      </c>
      <c r="E318" s="3">
        <v>1150</v>
      </c>
      <c r="F318" s="3">
        <v>100</v>
      </c>
      <c r="G318" s="3">
        <f t="shared" si="12"/>
        <v>11.5</v>
      </c>
      <c r="H318" s="3">
        <f t="shared" si="13"/>
        <v>13.225</v>
      </c>
      <c r="I318" s="3">
        <f t="shared" si="14"/>
        <v>3.5</v>
      </c>
      <c r="J318" s="4">
        <v>-7</v>
      </c>
      <c r="K318" s="5"/>
      <c r="M318" s="6"/>
      <c r="N318" s="4"/>
    </row>
    <row r="319" spans="1:14" ht="15" x14ac:dyDescent="0.25">
      <c r="A319" s="1" t="s">
        <v>11</v>
      </c>
      <c r="B319" s="1" t="s">
        <v>23</v>
      </c>
      <c r="C319" s="1" t="s">
        <v>174</v>
      </c>
      <c r="D319" s="3">
        <v>29</v>
      </c>
      <c r="E319" s="3">
        <v>78</v>
      </c>
      <c r="F319" s="3">
        <v>4</v>
      </c>
      <c r="G319" s="3">
        <f t="shared" si="12"/>
        <v>19.5</v>
      </c>
      <c r="H319" s="3">
        <f t="shared" si="13"/>
        <v>22.424999999999997</v>
      </c>
      <c r="I319" s="3">
        <f t="shared" si="14"/>
        <v>9.5</v>
      </c>
      <c r="J319" s="4">
        <v>0</v>
      </c>
      <c r="K319" s="5"/>
      <c r="M319" s="6"/>
      <c r="N319" s="4"/>
    </row>
    <row r="320" spans="1:14" ht="15" x14ac:dyDescent="0.25">
      <c r="A320" s="1" t="s">
        <v>11</v>
      </c>
      <c r="B320" s="1" t="s">
        <v>12</v>
      </c>
      <c r="C320" s="1" t="s">
        <v>175</v>
      </c>
      <c r="D320" s="3">
        <v>5</v>
      </c>
      <c r="E320" s="3">
        <v>50</v>
      </c>
      <c r="F320" s="3">
        <v>12</v>
      </c>
      <c r="G320" s="3">
        <f t="shared" si="12"/>
        <v>4.166666666666667</v>
      </c>
      <c r="H320" s="3">
        <f t="shared" si="13"/>
        <v>4.791666666666667</v>
      </c>
      <c r="I320" s="3">
        <f t="shared" si="14"/>
        <v>0.83333333333333304</v>
      </c>
      <c r="J320" s="4">
        <v>0</v>
      </c>
      <c r="K320" s="5"/>
      <c r="M320" s="6"/>
      <c r="N320" s="4"/>
    </row>
    <row r="321" spans="1:14" ht="15" x14ac:dyDescent="0.25">
      <c r="A321" s="1" t="s">
        <v>11</v>
      </c>
      <c r="B321" s="1" t="s">
        <v>12</v>
      </c>
      <c r="C321" s="1" t="s">
        <v>502</v>
      </c>
      <c r="D321" s="3">
        <v>17</v>
      </c>
      <c r="E321" s="3">
        <v>58</v>
      </c>
      <c r="F321" s="3">
        <v>4</v>
      </c>
      <c r="G321" s="3">
        <f t="shared" si="12"/>
        <v>14.5</v>
      </c>
      <c r="H321" s="3">
        <f t="shared" si="13"/>
        <v>16.674999999999997</v>
      </c>
      <c r="I321" s="3">
        <f t="shared" si="14"/>
        <v>2.5</v>
      </c>
      <c r="J321" s="4">
        <v>-1</v>
      </c>
      <c r="K321" s="7"/>
      <c r="M321" s="6"/>
      <c r="N321" s="4"/>
    </row>
    <row r="322" spans="1:14" ht="15" x14ac:dyDescent="0.25">
      <c r="A322" s="1" t="s">
        <v>11</v>
      </c>
      <c r="B322" s="1" t="s">
        <v>12</v>
      </c>
      <c r="C322" s="1" t="s">
        <v>181</v>
      </c>
      <c r="D322" s="3">
        <v>17</v>
      </c>
      <c r="E322" s="3">
        <v>58</v>
      </c>
      <c r="F322" s="3">
        <v>4</v>
      </c>
      <c r="G322" s="3">
        <f t="shared" ref="G322:G385" si="15">E322/F322</f>
        <v>14.5</v>
      </c>
      <c r="H322" s="3">
        <f t="shared" ref="H322:H385" si="16">G322*1.15</f>
        <v>16.674999999999997</v>
      </c>
      <c r="I322" s="3">
        <f t="shared" ref="I322:I385" si="17">D322-G322</f>
        <v>2.5</v>
      </c>
      <c r="J322" s="4">
        <v>-1</v>
      </c>
      <c r="K322" s="7"/>
      <c r="M322" s="6"/>
      <c r="N322" s="4"/>
    </row>
    <row r="323" spans="1:14" ht="15" x14ac:dyDescent="0.25">
      <c r="A323" s="1" t="s">
        <v>11</v>
      </c>
      <c r="B323" s="1" t="s">
        <v>25</v>
      </c>
      <c r="C323" s="1" t="s">
        <v>180</v>
      </c>
      <c r="D323" s="3">
        <v>11</v>
      </c>
      <c r="E323" s="3">
        <v>478</v>
      </c>
      <c r="F323" s="3">
        <v>48</v>
      </c>
      <c r="G323" s="3">
        <f t="shared" si="15"/>
        <v>9.9583333333333339</v>
      </c>
      <c r="H323" s="3">
        <f t="shared" si="16"/>
        <v>11.452083333333333</v>
      </c>
      <c r="I323" s="3">
        <f t="shared" si="17"/>
        <v>1.0416666666666661</v>
      </c>
      <c r="J323" s="4">
        <v>1</v>
      </c>
      <c r="K323" s="2" t="s">
        <v>27</v>
      </c>
      <c r="M323" s="6"/>
      <c r="N323" s="4"/>
    </row>
    <row r="324" spans="1:14" ht="15" x14ac:dyDescent="0.25">
      <c r="A324" s="1" t="s">
        <v>11</v>
      </c>
      <c r="B324" s="1" t="s">
        <v>12</v>
      </c>
      <c r="C324" s="1" t="s">
        <v>185</v>
      </c>
      <c r="D324" s="3">
        <v>20</v>
      </c>
      <c r="E324" s="3">
        <v>48</v>
      </c>
      <c r="F324" s="3">
        <v>3</v>
      </c>
      <c r="G324" s="3">
        <f t="shared" si="15"/>
        <v>16</v>
      </c>
      <c r="H324" s="3">
        <f t="shared" si="16"/>
        <v>18.399999999999999</v>
      </c>
      <c r="I324" s="3">
        <f t="shared" si="17"/>
        <v>4</v>
      </c>
      <c r="J324" s="4">
        <v>0</v>
      </c>
      <c r="K324" s="5"/>
      <c r="M324" s="6"/>
      <c r="N324" s="4"/>
    </row>
    <row r="325" spans="1:14" ht="15" x14ac:dyDescent="0.25">
      <c r="A325" s="1" t="s">
        <v>61</v>
      </c>
      <c r="B325" s="1" t="s">
        <v>62</v>
      </c>
      <c r="C325" s="1" t="s">
        <v>186</v>
      </c>
      <c r="D325" s="3">
        <v>30</v>
      </c>
      <c r="E325" s="3">
        <v>25</v>
      </c>
      <c r="F325" s="3">
        <v>1</v>
      </c>
      <c r="G325" s="3">
        <f t="shared" si="15"/>
        <v>25</v>
      </c>
      <c r="H325" s="3">
        <f t="shared" si="16"/>
        <v>28.749999999999996</v>
      </c>
      <c r="I325" s="3">
        <f t="shared" si="17"/>
        <v>5</v>
      </c>
      <c r="J325" s="4">
        <v>-1</v>
      </c>
      <c r="K325" s="5"/>
      <c r="M325" s="6"/>
      <c r="N325" s="4"/>
    </row>
    <row r="326" spans="1:14" ht="15" x14ac:dyDescent="0.25">
      <c r="A326" s="1" t="s">
        <v>61</v>
      </c>
      <c r="B326" s="1" t="s">
        <v>62</v>
      </c>
      <c r="C326" s="1" t="s">
        <v>187</v>
      </c>
      <c r="D326" s="3">
        <v>25</v>
      </c>
      <c r="E326" s="3">
        <v>20</v>
      </c>
      <c r="F326" s="3">
        <v>1</v>
      </c>
      <c r="G326" s="3">
        <f t="shared" si="15"/>
        <v>20</v>
      </c>
      <c r="H326" s="3">
        <f t="shared" si="16"/>
        <v>23</v>
      </c>
      <c r="I326" s="3">
        <f t="shared" si="17"/>
        <v>5</v>
      </c>
      <c r="J326" s="4">
        <v>0</v>
      </c>
      <c r="K326" s="5"/>
      <c r="M326" s="6"/>
      <c r="N326" s="4"/>
    </row>
    <row r="327" spans="1:14" ht="15" x14ac:dyDescent="0.25">
      <c r="A327" s="1" t="s">
        <v>53</v>
      </c>
      <c r="B327" s="1" t="s">
        <v>12</v>
      </c>
      <c r="C327" s="1" t="s">
        <v>514</v>
      </c>
      <c r="D327" s="3">
        <v>5</v>
      </c>
      <c r="E327" s="3">
        <v>4</v>
      </c>
      <c r="F327" s="3">
        <v>1</v>
      </c>
      <c r="G327" s="3">
        <f t="shared" si="15"/>
        <v>4</v>
      </c>
      <c r="H327" s="3">
        <f t="shared" si="16"/>
        <v>4.5999999999999996</v>
      </c>
      <c r="I327" s="3">
        <f t="shared" si="17"/>
        <v>1</v>
      </c>
      <c r="J327" s="4">
        <v>0</v>
      </c>
      <c r="K327" s="10" t="s">
        <v>494</v>
      </c>
      <c r="M327" s="6"/>
      <c r="N327" s="4"/>
    </row>
    <row r="328" spans="1:14" ht="15" x14ac:dyDescent="0.25">
      <c r="A328" s="1" t="s">
        <v>61</v>
      </c>
      <c r="B328" s="1" t="s">
        <v>62</v>
      </c>
      <c r="C328" s="1" t="s">
        <v>188</v>
      </c>
      <c r="D328" s="3">
        <v>25</v>
      </c>
      <c r="E328" s="3">
        <v>50</v>
      </c>
      <c r="F328" s="3">
        <v>3</v>
      </c>
      <c r="G328" s="3">
        <f t="shared" si="15"/>
        <v>16.666666666666668</v>
      </c>
      <c r="H328" s="3">
        <f t="shared" si="16"/>
        <v>19.166666666666668</v>
      </c>
      <c r="I328" s="3">
        <f t="shared" si="17"/>
        <v>8.3333333333333321</v>
      </c>
      <c r="J328" s="4">
        <v>0</v>
      </c>
      <c r="K328" s="5"/>
      <c r="M328" s="6"/>
      <c r="N328" s="4"/>
    </row>
    <row r="329" spans="1:14" ht="15" x14ac:dyDescent="0.25">
      <c r="A329" s="1" t="s">
        <v>11</v>
      </c>
      <c r="B329" s="1" t="s">
        <v>12</v>
      </c>
      <c r="C329" s="1" t="s">
        <v>193</v>
      </c>
      <c r="D329" s="3">
        <v>5</v>
      </c>
      <c r="E329" s="3">
        <v>49</v>
      </c>
      <c r="F329" s="3">
        <v>12</v>
      </c>
      <c r="G329" s="3">
        <f t="shared" si="15"/>
        <v>4.083333333333333</v>
      </c>
      <c r="H329" s="3">
        <f t="shared" si="16"/>
        <v>4.6958333333333329</v>
      </c>
      <c r="I329" s="3">
        <f t="shared" si="17"/>
        <v>0.91666666666666696</v>
      </c>
      <c r="J329" s="4">
        <v>24</v>
      </c>
      <c r="K329" s="5" t="s">
        <v>29</v>
      </c>
      <c r="M329" s="6"/>
      <c r="N329" s="4"/>
    </row>
    <row r="330" spans="1:14" ht="15" x14ac:dyDescent="0.25">
      <c r="A330" s="1" t="s">
        <v>11</v>
      </c>
      <c r="B330" s="1" t="s">
        <v>12</v>
      </c>
      <c r="C330" s="1" t="s">
        <v>192</v>
      </c>
      <c r="D330" s="3">
        <v>5</v>
      </c>
      <c r="E330" s="3">
        <v>49</v>
      </c>
      <c r="F330" s="3">
        <v>12</v>
      </c>
      <c r="G330" s="3">
        <f t="shared" si="15"/>
        <v>4.083333333333333</v>
      </c>
      <c r="H330" s="3">
        <f t="shared" si="16"/>
        <v>4.6958333333333329</v>
      </c>
      <c r="I330" s="3">
        <f t="shared" si="17"/>
        <v>0.91666666666666696</v>
      </c>
      <c r="J330" s="4">
        <v>0</v>
      </c>
      <c r="K330" s="5"/>
      <c r="M330" s="6"/>
      <c r="N330" s="4"/>
    </row>
    <row r="331" spans="1:14" ht="15" x14ac:dyDescent="0.25">
      <c r="A331" s="1" t="s">
        <v>11</v>
      </c>
      <c r="B331" s="1" t="s">
        <v>12</v>
      </c>
      <c r="C331" s="1" t="s">
        <v>527</v>
      </c>
      <c r="D331" s="3">
        <v>5</v>
      </c>
      <c r="E331" s="3">
        <v>49</v>
      </c>
      <c r="F331" s="3">
        <v>12</v>
      </c>
      <c r="G331" s="3">
        <f t="shared" si="15"/>
        <v>4.083333333333333</v>
      </c>
      <c r="H331" s="3">
        <f t="shared" si="16"/>
        <v>4.6958333333333329</v>
      </c>
      <c r="I331" s="3">
        <f t="shared" si="17"/>
        <v>0.91666666666666696</v>
      </c>
      <c r="J331" s="4">
        <v>12</v>
      </c>
      <c r="K331" s="5" t="s">
        <v>36</v>
      </c>
      <c r="M331" s="6"/>
      <c r="N331" s="4"/>
    </row>
    <row r="332" spans="1:14" ht="15" x14ac:dyDescent="0.25">
      <c r="A332" s="1" t="s">
        <v>53</v>
      </c>
      <c r="B332" s="1" t="s">
        <v>12</v>
      </c>
      <c r="C332" s="1" t="s">
        <v>194</v>
      </c>
      <c r="D332" s="3">
        <v>5</v>
      </c>
      <c r="E332" s="3">
        <v>20</v>
      </c>
      <c r="F332" s="3">
        <v>5</v>
      </c>
      <c r="G332" s="3">
        <f t="shared" si="15"/>
        <v>4</v>
      </c>
      <c r="H332" s="3">
        <f t="shared" si="16"/>
        <v>4.5999999999999996</v>
      </c>
      <c r="I332" s="3">
        <f t="shared" si="17"/>
        <v>1</v>
      </c>
      <c r="J332" s="4">
        <v>0</v>
      </c>
      <c r="K332" s="5" t="s">
        <v>16</v>
      </c>
      <c r="M332" s="6"/>
      <c r="N332" s="4"/>
    </row>
    <row r="333" spans="1:14" ht="15" x14ac:dyDescent="0.25">
      <c r="A333" s="1" t="s">
        <v>53</v>
      </c>
      <c r="B333" s="1" t="s">
        <v>12</v>
      </c>
      <c r="C333" s="1" t="s">
        <v>489</v>
      </c>
      <c r="D333" s="3">
        <v>5</v>
      </c>
      <c r="E333" s="3">
        <v>4</v>
      </c>
      <c r="F333" s="3">
        <v>1</v>
      </c>
      <c r="G333" s="3">
        <f t="shared" si="15"/>
        <v>4</v>
      </c>
      <c r="H333" s="3">
        <f t="shared" si="16"/>
        <v>4.5999999999999996</v>
      </c>
      <c r="I333" s="3">
        <f t="shared" si="17"/>
        <v>1</v>
      </c>
      <c r="J333" s="4">
        <v>4</v>
      </c>
      <c r="K333" s="10" t="s">
        <v>92</v>
      </c>
      <c r="M333" s="6"/>
      <c r="N333" s="4"/>
    </row>
    <row r="334" spans="1:14" ht="15" x14ac:dyDescent="0.25">
      <c r="A334" s="1" t="s">
        <v>11</v>
      </c>
      <c r="B334" s="1" t="s">
        <v>195</v>
      </c>
      <c r="C334" s="1" t="s">
        <v>196</v>
      </c>
      <c r="D334" s="3">
        <v>99</v>
      </c>
      <c r="E334" s="3">
        <v>99</v>
      </c>
      <c r="F334" s="3">
        <v>1</v>
      </c>
      <c r="G334" s="3">
        <f t="shared" si="15"/>
        <v>99</v>
      </c>
      <c r="H334" s="3">
        <f t="shared" si="16"/>
        <v>113.85</v>
      </c>
      <c r="I334" s="3">
        <f t="shared" si="17"/>
        <v>0</v>
      </c>
      <c r="J334" s="4">
        <v>0</v>
      </c>
      <c r="K334" s="5"/>
      <c r="M334" s="6"/>
      <c r="N334" s="4"/>
    </row>
    <row r="335" spans="1:14" ht="15" x14ac:dyDescent="0.25">
      <c r="A335" s="1" t="s">
        <v>11</v>
      </c>
      <c r="B335" s="1" t="s">
        <v>12</v>
      </c>
      <c r="C335" s="1" t="s">
        <v>199</v>
      </c>
      <c r="D335" s="3">
        <v>20</v>
      </c>
      <c r="E335" s="3">
        <v>47.5</v>
      </c>
      <c r="F335" s="3">
        <v>3</v>
      </c>
      <c r="G335" s="3">
        <f t="shared" si="15"/>
        <v>15.833333333333334</v>
      </c>
      <c r="H335" s="3">
        <f t="shared" si="16"/>
        <v>18.208333333333332</v>
      </c>
      <c r="I335" s="3">
        <f t="shared" si="17"/>
        <v>4.1666666666666661</v>
      </c>
      <c r="J335" s="4">
        <v>0</v>
      </c>
      <c r="K335" s="5"/>
      <c r="M335" s="6"/>
      <c r="N335" s="4"/>
    </row>
    <row r="336" spans="1:14" ht="15" x14ac:dyDescent="0.25">
      <c r="A336" s="1" t="s">
        <v>11</v>
      </c>
      <c r="B336" s="1" t="s">
        <v>12</v>
      </c>
      <c r="C336" s="1" t="s">
        <v>200</v>
      </c>
      <c r="D336" s="3">
        <v>20</v>
      </c>
      <c r="E336" s="3">
        <v>50</v>
      </c>
      <c r="F336" s="3">
        <v>3</v>
      </c>
      <c r="G336" s="3">
        <f t="shared" si="15"/>
        <v>16.666666666666668</v>
      </c>
      <c r="H336" s="3">
        <f t="shared" si="16"/>
        <v>19.166666666666668</v>
      </c>
      <c r="I336" s="3">
        <f t="shared" si="17"/>
        <v>3.3333333333333321</v>
      </c>
      <c r="J336" s="4">
        <v>0</v>
      </c>
      <c r="K336" s="5"/>
      <c r="M336" s="6"/>
      <c r="N336" s="4"/>
    </row>
    <row r="337" spans="1:14" ht="15" x14ac:dyDescent="0.25">
      <c r="A337" s="1" t="s">
        <v>61</v>
      </c>
      <c r="B337" s="1" t="s">
        <v>62</v>
      </c>
      <c r="C337" s="1" t="s">
        <v>201</v>
      </c>
      <c r="D337" s="3">
        <v>25</v>
      </c>
      <c r="E337" s="3">
        <v>20</v>
      </c>
      <c r="F337" s="3">
        <v>1</v>
      </c>
      <c r="G337" s="3">
        <f t="shared" si="15"/>
        <v>20</v>
      </c>
      <c r="H337" s="3">
        <f t="shared" si="16"/>
        <v>23</v>
      </c>
      <c r="I337" s="3">
        <f t="shared" si="17"/>
        <v>5</v>
      </c>
      <c r="J337" s="4">
        <v>0</v>
      </c>
      <c r="K337" s="7"/>
      <c r="M337" s="6"/>
      <c r="N337" s="4"/>
    </row>
    <row r="338" spans="1:14" ht="15" x14ac:dyDescent="0.25">
      <c r="A338" s="1" t="s">
        <v>11</v>
      </c>
      <c r="B338" s="1" t="s">
        <v>12</v>
      </c>
      <c r="C338" s="1" t="s">
        <v>202</v>
      </c>
      <c r="D338" s="3">
        <v>5</v>
      </c>
      <c r="E338" s="3">
        <v>49</v>
      </c>
      <c r="F338" s="3">
        <v>12</v>
      </c>
      <c r="G338" s="3">
        <f t="shared" si="15"/>
        <v>4.083333333333333</v>
      </c>
      <c r="H338" s="3">
        <f t="shared" si="16"/>
        <v>4.6958333333333329</v>
      </c>
      <c r="I338" s="3">
        <f t="shared" si="17"/>
        <v>0.91666666666666696</v>
      </c>
      <c r="J338" s="4">
        <v>0</v>
      </c>
      <c r="K338" s="5"/>
      <c r="M338" s="6"/>
      <c r="N338" s="4"/>
    </row>
    <row r="339" spans="1:14" ht="15" x14ac:dyDescent="0.25">
      <c r="A339" s="1" t="s">
        <v>11</v>
      </c>
      <c r="B339" s="1" t="s">
        <v>12</v>
      </c>
      <c r="C339" s="1" t="s">
        <v>202</v>
      </c>
      <c r="D339" s="3">
        <v>10</v>
      </c>
      <c r="E339" s="3">
        <v>47</v>
      </c>
      <c r="F339" s="3">
        <v>6</v>
      </c>
      <c r="G339" s="3">
        <f t="shared" si="15"/>
        <v>7.833333333333333</v>
      </c>
      <c r="H339" s="3">
        <f t="shared" si="16"/>
        <v>9.0083333333333329</v>
      </c>
      <c r="I339" s="3">
        <f t="shared" si="17"/>
        <v>2.166666666666667</v>
      </c>
      <c r="J339" s="4">
        <v>6</v>
      </c>
      <c r="K339" s="2" t="s">
        <v>29</v>
      </c>
      <c r="M339" s="6"/>
      <c r="N339" s="4"/>
    </row>
    <row r="340" spans="1:14" ht="15" x14ac:dyDescent="0.25">
      <c r="A340" s="1" t="s">
        <v>11</v>
      </c>
      <c r="B340" s="1" t="s">
        <v>23</v>
      </c>
      <c r="C340" s="1" t="s">
        <v>203</v>
      </c>
      <c r="D340" s="3">
        <v>5</v>
      </c>
      <c r="E340" s="3">
        <v>1</v>
      </c>
      <c r="F340" s="3">
        <v>1</v>
      </c>
      <c r="G340" s="3">
        <f t="shared" si="15"/>
        <v>1</v>
      </c>
      <c r="H340" s="3">
        <f t="shared" si="16"/>
        <v>1.1499999999999999</v>
      </c>
      <c r="I340" s="3">
        <f t="shared" si="17"/>
        <v>4</v>
      </c>
      <c r="J340" s="4">
        <v>0</v>
      </c>
      <c r="K340" s="5"/>
      <c r="M340" s="6"/>
      <c r="N340" s="4"/>
    </row>
    <row r="341" spans="1:14" ht="15" x14ac:dyDescent="0.25">
      <c r="A341" s="1" t="s">
        <v>11</v>
      </c>
      <c r="B341" s="1" t="s">
        <v>12</v>
      </c>
      <c r="C341" s="1" t="s">
        <v>204</v>
      </c>
      <c r="D341" s="3">
        <v>5</v>
      </c>
      <c r="E341" s="3">
        <v>46.5</v>
      </c>
      <c r="F341" s="3">
        <v>12</v>
      </c>
      <c r="G341" s="3">
        <f t="shared" si="15"/>
        <v>3.875</v>
      </c>
      <c r="H341" s="3">
        <f t="shared" si="16"/>
        <v>4.4562499999999998</v>
      </c>
      <c r="I341" s="3">
        <f t="shared" si="17"/>
        <v>1.125</v>
      </c>
      <c r="J341" s="4">
        <v>0</v>
      </c>
      <c r="K341" s="5"/>
      <c r="M341" s="6"/>
      <c r="N341" s="4"/>
    </row>
    <row r="342" spans="1:14" ht="15" x14ac:dyDescent="0.25">
      <c r="A342" s="1" t="s">
        <v>11</v>
      </c>
      <c r="B342" s="1" t="s">
        <v>12</v>
      </c>
      <c r="C342" s="1" t="s">
        <v>205</v>
      </c>
      <c r="D342" s="3">
        <v>55</v>
      </c>
      <c r="E342" s="3">
        <v>46.5</v>
      </c>
      <c r="F342" s="3">
        <v>1</v>
      </c>
      <c r="G342" s="3">
        <f t="shared" si="15"/>
        <v>46.5</v>
      </c>
      <c r="H342" s="3">
        <f t="shared" si="16"/>
        <v>53.474999999999994</v>
      </c>
      <c r="I342" s="3">
        <f t="shared" si="17"/>
        <v>8.5</v>
      </c>
      <c r="J342" s="4">
        <v>0</v>
      </c>
      <c r="K342" s="5"/>
      <c r="M342" s="6"/>
      <c r="N342" s="4"/>
    </row>
    <row r="343" spans="1:14" ht="15" x14ac:dyDescent="0.25">
      <c r="A343" s="1" t="s">
        <v>11</v>
      </c>
      <c r="B343" s="1" t="s">
        <v>12</v>
      </c>
      <c r="C343" s="1" t="s">
        <v>672</v>
      </c>
      <c r="D343" s="3">
        <v>5</v>
      </c>
      <c r="E343" s="3">
        <v>49.5</v>
      </c>
      <c r="F343" s="3">
        <v>12</v>
      </c>
      <c r="G343" s="3">
        <f t="shared" si="15"/>
        <v>4.125</v>
      </c>
      <c r="H343" s="3">
        <f t="shared" si="16"/>
        <v>4.7437499999999995</v>
      </c>
      <c r="I343" s="3">
        <f t="shared" si="17"/>
        <v>0.875</v>
      </c>
      <c r="J343" s="4">
        <v>0</v>
      </c>
      <c r="K343" s="5"/>
      <c r="M343" s="6"/>
      <c r="N343" s="4"/>
    </row>
    <row r="344" spans="1:14" ht="15" x14ac:dyDescent="0.25">
      <c r="A344" s="1" t="s">
        <v>11</v>
      </c>
      <c r="B344" s="1" t="s">
        <v>12</v>
      </c>
      <c r="C344" s="1" t="s">
        <v>673</v>
      </c>
      <c r="D344" s="3">
        <v>55</v>
      </c>
      <c r="E344" s="3">
        <v>49.5</v>
      </c>
      <c r="F344" s="3">
        <v>1</v>
      </c>
      <c r="G344" s="3">
        <f t="shared" si="15"/>
        <v>49.5</v>
      </c>
      <c r="H344" s="3">
        <f t="shared" si="16"/>
        <v>56.924999999999997</v>
      </c>
      <c r="I344" s="3">
        <f t="shared" si="17"/>
        <v>5.5</v>
      </c>
      <c r="J344" s="4">
        <v>0</v>
      </c>
      <c r="K344" s="5"/>
      <c r="M344" s="6"/>
      <c r="N344" s="4"/>
    </row>
    <row r="345" spans="1:14" ht="15" x14ac:dyDescent="0.25">
      <c r="A345" s="1" t="s">
        <v>11</v>
      </c>
      <c r="B345" s="1" t="s">
        <v>12</v>
      </c>
      <c r="C345" s="1" t="s">
        <v>206</v>
      </c>
      <c r="D345" s="3">
        <v>5</v>
      </c>
      <c r="E345" s="3">
        <v>47</v>
      </c>
      <c r="F345" s="3">
        <v>12</v>
      </c>
      <c r="G345" s="3">
        <f t="shared" si="15"/>
        <v>3.9166666666666665</v>
      </c>
      <c r="H345" s="3">
        <f t="shared" si="16"/>
        <v>4.5041666666666664</v>
      </c>
      <c r="I345" s="3">
        <f t="shared" si="17"/>
        <v>1.0833333333333335</v>
      </c>
      <c r="J345" s="4">
        <v>-4</v>
      </c>
      <c r="K345" s="5"/>
      <c r="M345" s="6"/>
      <c r="N345" s="4"/>
    </row>
    <row r="346" spans="1:14" ht="15" x14ac:dyDescent="0.25">
      <c r="A346" s="1" t="s">
        <v>11</v>
      </c>
      <c r="B346" s="1" t="s">
        <v>12</v>
      </c>
      <c r="C346" s="1" t="s">
        <v>207</v>
      </c>
      <c r="D346" s="3">
        <v>53</v>
      </c>
      <c r="E346" s="3">
        <v>47</v>
      </c>
      <c r="F346" s="3">
        <v>1</v>
      </c>
      <c r="G346" s="3">
        <f t="shared" si="15"/>
        <v>47</v>
      </c>
      <c r="H346" s="3">
        <f t="shared" si="16"/>
        <v>54.05</v>
      </c>
      <c r="I346" s="3">
        <f t="shared" si="17"/>
        <v>6</v>
      </c>
      <c r="J346" s="4">
        <v>0</v>
      </c>
      <c r="K346" s="5"/>
      <c r="M346" s="6"/>
      <c r="N346" s="4"/>
    </row>
    <row r="347" spans="1:14" ht="15" x14ac:dyDescent="0.25">
      <c r="A347" s="1" t="s">
        <v>11</v>
      </c>
      <c r="B347" s="1" t="s">
        <v>12</v>
      </c>
      <c r="C347" s="1" t="s">
        <v>208</v>
      </c>
      <c r="D347" s="3">
        <v>5</v>
      </c>
      <c r="E347" s="3">
        <v>47</v>
      </c>
      <c r="F347" s="3">
        <v>12</v>
      </c>
      <c r="G347" s="3">
        <f t="shared" si="15"/>
        <v>3.9166666666666665</v>
      </c>
      <c r="H347" s="3">
        <f t="shared" si="16"/>
        <v>4.5041666666666664</v>
      </c>
      <c r="I347" s="3">
        <f t="shared" si="17"/>
        <v>1.0833333333333335</v>
      </c>
      <c r="J347" s="4">
        <v>0</v>
      </c>
      <c r="K347" s="5"/>
      <c r="M347" s="6"/>
      <c r="N347" s="4"/>
    </row>
    <row r="348" spans="1:14" ht="15" x14ac:dyDescent="0.25">
      <c r="A348" s="1" t="s">
        <v>11</v>
      </c>
      <c r="B348" s="1" t="s">
        <v>12</v>
      </c>
      <c r="C348" s="1" t="s">
        <v>209</v>
      </c>
      <c r="D348" s="3">
        <v>5</v>
      </c>
      <c r="E348" s="3">
        <v>47</v>
      </c>
      <c r="F348" s="3">
        <v>12</v>
      </c>
      <c r="G348" s="3">
        <f t="shared" si="15"/>
        <v>3.9166666666666665</v>
      </c>
      <c r="H348" s="3">
        <f t="shared" si="16"/>
        <v>4.5041666666666664</v>
      </c>
      <c r="I348" s="3">
        <f t="shared" si="17"/>
        <v>1.0833333333333335</v>
      </c>
      <c r="J348" s="4">
        <v>0</v>
      </c>
      <c r="K348" s="5"/>
      <c r="M348" s="6"/>
      <c r="N348" s="4"/>
    </row>
    <row r="349" spans="1:14" ht="15" x14ac:dyDescent="0.25">
      <c r="A349" s="1" t="s">
        <v>215</v>
      </c>
      <c r="B349" s="1" t="s">
        <v>25</v>
      </c>
      <c r="C349" s="1" t="s">
        <v>216</v>
      </c>
      <c r="D349" s="3">
        <v>25</v>
      </c>
      <c r="E349" s="3">
        <v>240</v>
      </c>
      <c r="F349" s="3">
        <v>12</v>
      </c>
      <c r="G349" s="3">
        <f t="shared" si="15"/>
        <v>20</v>
      </c>
      <c r="H349" s="3">
        <f t="shared" si="16"/>
        <v>23</v>
      </c>
      <c r="I349" s="3">
        <f t="shared" si="17"/>
        <v>5</v>
      </c>
      <c r="J349" s="4">
        <v>-1</v>
      </c>
      <c r="K349" s="5"/>
      <c r="M349" s="6"/>
      <c r="N349" s="4"/>
    </row>
    <row r="350" spans="1:14" ht="15" x14ac:dyDescent="0.25">
      <c r="A350" s="1" t="s">
        <v>215</v>
      </c>
      <c r="B350" s="1" t="s">
        <v>25</v>
      </c>
      <c r="C350" s="1" t="s">
        <v>633</v>
      </c>
      <c r="D350" s="3">
        <v>27</v>
      </c>
      <c r="E350" s="3">
        <v>69</v>
      </c>
      <c r="F350" s="3">
        <v>3</v>
      </c>
      <c r="G350" s="3">
        <f t="shared" si="15"/>
        <v>23</v>
      </c>
      <c r="H350" s="3">
        <f t="shared" si="16"/>
        <v>26.45</v>
      </c>
      <c r="I350" s="3">
        <f t="shared" si="17"/>
        <v>4</v>
      </c>
      <c r="J350" s="4">
        <v>3</v>
      </c>
      <c r="K350" s="10" t="s">
        <v>566</v>
      </c>
      <c r="M350" s="6"/>
      <c r="N350" s="4"/>
    </row>
    <row r="351" spans="1:14" ht="15" x14ac:dyDescent="0.25">
      <c r="A351" s="1" t="s">
        <v>215</v>
      </c>
      <c r="B351" s="1" t="s">
        <v>25</v>
      </c>
      <c r="C351" s="1" t="s">
        <v>217</v>
      </c>
      <c r="D351" s="3">
        <v>10</v>
      </c>
      <c r="E351" s="3">
        <v>1</v>
      </c>
      <c r="F351" s="3">
        <v>1</v>
      </c>
      <c r="G351" s="3">
        <f t="shared" si="15"/>
        <v>1</v>
      </c>
      <c r="H351" s="3">
        <f t="shared" si="16"/>
        <v>1.1499999999999999</v>
      </c>
      <c r="I351" s="3">
        <f t="shared" si="17"/>
        <v>9</v>
      </c>
      <c r="J351" s="4">
        <v>-5</v>
      </c>
      <c r="K351" s="5"/>
      <c r="M351" s="6"/>
      <c r="N351" s="4"/>
    </row>
    <row r="352" spans="1:14" ht="15" x14ac:dyDescent="0.25">
      <c r="A352" s="1" t="s">
        <v>11</v>
      </c>
      <c r="B352" s="1" t="s">
        <v>59</v>
      </c>
      <c r="C352" s="1" t="s">
        <v>213</v>
      </c>
      <c r="D352" s="3">
        <v>28</v>
      </c>
      <c r="E352" s="3">
        <v>146</v>
      </c>
      <c r="F352" s="3">
        <v>6</v>
      </c>
      <c r="G352" s="3">
        <f t="shared" si="15"/>
        <v>24.333333333333332</v>
      </c>
      <c r="H352" s="3">
        <f t="shared" si="16"/>
        <v>27.983333333333331</v>
      </c>
      <c r="I352" s="3">
        <f t="shared" si="17"/>
        <v>3.6666666666666679</v>
      </c>
      <c r="J352" s="4">
        <v>5</v>
      </c>
      <c r="K352" s="5"/>
      <c r="M352" s="6"/>
      <c r="N352" s="4"/>
    </row>
    <row r="353" spans="1:14" ht="15" x14ac:dyDescent="0.25">
      <c r="A353" s="1" t="s">
        <v>11</v>
      </c>
      <c r="B353" s="1" t="s">
        <v>59</v>
      </c>
      <c r="C353" s="1" t="s">
        <v>214</v>
      </c>
      <c r="D353" s="3">
        <v>29</v>
      </c>
      <c r="E353" s="3">
        <v>153</v>
      </c>
      <c r="F353" s="3">
        <v>6</v>
      </c>
      <c r="G353" s="3">
        <f t="shared" si="15"/>
        <v>25.5</v>
      </c>
      <c r="H353" s="3">
        <f t="shared" si="16"/>
        <v>29.324999999999999</v>
      </c>
      <c r="I353" s="3">
        <f t="shared" si="17"/>
        <v>3.5</v>
      </c>
      <c r="J353" s="4">
        <v>1</v>
      </c>
      <c r="K353" s="5"/>
      <c r="M353" s="6"/>
      <c r="N353" s="4"/>
    </row>
    <row r="354" spans="1:14" ht="15" x14ac:dyDescent="0.25">
      <c r="A354" s="1" t="s">
        <v>215</v>
      </c>
      <c r="B354" s="1" t="s">
        <v>25</v>
      </c>
      <c r="C354" s="1" t="s">
        <v>218</v>
      </c>
      <c r="D354" s="3">
        <v>15</v>
      </c>
      <c r="E354" s="3">
        <v>150</v>
      </c>
      <c r="F354" s="3">
        <v>12</v>
      </c>
      <c r="G354" s="3">
        <f t="shared" si="15"/>
        <v>12.5</v>
      </c>
      <c r="H354" s="3">
        <f t="shared" si="16"/>
        <v>14.374999999999998</v>
      </c>
      <c r="I354" s="3">
        <f t="shared" si="17"/>
        <v>2.5</v>
      </c>
      <c r="J354" s="4">
        <v>0</v>
      </c>
      <c r="K354" s="5"/>
      <c r="M354" s="6"/>
      <c r="N354" s="4"/>
    </row>
    <row r="355" spans="1:14" ht="15" x14ac:dyDescent="0.25">
      <c r="A355" s="1" t="s">
        <v>215</v>
      </c>
      <c r="B355" s="1" t="s">
        <v>25</v>
      </c>
      <c r="C355" s="1" t="s">
        <v>219</v>
      </c>
      <c r="D355" s="3">
        <v>30</v>
      </c>
      <c r="E355" s="3">
        <v>162</v>
      </c>
      <c r="F355" s="3">
        <v>6</v>
      </c>
      <c r="G355" s="3">
        <f t="shared" si="15"/>
        <v>27</v>
      </c>
      <c r="H355" s="3">
        <f t="shared" si="16"/>
        <v>31.049999999999997</v>
      </c>
      <c r="I355" s="3">
        <f t="shared" si="17"/>
        <v>3</v>
      </c>
      <c r="J355" s="4">
        <v>-1</v>
      </c>
      <c r="K355" s="5"/>
      <c r="M355" s="6"/>
      <c r="N355" s="4"/>
    </row>
    <row r="356" spans="1:14" ht="15" x14ac:dyDescent="0.25">
      <c r="A356" s="1" t="s">
        <v>11</v>
      </c>
      <c r="B356" s="1" t="s">
        <v>59</v>
      </c>
      <c r="C356" s="1" t="s">
        <v>535</v>
      </c>
      <c r="D356" s="3">
        <v>45</v>
      </c>
      <c r="E356" s="3">
        <v>155</v>
      </c>
      <c r="F356" s="3">
        <v>4</v>
      </c>
      <c r="G356" s="3">
        <f t="shared" si="15"/>
        <v>38.75</v>
      </c>
      <c r="H356" s="3">
        <f t="shared" si="16"/>
        <v>44.5625</v>
      </c>
      <c r="I356" s="3">
        <f t="shared" si="17"/>
        <v>6.25</v>
      </c>
      <c r="J356" s="4">
        <v>0</v>
      </c>
      <c r="K356" s="10"/>
      <c r="M356" s="6"/>
      <c r="N356" s="4"/>
    </row>
    <row r="357" spans="1:14" ht="15" x14ac:dyDescent="0.25">
      <c r="A357" s="1" t="s">
        <v>53</v>
      </c>
      <c r="B357" s="1" t="s">
        <v>25</v>
      </c>
      <c r="C357" s="1" t="s">
        <v>220</v>
      </c>
      <c r="D357" s="3">
        <v>6</v>
      </c>
      <c r="E357" s="3">
        <v>27.5</v>
      </c>
      <c r="F357" s="3">
        <v>12</v>
      </c>
      <c r="G357" s="3">
        <f t="shared" si="15"/>
        <v>2.2916666666666665</v>
      </c>
      <c r="H357" s="3">
        <f t="shared" si="16"/>
        <v>2.6354166666666661</v>
      </c>
      <c r="I357" s="3">
        <f t="shared" si="17"/>
        <v>3.7083333333333335</v>
      </c>
      <c r="J357" s="4">
        <v>65</v>
      </c>
      <c r="K357" s="2" t="s">
        <v>27</v>
      </c>
      <c r="M357" s="6"/>
      <c r="N357" s="4"/>
    </row>
    <row r="358" spans="1:14" ht="15" x14ac:dyDescent="0.25">
      <c r="A358" s="1" t="s">
        <v>53</v>
      </c>
      <c r="B358" s="1" t="s">
        <v>25</v>
      </c>
      <c r="C358" s="1" t="s">
        <v>221</v>
      </c>
      <c r="D358" s="3">
        <v>10</v>
      </c>
      <c r="E358" s="3">
        <v>27.5</v>
      </c>
      <c r="F358" s="3">
        <v>6</v>
      </c>
      <c r="G358" s="3">
        <f t="shared" si="15"/>
        <v>4.583333333333333</v>
      </c>
      <c r="H358" s="3">
        <f t="shared" si="16"/>
        <v>5.2708333333333321</v>
      </c>
      <c r="I358" s="3">
        <f t="shared" si="17"/>
        <v>5.416666666666667</v>
      </c>
      <c r="J358" s="4">
        <v>14</v>
      </c>
      <c r="K358" s="2" t="s">
        <v>27</v>
      </c>
      <c r="M358" s="6"/>
      <c r="N358" s="4"/>
    </row>
    <row r="359" spans="1:14" ht="15" x14ac:dyDescent="0.25">
      <c r="A359" s="1" t="s">
        <v>53</v>
      </c>
      <c r="B359" s="1" t="s">
        <v>25</v>
      </c>
      <c r="C359" s="1" t="s">
        <v>222</v>
      </c>
      <c r="D359" s="3">
        <v>35</v>
      </c>
      <c r="E359" s="3">
        <v>27.5</v>
      </c>
      <c r="F359" s="3">
        <v>1</v>
      </c>
      <c r="G359" s="3">
        <f t="shared" si="15"/>
        <v>27.5</v>
      </c>
      <c r="H359" s="3">
        <f t="shared" si="16"/>
        <v>31.624999999999996</v>
      </c>
      <c r="I359" s="3">
        <f t="shared" si="17"/>
        <v>7.5</v>
      </c>
      <c r="J359" s="4">
        <v>0</v>
      </c>
      <c r="K359" s="5"/>
      <c r="M359" s="6"/>
      <c r="N359" s="4"/>
    </row>
    <row r="360" spans="1:14" ht="15" x14ac:dyDescent="0.25">
      <c r="A360" s="26" t="s">
        <v>636</v>
      </c>
      <c r="B360" s="26" t="s">
        <v>25</v>
      </c>
      <c r="C360" s="26" t="s">
        <v>637</v>
      </c>
      <c r="D360">
        <v>5</v>
      </c>
      <c r="E360">
        <v>4</v>
      </c>
      <c r="F360">
        <v>1</v>
      </c>
      <c r="G360" s="3">
        <f t="shared" si="15"/>
        <v>4</v>
      </c>
      <c r="H360" s="3">
        <f t="shared" si="16"/>
        <v>4.5999999999999996</v>
      </c>
      <c r="I360" s="3">
        <f t="shared" si="17"/>
        <v>1</v>
      </c>
      <c r="J360">
        <v>0</v>
      </c>
      <c r="K360">
        <v>-4</v>
      </c>
      <c r="M360" s="6"/>
      <c r="N360" s="4"/>
    </row>
    <row r="361" spans="1:14" ht="15" x14ac:dyDescent="0.25">
      <c r="A361" s="1" t="s">
        <v>11</v>
      </c>
      <c r="B361" s="1" t="s">
        <v>25</v>
      </c>
      <c r="C361" s="1" t="s">
        <v>228</v>
      </c>
      <c r="D361" s="3">
        <v>10</v>
      </c>
      <c r="E361" s="3">
        <v>49</v>
      </c>
      <c r="F361" s="3">
        <v>6</v>
      </c>
      <c r="G361" s="3">
        <f t="shared" si="15"/>
        <v>8.1666666666666661</v>
      </c>
      <c r="H361" s="3">
        <f t="shared" si="16"/>
        <v>9.3916666666666657</v>
      </c>
      <c r="I361" s="3">
        <f t="shared" si="17"/>
        <v>1.8333333333333339</v>
      </c>
      <c r="J361" s="4">
        <v>7</v>
      </c>
      <c r="K361" s="2" t="s">
        <v>27</v>
      </c>
      <c r="M361" s="6"/>
      <c r="N361" s="4"/>
    </row>
    <row r="362" spans="1:14" ht="15" x14ac:dyDescent="0.25">
      <c r="A362" s="1" t="s">
        <v>61</v>
      </c>
      <c r="B362" s="1" t="s">
        <v>62</v>
      </c>
      <c r="C362" s="1" t="s">
        <v>233</v>
      </c>
      <c r="D362" s="3">
        <v>12</v>
      </c>
      <c r="E362" s="3">
        <v>10</v>
      </c>
      <c r="F362" s="3">
        <v>1</v>
      </c>
      <c r="G362" s="3">
        <f t="shared" si="15"/>
        <v>10</v>
      </c>
      <c r="H362" s="3">
        <f t="shared" si="16"/>
        <v>11.5</v>
      </c>
      <c r="I362" s="3">
        <f t="shared" si="17"/>
        <v>2</v>
      </c>
      <c r="J362" s="4">
        <v>-3</v>
      </c>
      <c r="K362" s="5"/>
      <c r="M362" s="6"/>
      <c r="N362" s="4"/>
    </row>
    <row r="363" spans="1:14" ht="15" x14ac:dyDescent="0.25">
      <c r="A363" s="1" t="s">
        <v>61</v>
      </c>
      <c r="B363" s="1" t="s">
        <v>62</v>
      </c>
      <c r="C363" s="1" t="s">
        <v>234</v>
      </c>
      <c r="D363" s="3">
        <v>10</v>
      </c>
      <c r="E363" s="3">
        <v>8</v>
      </c>
      <c r="F363" s="3">
        <v>1</v>
      </c>
      <c r="G363" s="3">
        <f t="shared" si="15"/>
        <v>8</v>
      </c>
      <c r="H363" s="3">
        <f t="shared" si="16"/>
        <v>9.1999999999999993</v>
      </c>
      <c r="I363" s="3">
        <f t="shared" si="17"/>
        <v>2</v>
      </c>
      <c r="J363" s="4">
        <v>0</v>
      </c>
      <c r="K363" s="5"/>
      <c r="M363" s="6"/>
      <c r="N363" s="4"/>
    </row>
    <row r="364" spans="1:14" ht="15" x14ac:dyDescent="0.25">
      <c r="A364" s="1" t="s">
        <v>223</v>
      </c>
      <c r="B364" s="1" t="s">
        <v>19</v>
      </c>
      <c r="C364" s="1" t="s">
        <v>224</v>
      </c>
      <c r="D364" s="3">
        <v>5</v>
      </c>
      <c r="E364" s="3">
        <v>45</v>
      </c>
      <c r="F364" s="3">
        <v>14</v>
      </c>
      <c r="G364" s="3">
        <f t="shared" si="15"/>
        <v>3.2142857142857144</v>
      </c>
      <c r="H364" s="3">
        <f t="shared" si="16"/>
        <v>3.6964285714285712</v>
      </c>
      <c r="I364" s="3">
        <f t="shared" si="17"/>
        <v>1.7857142857142856</v>
      </c>
      <c r="J364" s="4">
        <v>-68</v>
      </c>
      <c r="K364" s="5"/>
      <c r="M364" s="6"/>
      <c r="N364" s="4"/>
    </row>
    <row r="365" spans="1:14" ht="15" x14ac:dyDescent="0.25">
      <c r="A365" s="1" t="s">
        <v>11</v>
      </c>
      <c r="B365" s="1" t="s">
        <v>59</v>
      </c>
      <c r="C365" s="1" t="s">
        <v>225</v>
      </c>
      <c r="D365" s="3">
        <v>62</v>
      </c>
      <c r="E365" s="3">
        <v>324</v>
      </c>
      <c r="F365" s="3">
        <v>6</v>
      </c>
      <c r="G365" s="3">
        <f t="shared" si="15"/>
        <v>54</v>
      </c>
      <c r="H365" s="3">
        <f t="shared" si="16"/>
        <v>62.099999999999994</v>
      </c>
      <c r="I365" s="3">
        <f t="shared" si="17"/>
        <v>8</v>
      </c>
      <c r="J365" s="4">
        <v>6</v>
      </c>
      <c r="K365" s="5"/>
      <c r="M365" s="6"/>
      <c r="N365" s="4"/>
    </row>
    <row r="366" spans="1:14" ht="15" x14ac:dyDescent="0.25">
      <c r="A366" s="1" t="s">
        <v>11</v>
      </c>
      <c r="B366" s="1" t="s">
        <v>59</v>
      </c>
      <c r="C366" s="1" t="s">
        <v>226</v>
      </c>
      <c r="D366" s="3">
        <v>115</v>
      </c>
      <c r="E366" s="3">
        <v>297</v>
      </c>
      <c r="F366" s="3">
        <v>3</v>
      </c>
      <c r="G366" s="3">
        <f t="shared" si="15"/>
        <v>99</v>
      </c>
      <c r="H366" s="3">
        <f t="shared" si="16"/>
        <v>113.85</v>
      </c>
      <c r="I366" s="3">
        <f t="shared" si="17"/>
        <v>16</v>
      </c>
      <c r="J366" s="4">
        <v>6</v>
      </c>
      <c r="K366" s="2" t="s">
        <v>42</v>
      </c>
      <c r="M366" s="6"/>
      <c r="N366" s="4"/>
    </row>
    <row r="367" spans="1:14" ht="15" x14ac:dyDescent="0.25">
      <c r="A367" s="1" t="s">
        <v>11</v>
      </c>
      <c r="B367" s="1" t="s">
        <v>59</v>
      </c>
      <c r="C367" s="1" t="s">
        <v>227</v>
      </c>
      <c r="D367" s="3">
        <v>25</v>
      </c>
      <c r="E367" s="3">
        <v>57</v>
      </c>
      <c r="F367" s="3">
        <v>3</v>
      </c>
      <c r="G367" s="3">
        <f t="shared" si="15"/>
        <v>19</v>
      </c>
      <c r="H367" s="3">
        <f t="shared" si="16"/>
        <v>21.849999999999998</v>
      </c>
      <c r="I367" s="3">
        <f t="shared" si="17"/>
        <v>6</v>
      </c>
      <c r="J367" s="4">
        <v>0</v>
      </c>
      <c r="K367" s="5"/>
      <c r="M367" s="6"/>
      <c r="N367" s="4"/>
    </row>
    <row r="368" spans="1:14" ht="15" x14ac:dyDescent="0.25">
      <c r="A368" s="1" t="s">
        <v>53</v>
      </c>
      <c r="B368" s="1" t="s">
        <v>59</v>
      </c>
      <c r="C368" s="1" t="s">
        <v>230</v>
      </c>
      <c r="D368" s="3">
        <v>25</v>
      </c>
      <c r="E368" s="3">
        <v>1</v>
      </c>
      <c r="F368" s="3">
        <v>1</v>
      </c>
      <c r="G368" s="3">
        <f t="shared" si="15"/>
        <v>1</v>
      </c>
      <c r="H368" s="3">
        <f t="shared" si="16"/>
        <v>1.1499999999999999</v>
      </c>
      <c r="I368" s="3">
        <f t="shared" si="17"/>
        <v>24</v>
      </c>
      <c r="J368" s="4">
        <v>-1</v>
      </c>
      <c r="K368" s="5" t="s">
        <v>16</v>
      </c>
      <c r="M368" s="6"/>
      <c r="N368" s="4"/>
    </row>
    <row r="369" spans="1:14" ht="15" x14ac:dyDescent="0.25">
      <c r="A369" s="1" t="s">
        <v>11</v>
      </c>
      <c r="B369" s="1" t="s">
        <v>59</v>
      </c>
      <c r="C369" s="1" t="s">
        <v>229</v>
      </c>
      <c r="D369" s="3">
        <v>30</v>
      </c>
      <c r="E369" s="3">
        <v>122.5</v>
      </c>
      <c r="F369" s="3">
        <v>5</v>
      </c>
      <c r="G369" s="3">
        <f t="shared" si="15"/>
        <v>24.5</v>
      </c>
      <c r="H369" s="3">
        <f t="shared" si="16"/>
        <v>28.174999999999997</v>
      </c>
      <c r="I369" s="3">
        <f t="shared" si="17"/>
        <v>5.5</v>
      </c>
      <c r="J369" s="4">
        <v>5</v>
      </c>
      <c r="K369" s="2" t="s">
        <v>36</v>
      </c>
      <c r="M369" s="6"/>
      <c r="N369" s="4"/>
    </row>
    <row r="370" spans="1:14" ht="15" x14ac:dyDescent="0.25">
      <c r="A370" s="1" t="s">
        <v>11</v>
      </c>
      <c r="B370" s="1" t="s">
        <v>25</v>
      </c>
      <c r="C370" s="1" t="s">
        <v>231</v>
      </c>
      <c r="D370" s="3">
        <v>15</v>
      </c>
      <c r="E370" s="3">
        <v>75</v>
      </c>
      <c r="F370" s="3">
        <v>6</v>
      </c>
      <c r="G370" s="3">
        <f t="shared" si="15"/>
        <v>12.5</v>
      </c>
      <c r="H370" s="3">
        <f t="shared" si="16"/>
        <v>14.374999999999998</v>
      </c>
      <c r="I370" s="3">
        <f t="shared" si="17"/>
        <v>2.5</v>
      </c>
      <c r="J370" s="4">
        <v>19</v>
      </c>
      <c r="K370" s="2" t="s">
        <v>27</v>
      </c>
      <c r="M370" s="6"/>
      <c r="N370" s="4"/>
    </row>
    <row r="371" spans="1:14" ht="15" x14ac:dyDescent="0.25">
      <c r="A371" s="1" t="s">
        <v>11</v>
      </c>
      <c r="B371" s="1" t="s">
        <v>25</v>
      </c>
      <c r="C371" s="1" t="s">
        <v>232</v>
      </c>
      <c r="D371" s="3">
        <v>10</v>
      </c>
      <c r="E371" s="3">
        <v>49</v>
      </c>
      <c r="F371" s="3">
        <v>6</v>
      </c>
      <c r="G371" s="3">
        <f t="shared" si="15"/>
        <v>8.1666666666666661</v>
      </c>
      <c r="H371" s="3">
        <f t="shared" si="16"/>
        <v>9.3916666666666657</v>
      </c>
      <c r="I371" s="3">
        <f t="shared" si="17"/>
        <v>1.8333333333333339</v>
      </c>
      <c r="J371" s="4">
        <v>7</v>
      </c>
      <c r="K371" s="2" t="s">
        <v>27</v>
      </c>
      <c r="M371" s="6"/>
      <c r="N371" s="4"/>
    </row>
    <row r="372" spans="1:14" ht="15" x14ac:dyDescent="0.25">
      <c r="A372" s="1" t="s">
        <v>11</v>
      </c>
      <c r="B372" s="1" t="s">
        <v>59</v>
      </c>
      <c r="C372" s="1" t="s">
        <v>235</v>
      </c>
      <c r="D372" s="3">
        <v>35</v>
      </c>
      <c r="E372" s="3">
        <v>332</v>
      </c>
      <c r="F372" s="3">
        <v>12</v>
      </c>
      <c r="G372" s="3">
        <f t="shared" si="15"/>
        <v>27.666666666666668</v>
      </c>
      <c r="H372" s="3">
        <f t="shared" si="16"/>
        <v>31.816666666666666</v>
      </c>
      <c r="I372" s="3">
        <f t="shared" si="17"/>
        <v>7.3333333333333321</v>
      </c>
      <c r="J372" s="4">
        <v>12</v>
      </c>
      <c r="K372" s="5" t="s">
        <v>103</v>
      </c>
      <c r="M372" s="6"/>
      <c r="N372" s="4"/>
    </row>
    <row r="373" spans="1:14" ht="15" x14ac:dyDescent="0.25">
      <c r="A373" s="1" t="s">
        <v>53</v>
      </c>
      <c r="B373" s="1" t="s">
        <v>59</v>
      </c>
      <c r="C373" s="1" t="s">
        <v>236</v>
      </c>
      <c r="D373" s="3">
        <v>30</v>
      </c>
      <c r="E373" s="3">
        <v>1</v>
      </c>
      <c r="F373" s="3">
        <v>1</v>
      </c>
      <c r="G373" s="3">
        <f t="shared" si="15"/>
        <v>1</v>
      </c>
      <c r="H373" s="3">
        <f t="shared" si="16"/>
        <v>1.1499999999999999</v>
      </c>
      <c r="I373" s="3">
        <f t="shared" si="17"/>
        <v>29</v>
      </c>
      <c r="J373" s="4">
        <v>13</v>
      </c>
      <c r="K373" s="5" t="s">
        <v>16</v>
      </c>
      <c r="M373" s="6"/>
      <c r="N373" s="4"/>
    </row>
    <row r="374" spans="1:14" ht="15" x14ac:dyDescent="0.25">
      <c r="A374" s="1" t="s">
        <v>53</v>
      </c>
      <c r="B374" s="1" t="s">
        <v>25</v>
      </c>
      <c r="C374" s="1" t="s">
        <v>237</v>
      </c>
      <c r="D374" s="3">
        <v>10</v>
      </c>
      <c r="E374" s="3">
        <v>1</v>
      </c>
      <c r="F374" s="3">
        <v>1</v>
      </c>
      <c r="G374" s="3">
        <f t="shared" si="15"/>
        <v>1</v>
      </c>
      <c r="H374" s="3">
        <f t="shared" si="16"/>
        <v>1.1499999999999999</v>
      </c>
      <c r="I374" s="3">
        <f t="shared" si="17"/>
        <v>9</v>
      </c>
      <c r="J374" s="4">
        <v>-2</v>
      </c>
      <c r="K374" s="2" t="s">
        <v>27</v>
      </c>
      <c r="M374" s="6"/>
      <c r="N374" s="4"/>
    </row>
    <row r="375" spans="1:14" ht="15" x14ac:dyDescent="0.25">
      <c r="A375" s="1" t="s">
        <v>53</v>
      </c>
      <c r="B375" s="1" t="s">
        <v>25</v>
      </c>
      <c r="C375" s="1" t="s">
        <v>238</v>
      </c>
      <c r="D375" s="3">
        <v>10</v>
      </c>
      <c r="E375" s="3">
        <v>1</v>
      </c>
      <c r="F375" s="3">
        <v>1</v>
      </c>
      <c r="G375" s="3">
        <f t="shared" si="15"/>
        <v>1</v>
      </c>
      <c r="H375" s="3">
        <f t="shared" si="16"/>
        <v>1.1499999999999999</v>
      </c>
      <c r="I375" s="3">
        <f t="shared" si="17"/>
        <v>9</v>
      </c>
      <c r="J375" s="4">
        <v>0</v>
      </c>
      <c r="K375" s="2" t="s">
        <v>27</v>
      </c>
      <c r="M375" s="6"/>
      <c r="N375" s="4"/>
    </row>
    <row r="376" spans="1:14" ht="15" x14ac:dyDescent="0.25">
      <c r="A376" s="1" t="s">
        <v>53</v>
      </c>
      <c r="B376" s="1" t="s">
        <v>25</v>
      </c>
      <c r="C376" s="1" t="s">
        <v>239</v>
      </c>
      <c r="D376" s="3">
        <v>10</v>
      </c>
      <c r="E376" s="3">
        <v>1</v>
      </c>
      <c r="F376" s="3">
        <v>1</v>
      </c>
      <c r="G376" s="3">
        <f t="shared" si="15"/>
        <v>1</v>
      </c>
      <c r="H376" s="3">
        <f t="shared" si="16"/>
        <v>1.1499999999999999</v>
      </c>
      <c r="I376" s="3">
        <f t="shared" si="17"/>
        <v>9</v>
      </c>
      <c r="J376" s="4">
        <v>2</v>
      </c>
      <c r="K376" s="2" t="s">
        <v>27</v>
      </c>
      <c r="M376" s="6"/>
      <c r="N376" s="4"/>
    </row>
    <row r="377" spans="1:14" ht="15" x14ac:dyDescent="0.25">
      <c r="A377" s="1" t="s">
        <v>53</v>
      </c>
      <c r="B377" s="1" t="s">
        <v>25</v>
      </c>
      <c r="C377" s="1" t="s">
        <v>240</v>
      </c>
      <c r="D377" s="3">
        <v>10</v>
      </c>
      <c r="E377" s="3">
        <v>1</v>
      </c>
      <c r="F377" s="3">
        <v>1</v>
      </c>
      <c r="G377" s="3">
        <f t="shared" si="15"/>
        <v>1</v>
      </c>
      <c r="H377" s="3">
        <f t="shared" si="16"/>
        <v>1.1499999999999999</v>
      </c>
      <c r="I377" s="3">
        <f t="shared" si="17"/>
        <v>9</v>
      </c>
      <c r="J377" s="4">
        <v>7</v>
      </c>
      <c r="K377" s="2" t="s">
        <v>27</v>
      </c>
      <c r="M377" s="6"/>
      <c r="N377" s="4"/>
    </row>
    <row r="378" spans="1:14" ht="15" x14ac:dyDescent="0.25">
      <c r="A378" s="1" t="s">
        <v>53</v>
      </c>
      <c r="B378" s="1" t="s">
        <v>25</v>
      </c>
      <c r="C378" s="1" t="s">
        <v>241</v>
      </c>
      <c r="D378" s="3">
        <v>10</v>
      </c>
      <c r="E378" s="3">
        <v>1</v>
      </c>
      <c r="F378" s="3">
        <v>1</v>
      </c>
      <c r="G378" s="3">
        <f t="shared" si="15"/>
        <v>1</v>
      </c>
      <c r="H378" s="3">
        <f t="shared" si="16"/>
        <v>1.1499999999999999</v>
      </c>
      <c r="I378" s="3">
        <f t="shared" si="17"/>
        <v>9</v>
      </c>
      <c r="J378" s="4">
        <v>1</v>
      </c>
      <c r="K378" s="2" t="s">
        <v>27</v>
      </c>
      <c r="M378" s="6"/>
      <c r="N378" s="4"/>
    </row>
    <row r="379" spans="1:14" ht="15" x14ac:dyDescent="0.25">
      <c r="A379" s="1" t="s">
        <v>53</v>
      </c>
      <c r="B379" s="1" t="s">
        <v>25</v>
      </c>
      <c r="C379" s="1" t="s">
        <v>242</v>
      </c>
      <c r="D379" s="3">
        <v>10</v>
      </c>
      <c r="E379" s="3">
        <v>1</v>
      </c>
      <c r="F379" s="3">
        <v>1</v>
      </c>
      <c r="G379" s="3">
        <f t="shared" si="15"/>
        <v>1</v>
      </c>
      <c r="H379" s="3">
        <f t="shared" si="16"/>
        <v>1.1499999999999999</v>
      </c>
      <c r="I379" s="3">
        <f t="shared" si="17"/>
        <v>9</v>
      </c>
      <c r="J379" s="4">
        <v>14</v>
      </c>
      <c r="K379" s="2" t="s">
        <v>27</v>
      </c>
      <c r="M379" s="6"/>
      <c r="N379" s="4"/>
    </row>
    <row r="380" spans="1:14" ht="15" x14ac:dyDescent="0.25">
      <c r="A380" s="1" t="s">
        <v>53</v>
      </c>
      <c r="B380" s="1" t="s">
        <v>25</v>
      </c>
      <c r="C380" s="1" t="s">
        <v>243</v>
      </c>
      <c r="D380" s="3">
        <v>5</v>
      </c>
      <c r="E380" s="3">
        <v>1</v>
      </c>
      <c r="F380" s="3">
        <v>1</v>
      </c>
      <c r="G380" s="3">
        <f t="shared" si="15"/>
        <v>1</v>
      </c>
      <c r="H380" s="3">
        <f t="shared" si="16"/>
        <v>1.1499999999999999</v>
      </c>
      <c r="I380" s="3">
        <f t="shared" si="17"/>
        <v>4</v>
      </c>
      <c r="J380" s="4">
        <v>15</v>
      </c>
      <c r="K380" s="2" t="s">
        <v>27</v>
      </c>
      <c r="M380" s="6"/>
      <c r="N380" s="4"/>
    </row>
    <row r="381" spans="1:14" ht="15" x14ac:dyDescent="0.25">
      <c r="A381" s="1" t="s">
        <v>53</v>
      </c>
      <c r="B381" s="1" t="s">
        <v>25</v>
      </c>
      <c r="C381" s="1" t="s">
        <v>244</v>
      </c>
      <c r="D381" s="3">
        <v>5</v>
      </c>
      <c r="E381" s="3">
        <v>1</v>
      </c>
      <c r="F381" s="3">
        <v>1</v>
      </c>
      <c r="G381" s="3">
        <f t="shared" si="15"/>
        <v>1</v>
      </c>
      <c r="H381" s="3">
        <f t="shared" si="16"/>
        <v>1.1499999999999999</v>
      </c>
      <c r="I381" s="3">
        <f t="shared" si="17"/>
        <v>4</v>
      </c>
      <c r="J381" s="4">
        <v>0</v>
      </c>
      <c r="K381" s="2" t="s">
        <v>27</v>
      </c>
      <c r="M381" s="6"/>
      <c r="N381" s="4"/>
    </row>
    <row r="382" spans="1:14" ht="15" x14ac:dyDescent="0.25">
      <c r="A382" s="1" t="s">
        <v>53</v>
      </c>
      <c r="B382" s="1" t="s">
        <v>25</v>
      </c>
      <c r="C382" s="1" t="s">
        <v>245</v>
      </c>
      <c r="D382" s="3">
        <v>5</v>
      </c>
      <c r="E382" s="3">
        <v>1</v>
      </c>
      <c r="F382" s="3">
        <v>1</v>
      </c>
      <c r="G382" s="3">
        <f t="shared" si="15"/>
        <v>1</v>
      </c>
      <c r="H382" s="3">
        <f t="shared" si="16"/>
        <v>1.1499999999999999</v>
      </c>
      <c r="I382" s="3">
        <f t="shared" si="17"/>
        <v>4</v>
      </c>
      <c r="J382" s="4">
        <v>0</v>
      </c>
      <c r="K382" s="2" t="s">
        <v>27</v>
      </c>
      <c r="M382" s="6"/>
      <c r="N382" s="4"/>
    </row>
    <row r="383" spans="1:14" ht="15" x14ac:dyDescent="0.25">
      <c r="A383" s="1" t="s">
        <v>53</v>
      </c>
      <c r="B383" s="1" t="s">
        <v>25</v>
      </c>
      <c r="C383" s="1" t="s">
        <v>246</v>
      </c>
      <c r="D383" s="3">
        <v>5</v>
      </c>
      <c r="E383" s="3">
        <v>1</v>
      </c>
      <c r="F383" s="3">
        <v>1</v>
      </c>
      <c r="G383" s="3">
        <f t="shared" si="15"/>
        <v>1</v>
      </c>
      <c r="H383" s="3">
        <f t="shared" si="16"/>
        <v>1.1499999999999999</v>
      </c>
      <c r="I383" s="3">
        <f t="shared" si="17"/>
        <v>4</v>
      </c>
      <c r="J383" s="4">
        <v>37</v>
      </c>
      <c r="K383" s="2" t="s">
        <v>27</v>
      </c>
      <c r="M383" s="6"/>
      <c r="N383" s="4"/>
    </row>
    <row r="384" spans="1:14" ht="15" x14ac:dyDescent="0.25">
      <c r="A384" s="1" t="s">
        <v>53</v>
      </c>
      <c r="B384" s="1" t="s">
        <v>25</v>
      </c>
      <c r="C384" s="1" t="s">
        <v>247</v>
      </c>
      <c r="D384" s="3">
        <v>5</v>
      </c>
      <c r="E384" s="3">
        <v>1</v>
      </c>
      <c r="F384" s="3">
        <v>1</v>
      </c>
      <c r="G384" s="3">
        <f t="shared" si="15"/>
        <v>1</v>
      </c>
      <c r="H384" s="3">
        <f t="shared" si="16"/>
        <v>1.1499999999999999</v>
      </c>
      <c r="I384" s="3">
        <f t="shared" si="17"/>
        <v>4</v>
      </c>
      <c r="J384" s="4">
        <v>0</v>
      </c>
      <c r="K384" s="2" t="s">
        <v>27</v>
      </c>
      <c r="M384" s="6"/>
      <c r="N384" s="4"/>
    </row>
    <row r="385" spans="1:14" ht="15" x14ac:dyDescent="0.25">
      <c r="A385" s="1" t="s">
        <v>53</v>
      </c>
      <c r="B385" s="1" t="s">
        <v>25</v>
      </c>
      <c r="C385" s="1" t="s">
        <v>248</v>
      </c>
      <c r="D385" s="3">
        <v>5</v>
      </c>
      <c r="E385" s="3">
        <v>1</v>
      </c>
      <c r="F385" s="3">
        <v>1</v>
      </c>
      <c r="G385" s="3">
        <f t="shared" si="15"/>
        <v>1</v>
      </c>
      <c r="H385" s="3">
        <f t="shared" si="16"/>
        <v>1.1499999999999999</v>
      </c>
      <c r="I385" s="3">
        <f t="shared" si="17"/>
        <v>4</v>
      </c>
      <c r="J385" s="4">
        <v>0</v>
      </c>
      <c r="K385" s="2" t="s">
        <v>27</v>
      </c>
      <c r="M385" s="6"/>
      <c r="N385" s="4"/>
    </row>
    <row r="386" spans="1:14" ht="15" x14ac:dyDescent="0.25">
      <c r="A386" s="1" t="s">
        <v>61</v>
      </c>
      <c r="B386" s="1" t="s">
        <v>62</v>
      </c>
      <c r="C386" s="1" t="s">
        <v>249</v>
      </c>
      <c r="D386" s="3">
        <v>30</v>
      </c>
      <c r="E386" s="3">
        <v>25</v>
      </c>
      <c r="F386" s="3">
        <v>1</v>
      </c>
      <c r="G386" s="3">
        <f t="shared" ref="G386:G449" si="18">E386/F386</f>
        <v>25</v>
      </c>
      <c r="H386" s="3">
        <f t="shared" ref="H386:H449" si="19">G386*1.15</f>
        <v>28.749999999999996</v>
      </c>
      <c r="I386" s="3">
        <f t="shared" ref="I386:I449" si="20">D386-G386</f>
        <v>5</v>
      </c>
      <c r="J386" s="4">
        <v>0</v>
      </c>
      <c r="K386" s="10"/>
      <c r="M386" s="6"/>
      <c r="N386" s="4"/>
    </row>
    <row r="387" spans="1:14" ht="15" x14ac:dyDescent="0.25">
      <c r="A387" s="1" t="s">
        <v>61</v>
      </c>
      <c r="B387" s="1" t="s">
        <v>62</v>
      </c>
      <c r="C387" s="1" t="s">
        <v>676</v>
      </c>
      <c r="D387" s="3">
        <v>30</v>
      </c>
      <c r="E387" s="3">
        <v>25</v>
      </c>
      <c r="F387" s="3">
        <v>1</v>
      </c>
      <c r="G387" s="3">
        <f t="shared" si="18"/>
        <v>25</v>
      </c>
      <c r="H387" s="3">
        <f t="shared" si="19"/>
        <v>28.749999999999996</v>
      </c>
      <c r="I387" s="3">
        <f t="shared" si="20"/>
        <v>5</v>
      </c>
      <c r="J387" s="4">
        <v>-1</v>
      </c>
      <c r="K387" s="5"/>
      <c r="M387" s="6"/>
      <c r="N387" s="4"/>
    </row>
    <row r="388" spans="1:14" ht="15" x14ac:dyDescent="0.25">
      <c r="A388" s="1" t="s">
        <v>61</v>
      </c>
      <c r="B388" s="1" t="s">
        <v>62</v>
      </c>
      <c r="C388" s="1" t="s">
        <v>674</v>
      </c>
      <c r="D388" s="3">
        <v>25</v>
      </c>
      <c r="E388" s="3">
        <v>20</v>
      </c>
      <c r="F388" s="3">
        <v>1</v>
      </c>
      <c r="G388" s="3">
        <f t="shared" si="18"/>
        <v>20</v>
      </c>
      <c r="H388" s="3">
        <f t="shared" si="19"/>
        <v>23</v>
      </c>
      <c r="I388" s="3">
        <f t="shared" si="20"/>
        <v>5</v>
      </c>
      <c r="J388" s="4">
        <v>0</v>
      </c>
      <c r="K388" s="5"/>
      <c r="M388" s="6"/>
      <c r="N388" s="4"/>
    </row>
    <row r="389" spans="1:14" ht="15" x14ac:dyDescent="0.25">
      <c r="A389" s="1" t="s">
        <v>61</v>
      </c>
      <c r="B389" s="1" t="s">
        <v>62</v>
      </c>
      <c r="C389" s="1" t="s">
        <v>675</v>
      </c>
      <c r="D389" s="3">
        <v>30</v>
      </c>
      <c r="E389" s="3">
        <v>25</v>
      </c>
      <c r="F389" s="3">
        <v>1</v>
      </c>
      <c r="G389" s="3">
        <f t="shared" si="18"/>
        <v>25</v>
      </c>
      <c r="H389" s="3">
        <f t="shared" si="19"/>
        <v>28.749999999999996</v>
      </c>
      <c r="I389" s="3">
        <f t="shared" si="20"/>
        <v>5</v>
      </c>
      <c r="J389" s="4">
        <v>0</v>
      </c>
      <c r="K389" s="5"/>
      <c r="M389" s="6"/>
      <c r="N389" s="4"/>
    </row>
    <row r="390" spans="1:14" ht="15" x14ac:dyDescent="0.25">
      <c r="A390" s="1" t="s">
        <v>11</v>
      </c>
      <c r="B390" s="1" t="s">
        <v>25</v>
      </c>
      <c r="C390" s="1" t="s">
        <v>250</v>
      </c>
      <c r="D390" s="3">
        <v>10</v>
      </c>
      <c r="E390" s="3">
        <v>49</v>
      </c>
      <c r="F390" s="3">
        <v>6</v>
      </c>
      <c r="G390" s="3">
        <f t="shared" si="18"/>
        <v>8.1666666666666661</v>
      </c>
      <c r="H390" s="3">
        <f t="shared" si="19"/>
        <v>9.3916666666666657</v>
      </c>
      <c r="I390" s="3">
        <f t="shared" si="20"/>
        <v>1.8333333333333339</v>
      </c>
      <c r="J390" s="4">
        <v>0</v>
      </c>
      <c r="K390" s="2" t="s">
        <v>27</v>
      </c>
      <c r="M390" s="6"/>
      <c r="N390" s="4"/>
    </row>
    <row r="391" spans="1:14" ht="15" x14ac:dyDescent="0.25">
      <c r="A391" s="1" t="s">
        <v>11</v>
      </c>
      <c r="B391" s="1" t="s">
        <v>59</v>
      </c>
      <c r="C391" s="1" t="s">
        <v>251</v>
      </c>
      <c r="D391" s="3">
        <v>68</v>
      </c>
      <c r="E391" s="3">
        <v>732</v>
      </c>
      <c r="F391" s="3">
        <v>12</v>
      </c>
      <c r="G391" s="3">
        <f t="shared" si="18"/>
        <v>61</v>
      </c>
      <c r="H391" s="3">
        <f t="shared" si="19"/>
        <v>70.149999999999991</v>
      </c>
      <c r="I391" s="3">
        <f t="shared" si="20"/>
        <v>7</v>
      </c>
      <c r="J391" s="4">
        <v>0</v>
      </c>
      <c r="K391" s="5"/>
      <c r="M391" s="6"/>
      <c r="N391" s="4"/>
    </row>
    <row r="392" spans="1:14" ht="15" x14ac:dyDescent="0.25">
      <c r="A392" s="1" t="s">
        <v>11</v>
      </c>
      <c r="B392" s="1" t="s">
        <v>59</v>
      </c>
      <c r="C392" s="1" t="s">
        <v>252</v>
      </c>
      <c r="D392" s="3">
        <v>60</v>
      </c>
      <c r="E392" s="3">
        <v>560</v>
      </c>
      <c r="F392" s="3">
        <v>12</v>
      </c>
      <c r="G392" s="3">
        <f t="shared" si="18"/>
        <v>46.666666666666664</v>
      </c>
      <c r="H392" s="3">
        <f t="shared" si="19"/>
        <v>53.666666666666657</v>
      </c>
      <c r="I392" s="3">
        <f t="shared" si="20"/>
        <v>13.333333333333336</v>
      </c>
      <c r="J392" s="4">
        <v>12</v>
      </c>
      <c r="K392" s="2" t="s">
        <v>103</v>
      </c>
      <c r="M392" s="6"/>
      <c r="N392" s="4"/>
    </row>
    <row r="393" spans="1:14" ht="15" x14ac:dyDescent="0.25">
      <c r="A393" s="1" t="s">
        <v>11</v>
      </c>
      <c r="B393" s="1" t="s">
        <v>23</v>
      </c>
      <c r="C393" s="1" t="s">
        <v>496</v>
      </c>
      <c r="D393" s="3">
        <v>13</v>
      </c>
      <c r="E393" s="3">
        <v>30</v>
      </c>
      <c r="F393" s="3">
        <v>3</v>
      </c>
      <c r="G393" s="3">
        <f t="shared" si="18"/>
        <v>10</v>
      </c>
      <c r="H393" s="3">
        <f t="shared" si="19"/>
        <v>11.5</v>
      </c>
      <c r="I393" s="3">
        <f t="shared" si="20"/>
        <v>3</v>
      </c>
      <c r="J393" s="4">
        <v>-1</v>
      </c>
      <c r="K393" s="10"/>
      <c r="M393" s="6"/>
      <c r="N393" s="4"/>
    </row>
    <row r="394" spans="1:14" ht="15" x14ac:dyDescent="0.25">
      <c r="A394" s="1" t="s">
        <v>11</v>
      </c>
      <c r="B394" s="1" t="s">
        <v>23</v>
      </c>
      <c r="C394" s="1" t="s">
        <v>253</v>
      </c>
      <c r="D394" s="3">
        <v>10</v>
      </c>
      <c r="E394" s="3">
        <v>25</v>
      </c>
      <c r="F394" s="3">
        <v>3</v>
      </c>
      <c r="G394" s="3">
        <f t="shared" si="18"/>
        <v>8.3333333333333339</v>
      </c>
      <c r="H394" s="3">
        <f t="shared" si="19"/>
        <v>9.5833333333333339</v>
      </c>
      <c r="I394" s="3">
        <f t="shared" si="20"/>
        <v>1.6666666666666661</v>
      </c>
      <c r="J394" s="4">
        <v>6</v>
      </c>
      <c r="K394" s="5" t="s">
        <v>29</v>
      </c>
      <c r="M394" s="6"/>
      <c r="N394" s="4"/>
    </row>
    <row r="395" spans="1:14" ht="15" x14ac:dyDescent="0.25">
      <c r="A395" s="1" t="s">
        <v>11</v>
      </c>
      <c r="B395" s="1" t="s">
        <v>23</v>
      </c>
      <c r="C395" s="1" t="s">
        <v>254</v>
      </c>
      <c r="D395" s="3">
        <v>13</v>
      </c>
      <c r="E395" s="3">
        <v>30</v>
      </c>
      <c r="F395" s="3">
        <v>3</v>
      </c>
      <c r="G395" s="3">
        <f t="shared" si="18"/>
        <v>10</v>
      </c>
      <c r="H395" s="3">
        <f t="shared" si="19"/>
        <v>11.5</v>
      </c>
      <c r="I395" s="3">
        <f t="shared" si="20"/>
        <v>3</v>
      </c>
      <c r="J395" s="4">
        <v>0</v>
      </c>
      <c r="K395" s="5"/>
      <c r="M395" s="6"/>
      <c r="N395" s="4"/>
    </row>
    <row r="396" spans="1:14" ht="15" x14ac:dyDescent="0.25">
      <c r="A396" s="1" t="s">
        <v>11</v>
      </c>
      <c r="B396" s="1" t="s">
        <v>23</v>
      </c>
      <c r="C396" s="1" t="s">
        <v>255</v>
      </c>
      <c r="D396" s="3">
        <v>13</v>
      </c>
      <c r="E396" s="3">
        <v>30</v>
      </c>
      <c r="F396" s="3">
        <v>3</v>
      </c>
      <c r="G396" s="3">
        <f t="shared" si="18"/>
        <v>10</v>
      </c>
      <c r="H396" s="3">
        <f t="shared" si="19"/>
        <v>11.5</v>
      </c>
      <c r="I396" s="3">
        <f t="shared" si="20"/>
        <v>3</v>
      </c>
      <c r="J396" s="4">
        <v>2</v>
      </c>
      <c r="K396" s="5"/>
      <c r="M396" s="6"/>
      <c r="N396" s="4"/>
    </row>
    <row r="397" spans="1:14" ht="15" x14ac:dyDescent="0.25">
      <c r="A397" s="1" t="s">
        <v>61</v>
      </c>
      <c r="B397" s="1" t="s">
        <v>62</v>
      </c>
      <c r="C397" s="1" t="s">
        <v>560</v>
      </c>
      <c r="D397" s="3">
        <v>30</v>
      </c>
      <c r="E397" s="3">
        <v>25</v>
      </c>
      <c r="F397" s="3">
        <v>1</v>
      </c>
      <c r="G397" s="3">
        <f t="shared" si="18"/>
        <v>25</v>
      </c>
      <c r="H397" s="3">
        <f t="shared" si="19"/>
        <v>28.749999999999996</v>
      </c>
      <c r="I397" s="3">
        <f t="shared" si="20"/>
        <v>5</v>
      </c>
      <c r="J397" s="4">
        <v>0</v>
      </c>
      <c r="K397" s="10"/>
      <c r="M397" s="6"/>
      <c r="N397" s="4"/>
    </row>
    <row r="398" spans="1:14" ht="15" x14ac:dyDescent="0.25">
      <c r="A398" s="1" t="s">
        <v>11</v>
      </c>
      <c r="B398" s="1" t="s">
        <v>25</v>
      </c>
      <c r="C398" s="1" t="s">
        <v>256</v>
      </c>
      <c r="D398" s="3">
        <v>65</v>
      </c>
      <c r="E398" s="3">
        <v>690</v>
      </c>
      <c r="F398" s="3">
        <v>12</v>
      </c>
      <c r="G398" s="3">
        <f t="shared" si="18"/>
        <v>57.5</v>
      </c>
      <c r="H398" s="3">
        <f t="shared" si="19"/>
        <v>66.125</v>
      </c>
      <c r="I398" s="3">
        <f t="shared" si="20"/>
        <v>7.5</v>
      </c>
      <c r="J398" s="4">
        <v>7</v>
      </c>
      <c r="K398" s="2" t="s">
        <v>27</v>
      </c>
      <c r="M398" s="6"/>
      <c r="N398" s="4"/>
    </row>
    <row r="399" spans="1:14" ht="15" x14ac:dyDescent="0.25">
      <c r="A399" s="1" t="s">
        <v>11</v>
      </c>
      <c r="B399" s="1" t="s">
        <v>23</v>
      </c>
      <c r="C399" s="1" t="s">
        <v>257</v>
      </c>
      <c r="D399" s="3">
        <v>32</v>
      </c>
      <c r="E399" s="3">
        <v>155</v>
      </c>
      <c r="F399" s="3">
        <v>6</v>
      </c>
      <c r="G399" s="3">
        <f t="shared" si="18"/>
        <v>25.833333333333332</v>
      </c>
      <c r="H399" s="3">
        <f t="shared" si="19"/>
        <v>29.708333333333329</v>
      </c>
      <c r="I399" s="3">
        <f t="shared" si="20"/>
        <v>6.1666666666666679</v>
      </c>
      <c r="J399" s="4">
        <v>8</v>
      </c>
      <c r="K399" s="5"/>
      <c r="M399" s="6"/>
      <c r="N399" s="4"/>
    </row>
    <row r="400" spans="1:14" ht="15" x14ac:dyDescent="0.25">
      <c r="A400" s="1" t="s">
        <v>11</v>
      </c>
      <c r="B400" s="1" t="s">
        <v>23</v>
      </c>
      <c r="C400" s="1" t="s">
        <v>267</v>
      </c>
      <c r="D400" s="3">
        <v>20</v>
      </c>
      <c r="E400" s="3">
        <v>68</v>
      </c>
      <c r="F400" s="3">
        <v>4</v>
      </c>
      <c r="G400" s="3">
        <f t="shared" si="18"/>
        <v>17</v>
      </c>
      <c r="H400" s="3">
        <f t="shared" si="19"/>
        <v>19.549999999999997</v>
      </c>
      <c r="I400" s="3">
        <f t="shared" si="20"/>
        <v>3</v>
      </c>
      <c r="J400" s="4">
        <v>6</v>
      </c>
      <c r="K400" s="5"/>
      <c r="M400" s="6"/>
      <c r="N400" s="4"/>
    </row>
    <row r="401" spans="1:14" ht="15" x14ac:dyDescent="0.25">
      <c r="A401" s="1" t="s">
        <v>11</v>
      </c>
      <c r="B401" s="1" t="s">
        <v>23</v>
      </c>
      <c r="C401" s="1" t="s">
        <v>268</v>
      </c>
      <c r="D401" s="3">
        <v>20</v>
      </c>
      <c r="E401" s="3">
        <v>99</v>
      </c>
      <c r="F401" s="3">
        <v>6</v>
      </c>
      <c r="G401" s="3">
        <f t="shared" si="18"/>
        <v>16.5</v>
      </c>
      <c r="H401" s="3">
        <f t="shared" si="19"/>
        <v>18.974999999999998</v>
      </c>
      <c r="I401" s="3">
        <f t="shared" si="20"/>
        <v>3.5</v>
      </c>
      <c r="J401" s="4">
        <v>10</v>
      </c>
      <c r="K401" s="5"/>
      <c r="M401" s="6"/>
      <c r="N401" s="4"/>
    </row>
    <row r="402" spans="1:14" ht="15" x14ac:dyDescent="0.25">
      <c r="A402" s="1" t="s">
        <v>11</v>
      </c>
      <c r="B402" s="1" t="s">
        <v>23</v>
      </c>
      <c r="C402" s="1" t="s">
        <v>677</v>
      </c>
      <c r="D402" s="3">
        <v>10</v>
      </c>
      <c r="E402" s="3">
        <v>83</v>
      </c>
      <c r="F402" s="3">
        <v>12</v>
      </c>
      <c r="G402" s="3">
        <f t="shared" si="18"/>
        <v>6.916666666666667</v>
      </c>
      <c r="H402" s="3">
        <f t="shared" si="19"/>
        <v>7.9541666666666666</v>
      </c>
      <c r="I402" s="3">
        <f t="shared" si="20"/>
        <v>3.083333333333333</v>
      </c>
      <c r="J402" s="4">
        <v>0</v>
      </c>
      <c r="K402" s="10"/>
      <c r="M402" s="6"/>
      <c r="N402" s="4"/>
    </row>
    <row r="403" spans="1:14" ht="15" x14ac:dyDescent="0.25">
      <c r="A403" s="1" t="s">
        <v>11</v>
      </c>
      <c r="B403" s="1" t="s">
        <v>23</v>
      </c>
      <c r="C403" s="1" t="s">
        <v>678</v>
      </c>
      <c r="D403" s="3">
        <v>20</v>
      </c>
      <c r="E403" s="3">
        <v>1</v>
      </c>
      <c r="F403" s="3">
        <v>1</v>
      </c>
      <c r="G403" s="3">
        <f t="shared" si="18"/>
        <v>1</v>
      </c>
      <c r="H403" s="3">
        <f t="shared" si="19"/>
        <v>1.1499999999999999</v>
      </c>
      <c r="I403" s="3">
        <f t="shared" si="20"/>
        <v>19</v>
      </c>
      <c r="J403" s="4">
        <v>5</v>
      </c>
      <c r="K403" s="5"/>
      <c r="M403" s="6"/>
      <c r="N403" s="4"/>
    </row>
    <row r="404" spans="1:14" ht="15" x14ac:dyDescent="0.25">
      <c r="A404" s="1" t="s">
        <v>269</v>
      </c>
      <c r="B404" s="1" t="s">
        <v>12</v>
      </c>
      <c r="C404" s="1" t="s">
        <v>270</v>
      </c>
      <c r="D404" s="3">
        <v>15</v>
      </c>
      <c r="E404" s="3">
        <v>1</v>
      </c>
      <c r="F404" s="3">
        <v>1</v>
      </c>
      <c r="G404" s="3">
        <f t="shared" si="18"/>
        <v>1</v>
      </c>
      <c r="H404" s="3">
        <f t="shared" si="19"/>
        <v>1.1499999999999999</v>
      </c>
      <c r="I404" s="3">
        <f t="shared" si="20"/>
        <v>14</v>
      </c>
      <c r="J404" s="4">
        <v>-3</v>
      </c>
      <c r="K404" s="5" t="s">
        <v>16</v>
      </c>
      <c r="M404" s="6"/>
      <c r="N404" s="4"/>
    </row>
    <row r="405" spans="1:14" ht="15" x14ac:dyDescent="0.25">
      <c r="A405" s="26" t="s">
        <v>269</v>
      </c>
      <c r="B405" s="26" t="s">
        <v>12</v>
      </c>
      <c r="C405" s="26" t="s">
        <v>635</v>
      </c>
      <c r="D405">
        <v>210</v>
      </c>
      <c r="E405">
        <v>179</v>
      </c>
      <c r="F405">
        <v>1</v>
      </c>
      <c r="G405" s="3">
        <f t="shared" si="18"/>
        <v>179</v>
      </c>
      <c r="H405" s="3">
        <f t="shared" si="19"/>
        <v>205.85</v>
      </c>
      <c r="I405" s="3">
        <f t="shared" si="20"/>
        <v>31</v>
      </c>
      <c r="J405">
        <v>0</v>
      </c>
      <c r="M405" s="6"/>
      <c r="N405" s="4"/>
    </row>
    <row r="406" spans="1:14" ht="15" x14ac:dyDescent="0.25">
      <c r="A406" s="1" t="s">
        <v>61</v>
      </c>
      <c r="B406" s="1" t="s">
        <v>62</v>
      </c>
      <c r="C406" s="1" t="s">
        <v>679</v>
      </c>
      <c r="D406" s="3">
        <v>35</v>
      </c>
      <c r="E406" s="3">
        <v>30</v>
      </c>
      <c r="F406" s="3">
        <v>1</v>
      </c>
      <c r="G406" s="3">
        <f t="shared" si="18"/>
        <v>30</v>
      </c>
      <c r="H406" s="3">
        <f t="shared" si="19"/>
        <v>34.5</v>
      </c>
      <c r="I406" s="3">
        <f t="shared" si="20"/>
        <v>5</v>
      </c>
      <c r="J406" s="4">
        <v>-3</v>
      </c>
      <c r="K406" s="5"/>
      <c r="M406" s="6"/>
      <c r="N406" s="4"/>
    </row>
    <row r="407" spans="1:14" ht="15" x14ac:dyDescent="0.25">
      <c r="A407" s="1" t="s">
        <v>61</v>
      </c>
      <c r="B407" s="1" t="s">
        <v>62</v>
      </c>
      <c r="C407" s="1" t="s">
        <v>271</v>
      </c>
      <c r="D407" s="3">
        <v>25</v>
      </c>
      <c r="E407" s="3">
        <v>20</v>
      </c>
      <c r="F407" s="3">
        <v>1</v>
      </c>
      <c r="G407" s="3">
        <f t="shared" si="18"/>
        <v>20</v>
      </c>
      <c r="H407" s="3">
        <f t="shared" si="19"/>
        <v>23</v>
      </c>
      <c r="I407" s="3">
        <f t="shared" si="20"/>
        <v>5</v>
      </c>
      <c r="J407" s="4">
        <v>0</v>
      </c>
      <c r="K407" s="5"/>
      <c r="M407" s="6"/>
      <c r="N407" s="4"/>
    </row>
    <row r="408" spans="1:14" ht="15" x14ac:dyDescent="0.25">
      <c r="A408" s="1" t="s">
        <v>61</v>
      </c>
      <c r="B408" s="1" t="s">
        <v>62</v>
      </c>
      <c r="C408" s="1" t="s">
        <v>272</v>
      </c>
      <c r="D408" s="3">
        <v>30</v>
      </c>
      <c r="E408" s="3">
        <v>25</v>
      </c>
      <c r="F408" s="3">
        <v>1</v>
      </c>
      <c r="G408" s="3">
        <f t="shared" si="18"/>
        <v>25</v>
      </c>
      <c r="H408" s="3">
        <f t="shared" si="19"/>
        <v>28.749999999999996</v>
      </c>
      <c r="I408" s="3">
        <f t="shared" si="20"/>
        <v>5</v>
      </c>
      <c r="J408" s="4">
        <v>0</v>
      </c>
      <c r="K408" s="5"/>
      <c r="M408" s="6"/>
      <c r="N408" s="4"/>
    </row>
    <row r="409" spans="1:14" ht="15" x14ac:dyDescent="0.25">
      <c r="A409" s="1" t="s">
        <v>53</v>
      </c>
      <c r="B409" s="1" t="s">
        <v>106</v>
      </c>
      <c r="C409" s="1" t="s">
        <v>497</v>
      </c>
      <c r="D409" s="3">
        <v>15</v>
      </c>
      <c r="E409" s="3">
        <v>12</v>
      </c>
      <c r="F409" s="3">
        <v>1</v>
      </c>
      <c r="G409" s="3">
        <f t="shared" si="18"/>
        <v>12</v>
      </c>
      <c r="H409" s="3">
        <f t="shared" si="19"/>
        <v>13.799999999999999</v>
      </c>
      <c r="I409" s="3">
        <f t="shared" si="20"/>
        <v>3</v>
      </c>
      <c r="J409" s="4">
        <v>0</v>
      </c>
      <c r="K409" s="2" t="s">
        <v>92</v>
      </c>
      <c r="M409" s="6"/>
      <c r="N409" s="4"/>
    </row>
    <row r="410" spans="1:14" ht="15" x14ac:dyDescent="0.25">
      <c r="A410" s="1" t="s">
        <v>61</v>
      </c>
      <c r="B410" s="1" t="s">
        <v>62</v>
      </c>
      <c r="C410" s="1" t="s">
        <v>559</v>
      </c>
      <c r="D410" s="3">
        <v>20</v>
      </c>
      <c r="E410" s="3">
        <v>15</v>
      </c>
      <c r="F410" s="3">
        <v>1</v>
      </c>
      <c r="G410" s="3">
        <f t="shared" si="18"/>
        <v>15</v>
      </c>
      <c r="H410" s="3">
        <f t="shared" si="19"/>
        <v>17.25</v>
      </c>
      <c r="I410" s="3">
        <f t="shared" si="20"/>
        <v>5</v>
      </c>
      <c r="J410" s="4">
        <v>0</v>
      </c>
      <c r="K410" s="10"/>
      <c r="M410" s="6"/>
      <c r="N410" s="4"/>
    </row>
    <row r="411" spans="1:14" ht="15" x14ac:dyDescent="0.25">
      <c r="A411" s="1" t="s">
        <v>11</v>
      </c>
      <c r="B411" s="1" t="s">
        <v>12</v>
      </c>
      <c r="C411" s="1" t="s">
        <v>276</v>
      </c>
      <c r="D411" s="3">
        <v>6</v>
      </c>
      <c r="E411" s="3">
        <v>59.5</v>
      </c>
      <c r="F411" s="3">
        <v>12</v>
      </c>
      <c r="G411" s="3">
        <f t="shared" si="18"/>
        <v>4.958333333333333</v>
      </c>
      <c r="H411" s="3">
        <f t="shared" si="19"/>
        <v>5.7020833333333325</v>
      </c>
      <c r="I411" s="3">
        <f t="shared" si="20"/>
        <v>1.041666666666667</v>
      </c>
      <c r="J411" s="4">
        <v>-6</v>
      </c>
      <c r="K411" s="5"/>
      <c r="M411" s="6"/>
      <c r="N411" s="4"/>
    </row>
    <row r="412" spans="1:14" ht="15" x14ac:dyDescent="0.25">
      <c r="A412" s="1" t="s">
        <v>11</v>
      </c>
      <c r="B412" s="1" t="s">
        <v>12</v>
      </c>
      <c r="C412" s="1" t="s">
        <v>273</v>
      </c>
      <c r="D412" s="3">
        <v>6</v>
      </c>
      <c r="E412" s="3">
        <v>59.5</v>
      </c>
      <c r="F412" s="3">
        <v>12</v>
      </c>
      <c r="G412" s="3">
        <f t="shared" si="18"/>
        <v>4.958333333333333</v>
      </c>
      <c r="H412" s="3">
        <f t="shared" si="19"/>
        <v>5.7020833333333325</v>
      </c>
      <c r="I412" s="3">
        <f t="shared" si="20"/>
        <v>1.041666666666667</v>
      </c>
      <c r="J412" s="4">
        <v>0</v>
      </c>
      <c r="K412" s="5"/>
      <c r="M412" s="6"/>
      <c r="N412" s="4"/>
    </row>
    <row r="413" spans="1:14" ht="15" x14ac:dyDescent="0.25">
      <c r="A413" s="1" t="s">
        <v>11</v>
      </c>
      <c r="B413" s="1" t="s">
        <v>12</v>
      </c>
      <c r="C413" s="1" t="s">
        <v>274</v>
      </c>
      <c r="D413" s="3">
        <v>6</v>
      </c>
      <c r="E413" s="3">
        <v>59.5</v>
      </c>
      <c r="F413" s="3">
        <v>12</v>
      </c>
      <c r="G413" s="3">
        <f t="shared" si="18"/>
        <v>4.958333333333333</v>
      </c>
      <c r="H413" s="3">
        <f t="shared" si="19"/>
        <v>5.7020833333333325</v>
      </c>
      <c r="I413" s="3">
        <f t="shared" si="20"/>
        <v>1.041666666666667</v>
      </c>
      <c r="J413" s="4">
        <v>0</v>
      </c>
      <c r="K413" s="5"/>
      <c r="M413" s="6"/>
      <c r="N413" s="4"/>
    </row>
    <row r="414" spans="1:14" ht="15" x14ac:dyDescent="0.25">
      <c r="A414" s="1" t="s">
        <v>11</v>
      </c>
      <c r="B414" s="1" t="s">
        <v>12</v>
      </c>
      <c r="C414" s="1" t="s">
        <v>275</v>
      </c>
      <c r="D414" s="3">
        <v>6</v>
      </c>
      <c r="E414" s="3">
        <v>59.5</v>
      </c>
      <c r="F414" s="3">
        <v>12</v>
      </c>
      <c r="G414" s="3">
        <f t="shared" si="18"/>
        <v>4.958333333333333</v>
      </c>
      <c r="H414" s="3">
        <f t="shared" si="19"/>
        <v>5.7020833333333325</v>
      </c>
      <c r="I414" s="3">
        <f t="shared" si="20"/>
        <v>1.041666666666667</v>
      </c>
      <c r="J414" s="4">
        <v>0</v>
      </c>
      <c r="K414" s="5"/>
      <c r="M414" s="6"/>
      <c r="N414" s="4"/>
    </row>
    <row r="415" spans="1:14" ht="15" x14ac:dyDescent="0.25">
      <c r="A415" s="1" t="s">
        <v>11</v>
      </c>
      <c r="B415" s="1" t="s">
        <v>12</v>
      </c>
      <c r="C415" s="1" t="s">
        <v>277</v>
      </c>
      <c r="D415" s="3">
        <v>6</v>
      </c>
      <c r="E415" s="3">
        <v>59.5</v>
      </c>
      <c r="F415" s="3">
        <v>12</v>
      </c>
      <c r="G415" s="3">
        <f t="shared" si="18"/>
        <v>4.958333333333333</v>
      </c>
      <c r="H415" s="3">
        <f t="shared" si="19"/>
        <v>5.7020833333333325</v>
      </c>
      <c r="I415" s="3">
        <f t="shared" si="20"/>
        <v>1.041666666666667</v>
      </c>
      <c r="J415" s="4">
        <v>0</v>
      </c>
      <c r="K415" s="5"/>
      <c r="M415" s="6"/>
      <c r="N415" s="4"/>
    </row>
    <row r="416" spans="1:14" ht="15" x14ac:dyDescent="0.25">
      <c r="A416" s="1" t="s">
        <v>11</v>
      </c>
      <c r="B416" s="1" t="s">
        <v>12</v>
      </c>
      <c r="C416" s="1" t="s">
        <v>278</v>
      </c>
      <c r="D416" s="3">
        <v>6</v>
      </c>
      <c r="E416" s="3">
        <v>59.5</v>
      </c>
      <c r="F416" s="3">
        <v>12</v>
      </c>
      <c r="G416" s="3">
        <f t="shared" si="18"/>
        <v>4.958333333333333</v>
      </c>
      <c r="H416" s="3">
        <f t="shared" si="19"/>
        <v>5.7020833333333325</v>
      </c>
      <c r="I416" s="3">
        <f t="shared" si="20"/>
        <v>1.041666666666667</v>
      </c>
      <c r="J416" s="4">
        <v>-1</v>
      </c>
      <c r="K416" s="5"/>
      <c r="M416" s="6"/>
      <c r="N416" s="4"/>
    </row>
    <row r="417" spans="1:14" ht="15" x14ac:dyDescent="0.25">
      <c r="A417" s="1" t="s">
        <v>53</v>
      </c>
      <c r="B417" s="1" t="s">
        <v>23</v>
      </c>
      <c r="C417" s="1" t="s">
        <v>568</v>
      </c>
      <c r="D417" s="3">
        <v>85</v>
      </c>
      <c r="E417" s="3">
        <v>120</v>
      </c>
      <c r="F417" s="3">
        <v>12</v>
      </c>
      <c r="G417" s="3">
        <f t="shared" si="18"/>
        <v>10</v>
      </c>
      <c r="H417" s="3">
        <f t="shared" si="19"/>
        <v>11.5</v>
      </c>
      <c r="I417" s="3">
        <f t="shared" si="20"/>
        <v>75</v>
      </c>
      <c r="J417" s="4">
        <v>0</v>
      </c>
      <c r="K417" s="2" t="s">
        <v>566</v>
      </c>
      <c r="M417" s="6"/>
      <c r="N417" s="4"/>
    </row>
    <row r="418" spans="1:14" ht="15" x14ac:dyDescent="0.25">
      <c r="A418" s="1" t="s">
        <v>53</v>
      </c>
      <c r="B418" s="1" t="s">
        <v>12</v>
      </c>
      <c r="C418" s="1" t="s">
        <v>294</v>
      </c>
      <c r="D418" s="3">
        <v>5</v>
      </c>
      <c r="E418" s="3">
        <v>5</v>
      </c>
      <c r="F418" s="3">
        <v>1</v>
      </c>
      <c r="G418" s="3">
        <f t="shared" si="18"/>
        <v>5</v>
      </c>
      <c r="H418" s="3">
        <f t="shared" si="19"/>
        <v>5.75</v>
      </c>
      <c r="I418" s="3">
        <f t="shared" si="20"/>
        <v>0</v>
      </c>
      <c r="J418" s="4">
        <v>65</v>
      </c>
      <c r="K418" s="2" t="s">
        <v>92</v>
      </c>
      <c r="M418" s="6"/>
      <c r="N418" s="4"/>
    </row>
    <row r="419" spans="1:14" ht="15" x14ac:dyDescent="0.25">
      <c r="A419" s="1" t="s">
        <v>61</v>
      </c>
      <c r="B419" s="1" t="s">
        <v>62</v>
      </c>
      <c r="C419" s="1" t="s">
        <v>310</v>
      </c>
      <c r="D419" s="3">
        <v>25</v>
      </c>
      <c r="E419" s="3">
        <v>20</v>
      </c>
      <c r="F419" s="3">
        <v>3</v>
      </c>
      <c r="G419" s="3">
        <f t="shared" si="18"/>
        <v>6.666666666666667</v>
      </c>
      <c r="H419" s="3">
        <f t="shared" si="19"/>
        <v>7.6666666666666661</v>
      </c>
      <c r="I419" s="3">
        <f t="shared" si="20"/>
        <v>18.333333333333332</v>
      </c>
      <c r="J419" s="4">
        <v>0</v>
      </c>
      <c r="K419" s="5"/>
      <c r="M419" s="6"/>
      <c r="N419" s="4"/>
    </row>
    <row r="420" spans="1:14" ht="15" x14ac:dyDescent="0.25">
      <c r="A420" s="1" t="s">
        <v>11</v>
      </c>
      <c r="B420" s="1" t="s">
        <v>106</v>
      </c>
      <c r="C420" s="1" t="s">
        <v>287</v>
      </c>
      <c r="D420" s="3">
        <v>20</v>
      </c>
      <c r="E420" s="3">
        <v>169</v>
      </c>
      <c r="F420" s="3">
        <v>10</v>
      </c>
      <c r="G420" s="3">
        <f t="shared" si="18"/>
        <v>16.899999999999999</v>
      </c>
      <c r="H420" s="3">
        <f t="shared" si="19"/>
        <v>19.434999999999995</v>
      </c>
      <c r="I420" s="3">
        <f t="shared" si="20"/>
        <v>3.1000000000000014</v>
      </c>
      <c r="J420" s="4">
        <v>23</v>
      </c>
      <c r="K420" s="5"/>
      <c r="M420" s="6"/>
      <c r="N420" s="4"/>
    </row>
    <row r="421" spans="1:14" ht="15" x14ac:dyDescent="0.25">
      <c r="A421" s="1" t="s">
        <v>11</v>
      </c>
      <c r="B421" s="1" t="s">
        <v>106</v>
      </c>
      <c r="C421" s="1" t="s">
        <v>288</v>
      </c>
      <c r="D421" s="3">
        <v>15</v>
      </c>
      <c r="E421" s="3">
        <v>115</v>
      </c>
      <c r="F421" s="3">
        <v>10</v>
      </c>
      <c r="G421" s="3">
        <f t="shared" si="18"/>
        <v>11.5</v>
      </c>
      <c r="H421" s="3">
        <f t="shared" si="19"/>
        <v>13.225</v>
      </c>
      <c r="I421" s="3">
        <f t="shared" si="20"/>
        <v>3.5</v>
      </c>
      <c r="J421" s="4">
        <v>20</v>
      </c>
      <c r="K421" s="5"/>
      <c r="M421" s="6"/>
      <c r="N421" s="4"/>
    </row>
    <row r="422" spans="1:14" ht="15" x14ac:dyDescent="0.25">
      <c r="A422" s="1" t="s">
        <v>11</v>
      </c>
      <c r="B422" s="1" t="s">
        <v>106</v>
      </c>
      <c r="C422" s="1" t="s">
        <v>291</v>
      </c>
      <c r="D422" s="3">
        <v>20</v>
      </c>
      <c r="E422" s="3">
        <v>187</v>
      </c>
      <c r="F422" s="3">
        <v>10</v>
      </c>
      <c r="G422" s="3">
        <f t="shared" si="18"/>
        <v>18.7</v>
      </c>
      <c r="H422" s="3">
        <f t="shared" si="19"/>
        <v>21.504999999999999</v>
      </c>
      <c r="I422" s="3">
        <f t="shared" si="20"/>
        <v>1.3000000000000007</v>
      </c>
      <c r="J422" s="4">
        <v>0</v>
      </c>
      <c r="K422" s="5"/>
      <c r="M422" s="6"/>
      <c r="N422" s="4"/>
    </row>
    <row r="423" spans="1:14" ht="15" x14ac:dyDescent="0.25">
      <c r="A423" s="1" t="s">
        <v>11</v>
      </c>
      <c r="B423" s="1" t="s">
        <v>106</v>
      </c>
      <c r="C423" s="1" t="s">
        <v>487</v>
      </c>
      <c r="D423" s="3">
        <v>27</v>
      </c>
      <c r="E423" s="3">
        <v>92</v>
      </c>
      <c r="F423" s="3">
        <v>4</v>
      </c>
      <c r="G423" s="3">
        <f t="shared" si="18"/>
        <v>23</v>
      </c>
      <c r="H423" s="3">
        <f t="shared" si="19"/>
        <v>26.45</v>
      </c>
      <c r="I423" s="3">
        <f t="shared" si="20"/>
        <v>4</v>
      </c>
      <c r="J423" s="4">
        <v>29</v>
      </c>
      <c r="K423" s="10"/>
      <c r="M423" s="6"/>
      <c r="N423" s="4"/>
    </row>
    <row r="424" spans="1:14" ht="15" x14ac:dyDescent="0.25">
      <c r="A424" s="1" t="s">
        <v>11</v>
      </c>
      <c r="B424" s="1" t="s">
        <v>106</v>
      </c>
      <c r="C424" s="1" t="s">
        <v>289</v>
      </c>
      <c r="D424" s="3">
        <v>20</v>
      </c>
      <c r="E424" s="3">
        <v>168</v>
      </c>
      <c r="F424" s="3">
        <v>10</v>
      </c>
      <c r="G424" s="3">
        <f t="shared" si="18"/>
        <v>16.8</v>
      </c>
      <c r="H424" s="3">
        <f t="shared" si="19"/>
        <v>19.32</v>
      </c>
      <c r="I424" s="3">
        <f t="shared" si="20"/>
        <v>3.1999999999999993</v>
      </c>
      <c r="J424" s="4">
        <v>0</v>
      </c>
      <c r="K424" s="5"/>
      <c r="M424" s="6"/>
      <c r="N424" s="4"/>
    </row>
    <row r="425" spans="1:14" ht="15" x14ac:dyDescent="0.25">
      <c r="A425" s="1" t="s">
        <v>11</v>
      </c>
      <c r="B425" s="1" t="s">
        <v>106</v>
      </c>
      <c r="C425" s="1" t="s">
        <v>557</v>
      </c>
      <c r="D425" s="3">
        <v>38</v>
      </c>
      <c r="E425" s="3">
        <v>130</v>
      </c>
      <c r="F425" s="3">
        <v>4</v>
      </c>
      <c r="G425" s="3">
        <f t="shared" si="18"/>
        <v>32.5</v>
      </c>
      <c r="H425" s="3">
        <f t="shared" si="19"/>
        <v>37.375</v>
      </c>
      <c r="I425" s="3">
        <f t="shared" si="20"/>
        <v>5.5</v>
      </c>
      <c r="J425" s="4">
        <v>0</v>
      </c>
      <c r="K425" s="10"/>
      <c r="M425" s="6"/>
      <c r="N425" s="4"/>
    </row>
    <row r="426" spans="1:14" ht="15" x14ac:dyDescent="0.25">
      <c r="A426" s="1" t="s">
        <v>11</v>
      </c>
      <c r="B426" s="1" t="s">
        <v>106</v>
      </c>
      <c r="C426" s="1" t="s">
        <v>292</v>
      </c>
      <c r="D426" s="3">
        <v>25</v>
      </c>
      <c r="E426" s="3">
        <v>209</v>
      </c>
      <c r="F426" s="3">
        <v>10</v>
      </c>
      <c r="G426" s="3">
        <f t="shared" si="18"/>
        <v>20.9</v>
      </c>
      <c r="H426" s="3">
        <f t="shared" si="19"/>
        <v>24.034999999999997</v>
      </c>
      <c r="I426" s="3">
        <f t="shared" si="20"/>
        <v>4.1000000000000014</v>
      </c>
      <c r="J426" s="4">
        <v>0</v>
      </c>
      <c r="K426" s="7"/>
      <c r="M426" s="6"/>
      <c r="N426" s="4"/>
    </row>
    <row r="427" spans="1:14" ht="15" x14ac:dyDescent="0.25">
      <c r="A427" s="1" t="s">
        <v>11</v>
      </c>
      <c r="B427" s="1" t="s">
        <v>106</v>
      </c>
      <c r="C427" s="1" t="s">
        <v>290</v>
      </c>
      <c r="D427" s="3">
        <v>18</v>
      </c>
      <c r="E427" s="3">
        <v>154</v>
      </c>
      <c r="F427" s="3">
        <v>10</v>
      </c>
      <c r="G427" s="3">
        <f t="shared" si="18"/>
        <v>15.4</v>
      </c>
      <c r="H427" s="3">
        <f t="shared" si="19"/>
        <v>17.709999999999997</v>
      </c>
      <c r="I427" s="3">
        <f t="shared" si="20"/>
        <v>2.5999999999999996</v>
      </c>
      <c r="J427" s="4">
        <v>13</v>
      </c>
      <c r="K427" s="5"/>
      <c r="M427" s="6"/>
      <c r="N427" s="4"/>
    </row>
    <row r="428" spans="1:14" ht="15" x14ac:dyDescent="0.25">
      <c r="A428" s="1" t="s">
        <v>11</v>
      </c>
      <c r="B428" s="1" t="s">
        <v>106</v>
      </c>
      <c r="C428" s="1" t="s">
        <v>293</v>
      </c>
      <c r="D428" s="3">
        <v>20</v>
      </c>
      <c r="E428" s="3">
        <v>170</v>
      </c>
      <c r="F428" s="3">
        <v>10</v>
      </c>
      <c r="G428" s="3">
        <f t="shared" si="18"/>
        <v>17</v>
      </c>
      <c r="H428" s="3">
        <f t="shared" si="19"/>
        <v>19.549999999999997</v>
      </c>
      <c r="I428" s="3">
        <f t="shared" si="20"/>
        <v>3</v>
      </c>
      <c r="J428" s="4">
        <v>0</v>
      </c>
      <c r="K428" s="7"/>
      <c r="M428" s="6"/>
      <c r="N428" s="4"/>
    </row>
    <row r="429" spans="1:14" ht="15" x14ac:dyDescent="0.25">
      <c r="A429" s="1" t="s">
        <v>61</v>
      </c>
      <c r="B429" s="1" t="s">
        <v>62</v>
      </c>
      <c r="C429" s="1" t="s">
        <v>295</v>
      </c>
      <c r="D429" s="3">
        <v>40</v>
      </c>
      <c r="E429" s="3">
        <v>30</v>
      </c>
      <c r="F429" s="3">
        <v>1</v>
      </c>
      <c r="G429" s="3">
        <f t="shared" si="18"/>
        <v>30</v>
      </c>
      <c r="H429" s="3">
        <f t="shared" si="19"/>
        <v>34.5</v>
      </c>
      <c r="I429" s="3">
        <f t="shared" si="20"/>
        <v>10</v>
      </c>
      <c r="J429" s="4">
        <v>-4</v>
      </c>
      <c r="K429" s="5"/>
      <c r="M429" s="6"/>
      <c r="N429" s="4"/>
    </row>
    <row r="430" spans="1:14" ht="15" x14ac:dyDescent="0.25">
      <c r="A430" s="24" t="s">
        <v>61</v>
      </c>
      <c r="B430" s="24" t="s">
        <v>62</v>
      </c>
      <c r="C430" s="24" t="s">
        <v>680</v>
      </c>
      <c r="D430" s="3">
        <v>30</v>
      </c>
      <c r="E430" s="3">
        <v>25</v>
      </c>
      <c r="F430" s="3">
        <v>1</v>
      </c>
      <c r="G430" s="3">
        <f t="shared" si="18"/>
        <v>25</v>
      </c>
      <c r="H430" s="3">
        <f t="shared" si="19"/>
        <v>28.749999999999996</v>
      </c>
      <c r="I430" s="3">
        <f t="shared" si="20"/>
        <v>5</v>
      </c>
      <c r="J430" s="4">
        <v>0</v>
      </c>
      <c r="K430" s="7" t="s">
        <v>92</v>
      </c>
      <c r="M430" s="6"/>
      <c r="N430" s="4"/>
    </row>
    <row r="431" spans="1:14" ht="15" x14ac:dyDescent="0.25">
      <c r="A431" s="24" t="s">
        <v>61</v>
      </c>
      <c r="B431" s="24" t="s">
        <v>62</v>
      </c>
      <c r="C431" s="24" t="s">
        <v>681</v>
      </c>
      <c r="D431" s="3">
        <v>40</v>
      </c>
      <c r="E431" s="3">
        <v>35</v>
      </c>
      <c r="F431" s="3">
        <v>1</v>
      </c>
      <c r="G431" s="3">
        <f t="shared" si="18"/>
        <v>35</v>
      </c>
      <c r="H431" s="3">
        <f t="shared" si="19"/>
        <v>40.25</v>
      </c>
      <c r="I431" s="3">
        <f t="shared" si="20"/>
        <v>5</v>
      </c>
      <c r="J431" s="4">
        <v>0</v>
      </c>
      <c r="K431" s="7" t="s">
        <v>566</v>
      </c>
      <c r="M431" s="6"/>
      <c r="N431" s="4"/>
    </row>
    <row r="432" spans="1:14" ht="15" x14ac:dyDescent="0.25">
      <c r="A432" s="1" t="s">
        <v>53</v>
      </c>
      <c r="B432" s="1" t="s">
        <v>19</v>
      </c>
      <c r="C432" s="1" t="s">
        <v>296</v>
      </c>
      <c r="D432" s="3">
        <v>35</v>
      </c>
      <c r="E432" s="3">
        <v>250</v>
      </c>
      <c r="F432" s="3">
        <v>10</v>
      </c>
      <c r="G432" s="3">
        <f t="shared" si="18"/>
        <v>25</v>
      </c>
      <c r="H432" s="3">
        <f t="shared" si="19"/>
        <v>28.749999999999996</v>
      </c>
      <c r="I432" s="3">
        <f t="shared" si="20"/>
        <v>10</v>
      </c>
      <c r="J432" s="4">
        <v>0</v>
      </c>
      <c r="K432" s="5"/>
      <c r="M432" s="6"/>
      <c r="N432" s="4"/>
    </row>
    <row r="433" spans="1:14" ht="15" x14ac:dyDescent="0.25">
      <c r="A433" s="1" t="s">
        <v>61</v>
      </c>
      <c r="B433" s="1" t="s">
        <v>62</v>
      </c>
      <c r="C433" s="1" t="s">
        <v>297</v>
      </c>
      <c r="D433" s="3">
        <v>30</v>
      </c>
      <c r="E433" s="3">
        <v>25</v>
      </c>
      <c r="F433" s="3">
        <v>1</v>
      </c>
      <c r="G433" s="3">
        <f t="shared" si="18"/>
        <v>25</v>
      </c>
      <c r="H433" s="3">
        <f t="shared" si="19"/>
        <v>28.749999999999996</v>
      </c>
      <c r="I433" s="3">
        <f t="shared" si="20"/>
        <v>5</v>
      </c>
      <c r="J433" s="4">
        <v>-3</v>
      </c>
      <c r="K433" s="5"/>
      <c r="M433" s="6"/>
      <c r="N433" s="4"/>
    </row>
    <row r="434" spans="1:14" ht="15" x14ac:dyDescent="0.25">
      <c r="A434" s="24" t="s">
        <v>61</v>
      </c>
      <c r="B434" s="24" t="s">
        <v>62</v>
      </c>
      <c r="C434" s="24" t="s">
        <v>542</v>
      </c>
      <c r="D434" s="8">
        <v>28</v>
      </c>
      <c r="E434" s="8">
        <v>20</v>
      </c>
      <c r="F434" s="8">
        <v>1</v>
      </c>
      <c r="G434" s="8">
        <f t="shared" si="18"/>
        <v>20</v>
      </c>
      <c r="H434" s="8">
        <f t="shared" si="19"/>
        <v>23</v>
      </c>
      <c r="I434" s="8">
        <f t="shared" si="20"/>
        <v>8</v>
      </c>
      <c r="J434" s="16" t="s">
        <v>543</v>
      </c>
      <c r="K434" s="17" t="s">
        <v>544</v>
      </c>
      <c r="M434" s="6"/>
      <c r="N434" s="4"/>
    </row>
    <row r="435" spans="1:14" ht="15" x14ac:dyDescent="0.25">
      <c r="A435" s="1" t="s">
        <v>61</v>
      </c>
      <c r="B435" s="1" t="s">
        <v>62</v>
      </c>
      <c r="C435" s="1" t="s">
        <v>682</v>
      </c>
      <c r="D435" s="3">
        <v>40</v>
      </c>
      <c r="E435" s="3">
        <v>30</v>
      </c>
      <c r="F435" s="3">
        <v>1</v>
      </c>
      <c r="G435" s="3">
        <f t="shared" si="18"/>
        <v>30</v>
      </c>
      <c r="H435" s="3">
        <f t="shared" si="19"/>
        <v>34.5</v>
      </c>
      <c r="I435" s="3">
        <f t="shared" si="20"/>
        <v>10</v>
      </c>
      <c r="J435" s="4">
        <v>0</v>
      </c>
      <c r="K435" s="10" t="s">
        <v>494</v>
      </c>
      <c r="M435" s="6"/>
      <c r="N435" s="4"/>
    </row>
    <row r="436" spans="1:14" ht="15" x14ac:dyDescent="0.25">
      <c r="A436" s="1" t="s">
        <v>53</v>
      </c>
      <c r="B436" s="1" t="s">
        <v>59</v>
      </c>
      <c r="C436" s="1" t="s">
        <v>298</v>
      </c>
      <c r="D436" s="3">
        <v>12</v>
      </c>
      <c r="E436" s="3">
        <v>1</v>
      </c>
      <c r="F436" s="3">
        <v>1</v>
      </c>
      <c r="G436" s="3">
        <f t="shared" si="18"/>
        <v>1</v>
      </c>
      <c r="H436" s="3">
        <f t="shared" si="19"/>
        <v>1.1499999999999999</v>
      </c>
      <c r="I436" s="3">
        <f t="shared" si="20"/>
        <v>11</v>
      </c>
      <c r="J436" s="4">
        <v>15</v>
      </c>
      <c r="K436" s="5" t="s">
        <v>16</v>
      </c>
      <c r="M436" s="6"/>
      <c r="N436" s="4"/>
    </row>
    <row r="437" spans="1:14" ht="15" x14ac:dyDescent="0.25">
      <c r="A437" s="1" t="s">
        <v>61</v>
      </c>
      <c r="B437" s="1" t="s">
        <v>62</v>
      </c>
      <c r="C437" s="1" t="s">
        <v>299</v>
      </c>
      <c r="D437" s="3">
        <v>35</v>
      </c>
      <c r="E437" s="3">
        <v>25</v>
      </c>
      <c r="F437" s="3">
        <v>1</v>
      </c>
      <c r="G437" s="3">
        <f t="shared" si="18"/>
        <v>25</v>
      </c>
      <c r="H437" s="3">
        <f t="shared" si="19"/>
        <v>28.749999999999996</v>
      </c>
      <c r="I437" s="3">
        <f t="shared" si="20"/>
        <v>10</v>
      </c>
      <c r="J437" s="4">
        <v>0</v>
      </c>
      <c r="K437" s="5"/>
      <c r="M437" s="6"/>
      <c r="N437" s="4"/>
    </row>
    <row r="438" spans="1:14" ht="15" x14ac:dyDescent="0.25">
      <c r="A438" s="1" t="s">
        <v>61</v>
      </c>
      <c r="B438" s="1" t="s">
        <v>62</v>
      </c>
      <c r="C438" s="1" t="s">
        <v>300</v>
      </c>
      <c r="D438" s="3">
        <v>45</v>
      </c>
      <c r="E438" s="3">
        <v>200</v>
      </c>
      <c r="F438" s="3">
        <v>6</v>
      </c>
      <c r="G438" s="3">
        <f t="shared" si="18"/>
        <v>33.333333333333336</v>
      </c>
      <c r="H438" s="3">
        <f t="shared" si="19"/>
        <v>38.333333333333336</v>
      </c>
      <c r="I438" s="3">
        <f t="shared" si="20"/>
        <v>11.666666666666664</v>
      </c>
      <c r="J438" s="4">
        <v>0</v>
      </c>
      <c r="K438" s="5"/>
      <c r="M438" s="6"/>
      <c r="N438" s="4"/>
    </row>
    <row r="439" spans="1:14" ht="15" x14ac:dyDescent="0.25">
      <c r="A439" s="1" t="s">
        <v>61</v>
      </c>
      <c r="B439" s="1" t="s">
        <v>62</v>
      </c>
      <c r="C439" s="1" t="s">
        <v>303</v>
      </c>
      <c r="D439" s="3">
        <v>45</v>
      </c>
      <c r="E439" s="3">
        <v>1</v>
      </c>
      <c r="F439" s="3">
        <v>1</v>
      </c>
      <c r="G439" s="3">
        <f t="shared" si="18"/>
        <v>1</v>
      </c>
      <c r="H439" s="3">
        <f t="shared" si="19"/>
        <v>1.1499999999999999</v>
      </c>
      <c r="I439" s="3">
        <f t="shared" si="20"/>
        <v>44</v>
      </c>
      <c r="J439" s="4">
        <v>0</v>
      </c>
      <c r="K439" s="5" t="s">
        <v>16</v>
      </c>
      <c r="M439" s="6"/>
      <c r="N439" s="4"/>
    </row>
    <row r="440" spans="1:14" ht="15" x14ac:dyDescent="0.25">
      <c r="A440" s="1" t="s">
        <v>61</v>
      </c>
      <c r="B440" s="1" t="s">
        <v>62</v>
      </c>
      <c r="C440" s="1" t="s">
        <v>301</v>
      </c>
      <c r="D440" s="3">
        <v>65</v>
      </c>
      <c r="E440" s="3">
        <v>1</v>
      </c>
      <c r="F440" s="3">
        <v>1</v>
      </c>
      <c r="G440" s="3">
        <f t="shared" si="18"/>
        <v>1</v>
      </c>
      <c r="H440" s="3">
        <f t="shared" si="19"/>
        <v>1.1499999999999999</v>
      </c>
      <c r="I440" s="3">
        <f t="shared" si="20"/>
        <v>64</v>
      </c>
      <c r="J440" s="4">
        <v>0</v>
      </c>
      <c r="K440" s="5" t="s">
        <v>16</v>
      </c>
    </row>
    <row r="441" spans="1:14" ht="15" x14ac:dyDescent="0.25">
      <c r="A441" s="1" t="s">
        <v>61</v>
      </c>
      <c r="B441" s="1" t="s">
        <v>62</v>
      </c>
      <c r="C441" s="1" t="s">
        <v>302</v>
      </c>
      <c r="D441" s="3">
        <v>30</v>
      </c>
      <c r="E441" s="3">
        <v>1</v>
      </c>
      <c r="F441" s="3">
        <v>1</v>
      </c>
      <c r="G441" s="3">
        <f t="shared" si="18"/>
        <v>1</v>
      </c>
      <c r="H441" s="3">
        <f t="shared" si="19"/>
        <v>1.1499999999999999</v>
      </c>
      <c r="I441" s="3">
        <f t="shared" si="20"/>
        <v>29</v>
      </c>
      <c r="J441" s="4">
        <v>0</v>
      </c>
      <c r="K441" s="5" t="s">
        <v>16</v>
      </c>
    </row>
    <row r="442" spans="1:14" ht="15" x14ac:dyDescent="0.25">
      <c r="A442" s="24" t="s">
        <v>61</v>
      </c>
      <c r="B442" s="24" t="s">
        <v>62</v>
      </c>
      <c r="C442" s="24" t="s">
        <v>304</v>
      </c>
      <c r="D442" s="8">
        <v>25</v>
      </c>
      <c r="E442" s="8">
        <v>20</v>
      </c>
      <c r="F442" s="8">
        <v>1</v>
      </c>
      <c r="G442" s="3">
        <f t="shared" si="18"/>
        <v>20</v>
      </c>
      <c r="H442" s="3">
        <f t="shared" si="19"/>
        <v>23</v>
      </c>
      <c r="I442" s="3">
        <f t="shared" si="20"/>
        <v>5</v>
      </c>
      <c r="J442" s="4">
        <v>0</v>
      </c>
      <c r="K442" s="7"/>
    </row>
    <row r="443" spans="1:14" ht="15" x14ac:dyDescent="0.25">
      <c r="A443" s="1" t="s">
        <v>61</v>
      </c>
      <c r="B443" s="1" t="s">
        <v>62</v>
      </c>
      <c r="C443" s="1" t="s">
        <v>305</v>
      </c>
      <c r="D443" s="3">
        <v>30</v>
      </c>
      <c r="E443" s="3">
        <v>25</v>
      </c>
      <c r="F443" s="3">
        <v>1</v>
      </c>
      <c r="G443" s="3">
        <f t="shared" si="18"/>
        <v>25</v>
      </c>
      <c r="H443" s="3">
        <f t="shared" si="19"/>
        <v>28.749999999999996</v>
      </c>
      <c r="I443" s="3">
        <f t="shared" si="20"/>
        <v>5</v>
      </c>
      <c r="J443" s="4">
        <v>0</v>
      </c>
      <c r="K443" s="5"/>
    </row>
    <row r="444" spans="1:14" ht="15" x14ac:dyDescent="0.25">
      <c r="A444" s="1" t="s">
        <v>61</v>
      </c>
      <c r="B444" s="1" t="s">
        <v>62</v>
      </c>
      <c r="C444" s="1" t="s">
        <v>306</v>
      </c>
      <c r="D444" s="3">
        <v>35</v>
      </c>
      <c r="E444" s="3">
        <v>30</v>
      </c>
      <c r="F444" s="3">
        <v>1</v>
      </c>
      <c r="G444" s="3">
        <f t="shared" si="18"/>
        <v>30</v>
      </c>
      <c r="H444" s="3">
        <f t="shared" si="19"/>
        <v>34.5</v>
      </c>
      <c r="I444" s="3">
        <f t="shared" si="20"/>
        <v>5</v>
      </c>
      <c r="J444" s="4">
        <v>-10</v>
      </c>
      <c r="K444" s="5"/>
    </row>
    <row r="445" spans="1:14" ht="15" x14ac:dyDescent="0.25">
      <c r="A445" s="1" t="s">
        <v>61</v>
      </c>
      <c r="B445" s="1" t="s">
        <v>62</v>
      </c>
      <c r="C445" s="1" t="s">
        <v>307</v>
      </c>
      <c r="D445" s="3">
        <v>25</v>
      </c>
      <c r="E445" s="3">
        <v>20</v>
      </c>
      <c r="F445" s="3">
        <v>1</v>
      </c>
      <c r="G445" s="3">
        <f t="shared" si="18"/>
        <v>20</v>
      </c>
      <c r="H445" s="3">
        <f t="shared" si="19"/>
        <v>23</v>
      </c>
      <c r="I445" s="3">
        <f t="shared" si="20"/>
        <v>5</v>
      </c>
      <c r="J445" s="4">
        <v>0</v>
      </c>
      <c r="K445" s="5"/>
    </row>
    <row r="446" spans="1:14" ht="15" x14ac:dyDescent="0.25">
      <c r="A446" s="24" t="s">
        <v>61</v>
      </c>
      <c r="B446" s="24" t="s">
        <v>62</v>
      </c>
      <c r="C446" s="24" t="s">
        <v>308</v>
      </c>
      <c r="D446" s="8">
        <v>25</v>
      </c>
      <c r="E446" s="8">
        <v>20</v>
      </c>
      <c r="F446" s="8">
        <v>1</v>
      </c>
      <c r="G446" s="3">
        <f t="shared" si="18"/>
        <v>20</v>
      </c>
      <c r="H446" s="3">
        <f t="shared" si="19"/>
        <v>23</v>
      </c>
      <c r="I446" s="3">
        <f t="shared" si="20"/>
        <v>5</v>
      </c>
      <c r="J446" s="4">
        <v>0</v>
      </c>
      <c r="K446" s="7"/>
    </row>
    <row r="447" spans="1:14" ht="15" x14ac:dyDescent="0.25">
      <c r="A447" s="24" t="s">
        <v>61</v>
      </c>
      <c r="B447" s="24" t="s">
        <v>62</v>
      </c>
      <c r="C447" s="24" t="s">
        <v>309</v>
      </c>
      <c r="D447" s="8">
        <v>25</v>
      </c>
      <c r="E447" s="8">
        <v>20</v>
      </c>
      <c r="F447" s="8">
        <v>1</v>
      </c>
      <c r="G447" s="3">
        <f t="shared" si="18"/>
        <v>20</v>
      </c>
      <c r="H447" s="3">
        <f t="shared" si="19"/>
        <v>23</v>
      </c>
      <c r="I447" s="3">
        <f t="shared" si="20"/>
        <v>5</v>
      </c>
      <c r="J447" s="4">
        <v>0</v>
      </c>
      <c r="K447" s="7"/>
    </row>
    <row r="448" spans="1:14" ht="15" x14ac:dyDescent="0.25">
      <c r="A448" s="1" t="s">
        <v>61</v>
      </c>
      <c r="B448" s="1" t="s">
        <v>62</v>
      </c>
      <c r="C448" s="1" t="s">
        <v>311</v>
      </c>
      <c r="D448" s="3">
        <v>12</v>
      </c>
      <c r="E448" s="3">
        <v>10</v>
      </c>
      <c r="F448" s="3">
        <v>1</v>
      </c>
      <c r="G448" s="3">
        <f t="shared" si="18"/>
        <v>10</v>
      </c>
      <c r="H448" s="3">
        <f t="shared" si="19"/>
        <v>11.5</v>
      </c>
      <c r="I448" s="3">
        <f t="shared" si="20"/>
        <v>2</v>
      </c>
      <c r="J448" s="4">
        <v>-4</v>
      </c>
      <c r="K448" s="5"/>
    </row>
    <row r="449" spans="1:11" ht="15" x14ac:dyDescent="0.25">
      <c r="A449" s="1" t="s">
        <v>61</v>
      </c>
      <c r="B449" s="1" t="s">
        <v>62</v>
      </c>
      <c r="C449" s="1" t="s">
        <v>683</v>
      </c>
      <c r="D449" s="3">
        <v>12</v>
      </c>
      <c r="E449" s="3">
        <v>10</v>
      </c>
      <c r="F449" s="3">
        <v>1</v>
      </c>
      <c r="G449" s="3">
        <f t="shared" si="18"/>
        <v>10</v>
      </c>
      <c r="H449" s="3">
        <f t="shared" si="19"/>
        <v>11.5</v>
      </c>
      <c r="I449" s="3">
        <f t="shared" si="20"/>
        <v>2</v>
      </c>
      <c r="J449" s="4">
        <v>-3</v>
      </c>
      <c r="K449" s="5"/>
    </row>
    <row r="450" spans="1:11" ht="15" x14ac:dyDescent="0.25">
      <c r="A450" s="1" t="s">
        <v>11</v>
      </c>
      <c r="B450" s="1" t="s">
        <v>12</v>
      </c>
      <c r="C450" s="1" t="s">
        <v>312</v>
      </c>
      <c r="D450" s="3">
        <v>20</v>
      </c>
      <c r="E450" s="3">
        <v>51</v>
      </c>
      <c r="F450" s="3">
        <v>3</v>
      </c>
      <c r="G450" s="3">
        <f t="shared" ref="G450:G513" si="21">E450/F450</f>
        <v>17</v>
      </c>
      <c r="H450" s="3">
        <f t="shared" ref="H450:H513" si="22">G450*1.15</f>
        <v>19.549999999999997</v>
      </c>
      <c r="I450" s="3">
        <f t="shared" ref="I450:I513" si="23">D450-G450</f>
        <v>3</v>
      </c>
      <c r="J450" s="4">
        <v>0</v>
      </c>
      <c r="K450" s="5"/>
    </row>
    <row r="451" spans="1:11" ht="15" x14ac:dyDescent="0.25">
      <c r="A451" s="1" t="s">
        <v>11</v>
      </c>
      <c r="B451" s="1" t="s">
        <v>12</v>
      </c>
      <c r="C451" s="1" t="s">
        <v>313</v>
      </c>
      <c r="D451" s="3">
        <v>20</v>
      </c>
      <c r="E451" s="3">
        <v>47</v>
      </c>
      <c r="F451" s="3">
        <v>3</v>
      </c>
      <c r="G451" s="3">
        <f t="shared" si="21"/>
        <v>15.666666666666666</v>
      </c>
      <c r="H451" s="3">
        <f t="shared" si="22"/>
        <v>18.016666666666666</v>
      </c>
      <c r="I451" s="3">
        <f t="shared" si="23"/>
        <v>4.3333333333333339</v>
      </c>
      <c r="J451" s="4">
        <v>0</v>
      </c>
      <c r="K451" s="5"/>
    </row>
    <row r="452" spans="1:11" ht="15" x14ac:dyDescent="0.25">
      <c r="A452" s="1" t="s">
        <v>61</v>
      </c>
      <c r="B452" s="1" t="s">
        <v>62</v>
      </c>
      <c r="C452" s="1" t="s">
        <v>314</v>
      </c>
      <c r="D452" s="3">
        <v>25</v>
      </c>
      <c r="E452" s="3">
        <v>20</v>
      </c>
      <c r="F452" s="3">
        <v>1</v>
      </c>
      <c r="G452" s="3">
        <f t="shared" si="21"/>
        <v>20</v>
      </c>
      <c r="H452" s="3">
        <f t="shared" si="22"/>
        <v>23</v>
      </c>
      <c r="I452" s="3">
        <f t="shared" si="23"/>
        <v>5</v>
      </c>
      <c r="J452" s="4">
        <v>0</v>
      </c>
      <c r="K452" s="5"/>
    </row>
    <row r="453" spans="1:11" ht="15" x14ac:dyDescent="0.25">
      <c r="A453" s="1" t="s">
        <v>61</v>
      </c>
      <c r="B453" s="1" t="s">
        <v>62</v>
      </c>
      <c r="C453" s="1" t="s">
        <v>315</v>
      </c>
      <c r="D453" s="3">
        <v>25</v>
      </c>
      <c r="E453" s="3">
        <v>20</v>
      </c>
      <c r="F453" s="3">
        <v>1</v>
      </c>
      <c r="G453" s="3">
        <f t="shared" si="21"/>
        <v>20</v>
      </c>
      <c r="H453" s="3">
        <f t="shared" si="22"/>
        <v>23</v>
      </c>
      <c r="I453" s="3">
        <f t="shared" si="23"/>
        <v>5</v>
      </c>
      <c r="J453" s="4">
        <v>0</v>
      </c>
      <c r="K453" s="5"/>
    </row>
    <row r="454" spans="1:11" ht="15" x14ac:dyDescent="0.25">
      <c r="A454" s="1" t="s">
        <v>11</v>
      </c>
      <c r="B454" s="1" t="s">
        <v>19</v>
      </c>
      <c r="C454" s="1" t="s">
        <v>316</v>
      </c>
      <c r="D454" s="3">
        <v>55</v>
      </c>
      <c r="E454" s="3">
        <v>175</v>
      </c>
      <c r="F454" s="3">
        <v>4</v>
      </c>
      <c r="G454" s="3">
        <f t="shared" si="21"/>
        <v>43.75</v>
      </c>
      <c r="H454" s="3">
        <f t="shared" si="22"/>
        <v>50.312499999999993</v>
      </c>
      <c r="I454" s="3">
        <f t="shared" si="23"/>
        <v>11.25</v>
      </c>
      <c r="J454" s="4">
        <v>4</v>
      </c>
      <c r="K454" s="2" t="s">
        <v>42</v>
      </c>
    </row>
    <row r="455" spans="1:11" ht="15" x14ac:dyDescent="0.25">
      <c r="A455" s="1" t="s">
        <v>61</v>
      </c>
      <c r="B455" s="1" t="s">
        <v>62</v>
      </c>
      <c r="C455" s="1" t="s">
        <v>317</v>
      </c>
      <c r="D455" s="3">
        <v>35</v>
      </c>
      <c r="E455" s="3">
        <v>30</v>
      </c>
      <c r="F455" s="3">
        <v>1</v>
      </c>
      <c r="G455" s="3">
        <f t="shared" si="21"/>
        <v>30</v>
      </c>
      <c r="H455" s="3">
        <f t="shared" si="22"/>
        <v>34.5</v>
      </c>
      <c r="I455" s="3">
        <f t="shared" si="23"/>
        <v>5</v>
      </c>
      <c r="J455" s="4">
        <v>-1</v>
      </c>
      <c r="K455" s="5"/>
    </row>
    <row r="456" spans="1:11" ht="15" x14ac:dyDescent="0.25">
      <c r="A456" s="1" t="s">
        <v>53</v>
      </c>
      <c r="B456" s="1" t="s">
        <v>12</v>
      </c>
      <c r="C456" s="1" t="s">
        <v>558</v>
      </c>
      <c r="D456" s="3">
        <v>5</v>
      </c>
      <c r="E456" s="3">
        <v>4</v>
      </c>
      <c r="F456" s="3">
        <v>1</v>
      </c>
      <c r="G456" s="3">
        <f t="shared" si="21"/>
        <v>4</v>
      </c>
      <c r="H456" s="3">
        <f t="shared" si="22"/>
        <v>4.5999999999999996</v>
      </c>
      <c r="I456" s="3">
        <f t="shared" si="23"/>
        <v>1</v>
      </c>
      <c r="J456" s="4">
        <v>0</v>
      </c>
      <c r="K456" s="2" t="s">
        <v>494</v>
      </c>
    </row>
    <row r="457" spans="1:11" ht="15" x14ac:dyDescent="0.25">
      <c r="A457" s="1" t="s">
        <v>61</v>
      </c>
      <c r="B457" s="1" t="s">
        <v>62</v>
      </c>
      <c r="C457" s="1" t="s">
        <v>336</v>
      </c>
      <c r="D457" s="3">
        <v>12</v>
      </c>
      <c r="E457" s="3">
        <v>10</v>
      </c>
      <c r="F457" s="3">
        <v>1</v>
      </c>
      <c r="G457" s="3">
        <f t="shared" si="21"/>
        <v>10</v>
      </c>
      <c r="H457" s="3">
        <f t="shared" si="22"/>
        <v>11.5</v>
      </c>
      <c r="I457" s="3">
        <f t="shared" si="23"/>
        <v>2</v>
      </c>
      <c r="J457" s="4">
        <v>-3</v>
      </c>
      <c r="K457" s="7" t="s">
        <v>92</v>
      </c>
    </row>
    <row r="458" spans="1:11" ht="15" x14ac:dyDescent="0.25">
      <c r="A458" s="1" t="s">
        <v>11</v>
      </c>
      <c r="B458" s="1" t="s">
        <v>106</v>
      </c>
      <c r="C458" s="1" t="s">
        <v>335</v>
      </c>
      <c r="D458" s="3">
        <v>20</v>
      </c>
      <c r="E458" s="3">
        <v>83</v>
      </c>
      <c r="F458" s="3">
        <v>6</v>
      </c>
      <c r="G458" s="3">
        <f t="shared" si="21"/>
        <v>13.833333333333334</v>
      </c>
      <c r="H458" s="3">
        <f t="shared" si="22"/>
        <v>15.908333333333333</v>
      </c>
      <c r="I458" s="3">
        <f t="shared" si="23"/>
        <v>6.1666666666666661</v>
      </c>
      <c r="J458" s="4">
        <v>2</v>
      </c>
      <c r="K458" s="5"/>
    </row>
    <row r="459" spans="1:11" ht="15" x14ac:dyDescent="0.25">
      <c r="A459" s="1" t="s">
        <v>11</v>
      </c>
      <c r="B459" s="1" t="s">
        <v>106</v>
      </c>
      <c r="C459" s="1" t="s">
        <v>536</v>
      </c>
      <c r="D459" s="3">
        <v>20</v>
      </c>
      <c r="E459" s="3">
        <v>93</v>
      </c>
      <c r="F459" s="3">
        <v>6</v>
      </c>
      <c r="G459" s="3">
        <f t="shared" si="21"/>
        <v>15.5</v>
      </c>
      <c r="H459" s="3">
        <f t="shared" si="22"/>
        <v>17.824999999999999</v>
      </c>
      <c r="I459" s="3">
        <f t="shared" si="23"/>
        <v>4.5</v>
      </c>
      <c r="J459" s="4">
        <v>0</v>
      </c>
      <c r="K459" s="5"/>
    </row>
    <row r="460" spans="1:11" ht="15" x14ac:dyDescent="0.25">
      <c r="A460" s="1" t="s">
        <v>61</v>
      </c>
      <c r="B460" s="1" t="s">
        <v>62</v>
      </c>
      <c r="C460" s="1" t="s">
        <v>338</v>
      </c>
      <c r="D460" s="3">
        <v>35</v>
      </c>
      <c r="E460" s="3">
        <v>30</v>
      </c>
      <c r="F460" s="3">
        <v>1</v>
      </c>
      <c r="G460" s="3">
        <f t="shared" si="21"/>
        <v>30</v>
      </c>
      <c r="H460" s="3">
        <f t="shared" si="22"/>
        <v>34.5</v>
      </c>
      <c r="I460" s="3">
        <f t="shared" si="23"/>
        <v>5</v>
      </c>
      <c r="J460" s="4">
        <v>-2</v>
      </c>
      <c r="K460" s="5"/>
    </row>
    <row r="461" spans="1:11" ht="15" x14ac:dyDescent="0.25">
      <c r="A461" s="1" t="s">
        <v>61</v>
      </c>
      <c r="B461" s="1" t="s">
        <v>62</v>
      </c>
      <c r="C461" s="1" t="s">
        <v>684</v>
      </c>
      <c r="D461" s="3">
        <v>30</v>
      </c>
      <c r="E461" s="3">
        <v>25</v>
      </c>
      <c r="F461" s="3">
        <v>1</v>
      </c>
      <c r="G461" s="3">
        <f t="shared" si="21"/>
        <v>25</v>
      </c>
      <c r="H461" s="3">
        <f t="shared" si="22"/>
        <v>28.749999999999996</v>
      </c>
      <c r="I461" s="3">
        <f t="shared" si="23"/>
        <v>5</v>
      </c>
      <c r="J461" s="4">
        <v>0</v>
      </c>
      <c r="K461" s="5"/>
    </row>
    <row r="462" spans="1:11" ht="15" x14ac:dyDescent="0.25">
      <c r="A462" s="1" t="s">
        <v>11</v>
      </c>
      <c r="B462" s="1" t="s">
        <v>106</v>
      </c>
      <c r="C462" s="1" t="s">
        <v>337</v>
      </c>
      <c r="D462" s="3">
        <v>13</v>
      </c>
      <c r="E462" s="3">
        <v>68</v>
      </c>
      <c r="F462" s="3">
        <v>6</v>
      </c>
      <c r="G462" s="3">
        <f t="shared" si="21"/>
        <v>11.333333333333334</v>
      </c>
      <c r="H462" s="3">
        <f t="shared" si="22"/>
        <v>13.033333333333333</v>
      </c>
      <c r="I462" s="3">
        <f t="shared" si="23"/>
        <v>1.6666666666666661</v>
      </c>
      <c r="J462" s="4">
        <v>0</v>
      </c>
      <c r="K462" s="5"/>
    </row>
    <row r="463" spans="1:11" ht="15" x14ac:dyDescent="0.25">
      <c r="A463" s="1" t="s">
        <v>11</v>
      </c>
      <c r="B463" s="1" t="s">
        <v>23</v>
      </c>
      <c r="C463" s="1" t="s">
        <v>339</v>
      </c>
      <c r="D463" s="3">
        <v>16</v>
      </c>
      <c r="E463" s="3">
        <v>1</v>
      </c>
      <c r="F463" s="3">
        <v>1</v>
      </c>
      <c r="G463" s="3">
        <f t="shared" si="21"/>
        <v>1</v>
      </c>
      <c r="H463" s="3">
        <f t="shared" si="22"/>
        <v>1.1499999999999999</v>
      </c>
      <c r="I463" s="3">
        <f t="shared" si="23"/>
        <v>15</v>
      </c>
      <c r="J463" s="4">
        <v>0</v>
      </c>
      <c r="K463" s="5" t="s">
        <v>33</v>
      </c>
    </row>
    <row r="464" spans="1:11" ht="15" x14ac:dyDescent="0.25">
      <c r="A464" s="1" t="s">
        <v>11</v>
      </c>
      <c r="B464" s="1" t="s">
        <v>23</v>
      </c>
      <c r="C464" s="1" t="s">
        <v>340</v>
      </c>
      <c r="D464" s="3">
        <v>12</v>
      </c>
      <c r="E464" s="3">
        <v>1</v>
      </c>
      <c r="F464" s="3">
        <v>1</v>
      </c>
      <c r="G464" s="3">
        <f t="shared" si="21"/>
        <v>1</v>
      </c>
      <c r="H464" s="3">
        <f t="shared" si="22"/>
        <v>1.1499999999999999</v>
      </c>
      <c r="I464" s="3">
        <f t="shared" si="23"/>
        <v>11</v>
      </c>
      <c r="J464" s="4">
        <v>0</v>
      </c>
      <c r="K464" s="5" t="s">
        <v>33</v>
      </c>
    </row>
    <row r="465" spans="1:11" ht="15" x14ac:dyDescent="0.25">
      <c r="A465" s="1" t="s">
        <v>53</v>
      </c>
      <c r="B465" s="1" t="s">
        <v>59</v>
      </c>
      <c r="C465" s="1" t="s">
        <v>341</v>
      </c>
      <c r="D465" s="3">
        <v>30</v>
      </c>
      <c r="E465" s="3">
        <v>25</v>
      </c>
      <c r="F465" s="3">
        <v>1</v>
      </c>
      <c r="G465" s="3">
        <f t="shared" si="21"/>
        <v>25</v>
      </c>
      <c r="H465" s="3">
        <f t="shared" si="22"/>
        <v>28.749999999999996</v>
      </c>
      <c r="I465" s="3">
        <f t="shared" si="23"/>
        <v>5</v>
      </c>
      <c r="J465" s="4">
        <v>-2</v>
      </c>
      <c r="K465" s="5" t="s">
        <v>342</v>
      </c>
    </row>
    <row r="466" spans="1:11" ht="15" x14ac:dyDescent="0.25">
      <c r="A466" s="1" t="s">
        <v>53</v>
      </c>
      <c r="B466" s="1" t="s">
        <v>59</v>
      </c>
      <c r="C466" s="1" t="s">
        <v>538</v>
      </c>
      <c r="D466" s="3">
        <v>20</v>
      </c>
      <c r="E466" s="3">
        <v>15</v>
      </c>
      <c r="F466" s="3">
        <v>1</v>
      </c>
      <c r="G466" s="3">
        <f t="shared" si="21"/>
        <v>15</v>
      </c>
      <c r="H466" s="3">
        <f t="shared" si="22"/>
        <v>17.25</v>
      </c>
      <c r="I466" s="3">
        <f t="shared" si="23"/>
        <v>5</v>
      </c>
      <c r="J466" s="4">
        <v>0</v>
      </c>
      <c r="K466" s="5"/>
    </row>
    <row r="467" spans="1:11" ht="15" x14ac:dyDescent="0.25">
      <c r="A467" s="1" t="s">
        <v>53</v>
      </c>
      <c r="B467" s="1" t="s">
        <v>59</v>
      </c>
      <c r="C467" s="1" t="s">
        <v>345</v>
      </c>
      <c r="D467" s="3">
        <v>10</v>
      </c>
      <c r="E467" s="3">
        <v>1</v>
      </c>
      <c r="F467" s="3">
        <v>1</v>
      </c>
      <c r="G467" s="3">
        <f t="shared" si="21"/>
        <v>1</v>
      </c>
      <c r="H467" s="3">
        <f t="shared" si="22"/>
        <v>1.1499999999999999</v>
      </c>
      <c r="I467" s="3">
        <f t="shared" si="23"/>
        <v>9</v>
      </c>
      <c r="J467" s="4">
        <v>0</v>
      </c>
      <c r="K467" s="5" t="s">
        <v>16</v>
      </c>
    </row>
    <row r="468" spans="1:11" ht="15" x14ac:dyDescent="0.25">
      <c r="A468" s="26" t="s">
        <v>53</v>
      </c>
      <c r="B468" s="26" t="s">
        <v>59</v>
      </c>
      <c r="C468" s="26" t="s">
        <v>638</v>
      </c>
      <c r="D468">
        <v>5</v>
      </c>
      <c r="E468">
        <v>4</v>
      </c>
      <c r="F468">
        <v>1</v>
      </c>
      <c r="G468" s="3">
        <f t="shared" si="21"/>
        <v>4</v>
      </c>
      <c r="H468" s="3">
        <f t="shared" si="22"/>
        <v>4.5999999999999996</v>
      </c>
      <c r="I468" s="3">
        <f t="shared" si="23"/>
        <v>1</v>
      </c>
      <c r="J468">
        <v>0</v>
      </c>
      <c r="K468">
        <v>-4</v>
      </c>
    </row>
    <row r="469" spans="1:11" ht="15" x14ac:dyDescent="0.25">
      <c r="A469" s="1" t="s">
        <v>53</v>
      </c>
      <c r="B469" s="1" t="s">
        <v>59</v>
      </c>
      <c r="C469" s="1" t="s">
        <v>343</v>
      </c>
      <c r="D469" s="3">
        <v>10</v>
      </c>
      <c r="E469" s="3">
        <v>45</v>
      </c>
      <c r="F469" s="3">
        <v>5</v>
      </c>
      <c r="G469" s="3">
        <f t="shared" si="21"/>
        <v>9</v>
      </c>
      <c r="H469" s="3">
        <f t="shared" si="22"/>
        <v>10.35</v>
      </c>
      <c r="I469" s="3">
        <f t="shared" si="23"/>
        <v>1</v>
      </c>
      <c r="J469" s="4">
        <v>20</v>
      </c>
      <c r="K469" s="5" t="s">
        <v>344</v>
      </c>
    </row>
    <row r="470" spans="1:11" ht="15" x14ac:dyDescent="0.25">
      <c r="A470" s="24" t="s">
        <v>61</v>
      </c>
      <c r="B470" s="24" t="s">
        <v>62</v>
      </c>
      <c r="C470" s="24" t="s">
        <v>346</v>
      </c>
      <c r="D470" s="8">
        <v>25</v>
      </c>
      <c r="E470" s="8">
        <v>20</v>
      </c>
      <c r="F470" s="8">
        <v>1</v>
      </c>
      <c r="G470" s="3">
        <f t="shared" si="21"/>
        <v>20</v>
      </c>
      <c r="H470" s="3">
        <f t="shared" si="22"/>
        <v>23</v>
      </c>
      <c r="I470" s="3">
        <f t="shared" si="23"/>
        <v>5</v>
      </c>
      <c r="J470" s="4">
        <v>0</v>
      </c>
      <c r="K470" s="7"/>
    </row>
    <row r="471" spans="1:11" ht="15" x14ac:dyDescent="0.25">
      <c r="A471" s="24" t="s">
        <v>61</v>
      </c>
      <c r="B471" s="24" t="s">
        <v>62</v>
      </c>
      <c r="C471" s="24" t="s">
        <v>347</v>
      </c>
      <c r="D471" s="8">
        <v>20</v>
      </c>
      <c r="E471" s="8">
        <v>15</v>
      </c>
      <c r="F471" s="8">
        <v>1</v>
      </c>
      <c r="G471" s="3">
        <f t="shared" si="21"/>
        <v>15</v>
      </c>
      <c r="H471" s="3">
        <f t="shared" si="22"/>
        <v>17.25</v>
      </c>
      <c r="I471" s="3">
        <f t="shared" si="23"/>
        <v>5</v>
      </c>
      <c r="J471" s="13">
        <v>0</v>
      </c>
      <c r="K471" s="7" t="s">
        <v>92</v>
      </c>
    </row>
    <row r="472" spans="1:11" ht="15" x14ac:dyDescent="0.25">
      <c r="A472" s="1" t="s">
        <v>11</v>
      </c>
      <c r="B472" s="1" t="s">
        <v>12</v>
      </c>
      <c r="C472" s="1" t="s">
        <v>348</v>
      </c>
      <c r="D472" s="3">
        <v>5</v>
      </c>
      <c r="E472" s="3">
        <v>47</v>
      </c>
      <c r="F472" s="3">
        <v>12</v>
      </c>
      <c r="G472" s="3">
        <f t="shared" si="21"/>
        <v>3.9166666666666665</v>
      </c>
      <c r="H472" s="3">
        <f t="shared" si="22"/>
        <v>4.5041666666666664</v>
      </c>
      <c r="I472" s="3">
        <f t="shared" si="23"/>
        <v>1.0833333333333335</v>
      </c>
      <c r="J472" s="4">
        <v>-1</v>
      </c>
      <c r="K472" s="5"/>
    </row>
    <row r="473" spans="1:11" ht="15" x14ac:dyDescent="0.25">
      <c r="A473" s="1" t="s">
        <v>11</v>
      </c>
      <c r="B473" s="1" t="s">
        <v>12</v>
      </c>
      <c r="C473" s="1" t="s">
        <v>349</v>
      </c>
      <c r="D473" s="3">
        <v>5</v>
      </c>
      <c r="E473" s="3">
        <v>47</v>
      </c>
      <c r="F473" s="3">
        <v>12</v>
      </c>
      <c r="G473" s="3">
        <f t="shared" si="21"/>
        <v>3.9166666666666665</v>
      </c>
      <c r="H473" s="3">
        <f t="shared" si="22"/>
        <v>4.5041666666666664</v>
      </c>
      <c r="I473" s="3">
        <f t="shared" si="23"/>
        <v>1.0833333333333335</v>
      </c>
      <c r="J473" s="4">
        <v>-3</v>
      </c>
      <c r="K473" s="5"/>
    </row>
    <row r="474" spans="1:11" ht="15" x14ac:dyDescent="0.25">
      <c r="A474" s="1" t="s">
        <v>11</v>
      </c>
      <c r="B474" s="1" t="s">
        <v>12</v>
      </c>
      <c r="C474" s="1" t="s">
        <v>350</v>
      </c>
      <c r="D474" s="3">
        <v>5</v>
      </c>
      <c r="E474" s="3">
        <v>47</v>
      </c>
      <c r="F474" s="3">
        <v>12</v>
      </c>
      <c r="G474" s="3">
        <f t="shared" si="21"/>
        <v>3.9166666666666665</v>
      </c>
      <c r="H474" s="3">
        <f t="shared" si="22"/>
        <v>4.5041666666666664</v>
      </c>
      <c r="I474" s="3">
        <f t="shared" si="23"/>
        <v>1.0833333333333335</v>
      </c>
      <c r="J474" s="4">
        <v>-1</v>
      </c>
      <c r="K474" s="5"/>
    </row>
    <row r="475" spans="1:11" ht="15" x14ac:dyDescent="0.25">
      <c r="A475" s="1" t="s">
        <v>11</v>
      </c>
      <c r="B475" s="1" t="s">
        <v>12</v>
      </c>
      <c r="C475" s="1" t="s">
        <v>351</v>
      </c>
      <c r="D475" s="3">
        <v>5</v>
      </c>
      <c r="E475" s="3">
        <v>47</v>
      </c>
      <c r="F475" s="3">
        <v>12</v>
      </c>
      <c r="G475" s="3">
        <f t="shared" si="21"/>
        <v>3.9166666666666665</v>
      </c>
      <c r="H475" s="3">
        <f t="shared" si="22"/>
        <v>4.5041666666666664</v>
      </c>
      <c r="I475" s="3">
        <f t="shared" si="23"/>
        <v>1.0833333333333335</v>
      </c>
      <c r="J475" s="4">
        <v>0</v>
      </c>
      <c r="K475" s="5"/>
    </row>
    <row r="476" spans="1:11" ht="15" x14ac:dyDescent="0.25">
      <c r="A476" s="1" t="s">
        <v>11</v>
      </c>
      <c r="B476" s="1" t="s">
        <v>12</v>
      </c>
      <c r="C476" s="1" t="s">
        <v>352</v>
      </c>
      <c r="D476" s="3">
        <v>5</v>
      </c>
      <c r="E476" s="3">
        <v>5</v>
      </c>
      <c r="F476" s="3">
        <v>1</v>
      </c>
      <c r="G476" s="3">
        <f t="shared" si="21"/>
        <v>5</v>
      </c>
      <c r="H476" s="3">
        <f t="shared" si="22"/>
        <v>5.75</v>
      </c>
      <c r="I476" s="3">
        <f t="shared" si="23"/>
        <v>0</v>
      </c>
      <c r="J476" s="4">
        <v>0</v>
      </c>
      <c r="K476" s="5"/>
    </row>
    <row r="477" spans="1:11" ht="15" x14ac:dyDescent="0.25">
      <c r="A477" s="1" t="s">
        <v>11</v>
      </c>
      <c r="B477" s="1" t="s">
        <v>12</v>
      </c>
      <c r="C477" s="1" t="s">
        <v>359</v>
      </c>
      <c r="D477" s="3">
        <v>5</v>
      </c>
      <c r="E477" s="3">
        <v>49</v>
      </c>
      <c r="F477" s="3">
        <v>12</v>
      </c>
      <c r="G477" s="3">
        <f t="shared" si="21"/>
        <v>4.083333333333333</v>
      </c>
      <c r="H477" s="3">
        <f t="shared" si="22"/>
        <v>4.6958333333333329</v>
      </c>
      <c r="I477" s="3">
        <f t="shared" si="23"/>
        <v>0.91666666666666696</v>
      </c>
      <c r="J477" s="4">
        <v>0</v>
      </c>
      <c r="K477" s="5"/>
    </row>
    <row r="478" spans="1:11" ht="15" x14ac:dyDescent="0.25">
      <c r="A478" s="1" t="s">
        <v>11</v>
      </c>
      <c r="B478" s="1" t="s">
        <v>12</v>
      </c>
      <c r="C478" s="1" t="s">
        <v>517</v>
      </c>
      <c r="D478" s="3">
        <v>20</v>
      </c>
      <c r="E478" s="3">
        <v>51</v>
      </c>
      <c r="F478" s="3">
        <v>3</v>
      </c>
      <c r="G478" s="3">
        <f t="shared" si="21"/>
        <v>17</v>
      </c>
      <c r="H478" s="3">
        <f t="shared" si="22"/>
        <v>19.549999999999997</v>
      </c>
      <c r="I478" s="3">
        <f t="shared" si="23"/>
        <v>3</v>
      </c>
      <c r="J478" s="4">
        <v>3</v>
      </c>
      <c r="K478" s="10" t="s">
        <v>36</v>
      </c>
    </row>
    <row r="479" spans="1:11" ht="15" x14ac:dyDescent="0.25">
      <c r="A479" s="1" t="s">
        <v>61</v>
      </c>
      <c r="B479" s="1" t="s">
        <v>62</v>
      </c>
      <c r="C479" s="1" t="s">
        <v>686</v>
      </c>
      <c r="D479" s="3">
        <v>20</v>
      </c>
      <c r="E479" s="3">
        <v>15</v>
      </c>
      <c r="F479" s="3">
        <v>1</v>
      </c>
      <c r="G479" s="3">
        <f t="shared" si="21"/>
        <v>15</v>
      </c>
      <c r="H479" s="3">
        <f t="shared" si="22"/>
        <v>17.25</v>
      </c>
      <c r="I479" s="3">
        <f t="shared" si="23"/>
        <v>5</v>
      </c>
      <c r="J479" s="4">
        <v>0</v>
      </c>
      <c r="K479" s="10" t="s">
        <v>494</v>
      </c>
    </row>
    <row r="480" spans="1:11" ht="15" x14ac:dyDescent="0.25">
      <c r="A480" s="1" t="s">
        <v>61</v>
      </c>
      <c r="B480" s="1" t="s">
        <v>62</v>
      </c>
      <c r="C480" s="1" t="s">
        <v>685</v>
      </c>
      <c r="D480" s="3">
        <v>25</v>
      </c>
      <c r="E480" s="3">
        <v>20</v>
      </c>
      <c r="F480" s="3">
        <v>1</v>
      </c>
      <c r="G480" s="3">
        <f t="shared" si="21"/>
        <v>20</v>
      </c>
      <c r="H480" s="3">
        <f t="shared" si="22"/>
        <v>23</v>
      </c>
      <c r="I480" s="3">
        <f t="shared" si="23"/>
        <v>5</v>
      </c>
      <c r="J480" s="4">
        <v>0</v>
      </c>
      <c r="K480" s="7" t="s">
        <v>191</v>
      </c>
    </row>
    <row r="481" spans="1:11" ht="15" x14ac:dyDescent="0.25">
      <c r="A481" s="1" t="s">
        <v>11</v>
      </c>
      <c r="B481" s="1" t="s">
        <v>12</v>
      </c>
      <c r="C481" s="1" t="s">
        <v>360</v>
      </c>
      <c r="D481" s="3">
        <v>5</v>
      </c>
      <c r="E481" s="3">
        <v>50</v>
      </c>
      <c r="F481" s="3">
        <v>12</v>
      </c>
      <c r="G481" s="3">
        <f t="shared" si="21"/>
        <v>4.166666666666667</v>
      </c>
      <c r="H481" s="3">
        <f t="shared" si="22"/>
        <v>4.791666666666667</v>
      </c>
      <c r="I481" s="3">
        <f t="shared" si="23"/>
        <v>0.83333333333333304</v>
      </c>
      <c r="J481" s="4">
        <v>10</v>
      </c>
      <c r="K481" s="5"/>
    </row>
    <row r="482" spans="1:11" ht="15" x14ac:dyDescent="0.25">
      <c r="A482" s="1" t="s">
        <v>11</v>
      </c>
      <c r="B482" s="1" t="s">
        <v>106</v>
      </c>
      <c r="C482" s="1" t="s">
        <v>366</v>
      </c>
      <c r="D482" s="3">
        <v>15</v>
      </c>
      <c r="E482" s="3">
        <v>75</v>
      </c>
      <c r="F482" s="3">
        <v>6</v>
      </c>
      <c r="G482" s="3">
        <f t="shared" si="21"/>
        <v>12.5</v>
      </c>
      <c r="H482" s="3">
        <f t="shared" si="22"/>
        <v>14.374999999999998</v>
      </c>
      <c r="I482" s="3">
        <f t="shared" si="23"/>
        <v>2.5</v>
      </c>
      <c r="J482" s="4">
        <v>4</v>
      </c>
      <c r="K482" s="5"/>
    </row>
    <row r="483" spans="1:11" ht="15" x14ac:dyDescent="0.25">
      <c r="A483" s="1" t="s">
        <v>11</v>
      </c>
      <c r="B483" s="1" t="s">
        <v>106</v>
      </c>
      <c r="C483" s="1" t="s">
        <v>364</v>
      </c>
      <c r="D483" s="3">
        <v>15</v>
      </c>
      <c r="E483" s="3">
        <v>75</v>
      </c>
      <c r="F483" s="3">
        <v>6</v>
      </c>
      <c r="G483" s="3">
        <f t="shared" si="21"/>
        <v>12.5</v>
      </c>
      <c r="H483" s="3">
        <f t="shared" si="22"/>
        <v>14.374999999999998</v>
      </c>
      <c r="I483" s="3">
        <f t="shared" si="23"/>
        <v>2.5</v>
      </c>
      <c r="J483" s="4">
        <v>0</v>
      </c>
      <c r="K483" s="5"/>
    </row>
    <row r="484" spans="1:11" ht="15" x14ac:dyDescent="0.25">
      <c r="A484" s="1" t="s">
        <v>11</v>
      </c>
      <c r="B484" s="1" t="s">
        <v>106</v>
      </c>
      <c r="C484" s="1" t="s">
        <v>361</v>
      </c>
      <c r="D484" s="3">
        <v>15</v>
      </c>
      <c r="E484" s="3">
        <v>75</v>
      </c>
      <c r="F484" s="3">
        <v>6</v>
      </c>
      <c r="G484" s="3">
        <f t="shared" si="21"/>
        <v>12.5</v>
      </c>
      <c r="H484" s="3">
        <f t="shared" si="22"/>
        <v>14.374999999999998</v>
      </c>
      <c r="I484" s="3">
        <f t="shared" si="23"/>
        <v>2.5</v>
      </c>
      <c r="J484" s="4">
        <v>1</v>
      </c>
      <c r="K484" s="5"/>
    </row>
    <row r="485" spans="1:11" ht="15" x14ac:dyDescent="0.25">
      <c r="A485" s="1" t="s">
        <v>11</v>
      </c>
      <c r="B485" s="1" t="s">
        <v>106</v>
      </c>
      <c r="C485" s="1" t="s">
        <v>362</v>
      </c>
      <c r="D485" s="3">
        <v>15</v>
      </c>
      <c r="E485" s="3">
        <v>75</v>
      </c>
      <c r="F485" s="3">
        <v>6</v>
      </c>
      <c r="G485" s="3">
        <f t="shared" si="21"/>
        <v>12.5</v>
      </c>
      <c r="H485" s="3">
        <f t="shared" si="22"/>
        <v>14.374999999999998</v>
      </c>
      <c r="I485" s="3">
        <f t="shared" si="23"/>
        <v>2.5</v>
      </c>
      <c r="J485" s="4">
        <v>11</v>
      </c>
      <c r="K485" s="5"/>
    </row>
    <row r="486" spans="1:11" ht="15" x14ac:dyDescent="0.25">
      <c r="A486" s="1" t="s">
        <v>11</v>
      </c>
      <c r="B486" s="1" t="s">
        <v>106</v>
      </c>
      <c r="C486" s="1" t="s">
        <v>363</v>
      </c>
      <c r="D486" s="3">
        <v>15</v>
      </c>
      <c r="E486" s="3">
        <v>75</v>
      </c>
      <c r="F486" s="3">
        <v>6</v>
      </c>
      <c r="G486" s="3">
        <f t="shared" si="21"/>
        <v>12.5</v>
      </c>
      <c r="H486" s="3">
        <f t="shared" si="22"/>
        <v>14.374999999999998</v>
      </c>
      <c r="I486" s="3">
        <f t="shared" si="23"/>
        <v>2.5</v>
      </c>
      <c r="J486" s="4">
        <v>3</v>
      </c>
      <c r="K486" s="5"/>
    </row>
    <row r="487" spans="1:11" ht="15" x14ac:dyDescent="0.25">
      <c r="A487" s="1" t="s">
        <v>11</v>
      </c>
      <c r="B487" s="1" t="s">
        <v>106</v>
      </c>
      <c r="C487" s="1" t="s">
        <v>365</v>
      </c>
      <c r="D487" s="3">
        <v>15</v>
      </c>
      <c r="E487" s="3">
        <v>75</v>
      </c>
      <c r="F487" s="3">
        <v>6</v>
      </c>
      <c r="G487" s="3">
        <f t="shared" si="21"/>
        <v>12.5</v>
      </c>
      <c r="H487" s="3">
        <f t="shared" si="22"/>
        <v>14.374999999999998</v>
      </c>
      <c r="I487" s="3">
        <f t="shared" si="23"/>
        <v>2.5</v>
      </c>
      <c r="J487" s="4">
        <v>0</v>
      </c>
      <c r="K487" s="5"/>
    </row>
    <row r="488" spans="1:11" ht="15" x14ac:dyDescent="0.25">
      <c r="A488" s="1" t="s">
        <v>11</v>
      </c>
      <c r="B488" s="1" t="s">
        <v>106</v>
      </c>
      <c r="C488" s="1" t="s">
        <v>370</v>
      </c>
      <c r="D488" s="3">
        <v>7</v>
      </c>
      <c r="E488" s="3">
        <v>183</v>
      </c>
      <c r="F488" s="3">
        <v>30</v>
      </c>
      <c r="G488" s="3">
        <f t="shared" si="21"/>
        <v>6.1</v>
      </c>
      <c r="H488" s="3">
        <f t="shared" si="22"/>
        <v>7.0149999999999988</v>
      </c>
      <c r="I488" s="3">
        <f t="shared" si="23"/>
        <v>0.90000000000000036</v>
      </c>
      <c r="J488" s="4">
        <v>30</v>
      </c>
      <c r="K488" s="2" t="s">
        <v>42</v>
      </c>
    </row>
    <row r="489" spans="1:11" ht="15" x14ac:dyDescent="0.25">
      <c r="A489" s="1" t="s">
        <v>11</v>
      </c>
      <c r="B489" s="1" t="s">
        <v>106</v>
      </c>
      <c r="C489" s="1" t="s">
        <v>367</v>
      </c>
      <c r="D489" s="3">
        <v>7</v>
      </c>
      <c r="E489" s="3">
        <v>38</v>
      </c>
      <c r="F489" s="3">
        <v>6</v>
      </c>
      <c r="G489" s="3">
        <f t="shared" si="21"/>
        <v>6.333333333333333</v>
      </c>
      <c r="H489" s="3">
        <f t="shared" si="22"/>
        <v>7.2833333333333323</v>
      </c>
      <c r="I489" s="3">
        <f t="shared" si="23"/>
        <v>0.66666666666666696</v>
      </c>
      <c r="J489" s="4">
        <v>18</v>
      </c>
      <c r="K489" s="2" t="s">
        <v>42</v>
      </c>
    </row>
    <row r="490" spans="1:11" ht="15" x14ac:dyDescent="0.25">
      <c r="A490" s="1" t="s">
        <v>11</v>
      </c>
      <c r="B490" s="1" t="s">
        <v>106</v>
      </c>
      <c r="C490" s="1" t="s">
        <v>368</v>
      </c>
      <c r="D490" s="3">
        <v>7</v>
      </c>
      <c r="E490" s="3">
        <v>232</v>
      </c>
      <c r="F490" s="3">
        <v>40</v>
      </c>
      <c r="G490" s="3">
        <f t="shared" si="21"/>
        <v>5.8</v>
      </c>
      <c r="H490" s="3">
        <f t="shared" si="22"/>
        <v>6.669999999999999</v>
      </c>
      <c r="I490" s="3">
        <f t="shared" si="23"/>
        <v>1.2000000000000002</v>
      </c>
      <c r="J490" s="4">
        <v>80</v>
      </c>
      <c r="K490" s="2" t="s">
        <v>29</v>
      </c>
    </row>
    <row r="491" spans="1:11" ht="15" x14ac:dyDescent="0.25">
      <c r="A491" s="1" t="s">
        <v>11</v>
      </c>
      <c r="B491" s="1" t="s">
        <v>106</v>
      </c>
      <c r="C491" s="1" t="s">
        <v>369</v>
      </c>
      <c r="D491" s="3">
        <v>7</v>
      </c>
      <c r="E491" s="3">
        <v>232</v>
      </c>
      <c r="F491" s="3">
        <v>40</v>
      </c>
      <c r="G491" s="3">
        <f t="shared" si="21"/>
        <v>5.8</v>
      </c>
      <c r="H491" s="3">
        <f t="shared" si="22"/>
        <v>6.669999999999999</v>
      </c>
      <c r="I491" s="3">
        <f t="shared" si="23"/>
        <v>1.2000000000000002</v>
      </c>
      <c r="J491" s="4">
        <v>40</v>
      </c>
      <c r="K491" s="2" t="s">
        <v>42</v>
      </c>
    </row>
    <row r="492" spans="1:11" ht="15" x14ac:dyDescent="0.25">
      <c r="A492" s="24" t="s">
        <v>11</v>
      </c>
      <c r="B492" s="24" t="s">
        <v>106</v>
      </c>
      <c r="C492" s="24" t="s">
        <v>371</v>
      </c>
      <c r="D492" s="8">
        <v>8</v>
      </c>
      <c r="E492" s="8">
        <v>65</v>
      </c>
      <c r="F492" s="8">
        <v>10</v>
      </c>
      <c r="G492" s="8">
        <f t="shared" si="21"/>
        <v>6.5</v>
      </c>
      <c r="H492" s="8">
        <f t="shared" si="22"/>
        <v>7.4749999999999996</v>
      </c>
      <c r="I492" s="8">
        <f t="shared" si="23"/>
        <v>1.5</v>
      </c>
      <c r="J492" s="9">
        <v>10</v>
      </c>
      <c r="K492" s="12" t="s">
        <v>29</v>
      </c>
    </row>
    <row r="493" spans="1:11" ht="15" x14ac:dyDescent="0.25">
      <c r="A493" s="1" t="s">
        <v>11</v>
      </c>
      <c r="B493" s="1" t="s">
        <v>106</v>
      </c>
      <c r="C493" s="1" t="s">
        <v>550</v>
      </c>
      <c r="D493" s="3">
        <v>7</v>
      </c>
      <c r="E493" s="3">
        <v>40</v>
      </c>
      <c r="F493" s="3">
        <v>6</v>
      </c>
      <c r="G493" s="3">
        <f t="shared" si="21"/>
        <v>6.666666666666667</v>
      </c>
      <c r="H493" s="3">
        <f t="shared" si="22"/>
        <v>7.6666666666666661</v>
      </c>
      <c r="I493" s="3">
        <f t="shared" si="23"/>
        <v>0.33333333333333304</v>
      </c>
      <c r="J493" s="4">
        <v>6</v>
      </c>
      <c r="K493" s="2" t="s">
        <v>29</v>
      </c>
    </row>
    <row r="494" spans="1:11" ht="15" x14ac:dyDescent="0.25">
      <c r="A494" s="1" t="s">
        <v>11</v>
      </c>
      <c r="B494" s="1" t="s">
        <v>106</v>
      </c>
      <c r="C494" s="1" t="s">
        <v>372</v>
      </c>
      <c r="D494" s="3">
        <v>7</v>
      </c>
      <c r="E494" s="3">
        <v>230</v>
      </c>
      <c r="F494" s="3">
        <v>40</v>
      </c>
      <c r="G494" s="3">
        <f t="shared" si="21"/>
        <v>5.75</v>
      </c>
      <c r="H494" s="3">
        <f t="shared" si="22"/>
        <v>6.6124999999999998</v>
      </c>
      <c r="I494" s="3">
        <f t="shared" si="23"/>
        <v>1.25</v>
      </c>
      <c r="J494" s="4">
        <v>40</v>
      </c>
      <c r="K494" s="5" t="s">
        <v>29</v>
      </c>
    </row>
    <row r="495" spans="1:11" ht="15" x14ac:dyDescent="0.25">
      <c r="A495" s="1" t="s">
        <v>11</v>
      </c>
      <c r="B495" s="1" t="s">
        <v>25</v>
      </c>
      <c r="C495" s="1" t="s">
        <v>373</v>
      </c>
      <c r="D495" s="3">
        <v>15</v>
      </c>
      <c r="E495" s="3">
        <v>149</v>
      </c>
      <c r="F495" s="3">
        <v>12</v>
      </c>
      <c r="G495" s="3">
        <f t="shared" si="21"/>
        <v>12.416666666666666</v>
      </c>
      <c r="H495" s="3">
        <f t="shared" si="22"/>
        <v>14.279166666666665</v>
      </c>
      <c r="I495" s="3">
        <f t="shared" si="23"/>
        <v>2.5833333333333339</v>
      </c>
      <c r="J495" s="4">
        <f>13+12</f>
        <v>25</v>
      </c>
      <c r="K495" s="2" t="s">
        <v>42</v>
      </c>
    </row>
    <row r="496" spans="1:11" ht="15" x14ac:dyDescent="0.25">
      <c r="A496" s="1" t="s">
        <v>11</v>
      </c>
      <c r="B496" s="1" t="s">
        <v>25</v>
      </c>
      <c r="C496" s="1" t="s">
        <v>518</v>
      </c>
      <c r="D496" s="3">
        <v>18</v>
      </c>
      <c r="E496" s="3">
        <v>180</v>
      </c>
      <c r="F496" s="3">
        <v>12</v>
      </c>
      <c r="G496" s="3">
        <f t="shared" si="21"/>
        <v>15</v>
      </c>
      <c r="H496" s="3">
        <f t="shared" si="22"/>
        <v>17.25</v>
      </c>
      <c r="I496" s="3">
        <f t="shared" si="23"/>
        <v>3</v>
      </c>
      <c r="J496" s="4">
        <v>12</v>
      </c>
      <c r="K496" s="10" t="s">
        <v>36</v>
      </c>
    </row>
    <row r="497" spans="1:11" ht="15" x14ac:dyDescent="0.25">
      <c r="A497" s="1" t="s">
        <v>11</v>
      </c>
      <c r="B497" s="1" t="s">
        <v>25</v>
      </c>
      <c r="C497" s="1" t="s">
        <v>374</v>
      </c>
      <c r="D497" s="3">
        <v>10</v>
      </c>
      <c r="E497" s="3">
        <v>108</v>
      </c>
      <c r="F497" s="3">
        <v>12</v>
      </c>
      <c r="G497" s="3">
        <f t="shared" si="21"/>
        <v>9</v>
      </c>
      <c r="H497" s="3">
        <f t="shared" si="22"/>
        <v>10.35</v>
      </c>
      <c r="I497" s="3">
        <f t="shared" si="23"/>
        <v>1</v>
      </c>
      <c r="J497" s="4">
        <v>2</v>
      </c>
      <c r="K497" s="2" t="s">
        <v>27</v>
      </c>
    </row>
    <row r="498" spans="1:11" ht="15" x14ac:dyDescent="0.25">
      <c r="A498" s="1" t="s">
        <v>11</v>
      </c>
      <c r="B498" s="1" t="s">
        <v>25</v>
      </c>
      <c r="C498" s="1" t="s">
        <v>375</v>
      </c>
      <c r="D498" s="3">
        <v>10</v>
      </c>
      <c r="E498" s="3">
        <v>108</v>
      </c>
      <c r="F498" s="3">
        <v>12</v>
      </c>
      <c r="G498" s="3">
        <f t="shared" si="21"/>
        <v>9</v>
      </c>
      <c r="H498" s="3">
        <f t="shared" si="22"/>
        <v>10.35</v>
      </c>
      <c r="I498" s="3">
        <f t="shared" si="23"/>
        <v>1</v>
      </c>
      <c r="J498" s="4">
        <v>2</v>
      </c>
      <c r="K498" s="2" t="s">
        <v>27</v>
      </c>
    </row>
    <row r="499" spans="1:11" ht="15" x14ac:dyDescent="0.25">
      <c r="A499" s="1" t="s">
        <v>11</v>
      </c>
      <c r="B499" s="1" t="s">
        <v>14</v>
      </c>
      <c r="C499" s="1" t="s">
        <v>377</v>
      </c>
      <c r="D499" s="3">
        <v>157</v>
      </c>
      <c r="E499" s="3">
        <v>157</v>
      </c>
      <c r="F499" s="3">
        <v>1</v>
      </c>
      <c r="G499" s="3">
        <f t="shared" si="21"/>
        <v>157</v>
      </c>
      <c r="H499" s="3">
        <f t="shared" si="22"/>
        <v>180.54999999999998</v>
      </c>
      <c r="I499" s="3">
        <f t="shared" si="23"/>
        <v>0</v>
      </c>
      <c r="J499" s="4">
        <v>0</v>
      </c>
      <c r="K499" s="5" t="s">
        <v>16</v>
      </c>
    </row>
    <row r="500" spans="1:11" ht="15" x14ac:dyDescent="0.25">
      <c r="A500" s="1" t="s">
        <v>53</v>
      </c>
      <c r="B500" s="1" t="s">
        <v>23</v>
      </c>
      <c r="C500" s="1" t="s">
        <v>565</v>
      </c>
      <c r="D500" s="3">
        <v>15</v>
      </c>
      <c r="E500" s="3">
        <v>14</v>
      </c>
      <c r="F500" s="3">
        <v>1</v>
      </c>
      <c r="G500" s="3">
        <f t="shared" si="21"/>
        <v>14</v>
      </c>
      <c r="H500" s="3">
        <f t="shared" si="22"/>
        <v>16.099999999999998</v>
      </c>
      <c r="I500" s="3">
        <f t="shared" si="23"/>
        <v>1</v>
      </c>
      <c r="J500" s="4">
        <v>0</v>
      </c>
      <c r="K500" s="2" t="s">
        <v>566</v>
      </c>
    </row>
    <row r="501" spans="1:11" ht="15" x14ac:dyDescent="0.25">
      <c r="A501" s="1" t="s">
        <v>53</v>
      </c>
      <c r="B501" s="1" t="s">
        <v>23</v>
      </c>
      <c r="C501" s="1" t="s">
        <v>567</v>
      </c>
      <c r="D501" s="3">
        <v>10</v>
      </c>
      <c r="E501" s="3">
        <v>8.33</v>
      </c>
      <c r="F501" s="3">
        <v>1</v>
      </c>
      <c r="G501" s="3">
        <f t="shared" si="21"/>
        <v>8.33</v>
      </c>
      <c r="H501" s="3">
        <f t="shared" si="22"/>
        <v>9.5794999999999995</v>
      </c>
      <c r="I501" s="3">
        <f t="shared" si="23"/>
        <v>1.67</v>
      </c>
      <c r="J501" s="4">
        <v>0</v>
      </c>
      <c r="K501" s="2" t="s">
        <v>566</v>
      </c>
    </row>
    <row r="502" spans="1:11" ht="15" x14ac:dyDescent="0.25">
      <c r="A502" s="1" t="s">
        <v>11</v>
      </c>
      <c r="B502" s="1" t="s">
        <v>23</v>
      </c>
      <c r="C502" s="1" t="s">
        <v>541</v>
      </c>
      <c r="D502" s="3">
        <v>20</v>
      </c>
      <c r="E502" s="3">
        <v>78</v>
      </c>
      <c r="F502" s="3">
        <v>5</v>
      </c>
      <c r="G502" s="3">
        <f t="shared" si="21"/>
        <v>15.6</v>
      </c>
      <c r="H502" s="3">
        <f t="shared" si="22"/>
        <v>17.939999999999998</v>
      </c>
      <c r="I502" s="3">
        <f t="shared" si="23"/>
        <v>4.4000000000000004</v>
      </c>
      <c r="J502" s="4">
        <v>5</v>
      </c>
      <c r="K502" s="10" t="s">
        <v>103</v>
      </c>
    </row>
    <row r="503" spans="1:11" ht="15" x14ac:dyDescent="0.25">
      <c r="A503" s="1" t="s">
        <v>11</v>
      </c>
      <c r="B503" s="1" t="s">
        <v>14</v>
      </c>
      <c r="C503" s="1" t="s">
        <v>378</v>
      </c>
      <c r="D503" s="3">
        <v>24</v>
      </c>
      <c r="E503" s="3">
        <v>185</v>
      </c>
      <c r="F503" s="3">
        <v>12</v>
      </c>
      <c r="G503" s="3">
        <f t="shared" si="21"/>
        <v>15.416666666666666</v>
      </c>
      <c r="H503" s="3">
        <f t="shared" si="22"/>
        <v>17.729166666666664</v>
      </c>
      <c r="I503" s="3">
        <f t="shared" si="23"/>
        <v>8.5833333333333339</v>
      </c>
      <c r="J503" s="4">
        <v>0</v>
      </c>
      <c r="K503" s="5"/>
    </row>
    <row r="504" spans="1:11" ht="15" x14ac:dyDescent="0.25">
      <c r="A504" s="26" t="s">
        <v>53</v>
      </c>
      <c r="B504" s="26" t="s">
        <v>59</v>
      </c>
      <c r="C504" s="26" t="s">
        <v>639</v>
      </c>
      <c r="D504">
        <v>30</v>
      </c>
      <c r="E504">
        <v>25</v>
      </c>
      <c r="F504">
        <v>1</v>
      </c>
      <c r="G504" s="3">
        <f t="shared" si="21"/>
        <v>25</v>
      </c>
      <c r="H504" s="3">
        <f t="shared" si="22"/>
        <v>28.749999999999996</v>
      </c>
      <c r="I504" s="3">
        <f t="shared" si="23"/>
        <v>5</v>
      </c>
      <c r="J504">
        <v>0</v>
      </c>
      <c r="K504">
        <v>-4</v>
      </c>
    </row>
    <row r="505" spans="1:11" ht="15" x14ac:dyDescent="0.25">
      <c r="A505" s="1" t="s">
        <v>11</v>
      </c>
      <c r="B505" s="1" t="s">
        <v>14</v>
      </c>
      <c r="C505" s="1" t="s">
        <v>379</v>
      </c>
      <c r="D505" s="3">
        <v>67</v>
      </c>
      <c r="E505" s="3">
        <v>55</v>
      </c>
      <c r="F505" s="3">
        <v>1</v>
      </c>
      <c r="G505" s="3">
        <f t="shared" si="21"/>
        <v>55</v>
      </c>
      <c r="H505" s="3">
        <f t="shared" si="22"/>
        <v>63.249999999999993</v>
      </c>
      <c r="I505" s="3">
        <f t="shared" si="23"/>
        <v>12</v>
      </c>
      <c r="J505" s="4">
        <v>0</v>
      </c>
      <c r="K505" s="5" t="s">
        <v>33</v>
      </c>
    </row>
    <row r="506" spans="1:11" ht="15" x14ac:dyDescent="0.25">
      <c r="A506" s="1" t="s">
        <v>11</v>
      </c>
      <c r="B506" s="1" t="s">
        <v>23</v>
      </c>
      <c r="C506" s="1" t="s">
        <v>687</v>
      </c>
      <c r="D506" s="3">
        <v>15</v>
      </c>
      <c r="E506" s="3">
        <v>147</v>
      </c>
      <c r="F506" s="3">
        <v>12</v>
      </c>
      <c r="G506" s="3">
        <f t="shared" si="21"/>
        <v>12.25</v>
      </c>
      <c r="H506" s="3">
        <f t="shared" si="22"/>
        <v>14.087499999999999</v>
      </c>
      <c r="I506" s="3">
        <f t="shared" si="23"/>
        <v>2.75</v>
      </c>
      <c r="J506" s="4">
        <v>12</v>
      </c>
      <c r="K506" s="2" t="s">
        <v>42</v>
      </c>
    </row>
    <row r="507" spans="1:11" ht="15" x14ac:dyDescent="0.25">
      <c r="A507" s="1" t="s">
        <v>11</v>
      </c>
      <c r="B507" s="1" t="s">
        <v>23</v>
      </c>
      <c r="C507" s="1" t="s">
        <v>380</v>
      </c>
      <c r="D507" s="3">
        <v>45</v>
      </c>
      <c r="E507" s="3">
        <v>222</v>
      </c>
      <c r="F507" s="3">
        <v>6</v>
      </c>
      <c r="G507" s="3">
        <f t="shared" si="21"/>
        <v>37</v>
      </c>
      <c r="H507" s="3">
        <f t="shared" si="22"/>
        <v>42.55</v>
      </c>
      <c r="I507" s="3">
        <f t="shared" si="23"/>
        <v>8</v>
      </c>
      <c r="J507" s="4">
        <v>5</v>
      </c>
      <c r="K507" s="5"/>
    </row>
    <row r="508" spans="1:11" ht="15" x14ac:dyDescent="0.25">
      <c r="A508" s="1" t="s">
        <v>11</v>
      </c>
      <c r="B508" s="1" t="s">
        <v>23</v>
      </c>
      <c r="C508" s="1" t="s">
        <v>381</v>
      </c>
      <c r="D508" s="3">
        <v>17</v>
      </c>
      <c r="E508" s="3">
        <v>147</v>
      </c>
      <c r="F508" s="3">
        <v>12</v>
      </c>
      <c r="G508" s="3">
        <f t="shared" si="21"/>
        <v>12.25</v>
      </c>
      <c r="H508" s="3">
        <f t="shared" si="22"/>
        <v>14.087499999999999</v>
      </c>
      <c r="I508" s="3">
        <f t="shared" si="23"/>
        <v>4.75</v>
      </c>
      <c r="J508" s="4">
        <v>12</v>
      </c>
      <c r="K508" s="2" t="s">
        <v>42</v>
      </c>
    </row>
    <row r="509" spans="1:11" ht="15" x14ac:dyDescent="0.25">
      <c r="A509" s="1" t="s">
        <v>11</v>
      </c>
      <c r="B509" s="1" t="s">
        <v>23</v>
      </c>
      <c r="C509" s="1" t="s">
        <v>382</v>
      </c>
      <c r="D509" s="3">
        <v>37</v>
      </c>
      <c r="E509" s="3">
        <v>190</v>
      </c>
      <c r="F509" s="3">
        <v>6</v>
      </c>
      <c r="G509" s="3">
        <f t="shared" si="21"/>
        <v>31.666666666666668</v>
      </c>
      <c r="H509" s="3">
        <f t="shared" si="22"/>
        <v>36.416666666666664</v>
      </c>
      <c r="I509" s="3">
        <f t="shared" si="23"/>
        <v>5.3333333333333321</v>
      </c>
      <c r="J509" s="4">
        <v>12</v>
      </c>
      <c r="K509" s="2" t="s">
        <v>42</v>
      </c>
    </row>
    <row r="510" spans="1:11" ht="15" x14ac:dyDescent="0.25">
      <c r="A510" s="1" t="s">
        <v>11</v>
      </c>
      <c r="B510" s="1" t="s">
        <v>23</v>
      </c>
      <c r="C510" s="1" t="s">
        <v>521</v>
      </c>
      <c r="D510" s="3">
        <v>35</v>
      </c>
      <c r="E510" s="3">
        <v>348</v>
      </c>
      <c r="F510" s="3">
        <v>12</v>
      </c>
      <c r="G510" s="3">
        <f t="shared" si="21"/>
        <v>29</v>
      </c>
      <c r="H510" s="3">
        <f t="shared" si="22"/>
        <v>33.349999999999994</v>
      </c>
      <c r="I510" s="3">
        <f t="shared" si="23"/>
        <v>6</v>
      </c>
      <c r="J510" s="4">
        <v>12</v>
      </c>
      <c r="K510" s="10" t="s">
        <v>36</v>
      </c>
    </row>
    <row r="511" spans="1:11" ht="15" x14ac:dyDescent="0.25">
      <c r="A511" s="1" t="s">
        <v>53</v>
      </c>
      <c r="B511" s="1" t="s">
        <v>23</v>
      </c>
      <c r="C511" s="1" t="s">
        <v>555</v>
      </c>
      <c r="D511" s="3">
        <v>15</v>
      </c>
      <c r="E511" s="3">
        <v>14</v>
      </c>
      <c r="F511" s="3">
        <v>1</v>
      </c>
      <c r="G511" s="3">
        <f t="shared" si="21"/>
        <v>14</v>
      </c>
      <c r="H511" s="3">
        <f t="shared" si="22"/>
        <v>16.099999999999998</v>
      </c>
      <c r="I511" s="3">
        <f t="shared" si="23"/>
        <v>1</v>
      </c>
      <c r="J511" s="4">
        <v>0</v>
      </c>
      <c r="K511" s="2" t="s">
        <v>494</v>
      </c>
    </row>
    <row r="512" spans="1:11" ht="15" x14ac:dyDescent="0.25">
      <c r="A512" s="1" t="s">
        <v>11</v>
      </c>
      <c r="B512" s="1" t="s">
        <v>14</v>
      </c>
      <c r="C512" s="1" t="s">
        <v>383</v>
      </c>
      <c r="D512" s="3">
        <v>32</v>
      </c>
      <c r="E512" s="3">
        <v>57</v>
      </c>
      <c r="F512" s="3">
        <v>3</v>
      </c>
      <c r="G512" s="3">
        <f t="shared" si="21"/>
        <v>19</v>
      </c>
      <c r="H512" s="3">
        <f t="shared" si="22"/>
        <v>21.849999999999998</v>
      </c>
      <c r="I512" s="3">
        <f t="shared" si="23"/>
        <v>13</v>
      </c>
      <c r="J512" s="4">
        <v>0</v>
      </c>
      <c r="K512" s="5" t="s">
        <v>566</v>
      </c>
    </row>
    <row r="513" spans="1:11" ht="15" x14ac:dyDescent="0.25">
      <c r="A513" s="1" t="s">
        <v>11</v>
      </c>
      <c r="B513" s="1" t="s">
        <v>14</v>
      </c>
      <c r="C513" s="1" t="s">
        <v>384</v>
      </c>
      <c r="D513" s="3">
        <v>8</v>
      </c>
      <c r="E513" s="3">
        <v>70</v>
      </c>
      <c r="F513" s="3">
        <v>12</v>
      </c>
      <c r="G513" s="3">
        <f t="shared" si="21"/>
        <v>5.833333333333333</v>
      </c>
      <c r="H513" s="3">
        <f t="shared" si="22"/>
        <v>6.7083333333333321</v>
      </c>
      <c r="I513" s="3">
        <f t="shared" si="23"/>
        <v>2.166666666666667</v>
      </c>
      <c r="J513" s="4">
        <v>-2</v>
      </c>
      <c r="K513" s="5"/>
    </row>
    <row r="514" spans="1:11" ht="15" x14ac:dyDescent="0.25">
      <c r="A514" s="1" t="s">
        <v>11</v>
      </c>
      <c r="B514" s="1" t="s">
        <v>14</v>
      </c>
      <c r="C514" s="1" t="s">
        <v>385</v>
      </c>
      <c r="D514" s="3">
        <v>45</v>
      </c>
      <c r="E514" s="3">
        <v>245</v>
      </c>
      <c r="F514" s="3">
        <v>6</v>
      </c>
      <c r="G514" s="3">
        <f t="shared" ref="G514:G577" si="24">E514/F514</f>
        <v>40.833333333333336</v>
      </c>
      <c r="H514" s="3">
        <f t="shared" ref="H514:H577" si="25">G514*1.15</f>
        <v>46.958333333333336</v>
      </c>
      <c r="I514" s="3">
        <f t="shared" ref="I514:I577" si="26">D514-G514</f>
        <v>4.1666666666666643</v>
      </c>
      <c r="J514" s="4">
        <v>0</v>
      </c>
      <c r="K514" s="5"/>
    </row>
    <row r="515" spans="1:11" ht="15" x14ac:dyDescent="0.25">
      <c r="A515" s="24" t="s">
        <v>61</v>
      </c>
      <c r="B515" s="24" t="s">
        <v>62</v>
      </c>
      <c r="C515" s="24" t="s">
        <v>386</v>
      </c>
      <c r="D515" s="8">
        <v>25</v>
      </c>
      <c r="E515" s="8">
        <v>20</v>
      </c>
      <c r="F515" s="8">
        <v>1</v>
      </c>
      <c r="G515" s="3">
        <f t="shared" si="24"/>
        <v>20</v>
      </c>
      <c r="H515" s="3">
        <f t="shared" si="25"/>
        <v>23</v>
      </c>
      <c r="I515" s="3">
        <f t="shared" si="26"/>
        <v>5</v>
      </c>
      <c r="J515" s="4">
        <v>0</v>
      </c>
      <c r="K515" s="7"/>
    </row>
    <row r="516" spans="1:11" ht="15" x14ac:dyDescent="0.25">
      <c r="A516" s="1" t="s">
        <v>11</v>
      </c>
      <c r="B516" s="1" t="s">
        <v>106</v>
      </c>
      <c r="C516" s="1" t="s">
        <v>387</v>
      </c>
      <c r="D516" s="3">
        <v>7</v>
      </c>
      <c r="E516" s="3">
        <v>168</v>
      </c>
      <c r="F516" s="3">
        <v>30</v>
      </c>
      <c r="G516" s="3">
        <f t="shared" si="24"/>
        <v>5.6</v>
      </c>
      <c r="H516" s="3">
        <f t="shared" si="25"/>
        <v>6.4399999999999995</v>
      </c>
      <c r="I516" s="3">
        <f t="shared" si="26"/>
        <v>1.4000000000000004</v>
      </c>
      <c r="J516" s="4">
        <v>0</v>
      </c>
      <c r="K516" s="5"/>
    </row>
    <row r="517" spans="1:11" ht="15" x14ac:dyDescent="0.25">
      <c r="A517" s="1" t="s">
        <v>11</v>
      </c>
      <c r="B517" s="1" t="s">
        <v>106</v>
      </c>
      <c r="C517" s="1" t="s">
        <v>388</v>
      </c>
      <c r="D517" s="3">
        <v>193</v>
      </c>
      <c r="E517" s="3">
        <v>168</v>
      </c>
      <c r="F517" s="3">
        <v>1</v>
      </c>
      <c r="G517" s="3">
        <f t="shared" si="24"/>
        <v>168</v>
      </c>
      <c r="H517" s="3">
        <f t="shared" si="25"/>
        <v>193.2</v>
      </c>
      <c r="I517" s="3">
        <f t="shared" si="26"/>
        <v>25</v>
      </c>
      <c r="J517" s="4">
        <v>0</v>
      </c>
      <c r="K517" s="5"/>
    </row>
    <row r="518" spans="1:11" ht="15" x14ac:dyDescent="0.25">
      <c r="A518" s="1" t="s">
        <v>11</v>
      </c>
      <c r="B518" s="1" t="s">
        <v>106</v>
      </c>
      <c r="C518" s="1" t="s">
        <v>389</v>
      </c>
      <c r="D518" s="3">
        <v>7</v>
      </c>
      <c r="E518" s="3">
        <v>168</v>
      </c>
      <c r="F518" s="3">
        <v>30</v>
      </c>
      <c r="G518" s="3">
        <f t="shared" si="24"/>
        <v>5.6</v>
      </c>
      <c r="H518" s="3">
        <f t="shared" si="25"/>
        <v>6.4399999999999995</v>
      </c>
      <c r="I518" s="3">
        <f t="shared" si="26"/>
        <v>1.4000000000000004</v>
      </c>
      <c r="J518" s="4">
        <v>16</v>
      </c>
      <c r="K518" s="5"/>
    </row>
    <row r="519" spans="1:11" ht="15" x14ac:dyDescent="0.25">
      <c r="A519" s="1" t="s">
        <v>11</v>
      </c>
      <c r="B519" s="1" t="s">
        <v>12</v>
      </c>
      <c r="C519" s="1" t="s">
        <v>390</v>
      </c>
      <c r="D519" s="3">
        <v>5</v>
      </c>
      <c r="E519" s="3">
        <v>51</v>
      </c>
      <c r="F519" s="3">
        <v>12</v>
      </c>
      <c r="G519" s="3">
        <f t="shared" si="24"/>
        <v>4.25</v>
      </c>
      <c r="H519" s="3">
        <f t="shared" si="25"/>
        <v>4.8874999999999993</v>
      </c>
      <c r="I519" s="3">
        <f t="shared" si="26"/>
        <v>0.75</v>
      </c>
      <c r="J519" s="4">
        <v>26</v>
      </c>
      <c r="K519" s="5"/>
    </row>
    <row r="520" spans="1:11" ht="15" x14ac:dyDescent="0.25">
      <c r="A520" s="1" t="s">
        <v>61</v>
      </c>
      <c r="B520" s="1" t="s">
        <v>62</v>
      </c>
      <c r="C520" s="1" t="s">
        <v>393</v>
      </c>
      <c r="D520" s="3">
        <v>12</v>
      </c>
      <c r="E520" s="3">
        <v>10</v>
      </c>
      <c r="F520" s="3">
        <v>1</v>
      </c>
      <c r="G520" s="3">
        <f t="shared" si="24"/>
        <v>10</v>
      </c>
      <c r="H520" s="3">
        <f t="shared" si="25"/>
        <v>11.5</v>
      </c>
      <c r="I520" s="3">
        <f t="shared" si="26"/>
        <v>2</v>
      </c>
      <c r="J520" s="4">
        <v>0</v>
      </c>
      <c r="K520" s="5"/>
    </row>
    <row r="521" spans="1:11" ht="15" x14ac:dyDescent="0.25">
      <c r="A521" s="1" t="s">
        <v>61</v>
      </c>
      <c r="B521" s="1" t="s">
        <v>62</v>
      </c>
      <c r="C521" s="1" t="s">
        <v>688</v>
      </c>
      <c r="D521" s="3">
        <v>12</v>
      </c>
      <c r="E521" s="3">
        <v>10</v>
      </c>
      <c r="F521" s="3">
        <v>1</v>
      </c>
      <c r="G521" s="3">
        <f t="shared" si="24"/>
        <v>10</v>
      </c>
      <c r="H521" s="3">
        <f t="shared" si="25"/>
        <v>11.5</v>
      </c>
      <c r="I521" s="3">
        <f t="shared" si="26"/>
        <v>2</v>
      </c>
      <c r="J521" s="4">
        <v>0</v>
      </c>
      <c r="K521" s="5"/>
    </row>
    <row r="522" spans="1:11" ht="15" x14ac:dyDescent="0.25">
      <c r="A522" s="1" t="s">
        <v>61</v>
      </c>
      <c r="B522" s="1" t="s">
        <v>62</v>
      </c>
      <c r="C522" s="1" t="s">
        <v>395</v>
      </c>
      <c r="D522" s="3">
        <v>17</v>
      </c>
      <c r="E522" s="3">
        <v>15</v>
      </c>
      <c r="F522" s="3">
        <v>1</v>
      </c>
      <c r="G522" s="3">
        <f t="shared" si="24"/>
        <v>15</v>
      </c>
      <c r="H522" s="3">
        <f t="shared" si="25"/>
        <v>17.25</v>
      </c>
      <c r="I522" s="3">
        <f t="shared" si="26"/>
        <v>2</v>
      </c>
      <c r="J522" s="4">
        <v>0</v>
      </c>
      <c r="K522" s="5"/>
    </row>
    <row r="523" spans="1:11" ht="15" x14ac:dyDescent="0.25">
      <c r="A523" s="1" t="s">
        <v>11</v>
      </c>
      <c r="B523" s="1" t="s">
        <v>195</v>
      </c>
      <c r="C523" s="1" t="s">
        <v>396</v>
      </c>
      <c r="D523" s="3">
        <v>2</v>
      </c>
      <c r="E523" s="3">
        <v>12</v>
      </c>
      <c r="F523" s="3">
        <v>6</v>
      </c>
      <c r="G523" s="3">
        <f t="shared" si="24"/>
        <v>2</v>
      </c>
      <c r="H523" s="3">
        <f t="shared" si="25"/>
        <v>2.2999999999999998</v>
      </c>
      <c r="I523" s="3">
        <f t="shared" si="26"/>
        <v>0</v>
      </c>
      <c r="J523" s="4">
        <v>0</v>
      </c>
      <c r="K523" s="5"/>
    </row>
    <row r="524" spans="1:11" ht="15" x14ac:dyDescent="0.25">
      <c r="A524" s="1" t="s">
        <v>53</v>
      </c>
      <c r="B524" s="1" t="s">
        <v>25</v>
      </c>
      <c r="C524" s="1" t="s">
        <v>397</v>
      </c>
      <c r="D524" s="3">
        <v>65</v>
      </c>
      <c r="E524" s="3">
        <v>617</v>
      </c>
      <c r="F524" s="3">
        <v>10</v>
      </c>
      <c r="G524" s="3">
        <f t="shared" si="24"/>
        <v>61.7</v>
      </c>
      <c r="H524" s="3">
        <f t="shared" si="25"/>
        <v>70.954999999999998</v>
      </c>
      <c r="I524" s="3">
        <f t="shared" si="26"/>
        <v>3.2999999999999972</v>
      </c>
      <c r="J524" s="4">
        <v>38</v>
      </c>
      <c r="K524" s="2" t="s">
        <v>27</v>
      </c>
    </row>
    <row r="525" spans="1:11" ht="15" x14ac:dyDescent="0.25">
      <c r="A525" s="1" t="s">
        <v>61</v>
      </c>
      <c r="B525" s="1" t="s">
        <v>62</v>
      </c>
      <c r="C525" s="1" t="s">
        <v>403</v>
      </c>
      <c r="D525" s="3">
        <v>12</v>
      </c>
      <c r="E525" s="3">
        <v>10</v>
      </c>
      <c r="F525" s="3">
        <v>1</v>
      </c>
      <c r="G525" s="3">
        <f t="shared" si="24"/>
        <v>10</v>
      </c>
      <c r="H525" s="3">
        <f t="shared" si="25"/>
        <v>11.5</v>
      </c>
      <c r="I525" s="3">
        <f t="shared" si="26"/>
        <v>2</v>
      </c>
      <c r="J525" s="4">
        <v>-1</v>
      </c>
      <c r="K525" s="5"/>
    </row>
    <row r="526" spans="1:11" ht="15" x14ac:dyDescent="0.25">
      <c r="A526" s="1" t="s">
        <v>11</v>
      </c>
      <c r="B526" s="1" t="s">
        <v>19</v>
      </c>
      <c r="C526" s="1" t="s">
        <v>398</v>
      </c>
      <c r="D526" s="3">
        <v>30</v>
      </c>
      <c r="E526" s="3">
        <v>79</v>
      </c>
      <c r="F526" s="3">
        <v>3</v>
      </c>
      <c r="G526" s="3">
        <f t="shared" si="24"/>
        <v>26.333333333333332</v>
      </c>
      <c r="H526" s="3">
        <f t="shared" si="25"/>
        <v>30.283333333333328</v>
      </c>
      <c r="I526" s="3">
        <f t="shared" si="26"/>
        <v>3.6666666666666679</v>
      </c>
      <c r="J526" s="4">
        <v>0</v>
      </c>
      <c r="K526" s="5"/>
    </row>
    <row r="527" spans="1:11" ht="15" x14ac:dyDescent="0.25">
      <c r="A527" s="1" t="s">
        <v>11</v>
      </c>
      <c r="B527" s="1" t="s">
        <v>19</v>
      </c>
      <c r="C527" s="1" t="s">
        <v>399</v>
      </c>
      <c r="D527" s="3">
        <v>68</v>
      </c>
      <c r="E527" s="3">
        <v>59</v>
      </c>
      <c r="F527" s="3">
        <v>1</v>
      </c>
      <c r="G527" s="3">
        <f t="shared" si="24"/>
        <v>59</v>
      </c>
      <c r="H527" s="3">
        <f t="shared" si="25"/>
        <v>67.849999999999994</v>
      </c>
      <c r="I527" s="3">
        <f t="shared" si="26"/>
        <v>9</v>
      </c>
      <c r="J527" s="4">
        <v>-1</v>
      </c>
      <c r="K527" s="5"/>
    </row>
    <row r="528" spans="1:11" ht="15" x14ac:dyDescent="0.25">
      <c r="A528" s="1" t="s">
        <v>11</v>
      </c>
      <c r="B528" s="1" t="s">
        <v>19</v>
      </c>
      <c r="C528" s="1" t="s">
        <v>400</v>
      </c>
      <c r="D528" s="3">
        <v>55</v>
      </c>
      <c r="E528" s="3">
        <v>47</v>
      </c>
      <c r="F528" s="3">
        <v>1</v>
      </c>
      <c r="G528" s="3">
        <f t="shared" si="24"/>
        <v>47</v>
      </c>
      <c r="H528" s="3">
        <f t="shared" si="25"/>
        <v>54.05</v>
      </c>
      <c r="I528" s="3">
        <f t="shared" si="26"/>
        <v>8</v>
      </c>
      <c r="J528" s="4">
        <v>0</v>
      </c>
      <c r="K528" s="5"/>
    </row>
    <row r="529" spans="1:11" ht="15" x14ac:dyDescent="0.25">
      <c r="A529" s="1" t="s">
        <v>11</v>
      </c>
      <c r="B529" s="1" t="s">
        <v>19</v>
      </c>
      <c r="C529" s="1" t="s">
        <v>401</v>
      </c>
      <c r="D529" s="3">
        <v>65</v>
      </c>
      <c r="E529" s="3">
        <v>59</v>
      </c>
      <c r="F529" s="3">
        <v>1</v>
      </c>
      <c r="G529" s="3">
        <f t="shared" si="24"/>
        <v>59</v>
      </c>
      <c r="H529" s="3">
        <f t="shared" si="25"/>
        <v>67.849999999999994</v>
      </c>
      <c r="I529" s="3">
        <f t="shared" si="26"/>
        <v>6</v>
      </c>
      <c r="J529" s="4">
        <v>0</v>
      </c>
      <c r="K529" s="5"/>
    </row>
    <row r="530" spans="1:11" ht="15" x14ac:dyDescent="0.25">
      <c r="A530" s="1" t="s">
        <v>11</v>
      </c>
      <c r="B530" s="1" t="s">
        <v>19</v>
      </c>
      <c r="C530" s="1" t="s">
        <v>402</v>
      </c>
      <c r="D530" s="3">
        <v>65</v>
      </c>
      <c r="E530" s="3">
        <v>59</v>
      </c>
      <c r="F530" s="3">
        <v>1</v>
      </c>
      <c r="G530" s="3">
        <f t="shared" si="24"/>
        <v>59</v>
      </c>
      <c r="H530" s="3">
        <f t="shared" si="25"/>
        <v>67.849999999999994</v>
      </c>
      <c r="I530" s="3">
        <f t="shared" si="26"/>
        <v>6</v>
      </c>
      <c r="J530" s="4">
        <v>0</v>
      </c>
      <c r="K530" s="5"/>
    </row>
    <row r="531" spans="1:11" ht="15" x14ac:dyDescent="0.25">
      <c r="A531" s="1" t="s">
        <v>11</v>
      </c>
      <c r="B531" s="1" t="s">
        <v>106</v>
      </c>
      <c r="C531" s="1" t="s">
        <v>413</v>
      </c>
      <c r="D531" s="3">
        <v>5</v>
      </c>
      <c r="E531" s="3">
        <v>76</v>
      </c>
      <c r="F531" s="3">
        <v>20</v>
      </c>
      <c r="G531" s="3">
        <f t="shared" si="24"/>
        <v>3.8</v>
      </c>
      <c r="H531" s="3">
        <f t="shared" si="25"/>
        <v>4.3699999999999992</v>
      </c>
      <c r="I531" s="3">
        <f t="shared" si="26"/>
        <v>1.2000000000000002</v>
      </c>
      <c r="J531" s="4">
        <v>40</v>
      </c>
      <c r="K531" s="2" t="s">
        <v>42</v>
      </c>
    </row>
    <row r="532" spans="1:11" ht="15" x14ac:dyDescent="0.25">
      <c r="A532" s="24" t="s">
        <v>61</v>
      </c>
      <c r="B532" s="24" t="s">
        <v>62</v>
      </c>
      <c r="C532" s="24" t="s">
        <v>412</v>
      </c>
      <c r="D532" s="3">
        <v>12</v>
      </c>
      <c r="E532" s="3">
        <v>10</v>
      </c>
      <c r="F532" s="3">
        <v>1</v>
      </c>
      <c r="G532" s="3">
        <f t="shared" si="24"/>
        <v>10</v>
      </c>
      <c r="H532" s="3">
        <f t="shared" si="25"/>
        <v>11.5</v>
      </c>
      <c r="I532" s="3">
        <f t="shared" si="26"/>
        <v>2</v>
      </c>
      <c r="J532" s="4">
        <v>0</v>
      </c>
      <c r="K532" s="7"/>
    </row>
    <row r="533" spans="1:11" ht="15" x14ac:dyDescent="0.25">
      <c r="A533" s="1" t="s">
        <v>61</v>
      </c>
      <c r="B533" s="1" t="s">
        <v>62</v>
      </c>
      <c r="C533" s="25" t="s">
        <v>509</v>
      </c>
      <c r="D533" s="13">
        <v>20</v>
      </c>
      <c r="E533" s="13">
        <v>50</v>
      </c>
      <c r="F533" s="13">
        <v>3</v>
      </c>
      <c r="G533" s="3">
        <f t="shared" si="24"/>
        <v>16.666666666666668</v>
      </c>
      <c r="H533" s="3">
        <f t="shared" si="25"/>
        <v>19.166666666666668</v>
      </c>
      <c r="I533" s="3">
        <f t="shared" si="26"/>
        <v>3.3333333333333321</v>
      </c>
      <c r="J533" s="13">
        <v>0</v>
      </c>
      <c r="K533" s="10"/>
    </row>
    <row r="534" spans="1:11" ht="15" x14ac:dyDescent="0.25">
      <c r="A534" s="1" t="s">
        <v>11</v>
      </c>
      <c r="B534" s="1" t="s">
        <v>25</v>
      </c>
      <c r="C534" s="1" t="s">
        <v>436</v>
      </c>
      <c r="D534" s="3">
        <v>13</v>
      </c>
      <c r="E534" s="3">
        <v>137</v>
      </c>
      <c r="F534" s="3">
        <v>12</v>
      </c>
      <c r="G534" s="3">
        <f t="shared" si="24"/>
        <v>11.416666666666666</v>
      </c>
      <c r="H534" s="3">
        <f t="shared" si="25"/>
        <v>13.129166666666665</v>
      </c>
      <c r="I534" s="3">
        <f t="shared" si="26"/>
        <v>1.5833333333333339</v>
      </c>
      <c r="J534" s="4">
        <v>12</v>
      </c>
      <c r="K534" s="2" t="s">
        <v>29</v>
      </c>
    </row>
    <row r="535" spans="1:11" ht="15" x14ac:dyDescent="0.25">
      <c r="A535" s="1" t="s">
        <v>11</v>
      </c>
      <c r="B535" s="1" t="s">
        <v>25</v>
      </c>
      <c r="C535" s="1" t="s">
        <v>437</v>
      </c>
      <c r="D535" s="3">
        <v>13</v>
      </c>
      <c r="E535" s="3">
        <v>129</v>
      </c>
      <c r="F535" s="3">
        <v>12</v>
      </c>
      <c r="G535" s="3">
        <f t="shared" si="24"/>
        <v>10.75</v>
      </c>
      <c r="H535" s="3">
        <f t="shared" si="25"/>
        <v>12.362499999999999</v>
      </c>
      <c r="I535" s="3">
        <f t="shared" si="26"/>
        <v>2.25</v>
      </c>
      <c r="J535" s="4">
        <v>0</v>
      </c>
      <c r="K535" s="2" t="s">
        <v>27</v>
      </c>
    </row>
    <row r="536" spans="1:11" ht="15" x14ac:dyDescent="0.25">
      <c r="A536" s="1" t="s">
        <v>11</v>
      </c>
      <c r="B536" s="1" t="s">
        <v>23</v>
      </c>
      <c r="C536" s="1" t="s">
        <v>422</v>
      </c>
      <c r="D536" s="3">
        <v>15</v>
      </c>
      <c r="E536" s="3">
        <v>53</v>
      </c>
      <c r="F536" s="3">
        <v>4</v>
      </c>
      <c r="G536" s="3">
        <f t="shared" si="24"/>
        <v>13.25</v>
      </c>
      <c r="H536" s="3">
        <f t="shared" si="25"/>
        <v>15.237499999999999</v>
      </c>
      <c r="I536" s="3">
        <f t="shared" si="26"/>
        <v>1.75</v>
      </c>
      <c r="J536" s="4">
        <v>4</v>
      </c>
      <c r="K536" s="7"/>
    </row>
    <row r="537" spans="1:11" ht="15" x14ac:dyDescent="0.25">
      <c r="A537" s="1" t="s">
        <v>11</v>
      </c>
      <c r="B537" s="1" t="s">
        <v>23</v>
      </c>
      <c r="C537" s="1" t="s">
        <v>420</v>
      </c>
      <c r="D537" s="3">
        <v>15</v>
      </c>
      <c r="E537" s="3">
        <v>53</v>
      </c>
      <c r="F537" s="3">
        <v>4</v>
      </c>
      <c r="G537" s="3">
        <f t="shared" si="24"/>
        <v>13.25</v>
      </c>
      <c r="H537" s="3">
        <f t="shared" si="25"/>
        <v>15.237499999999999</v>
      </c>
      <c r="I537" s="3">
        <f t="shared" si="26"/>
        <v>1.75</v>
      </c>
      <c r="J537" s="4">
        <v>4</v>
      </c>
      <c r="K537" s="2" t="s">
        <v>42</v>
      </c>
    </row>
    <row r="538" spans="1:11" ht="15" x14ac:dyDescent="0.25">
      <c r="A538" s="1" t="s">
        <v>11</v>
      </c>
      <c r="B538" s="1" t="s">
        <v>23</v>
      </c>
      <c r="C538" s="1" t="s">
        <v>421</v>
      </c>
      <c r="D538" s="3">
        <v>35</v>
      </c>
      <c r="E538" s="3">
        <v>107</v>
      </c>
      <c r="F538" s="3">
        <v>4</v>
      </c>
      <c r="G538" s="3">
        <f t="shared" si="24"/>
        <v>26.75</v>
      </c>
      <c r="H538" s="3">
        <f t="shared" si="25"/>
        <v>30.762499999999999</v>
      </c>
      <c r="I538" s="3">
        <f t="shared" si="26"/>
        <v>8.25</v>
      </c>
      <c r="J538" s="4">
        <v>0</v>
      </c>
      <c r="K538" s="5"/>
    </row>
    <row r="539" spans="1:11" ht="15" x14ac:dyDescent="0.25">
      <c r="A539" s="1" t="s">
        <v>11</v>
      </c>
      <c r="B539" s="1" t="s">
        <v>23</v>
      </c>
      <c r="C539" s="1" t="s">
        <v>425</v>
      </c>
      <c r="D539" s="3">
        <v>33</v>
      </c>
      <c r="E539" s="3">
        <v>114</v>
      </c>
      <c r="F539" s="3">
        <v>4</v>
      </c>
      <c r="G539" s="3">
        <f t="shared" si="24"/>
        <v>28.5</v>
      </c>
      <c r="H539" s="3">
        <f t="shared" si="25"/>
        <v>32.774999999999999</v>
      </c>
      <c r="I539" s="3">
        <f t="shared" si="26"/>
        <v>4.5</v>
      </c>
      <c r="J539" s="4">
        <v>2</v>
      </c>
      <c r="K539" s="5"/>
    </row>
    <row r="540" spans="1:11" ht="15" x14ac:dyDescent="0.25">
      <c r="A540" s="1" t="s">
        <v>11</v>
      </c>
      <c r="B540" s="1" t="s">
        <v>23</v>
      </c>
      <c r="C540" s="1" t="s">
        <v>423</v>
      </c>
      <c r="D540" s="3">
        <v>33</v>
      </c>
      <c r="E540" s="3">
        <v>114</v>
      </c>
      <c r="F540" s="3">
        <v>4</v>
      </c>
      <c r="G540" s="3">
        <f t="shared" si="24"/>
        <v>28.5</v>
      </c>
      <c r="H540" s="3">
        <f t="shared" si="25"/>
        <v>32.774999999999999</v>
      </c>
      <c r="I540" s="3">
        <f t="shared" si="26"/>
        <v>4.5</v>
      </c>
      <c r="J540" s="4">
        <v>4</v>
      </c>
      <c r="K540" s="2" t="s">
        <v>42</v>
      </c>
    </row>
    <row r="541" spans="1:11" ht="15" x14ac:dyDescent="0.25">
      <c r="A541" s="1" t="s">
        <v>11</v>
      </c>
      <c r="B541" s="1" t="s">
        <v>23</v>
      </c>
      <c r="C541" s="1" t="s">
        <v>426</v>
      </c>
      <c r="D541" s="3">
        <v>33</v>
      </c>
      <c r="E541" s="3">
        <v>114</v>
      </c>
      <c r="F541" s="3">
        <v>4</v>
      </c>
      <c r="G541" s="3">
        <f t="shared" si="24"/>
        <v>28.5</v>
      </c>
      <c r="H541" s="3">
        <f t="shared" si="25"/>
        <v>32.774999999999999</v>
      </c>
      <c r="I541" s="3">
        <f t="shared" si="26"/>
        <v>4.5</v>
      </c>
      <c r="J541" s="4">
        <v>4</v>
      </c>
      <c r="K541" s="2" t="s">
        <v>42</v>
      </c>
    </row>
    <row r="542" spans="1:11" ht="15" x14ac:dyDescent="0.25">
      <c r="A542" s="1" t="s">
        <v>11</v>
      </c>
      <c r="B542" s="1" t="s">
        <v>23</v>
      </c>
      <c r="C542" s="1" t="s">
        <v>424</v>
      </c>
      <c r="D542" s="3">
        <v>33</v>
      </c>
      <c r="E542" s="3">
        <v>114</v>
      </c>
      <c r="F542" s="3">
        <v>4</v>
      </c>
      <c r="G542" s="3">
        <f t="shared" si="24"/>
        <v>28.5</v>
      </c>
      <c r="H542" s="3">
        <f t="shared" si="25"/>
        <v>32.774999999999999</v>
      </c>
      <c r="I542" s="3">
        <f t="shared" si="26"/>
        <v>4.5</v>
      </c>
      <c r="J542" s="4">
        <v>8</v>
      </c>
      <c r="K542" s="2" t="s">
        <v>42</v>
      </c>
    </row>
    <row r="543" spans="1:11" ht="15" x14ac:dyDescent="0.25">
      <c r="A543" s="1" t="s">
        <v>11</v>
      </c>
      <c r="B543" s="1" t="s">
        <v>23</v>
      </c>
      <c r="C543" s="1" t="s">
        <v>427</v>
      </c>
      <c r="D543" s="3">
        <v>33</v>
      </c>
      <c r="E543" s="3">
        <v>114</v>
      </c>
      <c r="F543" s="3">
        <v>4</v>
      </c>
      <c r="G543" s="3">
        <f t="shared" si="24"/>
        <v>28.5</v>
      </c>
      <c r="H543" s="3">
        <f t="shared" si="25"/>
        <v>32.774999999999999</v>
      </c>
      <c r="I543" s="3">
        <f t="shared" si="26"/>
        <v>4.5</v>
      </c>
      <c r="J543" s="4">
        <v>8</v>
      </c>
      <c r="K543" s="10" t="s">
        <v>42</v>
      </c>
    </row>
    <row r="544" spans="1:11" ht="15" x14ac:dyDescent="0.25">
      <c r="A544" s="1" t="s">
        <v>11</v>
      </c>
      <c r="B544" s="1" t="s">
        <v>23</v>
      </c>
      <c r="C544" s="1" t="s">
        <v>428</v>
      </c>
      <c r="D544" s="3">
        <v>33</v>
      </c>
      <c r="E544" s="3">
        <v>114</v>
      </c>
      <c r="F544" s="3">
        <v>4</v>
      </c>
      <c r="G544" s="3">
        <f t="shared" si="24"/>
        <v>28.5</v>
      </c>
      <c r="H544" s="3">
        <f t="shared" si="25"/>
        <v>32.774999999999999</v>
      </c>
      <c r="I544" s="3">
        <f t="shared" si="26"/>
        <v>4.5</v>
      </c>
      <c r="J544" s="4">
        <v>4</v>
      </c>
      <c r="K544" s="2" t="s">
        <v>42</v>
      </c>
    </row>
    <row r="545" spans="1:11" ht="15" x14ac:dyDescent="0.25">
      <c r="A545" s="1" t="s">
        <v>11</v>
      </c>
      <c r="B545" s="1" t="s">
        <v>23</v>
      </c>
      <c r="C545" s="1" t="s">
        <v>429</v>
      </c>
      <c r="D545" s="3">
        <v>12</v>
      </c>
      <c r="E545" s="3">
        <v>42</v>
      </c>
      <c r="F545" s="3">
        <v>4</v>
      </c>
      <c r="G545" s="3">
        <f t="shared" si="24"/>
        <v>10.5</v>
      </c>
      <c r="H545" s="3">
        <f t="shared" si="25"/>
        <v>12.074999999999999</v>
      </c>
      <c r="I545" s="3">
        <f t="shared" si="26"/>
        <v>1.5</v>
      </c>
      <c r="J545" s="4">
        <v>3</v>
      </c>
      <c r="K545" s="5" t="s">
        <v>430</v>
      </c>
    </row>
    <row r="546" spans="1:11" ht="15" x14ac:dyDescent="0.25">
      <c r="A546" s="1" t="s">
        <v>11</v>
      </c>
      <c r="B546" s="1" t="s">
        <v>23</v>
      </c>
      <c r="C546" s="1" t="s">
        <v>431</v>
      </c>
      <c r="D546" s="3">
        <v>16</v>
      </c>
      <c r="E546" s="3">
        <v>55</v>
      </c>
      <c r="F546" s="3">
        <v>4</v>
      </c>
      <c r="G546" s="3">
        <f t="shared" si="24"/>
        <v>13.75</v>
      </c>
      <c r="H546" s="3">
        <f t="shared" si="25"/>
        <v>15.812499999999998</v>
      </c>
      <c r="I546" s="3">
        <f t="shared" si="26"/>
        <v>2.25</v>
      </c>
      <c r="J546" s="4">
        <v>-1</v>
      </c>
      <c r="K546" s="5" t="s">
        <v>430</v>
      </c>
    </row>
    <row r="547" spans="1:11" ht="15" x14ac:dyDescent="0.25">
      <c r="A547" s="1" t="s">
        <v>11</v>
      </c>
      <c r="B547" s="1" t="s">
        <v>23</v>
      </c>
      <c r="C547" s="1" t="s">
        <v>432</v>
      </c>
      <c r="D547" s="3">
        <v>33</v>
      </c>
      <c r="E547" s="3">
        <v>107</v>
      </c>
      <c r="F547" s="3">
        <v>4</v>
      </c>
      <c r="G547" s="3">
        <f t="shared" si="24"/>
        <v>26.75</v>
      </c>
      <c r="H547" s="3">
        <f t="shared" si="25"/>
        <v>30.762499999999999</v>
      </c>
      <c r="I547" s="3">
        <f t="shared" si="26"/>
        <v>6.25</v>
      </c>
      <c r="J547" s="4">
        <v>1</v>
      </c>
      <c r="K547" s="5"/>
    </row>
    <row r="548" spans="1:11" ht="15" x14ac:dyDescent="0.25">
      <c r="A548" s="1" t="s">
        <v>11</v>
      </c>
      <c r="B548" s="1" t="s">
        <v>23</v>
      </c>
      <c r="C548" s="1" t="s">
        <v>433</v>
      </c>
      <c r="D548" s="3">
        <v>33</v>
      </c>
      <c r="E548" s="3">
        <v>107</v>
      </c>
      <c r="F548" s="3">
        <v>4</v>
      </c>
      <c r="G548" s="3">
        <f t="shared" si="24"/>
        <v>26.75</v>
      </c>
      <c r="H548" s="3">
        <f t="shared" si="25"/>
        <v>30.762499999999999</v>
      </c>
      <c r="I548" s="3">
        <f t="shared" si="26"/>
        <v>6.25</v>
      </c>
      <c r="J548" s="4">
        <v>4</v>
      </c>
      <c r="K548" s="5"/>
    </row>
    <row r="549" spans="1:11" ht="15" x14ac:dyDescent="0.25">
      <c r="A549" s="1" t="s">
        <v>11</v>
      </c>
      <c r="B549" s="1" t="s">
        <v>23</v>
      </c>
      <c r="C549" s="1" t="s">
        <v>434</v>
      </c>
      <c r="D549" s="3">
        <v>33</v>
      </c>
      <c r="E549" s="3">
        <v>145</v>
      </c>
      <c r="F549" s="3">
        <v>6</v>
      </c>
      <c r="G549" s="3">
        <f t="shared" si="24"/>
        <v>24.166666666666668</v>
      </c>
      <c r="H549" s="3">
        <f t="shared" si="25"/>
        <v>27.791666666666664</v>
      </c>
      <c r="I549" s="3">
        <f t="shared" si="26"/>
        <v>8.8333333333333321</v>
      </c>
      <c r="J549" s="4">
        <v>0</v>
      </c>
      <c r="K549" s="10" t="s">
        <v>42</v>
      </c>
    </row>
    <row r="550" spans="1:11" ht="15" x14ac:dyDescent="0.25">
      <c r="A550" s="1" t="s">
        <v>11</v>
      </c>
      <c r="B550" s="1" t="s">
        <v>23</v>
      </c>
      <c r="C550" s="1" t="s">
        <v>435</v>
      </c>
      <c r="D550" s="3">
        <v>38</v>
      </c>
      <c r="E550" s="3">
        <v>199</v>
      </c>
      <c r="F550" s="3">
        <v>6</v>
      </c>
      <c r="G550" s="3">
        <f t="shared" si="24"/>
        <v>33.166666666666664</v>
      </c>
      <c r="H550" s="3">
        <f t="shared" si="25"/>
        <v>38.141666666666659</v>
      </c>
      <c r="I550" s="3">
        <f t="shared" si="26"/>
        <v>4.8333333333333357</v>
      </c>
      <c r="J550" s="4">
        <v>0</v>
      </c>
      <c r="K550" s="5"/>
    </row>
    <row r="551" spans="1:11" ht="15" x14ac:dyDescent="0.25">
      <c r="A551" s="26" t="s">
        <v>53</v>
      </c>
      <c r="B551" s="26" t="s">
        <v>59</v>
      </c>
      <c r="C551" s="26" t="s">
        <v>640</v>
      </c>
      <c r="D551">
        <v>65</v>
      </c>
      <c r="E551">
        <v>60</v>
      </c>
      <c r="F551">
        <v>1</v>
      </c>
      <c r="G551" s="3">
        <f t="shared" si="24"/>
        <v>60</v>
      </c>
      <c r="H551" s="3">
        <f t="shared" si="25"/>
        <v>69</v>
      </c>
      <c r="I551" s="3">
        <f t="shared" si="26"/>
        <v>5</v>
      </c>
      <c r="J551">
        <v>0</v>
      </c>
      <c r="K551">
        <v>-4</v>
      </c>
    </row>
    <row r="552" spans="1:11" ht="15" x14ac:dyDescent="0.25">
      <c r="A552" s="26" t="s">
        <v>53</v>
      </c>
      <c r="B552" s="26" t="s">
        <v>59</v>
      </c>
      <c r="C552" s="26" t="s">
        <v>641</v>
      </c>
      <c r="D552">
        <v>45</v>
      </c>
      <c r="E552">
        <v>40</v>
      </c>
      <c r="F552">
        <v>1</v>
      </c>
      <c r="G552" s="3">
        <f t="shared" si="24"/>
        <v>40</v>
      </c>
      <c r="H552" s="3">
        <f t="shared" si="25"/>
        <v>46</v>
      </c>
      <c r="I552" s="3">
        <f t="shared" si="26"/>
        <v>5</v>
      </c>
      <c r="J552">
        <v>0</v>
      </c>
      <c r="K552">
        <v>-4</v>
      </c>
    </row>
    <row r="553" spans="1:11" ht="15" x14ac:dyDescent="0.25">
      <c r="A553" s="24" t="s">
        <v>61</v>
      </c>
      <c r="B553" s="24" t="s">
        <v>62</v>
      </c>
      <c r="C553" s="24" t="s">
        <v>443</v>
      </c>
      <c r="D553" s="3">
        <v>12</v>
      </c>
      <c r="E553" s="3">
        <v>10</v>
      </c>
      <c r="F553" s="3">
        <v>1</v>
      </c>
      <c r="G553" s="3">
        <f t="shared" si="24"/>
        <v>10</v>
      </c>
      <c r="H553" s="3">
        <f t="shared" si="25"/>
        <v>11.5</v>
      </c>
      <c r="I553" s="3">
        <f t="shared" si="26"/>
        <v>2</v>
      </c>
      <c r="J553" s="4">
        <v>-3</v>
      </c>
      <c r="K553" s="7"/>
    </row>
    <row r="554" spans="1:11" ht="15" x14ac:dyDescent="0.25">
      <c r="A554" s="1" t="s">
        <v>11</v>
      </c>
      <c r="B554" s="1" t="s">
        <v>62</v>
      </c>
      <c r="C554" s="1" t="s">
        <v>444</v>
      </c>
      <c r="D554" s="3">
        <v>12</v>
      </c>
      <c r="E554" s="3">
        <v>10</v>
      </c>
      <c r="F554" s="3">
        <v>1</v>
      </c>
      <c r="G554" s="3">
        <f t="shared" si="24"/>
        <v>10</v>
      </c>
      <c r="H554" s="3">
        <f t="shared" si="25"/>
        <v>11.5</v>
      </c>
      <c r="I554" s="3">
        <f t="shared" si="26"/>
        <v>2</v>
      </c>
      <c r="J554" s="4">
        <v>0</v>
      </c>
      <c r="K554" s="7" t="s">
        <v>92</v>
      </c>
    </row>
    <row r="555" spans="1:11" ht="15" x14ac:dyDescent="0.25">
      <c r="A555" s="1" t="s">
        <v>61</v>
      </c>
      <c r="B555" s="1" t="s">
        <v>62</v>
      </c>
      <c r="C555" s="1" t="s">
        <v>491</v>
      </c>
      <c r="D555" s="3">
        <v>25</v>
      </c>
      <c r="E555" s="3">
        <v>20</v>
      </c>
      <c r="F555" s="3">
        <v>1</v>
      </c>
      <c r="G555" s="3">
        <f t="shared" si="24"/>
        <v>20</v>
      </c>
      <c r="H555" s="3">
        <f t="shared" si="25"/>
        <v>23</v>
      </c>
      <c r="I555" s="3">
        <f t="shared" si="26"/>
        <v>5</v>
      </c>
      <c r="J555" s="4">
        <v>-2</v>
      </c>
      <c r="K555" s="10"/>
    </row>
    <row r="556" spans="1:11" ht="15" x14ac:dyDescent="0.25">
      <c r="A556" s="1" t="s">
        <v>11</v>
      </c>
      <c r="B556" s="1" t="s">
        <v>19</v>
      </c>
      <c r="C556" s="1" t="s">
        <v>445</v>
      </c>
      <c r="D556" s="3">
        <v>125</v>
      </c>
      <c r="E556" s="3">
        <v>99</v>
      </c>
      <c r="F556" s="3">
        <v>1</v>
      </c>
      <c r="G556" s="3">
        <f t="shared" si="24"/>
        <v>99</v>
      </c>
      <c r="H556" s="3">
        <f t="shared" si="25"/>
        <v>113.85</v>
      </c>
      <c r="I556" s="3">
        <f t="shared" si="26"/>
        <v>26</v>
      </c>
      <c r="J556" s="4">
        <v>0</v>
      </c>
      <c r="K556" s="5"/>
    </row>
    <row r="557" spans="1:11" ht="15" x14ac:dyDescent="0.25">
      <c r="A557" s="1" t="s">
        <v>11</v>
      </c>
      <c r="B557" s="1" t="s">
        <v>19</v>
      </c>
      <c r="C557" s="1" t="s">
        <v>446</v>
      </c>
      <c r="D557" s="3">
        <v>125</v>
      </c>
      <c r="E557" s="3">
        <v>99</v>
      </c>
      <c r="F557" s="3">
        <v>1</v>
      </c>
      <c r="G557" s="3">
        <f t="shared" si="24"/>
        <v>99</v>
      </c>
      <c r="H557" s="3">
        <f t="shared" si="25"/>
        <v>113.85</v>
      </c>
      <c r="I557" s="3">
        <f t="shared" si="26"/>
        <v>26</v>
      </c>
      <c r="J557" s="4">
        <v>1</v>
      </c>
      <c r="K557" s="5"/>
    </row>
    <row r="558" spans="1:11" ht="15" x14ac:dyDescent="0.25">
      <c r="A558" s="1" t="s">
        <v>61</v>
      </c>
      <c r="B558" s="1" t="s">
        <v>62</v>
      </c>
      <c r="C558" s="1" t="s">
        <v>447</v>
      </c>
      <c r="D558" s="3">
        <v>25</v>
      </c>
      <c r="E558" s="3">
        <v>100</v>
      </c>
      <c r="F558" s="3">
        <v>6</v>
      </c>
      <c r="G558" s="3">
        <f t="shared" si="24"/>
        <v>16.666666666666668</v>
      </c>
      <c r="H558" s="3">
        <f t="shared" si="25"/>
        <v>19.166666666666668</v>
      </c>
      <c r="I558" s="3">
        <f t="shared" si="26"/>
        <v>8.3333333333333321</v>
      </c>
      <c r="J558" s="4">
        <v>-3</v>
      </c>
      <c r="K558" s="5"/>
    </row>
    <row r="559" spans="1:11" ht="15" x14ac:dyDescent="0.25">
      <c r="A559" s="1" t="s">
        <v>11</v>
      </c>
      <c r="B559" s="1" t="s">
        <v>19</v>
      </c>
      <c r="C559" s="1" t="s">
        <v>448</v>
      </c>
      <c r="D559" s="3">
        <v>20</v>
      </c>
      <c r="E559" s="3">
        <v>85</v>
      </c>
      <c r="F559" s="3">
        <v>5</v>
      </c>
      <c r="G559" s="3">
        <f t="shared" si="24"/>
        <v>17</v>
      </c>
      <c r="H559" s="3">
        <f t="shared" si="25"/>
        <v>19.549999999999997</v>
      </c>
      <c r="I559" s="3">
        <f t="shared" si="26"/>
        <v>3</v>
      </c>
      <c r="J559" s="4">
        <v>0</v>
      </c>
      <c r="K559" s="5"/>
    </row>
    <row r="560" spans="1:11" ht="15" x14ac:dyDescent="0.25">
      <c r="A560" s="1" t="s">
        <v>11</v>
      </c>
      <c r="B560" s="1" t="s">
        <v>19</v>
      </c>
      <c r="C560" s="1" t="s">
        <v>510</v>
      </c>
      <c r="D560" s="3">
        <v>15</v>
      </c>
      <c r="E560" s="3">
        <v>65</v>
      </c>
      <c r="F560" s="3">
        <v>5</v>
      </c>
      <c r="G560" s="3">
        <f t="shared" si="24"/>
        <v>13</v>
      </c>
      <c r="H560" s="3">
        <f t="shared" si="25"/>
        <v>14.95</v>
      </c>
      <c r="I560" s="3">
        <f t="shared" si="26"/>
        <v>2</v>
      </c>
      <c r="J560" s="4">
        <v>0</v>
      </c>
      <c r="K560" s="10"/>
    </row>
    <row r="561" spans="1:11" ht="15" x14ac:dyDescent="0.25">
      <c r="A561" s="1" t="s">
        <v>11</v>
      </c>
      <c r="B561" s="1" t="s">
        <v>19</v>
      </c>
      <c r="C561" s="1" t="s">
        <v>449</v>
      </c>
      <c r="D561" s="3">
        <v>22</v>
      </c>
      <c r="E561" s="3">
        <v>96</v>
      </c>
      <c r="F561" s="3">
        <v>5</v>
      </c>
      <c r="G561" s="3">
        <f t="shared" si="24"/>
        <v>19.2</v>
      </c>
      <c r="H561" s="3">
        <f t="shared" si="25"/>
        <v>22.08</v>
      </c>
      <c r="I561" s="3">
        <f t="shared" si="26"/>
        <v>2.8000000000000007</v>
      </c>
      <c r="J561" s="4">
        <v>0</v>
      </c>
      <c r="K561" s="5"/>
    </row>
    <row r="562" spans="1:11" ht="15" x14ac:dyDescent="0.25">
      <c r="A562" s="1" t="s">
        <v>61</v>
      </c>
      <c r="B562" s="1" t="s">
        <v>62</v>
      </c>
      <c r="C562" s="1" t="s">
        <v>450</v>
      </c>
      <c r="D562" s="3">
        <v>25</v>
      </c>
      <c r="E562" s="3">
        <v>20</v>
      </c>
      <c r="F562" s="3">
        <v>1</v>
      </c>
      <c r="G562" s="3">
        <f t="shared" si="24"/>
        <v>20</v>
      </c>
      <c r="H562" s="3">
        <f t="shared" si="25"/>
        <v>23</v>
      </c>
      <c r="I562" s="3">
        <f t="shared" si="26"/>
        <v>5</v>
      </c>
      <c r="J562" s="4">
        <v>0</v>
      </c>
      <c r="K562" s="5"/>
    </row>
    <row r="563" spans="1:11" ht="15" x14ac:dyDescent="0.25">
      <c r="A563" s="1" t="s">
        <v>53</v>
      </c>
      <c r="B563" s="1" t="s">
        <v>59</v>
      </c>
      <c r="C563" s="1" t="s">
        <v>451</v>
      </c>
      <c r="D563" s="3">
        <v>10</v>
      </c>
      <c r="E563" s="3">
        <v>45</v>
      </c>
      <c r="F563" s="3">
        <v>25</v>
      </c>
      <c r="G563" s="3">
        <f t="shared" si="24"/>
        <v>1.8</v>
      </c>
      <c r="H563" s="3">
        <f t="shared" si="25"/>
        <v>2.0699999999999998</v>
      </c>
      <c r="I563" s="3">
        <f t="shared" si="26"/>
        <v>8.1999999999999993</v>
      </c>
      <c r="J563" s="4">
        <v>10</v>
      </c>
      <c r="K563" s="5" t="s">
        <v>452</v>
      </c>
    </row>
    <row r="564" spans="1:11" ht="15" x14ac:dyDescent="0.25">
      <c r="A564" s="1" t="s">
        <v>61</v>
      </c>
      <c r="B564" s="1" t="s">
        <v>62</v>
      </c>
      <c r="C564" s="25" t="s">
        <v>508</v>
      </c>
      <c r="D564" s="13">
        <v>10</v>
      </c>
      <c r="E564" s="13">
        <v>8</v>
      </c>
      <c r="F564" s="13">
        <v>1</v>
      </c>
      <c r="G564" s="3">
        <f t="shared" si="24"/>
        <v>8</v>
      </c>
      <c r="H564" s="3">
        <f t="shared" si="25"/>
        <v>9.1999999999999993</v>
      </c>
      <c r="I564" s="3">
        <f t="shared" si="26"/>
        <v>2</v>
      </c>
      <c r="J564" s="13">
        <v>0</v>
      </c>
      <c r="K564" s="10" t="s">
        <v>494</v>
      </c>
    </row>
    <row r="565" spans="1:11" ht="15" x14ac:dyDescent="0.25">
      <c r="A565" s="1" t="s">
        <v>61</v>
      </c>
      <c r="B565" s="1" t="s">
        <v>62</v>
      </c>
      <c r="C565" s="1" t="s">
        <v>456</v>
      </c>
      <c r="D565" s="3">
        <v>23</v>
      </c>
      <c r="E565" s="3">
        <v>20</v>
      </c>
      <c r="F565" s="3">
        <v>1</v>
      </c>
      <c r="G565" s="3">
        <f t="shared" si="24"/>
        <v>20</v>
      </c>
      <c r="H565" s="3">
        <f t="shared" si="25"/>
        <v>23</v>
      </c>
      <c r="I565" s="3">
        <f t="shared" si="26"/>
        <v>3</v>
      </c>
      <c r="J565" s="4">
        <v>0</v>
      </c>
      <c r="K565" s="5"/>
    </row>
    <row r="566" spans="1:11" ht="15" x14ac:dyDescent="0.25">
      <c r="A566" s="1" t="s">
        <v>61</v>
      </c>
      <c r="B566" s="1" t="s">
        <v>62</v>
      </c>
      <c r="C566" s="1" t="s">
        <v>453</v>
      </c>
      <c r="D566" s="3">
        <v>25</v>
      </c>
      <c r="E566" s="3">
        <v>20</v>
      </c>
      <c r="F566" s="3">
        <v>1</v>
      </c>
      <c r="G566" s="3">
        <f t="shared" si="24"/>
        <v>20</v>
      </c>
      <c r="H566" s="3">
        <f t="shared" si="25"/>
        <v>23</v>
      </c>
      <c r="I566" s="3">
        <f t="shared" si="26"/>
        <v>5</v>
      </c>
      <c r="J566" s="4">
        <v>-2</v>
      </c>
      <c r="K566" s="7" t="s">
        <v>92</v>
      </c>
    </row>
    <row r="567" spans="1:11" ht="15" x14ac:dyDescent="0.25">
      <c r="A567" s="1" t="s">
        <v>61</v>
      </c>
      <c r="B567" s="1" t="s">
        <v>62</v>
      </c>
      <c r="C567" s="1" t="s">
        <v>454</v>
      </c>
      <c r="D567" s="3">
        <v>12</v>
      </c>
      <c r="E567" s="3">
        <v>10</v>
      </c>
      <c r="F567" s="3">
        <v>1</v>
      </c>
      <c r="G567" s="3">
        <f t="shared" si="24"/>
        <v>10</v>
      </c>
      <c r="H567" s="3">
        <f t="shared" si="25"/>
        <v>11.5</v>
      </c>
      <c r="I567" s="3">
        <f t="shared" si="26"/>
        <v>2</v>
      </c>
      <c r="J567" s="4">
        <v>0</v>
      </c>
      <c r="K567" s="5"/>
    </row>
    <row r="568" spans="1:11" ht="15" x14ac:dyDescent="0.25">
      <c r="A568" s="24" t="s">
        <v>61</v>
      </c>
      <c r="B568" s="24" t="s">
        <v>62</v>
      </c>
      <c r="C568" s="24" t="s">
        <v>689</v>
      </c>
      <c r="D568" s="8">
        <v>25</v>
      </c>
      <c r="E568" s="8">
        <v>20</v>
      </c>
      <c r="F568" s="8">
        <v>1</v>
      </c>
      <c r="G568" s="3">
        <f t="shared" si="24"/>
        <v>20</v>
      </c>
      <c r="H568" s="3">
        <f t="shared" si="25"/>
        <v>23</v>
      </c>
      <c r="I568" s="3">
        <f t="shared" si="26"/>
        <v>5</v>
      </c>
      <c r="J568" s="4">
        <v>0</v>
      </c>
      <c r="K568" s="7"/>
    </row>
    <row r="569" spans="1:11" ht="15" x14ac:dyDescent="0.25">
      <c r="A569" s="1" t="s">
        <v>61</v>
      </c>
      <c r="B569" s="1" t="s">
        <v>62</v>
      </c>
      <c r="C569" s="1" t="s">
        <v>455</v>
      </c>
      <c r="D569" s="3">
        <v>40</v>
      </c>
      <c r="E569" s="3">
        <v>35</v>
      </c>
      <c r="F569" s="3">
        <v>1</v>
      </c>
      <c r="G569" s="3">
        <f t="shared" si="24"/>
        <v>35</v>
      </c>
      <c r="H569" s="3">
        <f t="shared" si="25"/>
        <v>40.25</v>
      </c>
      <c r="I569" s="3">
        <f t="shared" si="26"/>
        <v>5</v>
      </c>
      <c r="J569" s="4">
        <v>0</v>
      </c>
      <c r="K569" s="5"/>
    </row>
    <row r="570" spans="1:11" ht="15" x14ac:dyDescent="0.25">
      <c r="A570" s="1" t="s">
        <v>11</v>
      </c>
      <c r="B570" s="1" t="s">
        <v>106</v>
      </c>
      <c r="C570" s="1" t="s">
        <v>486</v>
      </c>
      <c r="D570" s="3">
        <v>25</v>
      </c>
      <c r="E570" s="3">
        <v>220</v>
      </c>
      <c r="F570" s="3">
        <v>10</v>
      </c>
      <c r="G570" s="3">
        <f t="shared" si="24"/>
        <v>22</v>
      </c>
      <c r="H570" s="3">
        <f t="shared" si="25"/>
        <v>25.299999999999997</v>
      </c>
      <c r="I570" s="3">
        <f t="shared" si="26"/>
        <v>3</v>
      </c>
      <c r="J570" s="4">
        <v>0</v>
      </c>
      <c r="K570" s="7"/>
    </row>
    <row r="571" spans="1:11" ht="15" x14ac:dyDescent="0.25">
      <c r="A571" s="1" t="s">
        <v>11</v>
      </c>
      <c r="B571" s="1" t="s">
        <v>25</v>
      </c>
      <c r="C571" s="1" t="s">
        <v>461</v>
      </c>
      <c r="D571" s="3">
        <v>10</v>
      </c>
      <c r="E571" s="3">
        <v>195</v>
      </c>
      <c r="F571" s="3">
        <v>24</v>
      </c>
      <c r="G571" s="3">
        <f t="shared" si="24"/>
        <v>8.125</v>
      </c>
      <c r="H571" s="3">
        <f t="shared" si="25"/>
        <v>9.34375</v>
      </c>
      <c r="I571" s="3">
        <f t="shared" si="26"/>
        <v>1.875</v>
      </c>
      <c r="J571" s="4">
        <v>8</v>
      </c>
      <c r="K571" s="2" t="s">
        <v>27</v>
      </c>
    </row>
    <row r="572" spans="1:11" ht="15" x14ac:dyDescent="0.25">
      <c r="A572" s="1" t="s">
        <v>11</v>
      </c>
      <c r="B572" s="1" t="s">
        <v>25</v>
      </c>
      <c r="C572" s="1" t="s">
        <v>462</v>
      </c>
      <c r="D572" s="3">
        <v>10</v>
      </c>
      <c r="E572" s="3">
        <v>195</v>
      </c>
      <c r="F572" s="3">
        <v>24</v>
      </c>
      <c r="G572" s="3">
        <f t="shared" si="24"/>
        <v>8.125</v>
      </c>
      <c r="H572" s="3">
        <f t="shared" si="25"/>
        <v>9.34375</v>
      </c>
      <c r="I572" s="3">
        <f t="shared" si="26"/>
        <v>1.875</v>
      </c>
      <c r="J572" s="4">
        <v>24</v>
      </c>
      <c r="K572" s="10" t="s">
        <v>463</v>
      </c>
    </row>
    <row r="573" spans="1:11" ht="15" x14ac:dyDescent="0.25">
      <c r="A573" s="1" t="s">
        <v>11</v>
      </c>
      <c r="B573" s="1" t="s">
        <v>25</v>
      </c>
      <c r="C573" s="1" t="s">
        <v>464</v>
      </c>
      <c r="D573" s="3">
        <v>10</v>
      </c>
      <c r="E573" s="3">
        <v>195</v>
      </c>
      <c r="F573" s="3">
        <v>24</v>
      </c>
      <c r="G573" s="3">
        <f t="shared" si="24"/>
        <v>8.125</v>
      </c>
      <c r="H573" s="3">
        <f t="shared" si="25"/>
        <v>9.34375</v>
      </c>
      <c r="I573" s="3">
        <f t="shared" si="26"/>
        <v>1.875</v>
      </c>
      <c r="J573" s="4">
        <v>103</v>
      </c>
      <c r="K573" s="2" t="s">
        <v>27</v>
      </c>
    </row>
    <row r="574" spans="1:11" ht="15" x14ac:dyDescent="0.25">
      <c r="A574" s="1" t="s">
        <v>11</v>
      </c>
      <c r="B574" s="1" t="s">
        <v>25</v>
      </c>
      <c r="C574" s="1" t="s">
        <v>465</v>
      </c>
      <c r="D574" s="3">
        <v>10</v>
      </c>
      <c r="E574" s="3">
        <v>51</v>
      </c>
      <c r="F574" s="3">
        <v>6</v>
      </c>
      <c r="G574" s="3">
        <f t="shared" si="24"/>
        <v>8.5</v>
      </c>
      <c r="H574" s="3">
        <f t="shared" si="25"/>
        <v>9.7749999999999986</v>
      </c>
      <c r="I574" s="3">
        <f t="shared" si="26"/>
        <v>1.5</v>
      </c>
      <c r="J574" s="4">
        <v>6</v>
      </c>
      <c r="K574" s="10" t="s">
        <v>36</v>
      </c>
    </row>
    <row r="575" spans="1:11" ht="15" x14ac:dyDescent="0.25">
      <c r="A575" s="1" t="s">
        <v>11</v>
      </c>
      <c r="B575" s="1" t="s">
        <v>12</v>
      </c>
      <c r="C575" s="1" t="s">
        <v>484</v>
      </c>
      <c r="D575" s="3">
        <v>20</v>
      </c>
      <c r="E575" s="3">
        <v>74</v>
      </c>
      <c r="F575" s="3">
        <v>4</v>
      </c>
      <c r="G575" s="3">
        <f t="shared" si="24"/>
        <v>18.5</v>
      </c>
      <c r="H575" s="3">
        <f t="shared" si="25"/>
        <v>21.274999999999999</v>
      </c>
      <c r="I575" s="3">
        <f t="shared" si="26"/>
        <v>1.5</v>
      </c>
      <c r="J575" s="4">
        <v>4</v>
      </c>
      <c r="K575" s="2" t="s">
        <v>42</v>
      </c>
    </row>
    <row r="576" spans="1:11" ht="15" x14ac:dyDescent="0.25">
      <c r="A576" s="1" t="s">
        <v>11</v>
      </c>
      <c r="B576" s="1" t="s">
        <v>12</v>
      </c>
      <c r="C576" s="1" t="s">
        <v>485</v>
      </c>
      <c r="D576" s="3">
        <v>20</v>
      </c>
      <c r="E576" s="3">
        <v>67</v>
      </c>
      <c r="F576" s="3">
        <v>4</v>
      </c>
      <c r="G576" s="3">
        <f t="shared" si="24"/>
        <v>16.75</v>
      </c>
      <c r="H576" s="3">
        <f t="shared" si="25"/>
        <v>19.262499999999999</v>
      </c>
      <c r="I576" s="3">
        <f t="shared" si="26"/>
        <v>3.25</v>
      </c>
      <c r="J576" s="4">
        <v>4</v>
      </c>
      <c r="K576" s="2" t="s">
        <v>42</v>
      </c>
    </row>
    <row r="577" spans="1:11" ht="15" x14ac:dyDescent="0.25">
      <c r="A577" s="1" t="s">
        <v>11</v>
      </c>
      <c r="B577" s="1" t="s">
        <v>23</v>
      </c>
      <c r="C577" s="1" t="s">
        <v>695</v>
      </c>
      <c r="D577" s="3">
        <v>25</v>
      </c>
      <c r="E577" s="3">
        <v>20</v>
      </c>
      <c r="F577" s="3">
        <v>1</v>
      </c>
      <c r="G577" s="3">
        <f t="shared" si="24"/>
        <v>20</v>
      </c>
      <c r="H577" s="3">
        <f t="shared" si="25"/>
        <v>23</v>
      </c>
      <c r="I577" s="3">
        <f t="shared" si="26"/>
        <v>5</v>
      </c>
      <c r="J577" s="4">
        <v>12</v>
      </c>
      <c r="K577" s="10" t="s">
        <v>16</v>
      </c>
    </row>
    <row r="578" spans="1:11" ht="15" x14ac:dyDescent="0.25">
      <c r="A578" s="1" t="s">
        <v>11</v>
      </c>
      <c r="B578" s="1" t="s">
        <v>23</v>
      </c>
      <c r="C578" s="1" t="s">
        <v>696</v>
      </c>
      <c r="D578" s="3">
        <v>5</v>
      </c>
      <c r="E578" s="3">
        <v>4</v>
      </c>
      <c r="F578" s="3">
        <v>1</v>
      </c>
      <c r="G578" s="3">
        <f t="shared" ref="G578:G580" si="27">E578/F578</f>
        <v>4</v>
      </c>
      <c r="H578" s="3">
        <f t="shared" ref="H578:H580" si="28">G578*1.15</f>
        <v>4.5999999999999996</v>
      </c>
      <c r="I578" s="3">
        <f t="shared" ref="I578:I580" si="29">D578-G578</f>
        <v>1</v>
      </c>
      <c r="J578" s="4">
        <v>0</v>
      </c>
      <c r="K578" s="10" t="s">
        <v>16</v>
      </c>
    </row>
    <row r="579" spans="1:11" ht="15" x14ac:dyDescent="0.25">
      <c r="A579" s="1" t="s">
        <v>61</v>
      </c>
      <c r="B579" s="1" t="s">
        <v>62</v>
      </c>
      <c r="C579" s="1" t="s">
        <v>701</v>
      </c>
      <c r="D579" s="3">
        <v>28</v>
      </c>
      <c r="E579" s="3">
        <v>25</v>
      </c>
      <c r="F579" s="3">
        <v>1</v>
      </c>
      <c r="G579" s="3">
        <f t="shared" si="27"/>
        <v>25</v>
      </c>
      <c r="H579" s="3">
        <f t="shared" si="28"/>
        <v>28.749999999999996</v>
      </c>
      <c r="I579" s="3">
        <f t="shared" si="29"/>
        <v>3</v>
      </c>
      <c r="J579" s="4">
        <v>0</v>
      </c>
      <c r="K579" s="10" t="s">
        <v>693</v>
      </c>
    </row>
    <row r="580" spans="1:11" ht="15" x14ac:dyDescent="0.25">
      <c r="A580" s="24" t="s">
        <v>61</v>
      </c>
      <c r="B580" s="24" t="s">
        <v>62</v>
      </c>
      <c r="C580" s="24" t="s">
        <v>648</v>
      </c>
      <c r="D580" s="3">
        <v>38</v>
      </c>
      <c r="E580" s="3">
        <v>33</v>
      </c>
      <c r="F580" s="3">
        <v>1</v>
      </c>
      <c r="G580" s="3">
        <f t="shared" si="27"/>
        <v>33</v>
      </c>
      <c r="H580" s="3">
        <f t="shared" si="28"/>
        <v>37.949999999999996</v>
      </c>
      <c r="I580" s="3">
        <f t="shared" si="29"/>
        <v>5</v>
      </c>
      <c r="J580" s="4">
        <v>0</v>
      </c>
      <c r="K580" s="10" t="s">
        <v>693</v>
      </c>
    </row>
    <row r="581" spans="1:11" ht="12.75" x14ac:dyDescent="0.2">
      <c r="K581" s="10"/>
    </row>
    <row r="582" spans="1:11" ht="12.75" x14ac:dyDescent="0.2">
      <c r="K582" s="10"/>
    </row>
    <row r="583" spans="1:11" ht="12.75" x14ac:dyDescent="0.2">
      <c r="K583" s="10"/>
    </row>
    <row r="584" spans="1:11" ht="12.75" x14ac:dyDescent="0.2">
      <c r="K584" s="10"/>
    </row>
    <row r="585" spans="1:11" ht="12.75" x14ac:dyDescent="0.2">
      <c r="K585" s="10"/>
    </row>
    <row r="586" spans="1:11" ht="12.75" x14ac:dyDescent="0.2">
      <c r="K586" s="10"/>
    </row>
    <row r="587" spans="1:11" ht="12.75" x14ac:dyDescent="0.2">
      <c r="K587" s="10"/>
    </row>
    <row r="588" spans="1:11" ht="12.75" x14ac:dyDescent="0.2">
      <c r="K588" s="10"/>
    </row>
    <row r="589" spans="1:11" ht="12.75" x14ac:dyDescent="0.2">
      <c r="K589" s="10"/>
    </row>
    <row r="590" spans="1:11" ht="12.75" x14ac:dyDescent="0.2">
      <c r="K590" s="10"/>
    </row>
    <row r="591" spans="1:11" ht="12.75" x14ac:dyDescent="0.2">
      <c r="K591" s="10"/>
    </row>
    <row r="592" spans="1:11" ht="12.75" x14ac:dyDescent="0.2">
      <c r="K592" s="10"/>
    </row>
    <row r="593" spans="11:11" ht="12.75" x14ac:dyDescent="0.2">
      <c r="K593" s="10"/>
    </row>
    <row r="594" spans="11:11" ht="12.75" x14ac:dyDescent="0.2">
      <c r="K594" s="10"/>
    </row>
    <row r="595" spans="11:11" ht="12.75" x14ac:dyDescent="0.2">
      <c r="K595" s="10"/>
    </row>
    <row r="596" spans="11:11" ht="12.75" x14ac:dyDescent="0.2">
      <c r="K596" s="10"/>
    </row>
    <row r="597" spans="11:11" ht="12.75" x14ac:dyDescent="0.2">
      <c r="K597" s="10"/>
    </row>
    <row r="598" spans="11:11" ht="12.75" x14ac:dyDescent="0.2">
      <c r="K598" s="10"/>
    </row>
    <row r="599" spans="11:11" ht="12.75" x14ac:dyDescent="0.2">
      <c r="K599" s="10"/>
    </row>
    <row r="600" spans="11:11" ht="12.75" x14ac:dyDescent="0.2">
      <c r="K600" s="10"/>
    </row>
    <row r="601" spans="11:11" ht="12.75" x14ac:dyDescent="0.2">
      <c r="K601" s="10"/>
    </row>
    <row r="602" spans="11:11" ht="12.75" x14ac:dyDescent="0.2">
      <c r="K602" s="10"/>
    </row>
    <row r="603" spans="11:11" ht="12.75" x14ac:dyDescent="0.2">
      <c r="K603" s="10"/>
    </row>
    <row r="604" spans="11:11" ht="12.75" x14ac:dyDescent="0.2">
      <c r="K604" s="10"/>
    </row>
    <row r="605" spans="11:11" ht="12.75" x14ac:dyDescent="0.2">
      <c r="K605" s="10"/>
    </row>
    <row r="606" spans="11:11" ht="12.75" x14ac:dyDescent="0.2">
      <c r="K606" s="10"/>
    </row>
    <row r="607" spans="11:11" ht="12.75" x14ac:dyDescent="0.2">
      <c r="K607" s="10"/>
    </row>
    <row r="608" spans="11:11" ht="12.75" x14ac:dyDescent="0.2">
      <c r="K608" s="10"/>
    </row>
    <row r="609" spans="11:11" ht="12.75" x14ac:dyDescent="0.2">
      <c r="K609" s="10"/>
    </row>
    <row r="610" spans="11:11" ht="12.75" x14ac:dyDescent="0.2">
      <c r="K610" s="10"/>
    </row>
    <row r="611" spans="11:11" ht="12.75" x14ac:dyDescent="0.2">
      <c r="K611" s="10"/>
    </row>
    <row r="612" spans="11:11" ht="12.75" x14ac:dyDescent="0.2">
      <c r="K612" s="10"/>
    </row>
    <row r="613" spans="11:11" ht="12.75" x14ac:dyDescent="0.2">
      <c r="K613" s="10"/>
    </row>
    <row r="614" spans="11:11" ht="12.75" x14ac:dyDescent="0.2">
      <c r="K614" s="10"/>
    </row>
    <row r="615" spans="11:11" ht="12.75" x14ac:dyDescent="0.2">
      <c r="K615" s="10"/>
    </row>
    <row r="616" spans="11:11" ht="12.75" x14ac:dyDescent="0.2">
      <c r="K616" s="10"/>
    </row>
    <row r="617" spans="11:11" ht="12.75" x14ac:dyDescent="0.2">
      <c r="K617" s="10"/>
    </row>
    <row r="618" spans="11:11" ht="12.75" x14ac:dyDescent="0.2">
      <c r="K618" s="10"/>
    </row>
    <row r="619" spans="11:11" ht="12.75" x14ac:dyDescent="0.2">
      <c r="K619" s="10"/>
    </row>
    <row r="620" spans="11:11" ht="12.75" x14ac:dyDescent="0.2">
      <c r="K620" s="10"/>
    </row>
    <row r="621" spans="11:11" ht="12.75" x14ac:dyDescent="0.2">
      <c r="K621" s="10"/>
    </row>
    <row r="622" spans="11:11" ht="12.75" x14ac:dyDescent="0.2">
      <c r="K622" s="10"/>
    </row>
    <row r="623" spans="11:11" ht="12.75" x14ac:dyDescent="0.2">
      <c r="K623" s="10"/>
    </row>
    <row r="624" spans="11:11" ht="12.75" x14ac:dyDescent="0.2">
      <c r="K624" s="10"/>
    </row>
    <row r="625" spans="11:11" ht="12.75" x14ac:dyDescent="0.2">
      <c r="K625" s="10"/>
    </row>
    <row r="626" spans="11:11" ht="12.75" x14ac:dyDescent="0.2">
      <c r="K626" s="10"/>
    </row>
    <row r="627" spans="11:11" ht="12.75" x14ac:dyDescent="0.2">
      <c r="K627" s="10"/>
    </row>
    <row r="628" spans="11:11" ht="12.75" x14ac:dyDescent="0.2">
      <c r="K628" s="10"/>
    </row>
    <row r="629" spans="11:11" ht="12.75" x14ac:dyDescent="0.2">
      <c r="K629" s="10"/>
    </row>
    <row r="630" spans="11:11" ht="12.75" x14ac:dyDescent="0.2">
      <c r="K630" s="10"/>
    </row>
    <row r="631" spans="11:11" ht="12.75" x14ac:dyDescent="0.2">
      <c r="K631" s="10"/>
    </row>
    <row r="632" spans="11:11" ht="12.75" x14ac:dyDescent="0.2">
      <c r="K632" s="10"/>
    </row>
    <row r="633" spans="11:11" ht="12.75" x14ac:dyDescent="0.2">
      <c r="K633" s="10"/>
    </row>
    <row r="634" spans="11:11" ht="12.75" x14ac:dyDescent="0.2">
      <c r="K634" s="10"/>
    </row>
    <row r="635" spans="11:11" ht="12.75" x14ac:dyDescent="0.2">
      <c r="K635" s="10"/>
    </row>
    <row r="636" spans="11:11" ht="12.75" x14ac:dyDescent="0.2">
      <c r="K636" s="10"/>
    </row>
    <row r="637" spans="11:11" ht="12.75" x14ac:dyDescent="0.2">
      <c r="K637" s="10"/>
    </row>
    <row r="638" spans="11:11" ht="12.75" x14ac:dyDescent="0.2">
      <c r="K638" s="10"/>
    </row>
    <row r="639" spans="11:11" ht="12.75" x14ac:dyDescent="0.2">
      <c r="K639" s="10"/>
    </row>
    <row r="640" spans="11:11" ht="12.75" x14ac:dyDescent="0.2">
      <c r="K640" s="10"/>
    </row>
    <row r="641" spans="11:11" ht="12.75" x14ac:dyDescent="0.2">
      <c r="K641" s="10"/>
    </row>
    <row r="642" spans="11:11" ht="12.75" x14ac:dyDescent="0.2">
      <c r="K642" s="10"/>
    </row>
    <row r="643" spans="11:11" ht="12.75" x14ac:dyDescent="0.2">
      <c r="K643" s="10"/>
    </row>
    <row r="644" spans="11:11" ht="12.75" x14ac:dyDescent="0.2">
      <c r="K644" s="10"/>
    </row>
    <row r="645" spans="11:11" ht="12.75" x14ac:dyDescent="0.2">
      <c r="K645" s="10"/>
    </row>
    <row r="646" spans="11:11" ht="12.75" x14ac:dyDescent="0.2">
      <c r="K646" s="10"/>
    </row>
    <row r="647" spans="11:11" ht="12.75" x14ac:dyDescent="0.2">
      <c r="K647" s="10"/>
    </row>
    <row r="648" spans="11:11" ht="12.75" x14ac:dyDescent="0.2">
      <c r="K648" s="10"/>
    </row>
    <row r="649" spans="11:11" ht="12.75" x14ac:dyDescent="0.2">
      <c r="K649" s="10"/>
    </row>
    <row r="650" spans="11:11" ht="12.75" x14ac:dyDescent="0.2">
      <c r="K650" s="10"/>
    </row>
    <row r="651" spans="11:11" ht="12.75" x14ac:dyDescent="0.2">
      <c r="K651" s="10"/>
    </row>
    <row r="652" spans="11:11" ht="12.75" x14ac:dyDescent="0.2">
      <c r="K652" s="10"/>
    </row>
    <row r="653" spans="11:11" ht="12.75" x14ac:dyDescent="0.2">
      <c r="K653" s="10"/>
    </row>
    <row r="654" spans="11:11" ht="12.75" x14ac:dyDescent="0.2">
      <c r="K654" s="10"/>
    </row>
    <row r="655" spans="11:11" ht="12.75" x14ac:dyDescent="0.2">
      <c r="K655" s="10"/>
    </row>
    <row r="656" spans="11:11" ht="12.75" x14ac:dyDescent="0.2">
      <c r="K656" s="10"/>
    </row>
    <row r="657" spans="11:11" ht="12.75" x14ac:dyDescent="0.2">
      <c r="K657" s="10"/>
    </row>
    <row r="658" spans="11:11" ht="12.75" x14ac:dyDescent="0.2">
      <c r="K658" s="10"/>
    </row>
    <row r="659" spans="11:11" ht="12.75" x14ac:dyDescent="0.2">
      <c r="K659" s="10"/>
    </row>
    <row r="660" spans="11:11" ht="12.75" x14ac:dyDescent="0.2">
      <c r="K660" s="10"/>
    </row>
    <row r="661" spans="11:11" ht="12.75" x14ac:dyDescent="0.2">
      <c r="K661" s="10"/>
    </row>
    <row r="662" spans="11:11" ht="12.75" x14ac:dyDescent="0.2">
      <c r="K662" s="10"/>
    </row>
    <row r="663" spans="11:11" ht="12.75" x14ac:dyDescent="0.2">
      <c r="K663" s="10"/>
    </row>
    <row r="664" spans="11:11" ht="12.75" x14ac:dyDescent="0.2">
      <c r="K664" s="10"/>
    </row>
    <row r="665" spans="11:11" ht="12.75" x14ac:dyDescent="0.2">
      <c r="K665" s="10"/>
    </row>
    <row r="666" spans="11:11" ht="12.75" x14ac:dyDescent="0.2">
      <c r="K666" s="10"/>
    </row>
    <row r="667" spans="11:11" ht="12.75" x14ac:dyDescent="0.2">
      <c r="K667" s="10"/>
    </row>
    <row r="668" spans="11:11" ht="12.75" x14ac:dyDescent="0.2">
      <c r="K668" s="10"/>
    </row>
    <row r="669" spans="11:11" ht="12.75" x14ac:dyDescent="0.2">
      <c r="K669" s="10"/>
    </row>
    <row r="670" spans="11:11" ht="12.75" x14ac:dyDescent="0.2">
      <c r="K670" s="10"/>
    </row>
    <row r="671" spans="11:11" ht="12.75" x14ac:dyDescent="0.2">
      <c r="K671" s="10"/>
    </row>
    <row r="672" spans="11:11" ht="12.75" x14ac:dyDescent="0.2">
      <c r="K672" s="10"/>
    </row>
    <row r="673" spans="11:11" ht="12.75" x14ac:dyDescent="0.2">
      <c r="K673" s="10"/>
    </row>
    <row r="674" spans="11:11" ht="12.75" x14ac:dyDescent="0.2">
      <c r="K674" s="10"/>
    </row>
    <row r="675" spans="11:11" ht="12.75" x14ac:dyDescent="0.2">
      <c r="K675" s="10"/>
    </row>
    <row r="676" spans="11:11" ht="12.75" x14ac:dyDescent="0.2">
      <c r="K676" s="10"/>
    </row>
    <row r="677" spans="11:11" ht="12.75" x14ac:dyDescent="0.2">
      <c r="K677" s="10"/>
    </row>
    <row r="678" spans="11:11" ht="12.75" x14ac:dyDescent="0.2">
      <c r="K678" s="10"/>
    </row>
    <row r="679" spans="11:11" ht="12.75" x14ac:dyDescent="0.2">
      <c r="K679" s="10"/>
    </row>
    <row r="680" spans="11:11" ht="12.75" x14ac:dyDescent="0.2">
      <c r="K680" s="10"/>
    </row>
    <row r="681" spans="11:11" ht="12.75" x14ac:dyDescent="0.2">
      <c r="K681" s="10"/>
    </row>
    <row r="682" spans="11:11" ht="12.75" x14ac:dyDescent="0.2">
      <c r="K682" s="10"/>
    </row>
    <row r="683" spans="11:11" ht="12.75" x14ac:dyDescent="0.2">
      <c r="K683" s="10"/>
    </row>
    <row r="684" spans="11:11" ht="12.75" x14ac:dyDescent="0.2">
      <c r="K684" s="10"/>
    </row>
    <row r="685" spans="11:11" ht="12.75" x14ac:dyDescent="0.2">
      <c r="K685" s="10"/>
    </row>
    <row r="686" spans="11:11" ht="12.75" x14ac:dyDescent="0.2">
      <c r="K686" s="10"/>
    </row>
    <row r="687" spans="11:11" ht="12.75" x14ac:dyDescent="0.2">
      <c r="K687" s="10"/>
    </row>
    <row r="688" spans="11:11" ht="12.75" x14ac:dyDescent="0.2">
      <c r="K688" s="10"/>
    </row>
    <row r="689" spans="11:11" ht="12.75" x14ac:dyDescent="0.2">
      <c r="K689" s="10"/>
    </row>
    <row r="690" spans="11:11" ht="12.75" x14ac:dyDescent="0.2">
      <c r="K690" s="10"/>
    </row>
    <row r="691" spans="11:11" ht="12.75" x14ac:dyDescent="0.2">
      <c r="K691" s="10"/>
    </row>
    <row r="692" spans="11:11" ht="12.75" x14ac:dyDescent="0.2">
      <c r="K692" s="10"/>
    </row>
    <row r="693" spans="11:11" ht="12.75" x14ac:dyDescent="0.2">
      <c r="K693" s="10"/>
    </row>
    <row r="694" spans="11:11" ht="12.75" x14ac:dyDescent="0.2">
      <c r="K694" s="10"/>
    </row>
    <row r="695" spans="11:11" ht="12.75" x14ac:dyDescent="0.2">
      <c r="K695" s="10"/>
    </row>
    <row r="696" spans="11:11" ht="12.75" x14ac:dyDescent="0.2">
      <c r="K696" s="10"/>
    </row>
    <row r="697" spans="11:11" ht="12.75" x14ac:dyDescent="0.2">
      <c r="K697" s="10"/>
    </row>
    <row r="698" spans="11:11" ht="12.75" x14ac:dyDescent="0.2">
      <c r="K698" s="10"/>
    </row>
    <row r="699" spans="11:11" ht="12.75" x14ac:dyDescent="0.2">
      <c r="K699" s="10"/>
    </row>
    <row r="700" spans="11:11" ht="12.75" x14ac:dyDescent="0.2">
      <c r="K700" s="10"/>
    </row>
    <row r="701" spans="11:11" ht="12.75" x14ac:dyDescent="0.2">
      <c r="K701" s="10"/>
    </row>
    <row r="702" spans="11:11" ht="12.75" x14ac:dyDescent="0.2">
      <c r="K702" s="10"/>
    </row>
    <row r="703" spans="11:11" ht="12.75" x14ac:dyDescent="0.2">
      <c r="K703" s="10"/>
    </row>
    <row r="704" spans="11:11" ht="12.75" x14ac:dyDescent="0.2">
      <c r="K704" s="10"/>
    </row>
    <row r="705" spans="11:11" ht="12.75" x14ac:dyDescent="0.2">
      <c r="K705" s="10"/>
    </row>
    <row r="706" spans="11:11" ht="12.75" x14ac:dyDescent="0.2">
      <c r="K706" s="10"/>
    </row>
    <row r="707" spans="11:11" ht="12.75" x14ac:dyDescent="0.2">
      <c r="K707" s="10"/>
    </row>
    <row r="708" spans="11:11" ht="12.75" x14ac:dyDescent="0.2">
      <c r="K708" s="10"/>
    </row>
    <row r="709" spans="11:11" ht="12.75" x14ac:dyDescent="0.2">
      <c r="K709" s="10"/>
    </row>
    <row r="710" spans="11:11" ht="12.75" x14ac:dyDescent="0.2">
      <c r="K710" s="10"/>
    </row>
    <row r="711" spans="11:11" ht="12.75" x14ac:dyDescent="0.2">
      <c r="K711" s="10"/>
    </row>
    <row r="712" spans="11:11" ht="12.75" x14ac:dyDescent="0.2">
      <c r="K712" s="10"/>
    </row>
    <row r="713" spans="11:11" ht="12.75" x14ac:dyDescent="0.2">
      <c r="K713" s="10"/>
    </row>
    <row r="714" spans="11:11" ht="12.75" x14ac:dyDescent="0.2">
      <c r="K714" s="10"/>
    </row>
    <row r="715" spans="11:11" ht="12.75" x14ac:dyDescent="0.2">
      <c r="K715" s="10"/>
    </row>
    <row r="716" spans="11:11" ht="12.75" x14ac:dyDescent="0.2">
      <c r="K716" s="10"/>
    </row>
    <row r="717" spans="11:11" ht="12.75" x14ac:dyDescent="0.2">
      <c r="K717" s="10"/>
    </row>
    <row r="718" spans="11:11" ht="12.75" x14ac:dyDescent="0.2">
      <c r="K718" s="10"/>
    </row>
    <row r="719" spans="11:11" ht="12.75" x14ac:dyDescent="0.2">
      <c r="K719" s="10"/>
    </row>
    <row r="720" spans="11:11" ht="12.75" x14ac:dyDescent="0.2">
      <c r="K720" s="10"/>
    </row>
    <row r="721" spans="11:11" ht="12.75" x14ac:dyDescent="0.2">
      <c r="K721" s="10"/>
    </row>
    <row r="722" spans="11:11" ht="12.75" x14ac:dyDescent="0.2">
      <c r="K722" s="10"/>
    </row>
    <row r="723" spans="11:11" ht="12.75" x14ac:dyDescent="0.2">
      <c r="K723" s="10"/>
    </row>
    <row r="724" spans="11:11" ht="12.75" x14ac:dyDescent="0.2">
      <c r="K724" s="10"/>
    </row>
    <row r="725" spans="11:11" ht="12.75" x14ac:dyDescent="0.2">
      <c r="K725" s="10"/>
    </row>
    <row r="726" spans="11:11" ht="12.75" x14ac:dyDescent="0.2">
      <c r="K726" s="10"/>
    </row>
    <row r="727" spans="11:11" ht="12.75" x14ac:dyDescent="0.2">
      <c r="K727" s="10"/>
    </row>
    <row r="728" spans="11:11" ht="12.75" x14ac:dyDescent="0.2">
      <c r="K728" s="10"/>
    </row>
    <row r="729" spans="11:11" ht="12.75" x14ac:dyDescent="0.2">
      <c r="K729" s="10"/>
    </row>
    <row r="730" spans="11:11" ht="12.75" x14ac:dyDescent="0.2">
      <c r="K730" s="10"/>
    </row>
    <row r="731" spans="11:11" ht="12.75" x14ac:dyDescent="0.2">
      <c r="K731" s="10"/>
    </row>
    <row r="732" spans="11:11" ht="12.75" x14ac:dyDescent="0.2">
      <c r="K732" s="10"/>
    </row>
    <row r="733" spans="11:11" ht="12.75" x14ac:dyDescent="0.2">
      <c r="K733" s="10"/>
    </row>
    <row r="734" spans="11:11" ht="12.75" x14ac:dyDescent="0.2">
      <c r="K734" s="10"/>
    </row>
    <row r="735" spans="11:11" ht="12.75" x14ac:dyDescent="0.2">
      <c r="K735" s="10"/>
    </row>
    <row r="736" spans="11:11" ht="12.75" x14ac:dyDescent="0.2">
      <c r="K736" s="10"/>
    </row>
    <row r="737" spans="11:11" ht="12.75" x14ac:dyDescent="0.2">
      <c r="K737" s="10"/>
    </row>
    <row r="738" spans="11:11" ht="12.75" x14ac:dyDescent="0.2">
      <c r="K738" s="10"/>
    </row>
    <row r="739" spans="11:11" ht="12.75" x14ac:dyDescent="0.2">
      <c r="K739" s="10"/>
    </row>
    <row r="740" spans="11:11" ht="12.75" x14ac:dyDescent="0.2">
      <c r="K740" s="10"/>
    </row>
    <row r="741" spans="11:11" ht="12.75" x14ac:dyDescent="0.2">
      <c r="K741" s="10"/>
    </row>
    <row r="742" spans="11:11" ht="12.75" x14ac:dyDescent="0.2">
      <c r="K742" s="10"/>
    </row>
    <row r="743" spans="11:11" ht="12.75" x14ac:dyDescent="0.2">
      <c r="K743" s="10"/>
    </row>
    <row r="744" spans="11:11" ht="12.75" x14ac:dyDescent="0.2">
      <c r="K744" s="10"/>
    </row>
    <row r="745" spans="11:11" ht="12.75" x14ac:dyDescent="0.2">
      <c r="K745" s="10"/>
    </row>
    <row r="746" spans="11:11" ht="12.75" x14ac:dyDescent="0.2">
      <c r="K746" s="10"/>
    </row>
    <row r="747" spans="11:11" ht="12.75" x14ac:dyDescent="0.2">
      <c r="K747" s="10"/>
    </row>
    <row r="748" spans="11:11" ht="12.75" x14ac:dyDescent="0.2">
      <c r="K748" s="10"/>
    </row>
    <row r="749" spans="11:11" ht="12.75" x14ac:dyDescent="0.2">
      <c r="K749" s="10"/>
    </row>
    <row r="750" spans="11:11" ht="12.75" x14ac:dyDescent="0.2">
      <c r="K750" s="10"/>
    </row>
    <row r="751" spans="11:11" ht="12.75" x14ac:dyDescent="0.2">
      <c r="K751" s="10"/>
    </row>
    <row r="752" spans="11:11" ht="12.75" x14ac:dyDescent="0.2">
      <c r="K752" s="10"/>
    </row>
    <row r="753" spans="11:11" ht="12.75" x14ac:dyDescent="0.2">
      <c r="K753" s="10"/>
    </row>
    <row r="754" spans="11:11" ht="12.75" x14ac:dyDescent="0.2">
      <c r="K754" s="10"/>
    </row>
    <row r="755" spans="11:11" ht="12.75" x14ac:dyDescent="0.2">
      <c r="K755" s="10"/>
    </row>
    <row r="756" spans="11:11" ht="12.75" x14ac:dyDescent="0.2">
      <c r="K756" s="10"/>
    </row>
    <row r="757" spans="11:11" ht="12.75" x14ac:dyDescent="0.2">
      <c r="K757" s="10"/>
    </row>
    <row r="758" spans="11:11" ht="12.75" x14ac:dyDescent="0.2">
      <c r="K758" s="10"/>
    </row>
    <row r="759" spans="11:11" ht="12.75" x14ac:dyDescent="0.2">
      <c r="K759" s="10"/>
    </row>
    <row r="760" spans="11:11" ht="12.75" x14ac:dyDescent="0.2">
      <c r="K760" s="10"/>
    </row>
    <row r="761" spans="11:11" ht="12.75" x14ac:dyDescent="0.2">
      <c r="K761" s="10"/>
    </row>
    <row r="762" spans="11:11" ht="12.75" x14ac:dyDescent="0.2">
      <c r="K762" s="10"/>
    </row>
    <row r="763" spans="11:11" ht="12.75" x14ac:dyDescent="0.2">
      <c r="K763" s="10"/>
    </row>
    <row r="764" spans="11:11" ht="12.75" x14ac:dyDescent="0.2">
      <c r="K764" s="10"/>
    </row>
    <row r="765" spans="11:11" ht="12.75" x14ac:dyDescent="0.2">
      <c r="K765" s="10"/>
    </row>
    <row r="766" spans="11:11" ht="12.75" x14ac:dyDescent="0.2">
      <c r="K766" s="10"/>
    </row>
    <row r="767" spans="11:11" ht="12.75" x14ac:dyDescent="0.2">
      <c r="K767" s="10"/>
    </row>
    <row r="768" spans="11:11" ht="12.75" x14ac:dyDescent="0.2">
      <c r="K768" s="10"/>
    </row>
    <row r="769" spans="11:11" ht="12.75" x14ac:dyDescent="0.2">
      <c r="K769" s="10"/>
    </row>
    <row r="770" spans="11:11" ht="12.75" x14ac:dyDescent="0.2">
      <c r="K770" s="10"/>
    </row>
    <row r="771" spans="11:11" ht="12.75" x14ac:dyDescent="0.2">
      <c r="K771" s="10"/>
    </row>
    <row r="772" spans="11:11" ht="12.75" x14ac:dyDescent="0.2">
      <c r="K772" s="10"/>
    </row>
    <row r="773" spans="11:11" ht="12.75" x14ac:dyDescent="0.2">
      <c r="K773" s="10"/>
    </row>
    <row r="774" spans="11:11" ht="12.75" x14ac:dyDescent="0.2">
      <c r="K774" s="10"/>
    </row>
    <row r="775" spans="11:11" ht="12.75" x14ac:dyDescent="0.2">
      <c r="K775" s="10"/>
    </row>
    <row r="776" spans="11:11" ht="12.75" x14ac:dyDescent="0.2">
      <c r="K776" s="10"/>
    </row>
    <row r="777" spans="11:11" ht="12.75" x14ac:dyDescent="0.2">
      <c r="K777" s="10"/>
    </row>
    <row r="778" spans="11:11" ht="12.75" x14ac:dyDescent="0.2">
      <c r="K778" s="10"/>
    </row>
    <row r="779" spans="11:11" ht="12.75" x14ac:dyDescent="0.2">
      <c r="K779" s="10"/>
    </row>
    <row r="780" spans="11:11" ht="12.75" x14ac:dyDescent="0.2">
      <c r="K780" s="10"/>
    </row>
    <row r="781" spans="11:11" ht="12.75" x14ac:dyDescent="0.2">
      <c r="K781" s="10"/>
    </row>
    <row r="782" spans="11:11" ht="12.75" x14ac:dyDescent="0.2">
      <c r="K782" s="10"/>
    </row>
    <row r="783" spans="11:11" ht="12.75" x14ac:dyDescent="0.2">
      <c r="K783" s="10"/>
    </row>
    <row r="784" spans="11:11" ht="12.75" x14ac:dyDescent="0.2">
      <c r="K784" s="10"/>
    </row>
    <row r="785" spans="11:11" ht="12.75" x14ac:dyDescent="0.2">
      <c r="K785" s="10"/>
    </row>
    <row r="786" spans="11:11" ht="12.75" x14ac:dyDescent="0.2">
      <c r="K786" s="10"/>
    </row>
    <row r="787" spans="11:11" ht="12.75" x14ac:dyDescent="0.2">
      <c r="K787" s="10"/>
    </row>
    <row r="788" spans="11:11" ht="12.75" x14ac:dyDescent="0.2">
      <c r="K788" s="10"/>
    </row>
    <row r="789" spans="11:11" ht="12.75" x14ac:dyDescent="0.2">
      <c r="K789" s="10"/>
    </row>
    <row r="790" spans="11:11" ht="12.75" x14ac:dyDescent="0.2">
      <c r="K790" s="10"/>
    </row>
    <row r="791" spans="11:11" ht="12.75" x14ac:dyDescent="0.2">
      <c r="K791" s="10"/>
    </row>
    <row r="792" spans="11:11" ht="12.75" x14ac:dyDescent="0.2">
      <c r="K792" s="10"/>
    </row>
    <row r="793" spans="11:11" ht="12.75" x14ac:dyDescent="0.2">
      <c r="K793" s="10"/>
    </row>
    <row r="794" spans="11:11" ht="12.75" x14ac:dyDescent="0.2">
      <c r="K794" s="10"/>
    </row>
    <row r="795" spans="11:11" ht="12.75" x14ac:dyDescent="0.2">
      <c r="K795" s="10"/>
    </row>
    <row r="796" spans="11:11" ht="12.75" x14ac:dyDescent="0.2">
      <c r="K796" s="10"/>
    </row>
    <row r="797" spans="11:11" ht="12.75" x14ac:dyDescent="0.2">
      <c r="K797" s="10"/>
    </row>
    <row r="798" spans="11:11" ht="12.75" x14ac:dyDescent="0.2">
      <c r="K798" s="10"/>
    </row>
    <row r="799" spans="11:11" ht="12.75" x14ac:dyDescent="0.2">
      <c r="K799" s="10"/>
    </row>
    <row r="800" spans="11:11" ht="12.75" x14ac:dyDescent="0.2">
      <c r="K800" s="10"/>
    </row>
    <row r="801" spans="11:11" ht="12.75" x14ac:dyDescent="0.2">
      <c r="K801" s="10"/>
    </row>
    <row r="802" spans="11:11" ht="12.75" x14ac:dyDescent="0.2">
      <c r="K802" s="10"/>
    </row>
    <row r="803" spans="11:11" ht="12.75" x14ac:dyDescent="0.2">
      <c r="K803" s="10"/>
    </row>
    <row r="804" spans="11:11" ht="12.75" x14ac:dyDescent="0.2">
      <c r="K804" s="10"/>
    </row>
    <row r="805" spans="11:11" ht="12.75" x14ac:dyDescent="0.2">
      <c r="K805" s="10"/>
    </row>
    <row r="806" spans="11:11" ht="12.75" x14ac:dyDescent="0.2">
      <c r="K806" s="10"/>
    </row>
    <row r="807" spans="11:11" ht="12.75" x14ac:dyDescent="0.2">
      <c r="K807" s="10"/>
    </row>
    <row r="808" spans="11:11" ht="12.75" x14ac:dyDescent="0.2">
      <c r="K808" s="10"/>
    </row>
    <row r="809" spans="11:11" ht="12.75" x14ac:dyDescent="0.2">
      <c r="K809" s="10"/>
    </row>
    <row r="810" spans="11:11" ht="12.75" x14ac:dyDescent="0.2">
      <c r="K810" s="10"/>
    </row>
    <row r="811" spans="11:11" ht="12.75" x14ac:dyDescent="0.2">
      <c r="K811" s="10"/>
    </row>
    <row r="812" spans="11:11" ht="12.75" x14ac:dyDescent="0.2">
      <c r="K812" s="10"/>
    </row>
    <row r="813" spans="11:11" ht="12.75" x14ac:dyDescent="0.2">
      <c r="K813" s="10"/>
    </row>
    <row r="814" spans="11:11" ht="12.75" x14ac:dyDescent="0.2">
      <c r="K814" s="10"/>
    </row>
    <row r="815" spans="11:11" ht="12.75" x14ac:dyDescent="0.2">
      <c r="K815" s="10"/>
    </row>
    <row r="816" spans="11:11" ht="12.75" x14ac:dyDescent="0.2">
      <c r="K816" s="10"/>
    </row>
    <row r="817" spans="11:11" ht="12.75" x14ac:dyDescent="0.2">
      <c r="K817" s="10"/>
    </row>
    <row r="818" spans="11:11" ht="12.75" x14ac:dyDescent="0.2">
      <c r="K818" s="10"/>
    </row>
    <row r="819" spans="11:11" ht="12.75" x14ac:dyDescent="0.2">
      <c r="K819" s="10"/>
    </row>
    <row r="820" spans="11:11" ht="12.75" x14ac:dyDescent="0.2">
      <c r="K820" s="10"/>
    </row>
    <row r="821" spans="11:11" ht="12.75" x14ac:dyDescent="0.2">
      <c r="K821" s="10"/>
    </row>
    <row r="822" spans="11:11" ht="12.75" x14ac:dyDescent="0.2">
      <c r="K822" s="10"/>
    </row>
    <row r="823" spans="11:11" ht="12.75" x14ac:dyDescent="0.2">
      <c r="K823" s="10"/>
    </row>
    <row r="824" spans="11:11" ht="12.75" x14ac:dyDescent="0.2">
      <c r="K824" s="10"/>
    </row>
    <row r="825" spans="11:11" ht="12.75" x14ac:dyDescent="0.2">
      <c r="K825" s="10"/>
    </row>
    <row r="826" spans="11:11" ht="12.75" x14ac:dyDescent="0.2">
      <c r="K826" s="10"/>
    </row>
    <row r="827" spans="11:11" ht="12.75" x14ac:dyDescent="0.2">
      <c r="K827" s="10"/>
    </row>
    <row r="828" spans="11:11" ht="12.75" x14ac:dyDescent="0.2">
      <c r="K828" s="10"/>
    </row>
    <row r="829" spans="11:11" ht="12.75" x14ac:dyDescent="0.2">
      <c r="K829" s="10"/>
    </row>
    <row r="830" spans="11:11" ht="12.75" x14ac:dyDescent="0.2">
      <c r="K830" s="10"/>
    </row>
    <row r="831" spans="11:11" ht="12.75" x14ac:dyDescent="0.2">
      <c r="K831" s="10"/>
    </row>
    <row r="832" spans="11:11" ht="12.75" x14ac:dyDescent="0.2">
      <c r="K832" s="10"/>
    </row>
    <row r="833" spans="11:11" ht="12.75" x14ac:dyDescent="0.2">
      <c r="K833" s="10"/>
    </row>
    <row r="834" spans="11:11" ht="12.75" x14ac:dyDescent="0.2">
      <c r="K834" s="10"/>
    </row>
    <row r="835" spans="11:11" ht="12.75" x14ac:dyDescent="0.2">
      <c r="K835" s="10"/>
    </row>
    <row r="836" spans="11:11" ht="12.75" x14ac:dyDescent="0.2">
      <c r="K836" s="10"/>
    </row>
    <row r="837" spans="11:11" ht="12.75" x14ac:dyDescent="0.2">
      <c r="K837" s="10"/>
    </row>
    <row r="838" spans="11:11" ht="12.75" x14ac:dyDescent="0.2">
      <c r="K838" s="10"/>
    </row>
    <row r="839" spans="11:11" ht="12.75" x14ac:dyDescent="0.2">
      <c r="K839" s="10"/>
    </row>
    <row r="840" spans="11:11" ht="12.75" x14ac:dyDescent="0.2">
      <c r="K840" s="10"/>
    </row>
    <row r="841" spans="11:11" ht="12.75" x14ac:dyDescent="0.2">
      <c r="K841" s="10"/>
    </row>
    <row r="842" spans="11:11" ht="12.75" x14ac:dyDescent="0.2">
      <c r="K842" s="10"/>
    </row>
    <row r="843" spans="11:11" ht="12.75" x14ac:dyDescent="0.2">
      <c r="K843" s="10"/>
    </row>
    <row r="844" spans="11:11" ht="12.75" x14ac:dyDescent="0.2">
      <c r="K844" s="10"/>
    </row>
    <row r="845" spans="11:11" ht="12.75" x14ac:dyDescent="0.2">
      <c r="K845" s="10"/>
    </row>
    <row r="846" spans="11:11" ht="12.75" x14ac:dyDescent="0.2">
      <c r="K846" s="10"/>
    </row>
    <row r="847" spans="11:11" ht="12.75" x14ac:dyDescent="0.2">
      <c r="K847" s="10"/>
    </row>
    <row r="848" spans="11:11" ht="12.75" x14ac:dyDescent="0.2">
      <c r="K848" s="10"/>
    </row>
    <row r="849" spans="11:11" ht="12.75" x14ac:dyDescent="0.2">
      <c r="K849" s="10"/>
    </row>
    <row r="850" spans="11:11" ht="12.75" x14ac:dyDescent="0.2">
      <c r="K850" s="10"/>
    </row>
    <row r="851" spans="11:11" ht="12.75" x14ac:dyDescent="0.2">
      <c r="K851" s="10"/>
    </row>
    <row r="852" spans="11:11" ht="12.75" x14ac:dyDescent="0.2">
      <c r="K852" s="10"/>
    </row>
    <row r="853" spans="11:11" ht="12.75" x14ac:dyDescent="0.2">
      <c r="K853" s="10"/>
    </row>
    <row r="854" spans="11:11" ht="12.75" x14ac:dyDescent="0.2">
      <c r="K854" s="10"/>
    </row>
    <row r="855" spans="11:11" ht="12.75" x14ac:dyDescent="0.2">
      <c r="K855" s="10"/>
    </row>
    <row r="856" spans="11:11" ht="12.75" x14ac:dyDescent="0.2">
      <c r="K856" s="10"/>
    </row>
    <row r="857" spans="11:11" ht="12.75" x14ac:dyDescent="0.2">
      <c r="K857" s="10"/>
    </row>
    <row r="858" spans="11:11" ht="12.75" x14ac:dyDescent="0.2">
      <c r="K858" s="10"/>
    </row>
    <row r="859" spans="11:11" ht="12.75" x14ac:dyDescent="0.2">
      <c r="K859" s="10"/>
    </row>
    <row r="860" spans="11:11" ht="12.75" x14ac:dyDescent="0.2">
      <c r="K860" s="10"/>
    </row>
    <row r="861" spans="11:11" ht="12.75" x14ac:dyDescent="0.2">
      <c r="K861" s="10"/>
    </row>
    <row r="862" spans="11:11" ht="12.75" x14ac:dyDescent="0.2">
      <c r="K862" s="10"/>
    </row>
    <row r="863" spans="11:11" ht="12.75" x14ac:dyDescent="0.2">
      <c r="K863" s="10"/>
    </row>
    <row r="864" spans="11:11" ht="12.75" x14ac:dyDescent="0.2">
      <c r="K864" s="10"/>
    </row>
    <row r="865" spans="11:11" ht="12.75" x14ac:dyDescent="0.2">
      <c r="K865" s="10"/>
    </row>
    <row r="866" spans="11:11" ht="12.75" x14ac:dyDescent="0.2">
      <c r="K866" s="10"/>
    </row>
    <row r="867" spans="11:11" ht="12.75" x14ac:dyDescent="0.2">
      <c r="K867" s="10"/>
    </row>
    <row r="868" spans="11:11" ht="12.75" x14ac:dyDescent="0.2">
      <c r="K868" s="10"/>
    </row>
    <row r="869" spans="11:11" ht="12.75" x14ac:dyDescent="0.2">
      <c r="K869" s="10"/>
    </row>
    <row r="870" spans="11:11" ht="12.75" x14ac:dyDescent="0.2">
      <c r="K870" s="10"/>
    </row>
    <row r="871" spans="11:11" ht="12.75" x14ac:dyDescent="0.2">
      <c r="K871" s="10"/>
    </row>
    <row r="872" spans="11:11" ht="12.75" x14ac:dyDescent="0.2">
      <c r="K872" s="10"/>
    </row>
    <row r="873" spans="11:11" ht="12.75" x14ac:dyDescent="0.2">
      <c r="K873" s="10"/>
    </row>
    <row r="874" spans="11:11" ht="12.75" x14ac:dyDescent="0.2">
      <c r="K874" s="10"/>
    </row>
    <row r="875" spans="11:11" ht="12.75" x14ac:dyDescent="0.2">
      <c r="K875" s="10"/>
    </row>
    <row r="876" spans="11:11" ht="12.75" x14ac:dyDescent="0.2">
      <c r="K876" s="10"/>
    </row>
    <row r="877" spans="11:11" ht="12.75" x14ac:dyDescent="0.2">
      <c r="K877" s="10"/>
    </row>
    <row r="878" spans="11:11" ht="12.75" x14ac:dyDescent="0.2">
      <c r="K878" s="10"/>
    </row>
    <row r="879" spans="11:11" ht="12.75" x14ac:dyDescent="0.2">
      <c r="K879" s="10"/>
    </row>
    <row r="880" spans="11:11" ht="12.75" x14ac:dyDescent="0.2">
      <c r="K880" s="10"/>
    </row>
    <row r="881" spans="11:11" ht="12.75" x14ac:dyDescent="0.2">
      <c r="K881" s="10"/>
    </row>
    <row r="882" spans="11:11" ht="12.75" x14ac:dyDescent="0.2">
      <c r="K882" s="10"/>
    </row>
    <row r="883" spans="11:11" ht="12.75" x14ac:dyDescent="0.2">
      <c r="K883" s="10"/>
    </row>
    <row r="884" spans="11:11" ht="12.75" x14ac:dyDescent="0.2">
      <c r="K884" s="10"/>
    </row>
    <row r="885" spans="11:11" ht="12.75" x14ac:dyDescent="0.2">
      <c r="K885" s="10"/>
    </row>
    <row r="886" spans="11:11" ht="12.75" x14ac:dyDescent="0.2">
      <c r="K886" s="10"/>
    </row>
    <row r="887" spans="11:11" ht="12.75" x14ac:dyDescent="0.2">
      <c r="K887" s="10"/>
    </row>
    <row r="888" spans="11:11" ht="12.75" x14ac:dyDescent="0.2">
      <c r="K888" s="10"/>
    </row>
    <row r="889" spans="11:11" ht="12.75" x14ac:dyDescent="0.2">
      <c r="K889" s="10"/>
    </row>
    <row r="890" spans="11:11" ht="12.75" x14ac:dyDescent="0.2">
      <c r="K890" s="10"/>
    </row>
    <row r="891" spans="11:11" ht="12.75" x14ac:dyDescent="0.2">
      <c r="K891" s="10"/>
    </row>
    <row r="892" spans="11:11" ht="12.75" x14ac:dyDescent="0.2">
      <c r="K892" s="10"/>
    </row>
    <row r="893" spans="11:11" ht="12.75" x14ac:dyDescent="0.2">
      <c r="K893" s="10"/>
    </row>
    <row r="894" spans="11:11" ht="12.75" x14ac:dyDescent="0.2">
      <c r="K894" s="10"/>
    </row>
    <row r="895" spans="11:11" ht="12.75" x14ac:dyDescent="0.2">
      <c r="K895" s="10"/>
    </row>
    <row r="896" spans="11:11" ht="12.75" x14ac:dyDescent="0.2">
      <c r="K896" s="10"/>
    </row>
    <row r="897" spans="11:11" ht="12.75" x14ac:dyDescent="0.2">
      <c r="K897" s="10"/>
    </row>
    <row r="898" spans="11:11" ht="12.75" x14ac:dyDescent="0.2">
      <c r="K898" s="10"/>
    </row>
    <row r="899" spans="11:11" ht="12.75" x14ac:dyDescent="0.2">
      <c r="K899" s="10"/>
    </row>
    <row r="900" spans="11:11" ht="12.75" x14ac:dyDescent="0.2">
      <c r="K900" s="10"/>
    </row>
    <row r="901" spans="11:11" ht="12.75" x14ac:dyDescent="0.2">
      <c r="K901" s="10"/>
    </row>
    <row r="902" spans="11:11" ht="12.75" x14ac:dyDescent="0.2">
      <c r="K902" s="10"/>
    </row>
    <row r="903" spans="11:11" ht="12.75" x14ac:dyDescent="0.2">
      <c r="K903" s="10"/>
    </row>
    <row r="904" spans="11:11" ht="12.75" x14ac:dyDescent="0.2">
      <c r="K904" s="10"/>
    </row>
    <row r="905" spans="11:11" ht="12.75" x14ac:dyDescent="0.2">
      <c r="K905" s="10"/>
    </row>
    <row r="906" spans="11:11" ht="12.75" x14ac:dyDescent="0.2">
      <c r="K906" s="10"/>
    </row>
    <row r="907" spans="11:11" ht="12.75" x14ac:dyDescent="0.2">
      <c r="K907" s="10"/>
    </row>
    <row r="908" spans="11:11" ht="12.75" x14ac:dyDescent="0.2">
      <c r="K908" s="10"/>
    </row>
    <row r="909" spans="11:11" ht="12.75" x14ac:dyDescent="0.2">
      <c r="K909" s="10"/>
    </row>
    <row r="910" spans="11:11" ht="12.75" x14ac:dyDescent="0.2">
      <c r="K910" s="10"/>
    </row>
    <row r="911" spans="11:11" ht="12.75" x14ac:dyDescent="0.2">
      <c r="K911" s="10"/>
    </row>
    <row r="912" spans="11:11" ht="12.75" x14ac:dyDescent="0.2">
      <c r="K912" s="10"/>
    </row>
    <row r="913" spans="11:11" ht="12.75" x14ac:dyDescent="0.2">
      <c r="K913" s="10"/>
    </row>
    <row r="914" spans="11:11" ht="12.75" x14ac:dyDescent="0.2">
      <c r="K914" s="10"/>
    </row>
    <row r="915" spans="11:11" ht="12.75" x14ac:dyDescent="0.2">
      <c r="K915" s="10"/>
    </row>
    <row r="916" spans="11:11" ht="12.75" x14ac:dyDescent="0.2">
      <c r="K916" s="10"/>
    </row>
    <row r="917" spans="11:11" ht="12.75" x14ac:dyDescent="0.2">
      <c r="K917" s="10"/>
    </row>
    <row r="918" spans="11:11" ht="12.75" x14ac:dyDescent="0.2">
      <c r="K918" s="10"/>
    </row>
    <row r="919" spans="11:11" ht="12.75" x14ac:dyDescent="0.2">
      <c r="K919" s="10"/>
    </row>
    <row r="920" spans="11:11" ht="12.75" x14ac:dyDescent="0.2">
      <c r="K920" s="10"/>
    </row>
    <row r="921" spans="11:11" ht="12.75" x14ac:dyDescent="0.2">
      <c r="K921" s="10"/>
    </row>
    <row r="922" spans="11:11" ht="12.75" x14ac:dyDescent="0.2">
      <c r="K922" s="10"/>
    </row>
    <row r="923" spans="11:11" ht="12.75" x14ac:dyDescent="0.2">
      <c r="K923" s="10"/>
    </row>
    <row r="924" spans="11:11" ht="12.75" x14ac:dyDescent="0.2">
      <c r="K924" s="10"/>
    </row>
    <row r="925" spans="11:11" ht="12.75" x14ac:dyDescent="0.2">
      <c r="K925" s="10"/>
    </row>
    <row r="926" spans="11:11" ht="12.75" x14ac:dyDescent="0.2">
      <c r="K926" s="10"/>
    </row>
    <row r="927" spans="11:11" ht="12.75" x14ac:dyDescent="0.2">
      <c r="K927" s="10"/>
    </row>
    <row r="928" spans="11:11" ht="12.75" x14ac:dyDescent="0.2">
      <c r="K928" s="10"/>
    </row>
    <row r="929" spans="11:11" ht="12.75" x14ac:dyDescent="0.2">
      <c r="K929" s="10"/>
    </row>
    <row r="930" spans="11:11" ht="12.75" x14ac:dyDescent="0.2">
      <c r="K930" s="10"/>
    </row>
    <row r="931" spans="11:11" ht="12.75" x14ac:dyDescent="0.2">
      <c r="K931" s="10"/>
    </row>
    <row r="932" spans="11:11" ht="12.75" x14ac:dyDescent="0.2">
      <c r="K932" s="10"/>
    </row>
    <row r="933" spans="11:11" ht="12.75" x14ac:dyDescent="0.2">
      <c r="K933" s="10"/>
    </row>
    <row r="934" spans="11:11" ht="12.75" x14ac:dyDescent="0.2">
      <c r="K934" s="10"/>
    </row>
    <row r="935" spans="11:11" ht="12.75" x14ac:dyDescent="0.2">
      <c r="K935" s="10"/>
    </row>
    <row r="936" spans="11:11" ht="12.75" x14ac:dyDescent="0.2">
      <c r="K936" s="10"/>
    </row>
    <row r="937" spans="11:11" ht="12.75" x14ac:dyDescent="0.2">
      <c r="K937" s="10"/>
    </row>
    <row r="938" spans="11:11" ht="12.75" x14ac:dyDescent="0.2">
      <c r="K938" s="10"/>
    </row>
    <row r="939" spans="11:11" ht="12.75" x14ac:dyDescent="0.2">
      <c r="K939" s="10"/>
    </row>
    <row r="940" spans="11:11" ht="12.75" x14ac:dyDescent="0.2">
      <c r="K940" s="10"/>
    </row>
    <row r="941" spans="11:11" ht="12.75" x14ac:dyDescent="0.2">
      <c r="K941" s="10"/>
    </row>
    <row r="942" spans="11:11" ht="12.75" x14ac:dyDescent="0.2">
      <c r="K942" s="10"/>
    </row>
    <row r="943" spans="11:11" ht="12.75" x14ac:dyDescent="0.2">
      <c r="K943" s="10"/>
    </row>
    <row r="944" spans="11:11" ht="12.75" x14ac:dyDescent="0.2">
      <c r="K944" s="10"/>
    </row>
    <row r="945" spans="11:11" ht="12.75" x14ac:dyDescent="0.2">
      <c r="K945" s="10"/>
    </row>
    <row r="946" spans="11:11" ht="12.75" x14ac:dyDescent="0.2">
      <c r="K946" s="10"/>
    </row>
    <row r="947" spans="11:11" ht="12.75" x14ac:dyDescent="0.2">
      <c r="K947" s="10"/>
    </row>
    <row r="948" spans="11:11" ht="12.75" x14ac:dyDescent="0.2">
      <c r="K948" s="10"/>
    </row>
    <row r="949" spans="11:11" ht="12.75" x14ac:dyDescent="0.2">
      <c r="K949" s="10"/>
    </row>
    <row r="950" spans="11:11" ht="12.75" x14ac:dyDescent="0.2">
      <c r="K950" s="10"/>
    </row>
    <row r="951" spans="11:11" ht="12.75" x14ac:dyDescent="0.2">
      <c r="K951" s="10"/>
    </row>
    <row r="952" spans="11:11" ht="12.75" x14ac:dyDescent="0.2">
      <c r="K952" s="10"/>
    </row>
    <row r="953" spans="11:11" ht="12.75" x14ac:dyDescent="0.2">
      <c r="K953" s="10"/>
    </row>
    <row r="954" spans="11:11" ht="12.75" x14ac:dyDescent="0.2">
      <c r="K954" s="10"/>
    </row>
    <row r="955" spans="11:11" ht="12.75" x14ac:dyDescent="0.2">
      <c r="K955" s="10"/>
    </row>
    <row r="956" spans="11:11" ht="12.75" x14ac:dyDescent="0.2">
      <c r="K956" s="10"/>
    </row>
    <row r="957" spans="11:11" ht="12.75" x14ac:dyDescent="0.2">
      <c r="K957" s="10"/>
    </row>
    <row r="958" spans="11:11" ht="12.75" x14ac:dyDescent="0.2">
      <c r="K958" s="10"/>
    </row>
    <row r="959" spans="11:11" ht="12.75" x14ac:dyDescent="0.2">
      <c r="K959" s="10"/>
    </row>
    <row r="960" spans="11:11" ht="12.75" x14ac:dyDescent="0.2">
      <c r="K960" s="10"/>
    </row>
    <row r="961" spans="11:11" ht="12.75" x14ac:dyDescent="0.2">
      <c r="K961" s="10"/>
    </row>
    <row r="962" spans="11:11" ht="12.75" x14ac:dyDescent="0.2">
      <c r="K962" s="10"/>
    </row>
    <row r="963" spans="11:11" ht="12.75" x14ac:dyDescent="0.2">
      <c r="K963" s="10"/>
    </row>
    <row r="964" spans="11:11" ht="12.75" x14ac:dyDescent="0.2">
      <c r="K964" s="10"/>
    </row>
    <row r="965" spans="11:11" ht="12.75" x14ac:dyDescent="0.2">
      <c r="K965" s="10"/>
    </row>
    <row r="966" spans="11:11" ht="12.75" x14ac:dyDescent="0.2">
      <c r="K966" s="10"/>
    </row>
    <row r="967" spans="11:11" ht="12.75" x14ac:dyDescent="0.2">
      <c r="K967" s="10"/>
    </row>
    <row r="968" spans="11:11" ht="12.75" x14ac:dyDescent="0.2">
      <c r="K968" s="10"/>
    </row>
    <row r="969" spans="11:11" ht="12.75" x14ac:dyDescent="0.2">
      <c r="K969" s="10"/>
    </row>
    <row r="970" spans="11:11" ht="12.75" x14ac:dyDescent="0.2">
      <c r="K970" s="10"/>
    </row>
    <row r="971" spans="11:11" ht="12.75" x14ac:dyDescent="0.2">
      <c r="K971" s="10"/>
    </row>
    <row r="972" spans="11:11" ht="12.75" x14ac:dyDescent="0.2">
      <c r="K972" s="10"/>
    </row>
    <row r="973" spans="11:11" ht="12.75" x14ac:dyDescent="0.2">
      <c r="K973" s="10"/>
    </row>
    <row r="974" spans="11:11" ht="12.75" x14ac:dyDescent="0.2">
      <c r="K974" s="10"/>
    </row>
    <row r="975" spans="11:11" ht="12.75" x14ac:dyDescent="0.2">
      <c r="K975" s="10"/>
    </row>
    <row r="976" spans="11:11" ht="12.75" x14ac:dyDescent="0.2">
      <c r="K976" s="10"/>
    </row>
    <row r="977" spans="11:11" ht="12.75" x14ac:dyDescent="0.2">
      <c r="K977" s="10"/>
    </row>
    <row r="978" spans="11:11" ht="12.75" x14ac:dyDescent="0.2">
      <c r="K978" s="10"/>
    </row>
    <row r="979" spans="11:11" ht="12.75" x14ac:dyDescent="0.2">
      <c r="K979" s="10"/>
    </row>
    <row r="980" spans="11:11" ht="12.75" x14ac:dyDescent="0.2">
      <c r="K980" s="10"/>
    </row>
    <row r="981" spans="11:11" ht="12.75" x14ac:dyDescent="0.2">
      <c r="K981" s="10"/>
    </row>
    <row r="982" spans="11:11" ht="12.75" x14ac:dyDescent="0.2">
      <c r="K982" s="10"/>
    </row>
    <row r="983" spans="11:11" ht="12.75" x14ac:dyDescent="0.2">
      <c r="K983" s="10"/>
    </row>
    <row r="984" spans="11:11" ht="12.75" x14ac:dyDescent="0.2">
      <c r="K984" s="10"/>
    </row>
    <row r="985" spans="11:11" ht="12.75" x14ac:dyDescent="0.2">
      <c r="K985" s="10"/>
    </row>
    <row r="986" spans="11:11" ht="12.75" x14ac:dyDescent="0.2">
      <c r="K986" s="10"/>
    </row>
    <row r="987" spans="11:11" ht="12.75" x14ac:dyDescent="0.2">
      <c r="K987" s="10"/>
    </row>
    <row r="988" spans="11:11" ht="12.75" x14ac:dyDescent="0.2">
      <c r="K988" s="10"/>
    </row>
    <row r="989" spans="11:11" ht="12.75" x14ac:dyDescent="0.2">
      <c r="K989" s="10"/>
    </row>
  </sheetData>
  <autoFilter ref="A1:K562" xr:uid="{00000000-0009-0000-0000-000000000000}">
    <sortState xmlns:xlrd2="http://schemas.microsoft.com/office/spreadsheetml/2017/richdata2" ref="A2:K576">
      <sortCondition ref="C1:C562"/>
    </sortState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35"/>
  <sheetViews>
    <sheetView topLeftCell="A24" workbookViewId="0">
      <selection activeCell="H50" sqref="H50"/>
    </sheetView>
  </sheetViews>
  <sheetFormatPr defaultColWidth="12.5703125" defaultRowHeight="15.75" customHeight="1" x14ac:dyDescent="0.2"/>
  <sheetData>
    <row r="1" spans="1:7" ht="15.75" customHeight="1" x14ac:dyDescent="0.25">
      <c r="A1" s="18" t="s">
        <v>569</v>
      </c>
      <c r="B1" s="1"/>
      <c r="C1" s="1"/>
    </row>
    <row r="2" spans="1:7" ht="15.75" customHeight="1" x14ac:dyDescent="0.25">
      <c r="A2" s="18" t="s">
        <v>570</v>
      </c>
      <c r="B2" s="3">
        <v>50</v>
      </c>
      <c r="C2" s="1"/>
    </row>
    <row r="3" spans="1:7" ht="15.75" customHeight="1" x14ac:dyDescent="0.25">
      <c r="A3" s="18" t="s">
        <v>571</v>
      </c>
      <c r="B3" s="3">
        <v>40</v>
      </c>
      <c r="C3" s="1"/>
    </row>
    <row r="4" spans="1:7" ht="15.75" customHeight="1" x14ac:dyDescent="0.25">
      <c r="A4" s="18" t="s">
        <v>572</v>
      </c>
      <c r="B4" s="1"/>
      <c r="C4" s="1"/>
    </row>
    <row r="5" spans="1:7" ht="15.75" customHeight="1" x14ac:dyDescent="0.25">
      <c r="A5" s="18" t="s">
        <v>571</v>
      </c>
      <c r="B5" s="3">
        <v>100</v>
      </c>
      <c r="C5" s="19">
        <v>44956</v>
      </c>
    </row>
    <row r="6" spans="1:7" ht="15.75" customHeight="1" x14ac:dyDescent="0.25">
      <c r="A6" s="18" t="s">
        <v>573</v>
      </c>
      <c r="B6" s="3">
        <v>300</v>
      </c>
      <c r="C6" s="1"/>
    </row>
    <row r="7" spans="1:7" ht="15.75" customHeight="1" x14ac:dyDescent="0.25">
      <c r="A7" s="18" t="s">
        <v>574</v>
      </c>
      <c r="B7" s="3">
        <v>120</v>
      </c>
      <c r="C7" s="1"/>
    </row>
    <row r="8" spans="1:7" ht="15.75" customHeight="1" x14ac:dyDescent="0.25">
      <c r="A8" s="18" t="s">
        <v>575</v>
      </c>
      <c r="B8" s="1"/>
      <c r="C8" s="1"/>
    </row>
    <row r="9" spans="1:7" ht="15.75" customHeight="1" x14ac:dyDescent="0.25">
      <c r="A9" s="18" t="s">
        <v>573</v>
      </c>
      <c r="B9" s="3">
        <v>300</v>
      </c>
      <c r="C9" s="1"/>
    </row>
    <row r="10" spans="1:7" ht="15.75" customHeight="1" x14ac:dyDescent="0.25">
      <c r="A10" s="18" t="s">
        <v>571</v>
      </c>
      <c r="B10" s="3">
        <v>100</v>
      </c>
      <c r="C10" s="19">
        <v>44965</v>
      </c>
    </row>
    <row r="11" spans="1:7" ht="15.75" customHeight="1" x14ac:dyDescent="0.25">
      <c r="A11" s="18" t="s">
        <v>576</v>
      </c>
      <c r="B11" s="3">
        <v>30</v>
      </c>
      <c r="C11" s="19">
        <v>44966</v>
      </c>
    </row>
    <row r="12" spans="1:7" ht="15.75" customHeight="1" x14ac:dyDescent="0.25">
      <c r="A12" s="18" t="s">
        <v>577</v>
      </c>
      <c r="B12" s="3">
        <v>100</v>
      </c>
      <c r="C12" s="19">
        <v>44967</v>
      </c>
    </row>
    <row r="13" spans="1:7" ht="15.75" customHeight="1" x14ac:dyDescent="0.25">
      <c r="A13" s="1" t="s">
        <v>578</v>
      </c>
      <c r="B13" s="1"/>
      <c r="C13" s="1"/>
    </row>
    <row r="14" spans="1:7" ht="15.75" customHeight="1" x14ac:dyDescent="0.25">
      <c r="A14" s="1" t="s">
        <v>579</v>
      </c>
      <c r="B14" s="1">
        <v>500</v>
      </c>
      <c r="C14" s="20">
        <v>44971</v>
      </c>
    </row>
    <row r="15" spans="1:7" ht="15.75" customHeight="1" x14ac:dyDescent="0.25">
      <c r="A15" s="1" t="s">
        <v>580</v>
      </c>
      <c r="B15" s="1">
        <v>300</v>
      </c>
      <c r="C15" s="20">
        <v>44971</v>
      </c>
      <c r="E15" s="18" t="s">
        <v>581</v>
      </c>
      <c r="F15" s="27" t="s">
        <v>582</v>
      </c>
      <c r="G15" s="28"/>
    </row>
    <row r="16" spans="1:7" ht="15.75" customHeight="1" x14ac:dyDescent="0.25">
      <c r="A16" s="13" t="s">
        <v>583</v>
      </c>
      <c r="E16" s="18" t="s">
        <v>584</v>
      </c>
      <c r="F16" s="3">
        <v>1</v>
      </c>
      <c r="G16" s="1"/>
    </row>
    <row r="17" spans="1:7" ht="15.75" customHeight="1" x14ac:dyDescent="0.25">
      <c r="A17" s="13" t="s">
        <v>570</v>
      </c>
      <c r="B17" s="13">
        <v>100</v>
      </c>
      <c r="C17" s="21">
        <v>44977</v>
      </c>
      <c r="E17" s="18" t="s">
        <v>585</v>
      </c>
      <c r="F17" s="3">
        <v>4</v>
      </c>
      <c r="G17" s="1"/>
    </row>
    <row r="18" spans="1:7" ht="12.75" x14ac:dyDescent="0.2">
      <c r="A18" s="13" t="s">
        <v>586</v>
      </c>
      <c r="B18" s="13">
        <v>100</v>
      </c>
      <c r="C18" s="21">
        <v>44978</v>
      </c>
      <c r="E18" s="13" t="s">
        <v>587</v>
      </c>
      <c r="G18" s="13" t="s">
        <v>588</v>
      </c>
    </row>
    <row r="19" spans="1:7" ht="12.75" x14ac:dyDescent="0.2">
      <c r="A19" s="13" t="s">
        <v>589</v>
      </c>
      <c r="E19" s="13" t="s">
        <v>590</v>
      </c>
      <c r="F19" s="13" t="s">
        <v>591</v>
      </c>
      <c r="G19" s="13" t="s">
        <v>588</v>
      </c>
    </row>
    <row r="20" spans="1:7" ht="15.75" customHeight="1" x14ac:dyDescent="0.25">
      <c r="A20" s="1" t="s">
        <v>573</v>
      </c>
      <c r="B20" s="1">
        <v>200</v>
      </c>
      <c r="C20" s="20">
        <v>44960</v>
      </c>
      <c r="E20" s="13" t="s">
        <v>592</v>
      </c>
      <c r="F20" s="13" t="s">
        <v>588</v>
      </c>
    </row>
    <row r="21" spans="1:7" ht="12.75" x14ac:dyDescent="0.2">
      <c r="A21" s="13" t="s">
        <v>578</v>
      </c>
    </row>
    <row r="22" spans="1:7" ht="12.75" x14ac:dyDescent="0.2">
      <c r="A22" s="13" t="s">
        <v>573</v>
      </c>
      <c r="B22" s="13">
        <v>300</v>
      </c>
      <c r="C22" s="21">
        <v>45000</v>
      </c>
    </row>
    <row r="23" spans="1:7" ht="12.75" x14ac:dyDescent="0.2">
      <c r="A23" s="13" t="s">
        <v>583</v>
      </c>
    </row>
    <row r="24" spans="1:7" ht="12.75" x14ac:dyDescent="0.2">
      <c r="A24" s="13" t="s">
        <v>570</v>
      </c>
      <c r="B24" s="13">
        <v>200</v>
      </c>
      <c r="C24" s="21">
        <v>45005</v>
      </c>
    </row>
    <row r="25" spans="1:7" ht="12.75" x14ac:dyDescent="0.2">
      <c r="A25" s="13" t="s">
        <v>593</v>
      </c>
      <c r="B25" s="13">
        <v>850</v>
      </c>
      <c r="C25" s="13" t="s">
        <v>594</v>
      </c>
    </row>
    <row r="26" spans="1:7" ht="12.75" x14ac:dyDescent="0.2">
      <c r="A26" s="13" t="s">
        <v>595</v>
      </c>
    </row>
    <row r="27" spans="1:7" ht="12.75" x14ac:dyDescent="0.2">
      <c r="A27" s="13" t="s">
        <v>570</v>
      </c>
      <c r="B27" s="13">
        <v>100</v>
      </c>
      <c r="C27" s="21">
        <v>45015</v>
      </c>
    </row>
    <row r="28" spans="1:7" ht="12.75" x14ac:dyDescent="0.2">
      <c r="A28" s="13" t="s">
        <v>596</v>
      </c>
    </row>
    <row r="29" spans="1:7" ht="12.75" x14ac:dyDescent="0.2">
      <c r="A29" s="13" t="s">
        <v>586</v>
      </c>
      <c r="B29" s="13">
        <v>100</v>
      </c>
      <c r="C29" s="22">
        <v>44989</v>
      </c>
    </row>
    <row r="30" spans="1:7" ht="12.75" x14ac:dyDescent="0.2">
      <c r="A30" s="13" t="s">
        <v>597</v>
      </c>
      <c r="B30" s="13">
        <v>100</v>
      </c>
    </row>
    <row r="31" spans="1:7" ht="12.75" x14ac:dyDescent="0.2">
      <c r="A31" s="13" t="s">
        <v>570</v>
      </c>
      <c r="B31" s="13">
        <v>200</v>
      </c>
    </row>
    <row r="32" spans="1:7" ht="15.75" customHeight="1" x14ac:dyDescent="0.2">
      <c r="A32" s="13" t="s">
        <v>644</v>
      </c>
    </row>
    <row r="33" spans="1:3" ht="15.75" customHeight="1" x14ac:dyDescent="0.2">
      <c r="A33" s="13" t="s">
        <v>645</v>
      </c>
    </row>
    <row r="34" spans="1:3" ht="15.75" customHeight="1" x14ac:dyDescent="0.2">
      <c r="A34" s="13" t="s">
        <v>698</v>
      </c>
    </row>
    <row r="35" spans="1:3" ht="15.75" customHeight="1" x14ac:dyDescent="0.2">
      <c r="A35" s="13" t="s">
        <v>577</v>
      </c>
      <c r="B35">
        <v>200</v>
      </c>
      <c r="C35" t="s">
        <v>699</v>
      </c>
    </row>
  </sheetData>
  <mergeCells count="1">
    <mergeCell ref="F15:G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C31"/>
  <sheetViews>
    <sheetView workbookViewId="0">
      <selection activeCell="A27" sqref="A27:B30"/>
    </sheetView>
  </sheetViews>
  <sheetFormatPr defaultColWidth="12.5703125" defaultRowHeight="15.75" customHeight="1" x14ac:dyDescent="0.2"/>
  <sheetData>
    <row r="2" spans="1:3" ht="12.75" x14ac:dyDescent="0.2">
      <c r="A2" s="13" t="s">
        <v>598</v>
      </c>
    </row>
    <row r="3" spans="1:3" ht="12.75" x14ac:dyDescent="0.2">
      <c r="A3" s="13" t="s">
        <v>599</v>
      </c>
      <c r="B3" s="13" t="s">
        <v>600</v>
      </c>
    </row>
    <row r="4" spans="1:3" ht="12.75" x14ac:dyDescent="0.2">
      <c r="A4" s="13" t="s">
        <v>601</v>
      </c>
      <c r="B4" s="13" t="s">
        <v>602</v>
      </c>
    </row>
    <row r="5" spans="1:3" ht="12.75" x14ac:dyDescent="0.2">
      <c r="B5" s="13" t="s">
        <v>603</v>
      </c>
    </row>
    <row r="6" spans="1:3" ht="12.75" x14ac:dyDescent="0.2">
      <c r="A6" s="13" t="s">
        <v>604</v>
      </c>
      <c r="B6" s="13" t="s">
        <v>605</v>
      </c>
    </row>
    <row r="7" spans="1:3" ht="12.75" x14ac:dyDescent="0.2">
      <c r="A7" s="13" t="s">
        <v>599</v>
      </c>
      <c r="B7" s="13" t="s">
        <v>606</v>
      </c>
    </row>
    <row r="8" spans="1:3" ht="12.75" x14ac:dyDescent="0.2">
      <c r="A8" s="13" t="s">
        <v>599</v>
      </c>
      <c r="B8" s="13" t="s">
        <v>607</v>
      </c>
    </row>
    <row r="9" spans="1:3" ht="12.75" x14ac:dyDescent="0.2">
      <c r="A9" s="13" t="s">
        <v>588</v>
      </c>
      <c r="B9" s="13" t="s">
        <v>608</v>
      </c>
      <c r="C9" s="13" t="s">
        <v>609</v>
      </c>
    </row>
    <row r="11" spans="1:3" ht="12.75" x14ac:dyDescent="0.2">
      <c r="A11" s="13" t="s">
        <v>599</v>
      </c>
      <c r="B11" s="13" t="s">
        <v>610</v>
      </c>
    </row>
    <row r="12" spans="1:3" ht="12.75" x14ac:dyDescent="0.2">
      <c r="A12" s="13" t="s">
        <v>599</v>
      </c>
      <c r="B12" s="13" t="s">
        <v>611</v>
      </c>
      <c r="C12" s="13" t="s">
        <v>599</v>
      </c>
    </row>
    <row r="13" spans="1:3" ht="12.75" x14ac:dyDescent="0.2">
      <c r="A13" s="13" t="s">
        <v>588</v>
      </c>
      <c r="B13" s="13" t="s">
        <v>612</v>
      </c>
      <c r="C13" s="13" t="s">
        <v>588</v>
      </c>
    </row>
    <row r="14" spans="1:3" ht="12.75" x14ac:dyDescent="0.2">
      <c r="A14" s="13" t="s">
        <v>588</v>
      </c>
      <c r="B14" s="13" t="s">
        <v>613</v>
      </c>
      <c r="C14" s="13" t="s">
        <v>588</v>
      </c>
    </row>
    <row r="15" spans="1:3" ht="12.75" x14ac:dyDescent="0.2">
      <c r="A15" s="13" t="s">
        <v>588</v>
      </c>
      <c r="B15" s="13" t="s">
        <v>614</v>
      </c>
    </row>
    <row r="16" spans="1:3" ht="12.75" x14ac:dyDescent="0.2">
      <c r="A16" s="13" t="s">
        <v>588</v>
      </c>
      <c r="B16" s="13" t="s">
        <v>615</v>
      </c>
    </row>
    <row r="17" spans="1:2" ht="12.75" x14ac:dyDescent="0.2">
      <c r="A17" s="13" t="s">
        <v>588</v>
      </c>
      <c r="B17" s="13" t="s">
        <v>616</v>
      </c>
    </row>
    <row r="18" spans="1:2" ht="12.75" x14ac:dyDescent="0.2">
      <c r="B18" s="13" t="s">
        <v>617</v>
      </c>
    </row>
    <row r="19" spans="1:2" ht="12.75" x14ac:dyDescent="0.2">
      <c r="B19" s="13" t="s">
        <v>618</v>
      </c>
    </row>
    <row r="20" spans="1:2" ht="12.75" x14ac:dyDescent="0.2">
      <c r="B20" s="13" t="s">
        <v>619</v>
      </c>
    </row>
    <row r="21" spans="1:2" ht="12.75" x14ac:dyDescent="0.2">
      <c r="B21" s="13" t="s">
        <v>620</v>
      </c>
    </row>
    <row r="22" spans="1:2" ht="12.75" x14ac:dyDescent="0.2">
      <c r="B22" s="13" t="s">
        <v>621</v>
      </c>
    </row>
    <row r="23" spans="1:2" ht="12.75" x14ac:dyDescent="0.2">
      <c r="B23" s="13" t="s">
        <v>622</v>
      </c>
    </row>
    <row r="24" spans="1:2" ht="12.75" x14ac:dyDescent="0.2">
      <c r="A24" s="13" t="s">
        <v>623</v>
      </c>
    </row>
    <row r="25" spans="1:2" ht="12.75" x14ac:dyDescent="0.2">
      <c r="A25" t="s">
        <v>588</v>
      </c>
      <c r="B25" s="13" t="s">
        <v>624</v>
      </c>
    </row>
    <row r="26" spans="1:2" ht="12.75" x14ac:dyDescent="0.2">
      <c r="A26" t="s">
        <v>588</v>
      </c>
      <c r="B26" s="13" t="s">
        <v>625</v>
      </c>
    </row>
    <row r="27" spans="1:2" ht="15.75" customHeight="1" x14ac:dyDescent="0.2">
      <c r="A27" s="13" t="s">
        <v>645</v>
      </c>
    </row>
    <row r="28" spans="1:2" ht="15.75" customHeight="1" x14ac:dyDescent="0.2">
      <c r="A28" t="s">
        <v>588</v>
      </c>
      <c r="B28" s="13" t="s">
        <v>646</v>
      </c>
    </row>
    <row r="29" spans="1:2" ht="15.75" customHeight="1" x14ac:dyDescent="0.2">
      <c r="A29" t="s">
        <v>588</v>
      </c>
      <c r="B29" s="13" t="s">
        <v>647</v>
      </c>
    </row>
    <row r="30" spans="1:2" ht="15.75" customHeight="1" x14ac:dyDescent="0.2">
      <c r="B30" s="13" t="s">
        <v>697</v>
      </c>
    </row>
    <row r="31" spans="1:2" ht="15.75" customHeight="1" x14ac:dyDescent="0.2">
      <c r="B31" s="13" t="s">
        <v>700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7"/>
  <sheetViews>
    <sheetView workbookViewId="0"/>
  </sheetViews>
  <sheetFormatPr defaultColWidth="12.5703125" defaultRowHeight="15.75" customHeight="1" x14ac:dyDescent="0.2"/>
  <sheetData>
    <row r="1" spans="1:1" ht="15.75" customHeight="1" x14ac:dyDescent="0.25">
      <c r="A1" s="18" t="s">
        <v>626</v>
      </c>
    </row>
    <row r="2" spans="1:1" ht="15.75" customHeight="1" x14ac:dyDescent="0.25">
      <c r="A2" s="18" t="s">
        <v>627</v>
      </c>
    </row>
    <row r="3" spans="1:1" ht="15.75" customHeight="1" x14ac:dyDescent="0.25">
      <c r="A3" s="18" t="s">
        <v>628</v>
      </c>
    </row>
    <row r="4" spans="1:1" ht="15.75" customHeight="1" x14ac:dyDescent="0.25">
      <c r="A4" s="18" t="s">
        <v>629</v>
      </c>
    </row>
    <row r="5" spans="1:1" ht="15.75" customHeight="1" x14ac:dyDescent="0.25">
      <c r="A5" s="18" t="s">
        <v>630</v>
      </c>
    </row>
    <row r="6" spans="1:1" ht="15.75" customHeight="1" x14ac:dyDescent="0.25">
      <c r="A6" s="18" t="s">
        <v>631</v>
      </c>
    </row>
    <row r="7" spans="1:1" ht="12.75" x14ac:dyDescent="0.2">
      <c r="A7" s="13" t="s">
        <v>632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ของ</vt:lpstr>
      <vt:lpstr>เบิก</vt:lpstr>
      <vt:lpstr>Note</vt:lpstr>
      <vt:lpstr>ซื้อของ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Kitisopakul, KanyakornPloy</dc:creator>
  <cp:lastModifiedBy>Kitisopakul, KanyakornPloy</cp:lastModifiedBy>
  <dcterms:created xsi:type="dcterms:W3CDTF">2023-04-19T06:05:46Z</dcterms:created>
  <dcterms:modified xsi:type="dcterms:W3CDTF">2023-04-30T09:35:28Z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e1e58c1-766d-4ff4-9619-b604fc37898b_Enabled">
    <vt:lpwstr>true</vt:lpwstr>
  </property>
  <property fmtid="{D5CDD505-2E9C-101B-9397-08002B2CF9AE}" pid="3" name="MSIP_Label_9e1e58c1-766d-4ff4-9619-b604fc37898b_SetDate">
    <vt:lpwstr>2023-04-19T06:05:46Z</vt:lpwstr>
  </property>
  <property fmtid="{D5CDD505-2E9C-101B-9397-08002B2CF9AE}" pid="4" name="MSIP_Label_9e1e58c1-766d-4ff4-9619-b604fc37898b_Method">
    <vt:lpwstr>Standard</vt:lpwstr>
  </property>
  <property fmtid="{D5CDD505-2E9C-101B-9397-08002B2CF9AE}" pid="5" name="MSIP_Label_9e1e58c1-766d-4ff4-9619-b604fc37898b_Name">
    <vt:lpwstr>Internal Use</vt:lpwstr>
  </property>
  <property fmtid="{D5CDD505-2E9C-101B-9397-08002B2CF9AE}" pid="6" name="MSIP_Label_9e1e58c1-766d-4ff4-9619-b604fc37898b_SiteId">
    <vt:lpwstr>e3ff91d8-34c8-4b15-a0b4-18910a6ac575</vt:lpwstr>
  </property>
  <property fmtid="{D5CDD505-2E9C-101B-9397-08002B2CF9AE}" pid="7" name="MSIP_Label_9e1e58c1-766d-4ff4-9619-b604fc37898b_ActionId">
    <vt:lpwstr>987b031d-ad92-414e-a5cc-2d57088fc8f0</vt:lpwstr>
  </property>
  <property fmtid="{D5CDD505-2E9C-101B-9397-08002B2CF9AE}" pid="8" name="MSIP_Label_9e1e58c1-766d-4ff4-9619-b604fc37898b_ContentBits">
    <vt:lpwstr>0</vt:lpwstr>
  </property>
</Properties>
</file>