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242" documentId="13_ncr:1_{616E5B30-7CDD-4190-A808-B10A1D7BFCC3}" xr6:coauthVersionLast="47" xr6:coauthVersionMax="47" xr10:uidLastSave="{BED0699D-6733-4CBB-AF08-DD917BB7FB76}"/>
  <bookViews>
    <workbookView xWindow="-108" yWindow="-108" windowWidth="23256" windowHeight="13896" xr2:uid="{00000000-000D-0000-FFFF-FFFF00000000}"/>
  </bookViews>
  <sheets>
    <sheet name="ของ" sheetId="1" r:id="rId1"/>
    <sheet name="Sheet1" sheetId="5" r:id="rId2"/>
    <sheet name="เบิก" sheetId="2" r:id="rId3"/>
    <sheet name="Note" sheetId="3" r:id="rId4"/>
    <sheet name="ซื้อของ" sheetId="4" r:id="rId5"/>
  </sheets>
  <definedNames>
    <definedName name="_xlnm._FilterDatabase" localSheetId="0" hidden="1">ของ!$A$1:$K$719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5" i="1" l="1"/>
  <c r="G754" i="1"/>
  <c r="G753" i="1"/>
  <c r="G752" i="1"/>
  <c r="G751" i="1"/>
  <c r="G750" i="1"/>
  <c r="G4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G749" i="1"/>
  <c r="G748" i="1"/>
  <c r="G747" i="1"/>
  <c r="G746" i="1"/>
  <c r="G745" i="1"/>
  <c r="G744" i="1"/>
  <c r="G743" i="1"/>
  <c r="G742" i="1"/>
  <c r="G741" i="1"/>
  <c r="G740" i="1"/>
  <c r="G739" i="1"/>
  <c r="G738" i="1"/>
  <c r="G696" i="1"/>
  <c r="G383" i="1"/>
  <c r="G47" i="1"/>
  <c r="G202" i="1"/>
  <c r="G257" i="1"/>
  <c r="G342" i="1"/>
  <c r="I342" i="1" s="1"/>
  <c r="G539" i="1"/>
  <c r="I539" i="1" s="1"/>
  <c r="G697" i="1"/>
  <c r="I697" i="1" s="1"/>
  <c r="G35" i="1"/>
  <c r="I35" i="1" s="1"/>
  <c r="G334" i="1"/>
  <c r="I334" i="1" s="1"/>
  <c r="G36" i="1"/>
  <c r="I36" i="1" s="1"/>
  <c r="H95" i="2"/>
  <c r="G489" i="1"/>
  <c r="I489" i="1" s="1"/>
  <c r="G94" i="1"/>
  <c r="H94" i="1" s="1"/>
  <c r="G240" i="1"/>
  <c r="H240" i="1" s="1"/>
  <c r="G704" i="1"/>
  <c r="G71" i="1"/>
  <c r="H71" i="1" s="1"/>
  <c r="G657" i="1"/>
  <c r="G646" i="1"/>
  <c r="G706" i="1"/>
  <c r="G22" i="1"/>
  <c r="G568" i="1"/>
  <c r="G705" i="1"/>
  <c r="G301" i="1"/>
  <c r="G567" i="1"/>
  <c r="G32" i="1"/>
  <c r="G695" i="1"/>
  <c r="G693" i="1"/>
  <c r="G692" i="1"/>
  <c r="G450" i="1"/>
  <c r="G571" i="1"/>
  <c r="G276" i="1"/>
  <c r="G606" i="1"/>
  <c r="G566" i="1"/>
  <c r="G572" i="1"/>
  <c r="G607" i="1"/>
  <c r="G569" i="1"/>
  <c r="G351" i="1"/>
  <c r="G54" i="1"/>
  <c r="G296" i="1"/>
  <c r="G735" i="1"/>
  <c r="G235" i="1"/>
  <c r="G635" i="1"/>
  <c r="G290" i="1"/>
  <c r="G178" i="1"/>
  <c r="G615" i="1"/>
  <c r="G295" i="1"/>
  <c r="G691" i="1"/>
  <c r="G727" i="1"/>
  <c r="G714" i="1"/>
  <c r="G174" i="1"/>
  <c r="G353" i="1"/>
  <c r="G352" i="1"/>
  <c r="G467" i="1"/>
  <c r="G677" i="1"/>
  <c r="G360" i="1"/>
  <c r="G402" i="1"/>
  <c r="G656" i="1"/>
  <c r="G345" i="1"/>
  <c r="G277" i="1"/>
  <c r="G303" i="1"/>
  <c r="G717" i="1"/>
  <c r="G269" i="1"/>
  <c r="G268" i="1"/>
  <c r="G702" i="1"/>
  <c r="G378" i="1"/>
  <c r="G497" i="1"/>
  <c r="G553" i="1"/>
  <c r="G279" i="1"/>
  <c r="G650" i="1"/>
  <c r="G632" i="1"/>
  <c r="G599" i="1"/>
  <c r="G261" i="1"/>
  <c r="G585" i="1"/>
  <c r="G597" i="1"/>
  <c r="G379" i="1"/>
  <c r="G629" i="1"/>
  <c r="G728" i="1"/>
  <c r="G140" i="1"/>
  <c r="G493" i="1"/>
  <c r="G306" i="1"/>
  <c r="G501" i="1"/>
  <c r="G361" i="1"/>
  <c r="G190" i="1"/>
  <c r="G375" i="1"/>
  <c r="G356" i="1"/>
  <c r="G223" i="1"/>
  <c r="G690" i="1"/>
  <c r="G249" i="1"/>
  <c r="G734" i="1"/>
  <c r="G634" i="1"/>
  <c r="G229" i="1"/>
  <c r="G149" i="1"/>
  <c r="G731" i="1"/>
  <c r="G243" i="1"/>
  <c r="G225" i="1"/>
  <c r="G314" i="1"/>
  <c r="G283" i="1"/>
  <c r="G398" i="1"/>
  <c r="G699" i="1"/>
  <c r="G381" i="1"/>
  <c r="G87" i="1"/>
  <c r="G598" i="1"/>
  <c r="G348" i="1"/>
  <c r="G605" i="1"/>
  <c r="G586" i="1"/>
  <c r="G542" i="1"/>
  <c r="G490" i="1"/>
  <c r="G210" i="1"/>
  <c r="G209" i="1"/>
  <c r="G447" i="1"/>
  <c r="G651" i="1"/>
  <c r="G449" i="1"/>
  <c r="G543" i="1"/>
  <c r="G438" i="1"/>
  <c r="G222" i="1"/>
  <c r="G65" i="1"/>
  <c r="G317" i="1"/>
  <c r="G604" i="1"/>
  <c r="G603" i="1"/>
  <c r="G399" i="1"/>
  <c r="G602" i="1"/>
  <c r="G217" i="1"/>
  <c r="G207" i="1"/>
  <c r="G516" i="1"/>
  <c r="G694" i="1"/>
  <c r="G716" i="1"/>
  <c r="G307" i="1"/>
  <c r="G287" i="1"/>
  <c r="G258" i="1"/>
  <c r="G357" i="1"/>
  <c r="G316" i="1"/>
  <c r="G498" i="1"/>
  <c r="G726" i="1"/>
  <c r="G444" i="1"/>
  <c r="G118" i="1"/>
  <c r="G507" i="1"/>
  <c r="G451" i="1"/>
  <c r="G423" i="1"/>
  <c r="G109" i="1"/>
  <c r="G617" i="1"/>
  <c r="G108" i="1"/>
  <c r="G405" i="1"/>
  <c r="G142" i="1"/>
  <c r="G415" i="1"/>
  <c r="G146" i="1"/>
  <c r="G297" i="1"/>
  <c r="G404" i="1"/>
  <c r="G224" i="1"/>
  <c r="G120" i="1"/>
  <c r="G105" i="1"/>
  <c r="G406" i="1"/>
  <c r="G137" i="1"/>
  <c r="G244" i="1"/>
  <c r="G390" i="1"/>
  <c r="G154" i="1"/>
  <c r="G153" i="1"/>
  <c r="G588" i="1"/>
  <c r="G422" i="1"/>
  <c r="G116" i="1"/>
  <c r="G359" i="1"/>
  <c r="G336" i="1"/>
  <c r="G506" i="1"/>
  <c r="G165" i="1"/>
  <c r="G737" i="1"/>
  <c r="G736" i="1"/>
  <c r="G733" i="1"/>
  <c r="G732" i="1"/>
  <c r="G730" i="1"/>
  <c r="G729" i="1"/>
  <c r="G725" i="1"/>
  <c r="G724" i="1"/>
  <c r="G723" i="1"/>
  <c r="G722" i="1"/>
  <c r="G721" i="1"/>
  <c r="G720" i="1"/>
  <c r="G719" i="1"/>
  <c r="G718" i="1"/>
  <c r="G715" i="1"/>
  <c r="G713" i="1"/>
  <c r="G712" i="1"/>
  <c r="G711" i="1"/>
  <c r="G710" i="1"/>
  <c r="G709" i="1"/>
  <c r="G708" i="1"/>
  <c r="G707" i="1"/>
  <c r="G703" i="1"/>
  <c r="G701" i="1"/>
  <c r="G700" i="1"/>
  <c r="G698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5" i="1"/>
  <c r="G654" i="1"/>
  <c r="G653" i="1"/>
  <c r="G652" i="1"/>
  <c r="G649" i="1"/>
  <c r="G648" i="1"/>
  <c r="G647" i="1"/>
  <c r="G645" i="1"/>
  <c r="G644" i="1"/>
  <c r="G643" i="1"/>
  <c r="G642" i="1"/>
  <c r="G641" i="1"/>
  <c r="G640" i="1"/>
  <c r="G639" i="1"/>
  <c r="G638" i="1"/>
  <c r="G637" i="1"/>
  <c r="G636" i="1"/>
  <c r="G633" i="1"/>
  <c r="G631" i="1"/>
  <c r="G630" i="1"/>
  <c r="G628" i="1"/>
  <c r="G627" i="1"/>
  <c r="G626" i="1"/>
  <c r="G625" i="1"/>
  <c r="J624" i="1"/>
  <c r="G624" i="1"/>
  <c r="G623" i="1"/>
  <c r="G622" i="1"/>
  <c r="G621" i="1"/>
  <c r="G620" i="1"/>
  <c r="G619" i="1"/>
  <c r="G618" i="1"/>
  <c r="G616" i="1"/>
  <c r="G614" i="1"/>
  <c r="G613" i="1"/>
  <c r="G612" i="1"/>
  <c r="G611" i="1"/>
  <c r="G610" i="1"/>
  <c r="G609" i="1"/>
  <c r="G608" i="1"/>
  <c r="G601" i="1"/>
  <c r="G600" i="1"/>
  <c r="G596" i="1"/>
  <c r="G595" i="1"/>
  <c r="G594" i="1"/>
  <c r="G593" i="1"/>
  <c r="G592" i="1"/>
  <c r="G591" i="1"/>
  <c r="G590" i="1"/>
  <c r="G589" i="1"/>
  <c r="G587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0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2" i="1"/>
  <c r="G551" i="1"/>
  <c r="G550" i="1"/>
  <c r="G549" i="1"/>
  <c r="G548" i="1"/>
  <c r="G547" i="1"/>
  <c r="G546" i="1"/>
  <c r="G545" i="1"/>
  <c r="G544" i="1"/>
  <c r="G541" i="1"/>
  <c r="G540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5" i="1"/>
  <c r="G514" i="1"/>
  <c r="G513" i="1"/>
  <c r="G512" i="1"/>
  <c r="G511" i="1"/>
  <c r="G510" i="1"/>
  <c r="G509" i="1"/>
  <c r="G508" i="1"/>
  <c r="G505" i="1"/>
  <c r="G504" i="1"/>
  <c r="G503" i="1"/>
  <c r="G502" i="1"/>
  <c r="G500" i="1"/>
  <c r="G499" i="1"/>
  <c r="G496" i="1"/>
  <c r="G495" i="1"/>
  <c r="G494" i="1"/>
  <c r="G492" i="1"/>
  <c r="G491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48" i="1"/>
  <c r="G446" i="1"/>
  <c r="G445" i="1"/>
  <c r="G443" i="1"/>
  <c r="G442" i="1"/>
  <c r="G441" i="1"/>
  <c r="G440" i="1"/>
  <c r="G439" i="1"/>
  <c r="G437" i="1"/>
  <c r="G436" i="1"/>
  <c r="G435" i="1"/>
  <c r="G434" i="1"/>
  <c r="G433" i="1"/>
  <c r="G432" i="1"/>
  <c r="G431" i="1"/>
  <c r="G430" i="1"/>
  <c r="G429" i="1"/>
  <c r="G427" i="1"/>
  <c r="G428" i="1"/>
  <c r="G426" i="1"/>
  <c r="G425" i="1"/>
  <c r="G424" i="1"/>
  <c r="G421" i="1"/>
  <c r="G420" i="1"/>
  <c r="G419" i="1"/>
  <c r="G418" i="1"/>
  <c r="G417" i="1"/>
  <c r="G416" i="1"/>
  <c r="G414" i="1"/>
  <c r="G413" i="1"/>
  <c r="G412" i="1"/>
  <c r="G411" i="1"/>
  <c r="G410" i="1"/>
  <c r="G409" i="1"/>
  <c r="G408" i="1"/>
  <c r="G407" i="1"/>
  <c r="G403" i="1"/>
  <c r="G401" i="1"/>
  <c r="G400" i="1"/>
  <c r="G397" i="1"/>
  <c r="G396" i="1"/>
  <c r="G395" i="1"/>
  <c r="G394" i="1"/>
  <c r="G393" i="1"/>
  <c r="G392" i="1"/>
  <c r="G391" i="1"/>
  <c r="G389" i="1"/>
  <c r="G388" i="1"/>
  <c r="G387" i="1"/>
  <c r="G386" i="1"/>
  <c r="G385" i="1"/>
  <c r="G384" i="1"/>
  <c r="G382" i="1"/>
  <c r="G380" i="1"/>
  <c r="G377" i="1"/>
  <c r="G376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58" i="1"/>
  <c r="G355" i="1"/>
  <c r="G354" i="1"/>
  <c r="G350" i="1"/>
  <c r="G349" i="1"/>
  <c r="G347" i="1"/>
  <c r="G346" i="1"/>
  <c r="G344" i="1"/>
  <c r="G343" i="1"/>
  <c r="G341" i="1"/>
  <c r="I341" i="1" s="1"/>
  <c r="G340" i="1"/>
  <c r="G339" i="1"/>
  <c r="G338" i="1"/>
  <c r="G337" i="1"/>
  <c r="G335" i="1"/>
  <c r="G333" i="1"/>
  <c r="G332" i="1"/>
  <c r="G331" i="1"/>
  <c r="G330" i="1"/>
  <c r="G329" i="1"/>
  <c r="G328" i="1"/>
  <c r="G327" i="1"/>
  <c r="G326" i="1"/>
  <c r="G325" i="1"/>
  <c r="G324" i="1"/>
  <c r="G323" i="1"/>
  <c r="J322" i="1"/>
  <c r="G322" i="1"/>
  <c r="G321" i="1"/>
  <c r="G320" i="1"/>
  <c r="G319" i="1"/>
  <c r="G318" i="1"/>
  <c r="G315" i="1"/>
  <c r="G313" i="1"/>
  <c r="G312" i="1"/>
  <c r="G311" i="1"/>
  <c r="G310" i="1"/>
  <c r="G309" i="1"/>
  <c r="G308" i="1"/>
  <c r="G305" i="1"/>
  <c r="G304" i="1"/>
  <c r="G302" i="1"/>
  <c r="G300" i="1"/>
  <c r="G299" i="1"/>
  <c r="G298" i="1"/>
  <c r="G294" i="1"/>
  <c r="G293" i="1"/>
  <c r="G292" i="1"/>
  <c r="G291" i="1"/>
  <c r="G289" i="1"/>
  <c r="G288" i="1"/>
  <c r="G286" i="1"/>
  <c r="G285" i="1"/>
  <c r="G284" i="1"/>
  <c r="G282" i="1"/>
  <c r="G281" i="1"/>
  <c r="G280" i="1"/>
  <c r="G278" i="1"/>
  <c r="G275" i="1"/>
  <c r="G274" i="1"/>
  <c r="G273" i="1"/>
  <c r="G272" i="1"/>
  <c r="G271" i="1"/>
  <c r="G270" i="1"/>
  <c r="G267" i="1"/>
  <c r="G266" i="1"/>
  <c r="G265" i="1"/>
  <c r="G264" i="1"/>
  <c r="G263" i="1"/>
  <c r="G262" i="1"/>
  <c r="G260" i="1"/>
  <c r="G259" i="1"/>
  <c r="G256" i="1"/>
  <c r="G255" i="1"/>
  <c r="G254" i="1"/>
  <c r="G253" i="1"/>
  <c r="G252" i="1"/>
  <c r="G251" i="1"/>
  <c r="G250" i="1"/>
  <c r="G248" i="1"/>
  <c r="G247" i="1"/>
  <c r="G246" i="1"/>
  <c r="G245" i="1"/>
  <c r="G242" i="1"/>
  <c r="G241" i="1"/>
  <c r="G239" i="1"/>
  <c r="G238" i="1"/>
  <c r="G237" i="1"/>
  <c r="G236" i="1"/>
  <c r="J234" i="1"/>
  <c r="G234" i="1"/>
  <c r="G233" i="1"/>
  <c r="G232" i="1"/>
  <c r="G231" i="1"/>
  <c r="G230" i="1"/>
  <c r="G228" i="1"/>
  <c r="G227" i="1"/>
  <c r="G226" i="1"/>
  <c r="G221" i="1"/>
  <c r="G220" i="1"/>
  <c r="G219" i="1"/>
  <c r="G218" i="1"/>
  <c r="G216" i="1"/>
  <c r="G215" i="1"/>
  <c r="G214" i="1"/>
  <c r="G213" i="1"/>
  <c r="G212" i="1"/>
  <c r="G211" i="1"/>
  <c r="G208" i="1"/>
  <c r="G206" i="1"/>
  <c r="G205" i="1"/>
  <c r="G204" i="1"/>
  <c r="G203" i="1"/>
  <c r="G201" i="1"/>
  <c r="G200" i="1"/>
  <c r="G199" i="1"/>
  <c r="G198" i="1"/>
  <c r="G197" i="1"/>
  <c r="G196" i="1"/>
  <c r="G195" i="1"/>
  <c r="G194" i="1"/>
  <c r="G193" i="1"/>
  <c r="G192" i="1"/>
  <c r="G191" i="1"/>
  <c r="G189" i="1"/>
  <c r="G188" i="1"/>
  <c r="G187" i="1"/>
  <c r="G186" i="1"/>
  <c r="G185" i="1"/>
  <c r="G184" i="1"/>
  <c r="G183" i="1"/>
  <c r="G182" i="1"/>
  <c r="G181" i="1"/>
  <c r="G180" i="1"/>
  <c r="G179" i="1"/>
  <c r="G177" i="1"/>
  <c r="G176" i="1"/>
  <c r="G175" i="1"/>
  <c r="G173" i="1"/>
  <c r="G172" i="1"/>
  <c r="G171" i="1"/>
  <c r="G170" i="1"/>
  <c r="G169" i="1"/>
  <c r="G168" i="1"/>
  <c r="G167" i="1"/>
  <c r="G166" i="1"/>
  <c r="G164" i="1"/>
  <c r="G163" i="1"/>
  <c r="G162" i="1"/>
  <c r="G161" i="1"/>
  <c r="G160" i="1"/>
  <c r="G159" i="1"/>
  <c r="G158" i="1"/>
  <c r="G157" i="1"/>
  <c r="G156" i="1"/>
  <c r="G155" i="1"/>
  <c r="G152" i="1"/>
  <c r="G151" i="1"/>
  <c r="G150" i="1"/>
  <c r="G148" i="1"/>
  <c r="G147" i="1"/>
  <c r="G145" i="1"/>
  <c r="G144" i="1"/>
  <c r="G143" i="1"/>
  <c r="G141" i="1"/>
  <c r="G139" i="1"/>
  <c r="G138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9" i="1"/>
  <c r="G117" i="1"/>
  <c r="G115" i="1"/>
  <c r="G114" i="1"/>
  <c r="G113" i="1"/>
  <c r="G112" i="1"/>
  <c r="G111" i="1"/>
  <c r="G110" i="1"/>
  <c r="G107" i="1"/>
  <c r="G106" i="1"/>
  <c r="G104" i="1"/>
  <c r="G103" i="1"/>
  <c r="G102" i="1"/>
  <c r="J101" i="1"/>
  <c r="G101" i="1"/>
  <c r="G100" i="1"/>
  <c r="G99" i="1"/>
  <c r="G98" i="1"/>
  <c r="G97" i="1"/>
  <c r="G96" i="1"/>
  <c r="G95" i="1"/>
  <c r="G93" i="1"/>
  <c r="G92" i="1"/>
  <c r="G91" i="1"/>
  <c r="G90" i="1"/>
  <c r="G89" i="1"/>
  <c r="G88" i="1"/>
  <c r="G86" i="1"/>
  <c r="G85" i="1"/>
  <c r="G84" i="1"/>
  <c r="G83" i="1"/>
  <c r="J82" i="1"/>
  <c r="G82" i="1"/>
  <c r="G81" i="1"/>
  <c r="G80" i="1"/>
  <c r="G79" i="1"/>
  <c r="G78" i="1"/>
  <c r="G77" i="1"/>
  <c r="G76" i="1"/>
  <c r="G75" i="1"/>
  <c r="G74" i="1"/>
  <c r="G73" i="1"/>
  <c r="G72" i="1"/>
  <c r="G70" i="1"/>
  <c r="G69" i="1"/>
  <c r="G68" i="1"/>
  <c r="G67" i="1"/>
  <c r="G66" i="1"/>
  <c r="G64" i="1"/>
  <c r="G63" i="1"/>
  <c r="G62" i="1"/>
  <c r="G61" i="1"/>
  <c r="G60" i="1"/>
  <c r="G59" i="1"/>
  <c r="G58" i="1"/>
  <c r="G57" i="1"/>
  <c r="G56" i="1"/>
  <c r="J55" i="1"/>
  <c r="G55" i="1"/>
  <c r="G53" i="1"/>
  <c r="G52" i="1"/>
  <c r="G51" i="1"/>
  <c r="G50" i="1"/>
  <c r="G49" i="1"/>
  <c r="G48" i="1"/>
  <c r="G46" i="1"/>
  <c r="G45" i="1"/>
  <c r="G44" i="1"/>
  <c r="G43" i="1"/>
  <c r="G42" i="1"/>
  <c r="G41" i="1"/>
  <c r="G40" i="1"/>
  <c r="G39" i="1"/>
  <c r="G38" i="1"/>
  <c r="G37" i="1"/>
  <c r="G34" i="1"/>
  <c r="G33" i="1"/>
  <c r="G31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755" i="1" l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2" i="1"/>
  <c r="H2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3" i="1"/>
  <c r="H33" i="1"/>
  <c r="I34" i="1"/>
  <c r="H34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8" i="1"/>
  <c r="H48" i="1"/>
  <c r="I49" i="1"/>
  <c r="H49" i="1"/>
  <c r="I50" i="1"/>
  <c r="H50" i="1"/>
  <c r="I51" i="1"/>
  <c r="H51" i="1"/>
  <c r="I52" i="1"/>
  <c r="H52" i="1"/>
  <c r="I53" i="1"/>
  <c r="H53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6" i="1"/>
  <c r="H66" i="1"/>
  <c r="I67" i="1"/>
  <c r="H67" i="1"/>
  <c r="I68" i="1"/>
  <c r="H68" i="1"/>
  <c r="I69" i="1"/>
  <c r="H69" i="1"/>
  <c r="I70" i="1"/>
  <c r="H70" i="1"/>
  <c r="I72" i="1"/>
  <c r="H72" i="1"/>
  <c r="I73" i="1"/>
  <c r="H73" i="1"/>
  <c r="I74" i="1"/>
  <c r="H74" i="1"/>
  <c r="I75" i="1"/>
  <c r="H75" i="1"/>
  <c r="I76" i="1"/>
  <c r="H76" i="1"/>
  <c r="I77" i="1"/>
  <c r="H77" i="1"/>
  <c r="I78" i="1"/>
  <c r="H78" i="1"/>
  <c r="I79" i="1"/>
  <c r="H79" i="1"/>
  <c r="I80" i="1"/>
  <c r="H80" i="1"/>
  <c r="I81" i="1"/>
  <c r="H81" i="1"/>
  <c r="I82" i="1"/>
  <c r="H82" i="1"/>
  <c r="I83" i="1"/>
  <c r="H83" i="1"/>
  <c r="I84" i="1"/>
  <c r="H84" i="1"/>
  <c r="I85" i="1"/>
  <c r="H85" i="1"/>
  <c r="I86" i="1"/>
  <c r="H86" i="1"/>
  <c r="I88" i="1"/>
  <c r="H88" i="1"/>
  <c r="I89" i="1"/>
  <c r="H89" i="1"/>
  <c r="I90" i="1"/>
  <c r="H90" i="1"/>
  <c r="I91" i="1"/>
  <c r="H91" i="1"/>
  <c r="I92" i="1"/>
  <c r="H92" i="1"/>
  <c r="I93" i="1"/>
  <c r="H93" i="1"/>
  <c r="I95" i="1"/>
  <c r="H95" i="1"/>
  <c r="I96" i="1"/>
  <c r="H96" i="1"/>
  <c r="I97" i="1"/>
  <c r="H97" i="1"/>
  <c r="I98" i="1"/>
  <c r="H98" i="1"/>
  <c r="I99" i="1"/>
  <c r="H99" i="1"/>
  <c r="I100" i="1"/>
  <c r="H100" i="1"/>
  <c r="I101" i="1"/>
  <c r="H101" i="1"/>
  <c r="I102" i="1"/>
  <c r="H102" i="1"/>
  <c r="I103" i="1"/>
  <c r="H103" i="1"/>
  <c r="I104" i="1"/>
  <c r="H104" i="1"/>
  <c r="I106" i="1"/>
  <c r="H106" i="1"/>
  <c r="I107" i="1"/>
  <c r="H107" i="1"/>
  <c r="I110" i="1"/>
  <c r="H110" i="1"/>
  <c r="I111" i="1"/>
  <c r="H111" i="1"/>
  <c r="I112" i="1"/>
  <c r="H112" i="1"/>
  <c r="I113" i="1"/>
  <c r="H113" i="1"/>
  <c r="I114" i="1"/>
  <c r="H114" i="1"/>
  <c r="I115" i="1"/>
  <c r="H115" i="1"/>
  <c r="I117" i="1"/>
  <c r="H117" i="1"/>
  <c r="I119" i="1"/>
  <c r="H119" i="1"/>
  <c r="I121" i="1"/>
  <c r="H121" i="1"/>
  <c r="I122" i="1"/>
  <c r="H122" i="1"/>
  <c r="I123" i="1"/>
  <c r="H123" i="1"/>
  <c r="I124" i="1"/>
  <c r="H124" i="1"/>
  <c r="I125" i="1"/>
  <c r="H125" i="1"/>
  <c r="I126" i="1"/>
  <c r="H126" i="1"/>
  <c r="I127" i="1"/>
  <c r="H127" i="1"/>
  <c r="I128" i="1"/>
  <c r="H128" i="1"/>
  <c r="I129" i="1"/>
  <c r="H129" i="1"/>
  <c r="I130" i="1"/>
  <c r="H130" i="1"/>
  <c r="I131" i="1"/>
  <c r="H131" i="1"/>
  <c r="I132" i="1"/>
  <c r="H132" i="1"/>
  <c r="I133" i="1"/>
  <c r="H133" i="1"/>
  <c r="I134" i="1"/>
  <c r="H134" i="1"/>
  <c r="I135" i="1"/>
  <c r="H135" i="1"/>
  <c r="I136" i="1"/>
  <c r="H136" i="1"/>
  <c r="I138" i="1"/>
  <c r="H138" i="1"/>
  <c r="I139" i="1"/>
  <c r="H139" i="1"/>
  <c r="I141" i="1"/>
  <c r="H141" i="1"/>
  <c r="I143" i="1"/>
  <c r="H143" i="1"/>
  <c r="I144" i="1"/>
  <c r="H144" i="1"/>
  <c r="I145" i="1"/>
  <c r="H145" i="1"/>
  <c r="I147" i="1"/>
  <c r="H147" i="1"/>
  <c r="I148" i="1"/>
  <c r="H148" i="1"/>
  <c r="I150" i="1"/>
  <c r="H150" i="1"/>
  <c r="I151" i="1"/>
  <c r="H151" i="1"/>
  <c r="I152" i="1"/>
  <c r="H152" i="1"/>
  <c r="I155" i="1"/>
  <c r="H155" i="1"/>
  <c r="I156" i="1"/>
  <c r="H156" i="1"/>
  <c r="I157" i="1"/>
  <c r="H157" i="1"/>
  <c r="I158" i="1"/>
  <c r="H158" i="1"/>
  <c r="I159" i="1"/>
  <c r="H159" i="1"/>
  <c r="I160" i="1"/>
  <c r="H160" i="1"/>
  <c r="I161" i="1"/>
  <c r="H161" i="1"/>
  <c r="I162" i="1"/>
  <c r="H162" i="1"/>
  <c r="I163" i="1"/>
  <c r="H163" i="1"/>
  <c r="I164" i="1"/>
  <c r="H164" i="1"/>
  <c r="I166" i="1"/>
  <c r="H166" i="1"/>
  <c r="I167" i="1"/>
  <c r="H167" i="1"/>
  <c r="I168" i="1"/>
  <c r="H168" i="1"/>
  <c r="I169" i="1"/>
  <c r="H169" i="1"/>
  <c r="I170" i="1"/>
  <c r="H170" i="1"/>
  <c r="I171" i="1"/>
  <c r="H171" i="1"/>
  <c r="I172" i="1"/>
  <c r="H172" i="1"/>
  <c r="I173" i="1"/>
  <c r="H173" i="1"/>
  <c r="I175" i="1"/>
  <c r="H175" i="1"/>
  <c r="I176" i="1"/>
  <c r="H176" i="1"/>
  <c r="I177" i="1"/>
  <c r="H177" i="1"/>
  <c r="I179" i="1"/>
  <c r="H179" i="1"/>
  <c r="I180" i="1"/>
  <c r="H180" i="1"/>
  <c r="I181" i="1"/>
  <c r="H181" i="1"/>
  <c r="I182" i="1"/>
  <c r="H182" i="1"/>
  <c r="I183" i="1"/>
  <c r="H183" i="1"/>
  <c r="I184" i="1"/>
  <c r="H184" i="1"/>
  <c r="I185" i="1"/>
  <c r="H185" i="1"/>
  <c r="I186" i="1"/>
  <c r="H186" i="1"/>
  <c r="I187" i="1"/>
  <c r="H187" i="1"/>
  <c r="I188" i="1"/>
  <c r="H188" i="1"/>
  <c r="I189" i="1"/>
  <c r="H189" i="1"/>
  <c r="I191" i="1"/>
  <c r="H191" i="1"/>
  <c r="I192" i="1"/>
  <c r="H192" i="1"/>
  <c r="I193" i="1"/>
  <c r="H193" i="1"/>
  <c r="I194" i="1"/>
  <c r="H194" i="1"/>
  <c r="I195" i="1"/>
  <c r="H195" i="1"/>
  <c r="I196" i="1"/>
  <c r="H196" i="1"/>
  <c r="I197" i="1"/>
  <c r="H197" i="1"/>
  <c r="I198" i="1"/>
  <c r="H198" i="1"/>
  <c r="I199" i="1"/>
  <c r="H199" i="1"/>
  <c r="I200" i="1"/>
  <c r="H200" i="1"/>
  <c r="I201" i="1"/>
  <c r="H201" i="1"/>
  <c r="I203" i="1"/>
  <c r="H203" i="1"/>
  <c r="I204" i="1"/>
  <c r="H204" i="1"/>
  <c r="I205" i="1"/>
  <c r="H205" i="1"/>
  <c r="I206" i="1"/>
  <c r="H206" i="1"/>
  <c r="I208" i="1"/>
  <c r="H208" i="1"/>
  <c r="I211" i="1"/>
  <c r="H211" i="1"/>
  <c r="I212" i="1"/>
  <c r="H212" i="1"/>
  <c r="I213" i="1"/>
  <c r="H213" i="1"/>
  <c r="I214" i="1"/>
  <c r="H214" i="1"/>
  <c r="I215" i="1"/>
  <c r="H215" i="1"/>
  <c r="I216" i="1"/>
  <c r="H216" i="1"/>
  <c r="I218" i="1"/>
  <c r="H218" i="1"/>
  <c r="I219" i="1"/>
  <c r="H219" i="1"/>
  <c r="I220" i="1"/>
  <c r="H220" i="1"/>
  <c r="I221" i="1"/>
  <c r="H221" i="1"/>
  <c r="I226" i="1"/>
  <c r="H226" i="1"/>
  <c r="I227" i="1"/>
  <c r="H227" i="1"/>
  <c r="I228" i="1"/>
  <c r="H228" i="1"/>
  <c r="I230" i="1"/>
  <c r="H230" i="1"/>
  <c r="I231" i="1"/>
  <c r="H231" i="1"/>
  <c r="I232" i="1"/>
  <c r="H232" i="1"/>
  <c r="I233" i="1"/>
  <c r="H233" i="1"/>
  <c r="I234" i="1"/>
  <c r="H234" i="1"/>
  <c r="I236" i="1"/>
  <c r="H236" i="1"/>
  <c r="I237" i="1"/>
  <c r="H237" i="1"/>
  <c r="I238" i="1"/>
  <c r="H238" i="1"/>
  <c r="I239" i="1"/>
  <c r="H239" i="1"/>
  <c r="I241" i="1"/>
  <c r="H241" i="1"/>
  <c r="I242" i="1"/>
  <c r="H242" i="1"/>
  <c r="I245" i="1"/>
  <c r="H245" i="1"/>
  <c r="I246" i="1"/>
  <c r="H246" i="1"/>
  <c r="I247" i="1"/>
  <c r="H247" i="1"/>
  <c r="I248" i="1"/>
  <c r="H248" i="1"/>
  <c r="I250" i="1"/>
  <c r="H250" i="1"/>
  <c r="I251" i="1"/>
  <c r="H251" i="1"/>
  <c r="I252" i="1"/>
  <c r="H252" i="1"/>
  <c r="I253" i="1"/>
  <c r="H253" i="1"/>
  <c r="I255" i="1"/>
  <c r="H255" i="1"/>
  <c r="I256" i="1"/>
  <c r="H256" i="1"/>
  <c r="I259" i="1"/>
  <c r="H259" i="1"/>
  <c r="I260" i="1"/>
  <c r="H260" i="1"/>
  <c r="I262" i="1"/>
  <c r="H262" i="1"/>
  <c r="I263" i="1"/>
  <c r="H263" i="1"/>
  <c r="I264" i="1"/>
  <c r="H264" i="1"/>
  <c r="I265" i="1"/>
  <c r="H265" i="1"/>
  <c r="I266" i="1"/>
  <c r="H266" i="1"/>
  <c r="I267" i="1"/>
  <c r="H267" i="1"/>
  <c r="I270" i="1"/>
  <c r="H270" i="1"/>
  <c r="I271" i="1"/>
  <c r="H271" i="1"/>
  <c r="I272" i="1"/>
  <c r="H272" i="1"/>
  <c r="I273" i="1"/>
  <c r="H273" i="1"/>
  <c r="I274" i="1"/>
  <c r="H274" i="1"/>
  <c r="I275" i="1"/>
  <c r="H275" i="1"/>
  <c r="I278" i="1"/>
  <c r="H278" i="1"/>
  <c r="I280" i="1"/>
  <c r="H280" i="1"/>
  <c r="I281" i="1"/>
  <c r="H281" i="1"/>
  <c r="I282" i="1"/>
  <c r="H282" i="1"/>
  <c r="I284" i="1"/>
  <c r="H284" i="1"/>
  <c r="I285" i="1"/>
  <c r="H285" i="1"/>
  <c r="I286" i="1"/>
  <c r="H286" i="1"/>
  <c r="I288" i="1"/>
  <c r="H288" i="1"/>
  <c r="I289" i="1"/>
  <c r="H289" i="1"/>
  <c r="I291" i="1"/>
  <c r="H291" i="1"/>
  <c r="I292" i="1"/>
  <c r="H292" i="1"/>
  <c r="I293" i="1"/>
  <c r="H293" i="1"/>
  <c r="I294" i="1"/>
  <c r="H294" i="1"/>
  <c r="I298" i="1"/>
  <c r="H298" i="1"/>
  <c r="I299" i="1"/>
  <c r="H299" i="1"/>
  <c r="I300" i="1"/>
  <c r="H300" i="1"/>
  <c r="I302" i="1"/>
  <c r="H302" i="1"/>
  <c r="I304" i="1"/>
  <c r="H304" i="1"/>
  <c r="I305" i="1"/>
  <c r="H305" i="1"/>
  <c r="I308" i="1"/>
  <c r="H308" i="1"/>
  <c r="I309" i="1"/>
  <c r="H309" i="1"/>
  <c r="I310" i="1"/>
  <c r="H310" i="1"/>
  <c r="I311" i="1"/>
  <c r="H311" i="1"/>
  <c r="I312" i="1"/>
  <c r="H312" i="1"/>
  <c r="I313" i="1"/>
  <c r="H313" i="1"/>
  <c r="I315" i="1"/>
  <c r="H315" i="1"/>
  <c r="I318" i="1"/>
  <c r="H318" i="1"/>
  <c r="I319" i="1"/>
  <c r="H319" i="1"/>
  <c r="I320" i="1"/>
  <c r="H320" i="1"/>
  <c r="I321" i="1"/>
  <c r="H321" i="1"/>
  <c r="I322" i="1"/>
  <c r="H322" i="1"/>
  <c r="I323" i="1"/>
  <c r="H323" i="1"/>
  <c r="I324" i="1"/>
  <c r="H324" i="1"/>
  <c r="I325" i="1"/>
  <c r="H325" i="1"/>
  <c r="I326" i="1"/>
  <c r="H326" i="1"/>
  <c r="I327" i="1"/>
  <c r="H327" i="1"/>
  <c r="I328" i="1"/>
  <c r="H328" i="1"/>
  <c r="I329" i="1"/>
  <c r="H329" i="1"/>
  <c r="I330" i="1"/>
  <c r="H330" i="1"/>
  <c r="I331" i="1"/>
  <c r="H331" i="1"/>
  <c r="I332" i="1"/>
  <c r="H332" i="1"/>
  <c r="I333" i="1"/>
  <c r="H333" i="1"/>
  <c r="I335" i="1"/>
  <c r="H335" i="1"/>
  <c r="I337" i="1"/>
  <c r="H337" i="1"/>
  <c r="I338" i="1"/>
  <c r="H338" i="1"/>
  <c r="I339" i="1"/>
  <c r="H339" i="1"/>
  <c r="I340" i="1"/>
  <c r="H340" i="1"/>
  <c r="I343" i="1"/>
  <c r="H343" i="1"/>
  <c r="I344" i="1"/>
  <c r="H344" i="1"/>
  <c r="I346" i="1"/>
  <c r="H346" i="1"/>
  <c r="I347" i="1"/>
  <c r="H347" i="1"/>
  <c r="I349" i="1"/>
  <c r="H349" i="1"/>
  <c r="I350" i="1"/>
  <c r="H350" i="1"/>
  <c r="I354" i="1"/>
  <c r="H354" i="1"/>
  <c r="I355" i="1"/>
  <c r="H355" i="1"/>
  <c r="I358" i="1"/>
  <c r="H358" i="1"/>
  <c r="I362" i="1"/>
  <c r="H362" i="1"/>
  <c r="I363" i="1"/>
  <c r="H363" i="1"/>
  <c r="I364" i="1"/>
  <c r="H364" i="1"/>
  <c r="I365" i="1"/>
  <c r="H365" i="1"/>
  <c r="I366" i="1"/>
  <c r="H366" i="1"/>
  <c r="I367" i="1"/>
  <c r="H367" i="1"/>
  <c r="I368" i="1"/>
  <c r="H368" i="1"/>
  <c r="I369" i="1"/>
  <c r="H369" i="1"/>
  <c r="I370" i="1"/>
  <c r="H370" i="1"/>
  <c r="I371" i="1"/>
  <c r="H371" i="1"/>
  <c r="I372" i="1"/>
  <c r="H372" i="1"/>
  <c r="I373" i="1"/>
  <c r="H373" i="1"/>
  <c r="I374" i="1"/>
  <c r="H374" i="1"/>
  <c r="I376" i="1"/>
  <c r="H376" i="1"/>
  <c r="I377" i="1"/>
  <c r="H377" i="1"/>
  <c r="I380" i="1"/>
  <c r="H380" i="1"/>
  <c r="I382" i="1"/>
  <c r="H382" i="1"/>
  <c r="I384" i="1"/>
  <c r="H384" i="1"/>
  <c r="I385" i="1"/>
  <c r="H385" i="1"/>
  <c r="I386" i="1"/>
  <c r="H386" i="1"/>
  <c r="I387" i="1"/>
  <c r="H387" i="1"/>
  <c r="I388" i="1"/>
  <c r="H388" i="1"/>
  <c r="I389" i="1"/>
  <c r="H389" i="1"/>
  <c r="I391" i="1"/>
  <c r="H391" i="1"/>
  <c r="I392" i="1"/>
  <c r="H392" i="1"/>
  <c r="I393" i="1"/>
  <c r="H393" i="1"/>
  <c r="I394" i="1"/>
  <c r="H394" i="1"/>
  <c r="I395" i="1"/>
  <c r="H395" i="1"/>
  <c r="I396" i="1"/>
  <c r="H396" i="1"/>
  <c r="I397" i="1"/>
  <c r="H397" i="1"/>
  <c r="I400" i="1"/>
  <c r="H400" i="1"/>
  <c r="I401" i="1"/>
  <c r="H401" i="1"/>
  <c r="I403" i="1"/>
  <c r="H403" i="1"/>
  <c r="I407" i="1"/>
  <c r="H407" i="1"/>
  <c r="I408" i="1"/>
  <c r="H408" i="1"/>
  <c r="I409" i="1"/>
  <c r="H409" i="1"/>
  <c r="I410" i="1"/>
  <c r="H410" i="1"/>
  <c r="I411" i="1"/>
  <c r="H411" i="1"/>
  <c r="I412" i="1"/>
  <c r="H412" i="1"/>
  <c r="I413" i="1"/>
  <c r="H413" i="1"/>
  <c r="I414" i="1"/>
  <c r="H414" i="1"/>
  <c r="I416" i="1"/>
  <c r="H416" i="1"/>
  <c r="I417" i="1"/>
  <c r="H417" i="1"/>
  <c r="I418" i="1"/>
  <c r="H418" i="1"/>
  <c r="I419" i="1"/>
  <c r="H419" i="1"/>
  <c r="I420" i="1"/>
  <c r="H420" i="1"/>
  <c r="I421" i="1"/>
  <c r="H421" i="1"/>
  <c r="I424" i="1"/>
  <c r="H424" i="1"/>
  <c r="I425" i="1"/>
  <c r="H425" i="1"/>
  <c r="I426" i="1"/>
  <c r="H426" i="1"/>
  <c r="I428" i="1"/>
  <c r="H428" i="1"/>
  <c r="I427" i="1"/>
  <c r="H427" i="1"/>
  <c r="I429" i="1"/>
  <c r="H429" i="1"/>
  <c r="I430" i="1"/>
  <c r="H430" i="1"/>
  <c r="I431" i="1"/>
  <c r="H431" i="1"/>
  <c r="I432" i="1"/>
  <c r="H432" i="1"/>
  <c r="I433" i="1"/>
  <c r="H433" i="1"/>
  <c r="I434" i="1"/>
  <c r="H434" i="1"/>
  <c r="I435" i="1"/>
  <c r="H435" i="1"/>
  <c r="I436" i="1"/>
  <c r="H436" i="1"/>
  <c r="I437" i="1"/>
  <c r="H437" i="1"/>
  <c r="I439" i="1"/>
  <c r="H439" i="1"/>
  <c r="I440" i="1"/>
  <c r="H440" i="1"/>
  <c r="I441" i="1"/>
  <c r="H441" i="1"/>
  <c r="I442" i="1"/>
  <c r="H442" i="1"/>
  <c r="I443" i="1"/>
  <c r="H443" i="1"/>
  <c r="I445" i="1"/>
  <c r="H445" i="1"/>
  <c r="I446" i="1"/>
  <c r="H446" i="1"/>
  <c r="I448" i="1"/>
  <c r="H448" i="1"/>
  <c r="I452" i="1"/>
  <c r="H452" i="1"/>
  <c r="I453" i="1"/>
  <c r="H453" i="1"/>
  <c r="I454" i="1"/>
  <c r="H454" i="1"/>
  <c r="I455" i="1"/>
  <c r="H455" i="1"/>
  <c r="I456" i="1"/>
  <c r="H456" i="1"/>
  <c r="I457" i="1"/>
  <c r="H457" i="1"/>
  <c r="I458" i="1"/>
  <c r="H458" i="1"/>
  <c r="I459" i="1"/>
  <c r="H459" i="1"/>
  <c r="I460" i="1"/>
  <c r="H460" i="1"/>
  <c r="I461" i="1"/>
  <c r="H461" i="1"/>
  <c r="I462" i="1"/>
  <c r="H462" i="1"/>
  <c r="I463" i="1"/>
  <c r="H463" i="1"/>
  <c r="I464" i="1"/>
  <c r="H464" i="1"/>
  <c r="I465" i="1"/>
  <c r="H465" i="1"/>
  <c r="I466" i="1"/>
  <c r="H466" i="1"/>
  <c r="I468" i="1"/>
  <c r="H468" i="1"/>
  <c r="I469" i="1"/>
  <c r="H469" i="1"/>
  <c r="I470" i="1"/>
  <c r="H470" i="1"/>
  <c r="I471" i="1"/>
  <c r="H471" i="1"/>
  <c r="I472" i="1"/>
  <c r="H472" i="1"/>
  <c r="I473" i="1"/>
  <c r="H473" i="1"/>
  <c r="I474" i="1"/>
  <c r="H474" i="1"/>
  <c r="I475" i="1"/>
  <c r="H475" i="1"/>
  <c r="I476" i="1"/>
  <c r="H476" i="1"/>
  <c r="I477" i="1"/>
  <c r="H477" i="1"/>
  <c r="I478" i="1"/>
  <c r="H478" i="1"/>
  <c r="I479" i="1"/>
  <c r="H479" i="1"/>
  <c r="I480" i="1"/>
  <c r="H480" i="1"/>
  <c r="I481" i="1"/>
  <c r="H481" i="1"/>
  <c r="I482" i="1"/>
  <c r="H482" i="1"/>
  <c r="I483" i="1"/>
  <c r="H483" i="1"/>
  <c r="I484" i="1"/>
  <c r="H484" i="1"/>
  <c r="I485" i="1"/>
  <c r="H485" i="1"/>
  <c r="I486" i="1"/>
  <c r="H486" i="1"/>
  <c r="I487" i="1"/>
  <c r="H487" i="1"/>
  <c r="I488" i="1"/>
  <c r="H488" i="1"/>
  <c r="I491" i="1"/>
  <c r="H491" i="1"/>
  <c r="I492" i="1"/>
  <c r="H492" i="1"/>
  <c r="I494" i="1"/>
  <c r="H494" i="1"/>
  <c r="I495" i="1"/>
  <c r="H495" i="1"/>
  <c r="I496" i="1"/>
  <c r="H496" i="1"/>
  <c r="I499" i="1"/>
  <c r="H499" i="1"/>
  <c r="I500" i="1"/>
  <c r="H500" i="1"/>
  <c r="I502" i="1"/>
  <c r="H502" i="1"/>
  <c r="I503" i="1"/>
  <c r="H503" i="1"/>
  <c r="I504" i="1"/>
  <c r="H504" i="1"/>
  <c r="I505" i="1"/>
  <c r="H505" i="1"/>
  <c r="I508" i="1"/>
  <c r="H508" i="1"/>
  <c r="I509" i="1"/>
  <c r="H509" i="1"/>
  <c r="I510" i="1"/>
  <c r="H510" i="1"/>
  <c r="I511" i="1"/>
  <c r="H511" i="1"/>
  <c r="I512" i="1"/>
  <c r="H512" i="1"/>
  <c r="I513" i="1"/>
  <c r="H513" i="1"/>
  <c r="I514" i="1"/>
  <c r="H514" i="1"/>
  <c r="I515" i="1"/>
  <c r="H515" i="1"/>
  <c r="I517" i="1"/>
  <c r="H517" i="1"/>
  <c r="I518" i="1"/>
  <c r="H518" i="1"/>
  <c r="I519" i="1"/>
  <c r="H519" i="1"/>
  <c r="I520" i="1"/>
  <c r="H520" i="1"/>
  <c r="I521" i="1"/>
  <c r="H521" i="1"/>
  <c r="I522" i="1"/>
  <c r="H522" i="1"/>
  <c r="I523" i="1"/>
  <c r="H523" i="1"/>
  <c r="I524" i="1"/>
  <c r="H524" i="1"/>
  <c r="I525" i="1"/>
  <c r="H525" i="1"/>
  <c r="I526" i="1"/>
  <c r="H526" i="1"/>
  <c r="I527" i="1"/>
  <c r="H527" i="1"/>
  <c r="I528" i="1"/>
  <c r="H528" i="1"/>
  <c r="I529" i="1"/>
  <c r="H529" i="1"/>
  <c r="I530" i="1"/>
  <c r="H530" i="1"/>
  <c r="I531" i="1"/>
  <c r="H531" i="1"/>
  <c r="I532" i="1"/>
  <c r="H532" i="1"/>
  <c r="I533" i="1"/>
  <c r="H533" i="1"/>
  <c r="I534" i="1"/>
  <c r="H534" i="1"/>
  <c r="I535" i="1"/>
  <c r="H535" i="1"/>
  <c r="I536" i="1"/>
  <c r="H536" i="1"/>
  <c r="I537" i="1"/>
  <c r="H537" i="1"/>
  <c r="I538" i="1"/>
  <c r="H538" i="1"/>
  <c r="I540" i="1"/>
  <c r="H540" i="1"/>
  <c r="I541" i="1"/>
  <c r="H541" i="1"/>
  <c r="I544" i="1"/>
  <c r="H544" i="1"/>
  <c r="I545" i="1"/>
  <c r="H545" i="1"/>
  <c r="I546" i="1"/>
  <c r="H546" i="1"/>
  <c r="I547" i="1"/>
  <c r="H547" i="1"/>
  <c r="I548" i="1"/>
  <c r="H548" i="1"/>
  <c r="I549" i="1"/>
  <c r="H549" i="1"/>
  <c r="I550" i="1"/>
  <c r="H550" i="1"/>
  <c r="I551" i="1"/>
  <c r="H551" i="1"/>
  <c r="I552" i="1"/>
  <c r="H552" i="1"/>
  <c r="I554" i="1"/>
  <c r="H554" i="1"/>
  <c r="I555" i="1"/>
  <c r="H555" i="1"/>
  <c r="I556" i="1"/>
  <c r="H556" i="1"/>
  <c r="I557" i="1"/>
  <c r="H557" i="1"/>
  <c r="I558" i="1"/>
  <c r="H558" i="1"/>
  <c r="I559" i="1"/>
  <c r="H559" i="1"/>
  <c r="I560" i="1"/>
  <c r="H560" i="1"/>
  <c r="I561" i="1"/>
  <c r="H561" i="1"/>
  <c r="I562" i="1"/>
  <c r="H562" i="1"/>
  <c r="I563" i="1"/>
  <c r="H563" i="1"/>
  <c r="I564" i="1"/>
  <c r="H564" i="1"/>
  <c r="I565" i="1"/>
  <c r="H565" i="1"/>
  <c r="I570" i="1"/>
  <c r="H570" i="1"/>
  <c r="I573" i="1"/>
  <c r="H573" i="1"/>
  <c r="I574" i="1"/>
  <c r="H574" i="1"/>
  <c r="I575" i="1"/>
  <c r="H575" i="1"/>
  <c r="I576" i="1"/>
  <c r="H576" i="1"/>
  <c r="I577" i="1"/>
  <c r="H577" i="1"/>
  <c r="I578" i="1"/>
  <c r="H578" i="1"/>
  <c r="I579" i="1"/>
  <c r="H579" i="1"/>
  <c r="I580" i="1"/>
  <c r="H580" i="1"/>
  <c r="I581" i="1"/>
  <c r="H581" i="1"/>
  <c r="I582" i="1"/>
  <c r="H582" i="1"/>
  <c r="I583" i="1"/>
  <c r="H583" i="1"/>
  <c r="I584" i="1"/>
  <c r="H584" i="1"/>
  <c r="I587" i="1"/>
  <c r="H587" i="1"/>
  <c r="I589" i="1"/>
  <c r="H589" i="1"/>
  <c r="I590" i="1"/>
  <c r="H590" i="1"/>
  <c r="I591" i="1"/>
  <c r="H591" i="1"/>
  <c r="I592" i="1"/>
  <c r="H592" i="1"/>
  <c r="I593" i="1"/>
  <c r="H593" i="1"/>
  <c r="I594" i="1"/>
  <c r="H594" i="1"/>
  <c r="I595" i="1"/>
  <c r="H595" i="1"/>
  <c r="I596" i="1"/>
  <c r="H596" i="1"/>
  <c r="I600" i="1"/>
  <c r="H600" i="1"/>
  <c r="I601" i="1"/>
  <c r="H601" i="1"/>
  <c r="I608" i="1"/>
  <c r="H608" i="1"/>
  <c r="I609" i="1"/>
  <c r="H609" i="1"/>
  <c r="I610" i="1"/>
  <c r="H610" i="1"/>
  <c r="I611" i="1"/>
  <c r="H611" i="1"/>
  <c r="I612" i="1"/>
  <c r="H612" i="1"/>
  <c r="I613" i="1"/>
  <c r="H613" i="1"/>
  <c r="I614" i="1"/>
  <c r="H614" i="1"/>
  <c r="I616" i="1"/>
  <c r="H616" i="1"/>
  <c r="I618" i="1"/>
  <c r="H618" i="1"/>
  <c r="I619" i="1"/>
  <c r="H619" i="1"/>
  <c r="I620" i="1"/>
  <c r="H620" i="1"/>
  <c r="I621" i="1"/>
  <c r="H621" i="1"/>
  <c r="I622" i="1"/>
  <c r="H622" i="1"/>
  <c r="I623" i="1"/>
  <c r="H623" i="1"/>
  <c r="I624" i="1"/>
  <c r="H624" i="1"/>
  <c r="I625" i="1"/>
  <c r="H625" i="1"/>
  <c r="I626" i="1"/>
  <c r="H626" i="1"/>
  <c r="I627" i="1"/>
  <c r="H627" i="1"/>
  <c r="I628" i="1"/>
  <c r="H628" i="1"/>
  <c r="I630" i="1"/>
  <c r="H630" i="1"/>
  <c r="I631" i="1"/>
  <c r="H631" i="1"/>
  <c r="I633" i="1"/>
  <c r="H633" i="1"/>
  <c r="I636" i="1"/>
  <c r="H636" i="1"/>
  <c r="I637" i="1"/>
  <c r="H637" i="1"/>
  <c r="I638" i="1"/>
  <c r="H638" i="1"/>
  <c r="I639" i="1"/>
  <c r="H639" i="1"/>
  <c r="I640" i="1"/>
  <c r="H640" i="1"/>
  <c r="I641" i="1"/>
  <c r="H641" i="1"/>
  <c r="I642" i="1"/>
  <c r="H642" i="1"/>
  <c r="I643" i="1"/>
  <c r="H643" i="1"/>
  <c r="I644" i="1"/>
  <c r="H644" i="1"/>
  <c r="I645" i="1"/>
  <c r="H645" i="1"/>
  <c r="I647" i="1"/>
  <c r="H647" i="1"/>
  <c r="I648" i="1"/>
  <c r="H648" i="1"/>
  <c r="I649" i="1"/>
  <c r="H649" i="1"/>
  <c r="I652" i="1"/>
  <c r="H652" i="1"/>
  <c r="I653" i="1"/>
  <c r="H653" i="1"/>
  <c r="I654" i="1"/>
  <c r="H654" i="1"/>
  <c r="I655" i="1"/>
  <c r="H655" i="1"/>
  <c r="I658" i="1"/>
  <c r="H658" i="1"/>
  <c r="I659" i="1"/>
  <c r="H659" i="1"/>
  <c r="I660" i="1"/>
  <c r="H660" i="1"/>
  <c r="I661" i="1"/>
  <c r="H661" i="1"/>
  <c r="I662" i="1"/>
  <c r="H662" i="1"/>
  <c r="I663" i="1"/>
  <c r="H663" i="1"/>
  <c r="I664" i="1"/>
  <c r="H664" i="1"/>
  <c r="I665" i="1"/>
  <c r="H665" i="1"/>
  <c r="I666" i="1"/>
  <c r="H666" i="1"/>
  <c r="I667" i="1"/>
  <c r="H667" i="1"/>
  <c r="I668" i="1"/>
  <c r="H668" i="1"/>
  <c r="I669" i="1"/>
  <c r="H669" i="1"/>
  <c r="I670" i="1"/>
  <c r="H670" i="1"/>
  <c r="I671" i="1"/>
  <c r="H671" i="1"/>
  <c r="I672" i="1"/>
  <c r="H672" i="1"/>
  <c r="I673" i="1"/>
  <c r="H673" i="1"/>
  <c r="I674" i="1"/>
  <c r="H674" i="1"/>
  <c r="I675" i="1"/>
  <c r="H675" i="1"/>
  <c r="I676" i="1"/>
  <c r="H676" i="1"/>
  <c r="I678" i="1"/>
  <c r="H678" i="1"/>
  <c r="I679" i="1"/>
  <c r="H679" i="1"/>
  <c r="I680" i="1"/>
  <c r="H680" i="1"/>
  <c r="I681" i="1"/>
  <c r="H681" i="1"/>
  <c r="I682" i="1"/>
  <c r="H682" i="1"/>
  <c r="I683" i="1"/>
  <c r="H683" i="1"/>
  <c r="I684" i="1"/>
  <c r="H684" i="1"/>
  <c r="I685" i="1"/>
  <c r="H685" i="1"/>
  <c r="I686" i="1"/>
  <c r="H686" i="1"/>
  <c r="I687" i="1"/>
  <c r="H687" i="1"/>
  <c r="I688" i="1"/>
  <c r="H688" i="1"/>
  <c r="I689" i="1"/>
  <c r="H689" i="1"/>
  <c r="I698" i="1"/>
  <c r="H698" i="1"/>
  <c r="I700" i="1"/>
  <c r="H700" i="1"/>
  <c r="I701" i="1"/>
  <c r="H701" i="1"/>
  <c r="I703" i="1"/>
  <c r="H703" i="1"/>
  <c r="I707" i="1"/>
  <c r="H707" i="1"/>
  <c r="I708" i="1"/>
  <c r="H708" i="1"/>
  <c r="I709" i="1"/>
  <c r="H709" i="1"/>
  <c r="I710" i="1"/>
  <c r="H710" i="1"/>
  <c r="I711" i="1"/>
  <c r="H711" i="1"/>
  <c r="I712" i="1"/>
  <c r="H712" i="1"/>
  <c r="I713" i="1"/>
  <c r="H713" i="1"/>
  <c r="I715" i="1"/>
  <c r="H715" i="1"/>
  <c r="I718" i="1"/>
  <c r="H718" i="1"/>
  <c r="I719" i="1"/>
  <c r="H719" i="1"/>
  <c r="I720" i="1"/>
  <c r="H720" i="1"/>
  <c r="I721" i="1"/>
  <c r="H721" i="1"/>
  <c r="I722" i="1"/>
  <c r="H722" i="1"/>
  <c r="I723" i="1"/>
  <c r="H723" i="1"/>
  <c r="I724" i="1"/>
  <c r="H724" i="1"/>
  <c r="I725" i="1"/>
  <c r="H725" i="1"/>
  <c r="I729" i="1"/>
  <c r="H729" i="1"/>
  <c r="I730" i="1"/>
  <c r="H730" i="1"/>
  <c r="I732" i="1"/>
  <c r="H732" i="1"/>
  <c r="I733" i="1"/>
  <c r="H733" i="1"/>
  <c r="I736" i="1"/>
  <c r="H736" i="1"/>
  <c r="I737" i="1"/>
  <c r="H737" i="1"/>
  <c r="I165" i="1"/>
  <c r="H165" i="1"/>
  <c r="I506" i="1"/>
  <c r="H506" i="1"/>
  <c r="I336" i="1"/>
  <c r="H336" i="1"/>
  <c r="I359" i="1"/>
  <c r="H359" i="1"/>
  <c r="I116" i="1"/>
  <c r="H116" i="1"/>
  <c r="I422" i="1"/>
  <c r="H422" i="1"/>
  <c r="I588" i="1"/>
  <c r="H588" i="1"/>
  <c r="I153" i="1"/>
  <c r="H153" i="1"/>
  <c r="I154" i="1"/>
  <c r="H154" i="1"/>
  <c r="I390" i="1"/>
  <c r="H390" i="1"/>
  <c r="I244" i="1"/>
  <c r="H244" i="1"/>
  <c r="I137" i="1"/>
  <c r="H137" i="1"/>
  <c r="I406" i="1"/>
  <c r="H406" i="1"/>
  <c r="I105" i="1"/>
  <c r="H105" i="1"/>
  <c r="I120" i="1"/>
  <c r="H120" i="1"/>
  <c r="I224" i="1"/>
  <c r="H224" i="1"/>
  <c r="I404" i="1"/>
  <c r="H404" i="1"/>
  <c r="I297" i="1"/>
  <c r="H297" i="1"/>
  <c r="I146" i="1"/>
  <c r="H146" i="1"/>
  <c r="I415" i="1"/>
  <c r="H415" i="1"/>
  <c r="I142" i="1"/>
  <c r="H142" i="1"/>
  <c r="I405" i="1"/>
  <c r="H405" i="1"/>
  <c r="I108" i="1"/>
  <c r="H108" i="1"/>
  <c r="I617" i="1"/>
  <c r="H617" i="1"/>
  <c r="I109" i="1"/>
  <c r="H109" i="1"/>
  <c r="I423" i="1"/>
  <c r="H423" i="1"/>
  <c r="I451" i="1"/>
  <c r="H451" i="1"/>
  <c r="I507" i="1"/>
  <c r="H507" i="1"/>
  <c r="I118" i="1"/>
  <c r="H118" i="1"/>
  <c r="I444" i="1"/>
  <c r="H444" i="1"/>
  <c r="I726" i="1"/>
  <c r="H726" i="1"/>
  <c r="I498" i="1"/>
  <c r="H498" i="1"/>
  <c r="I316" i="1"/>
  <c r="H316" i="1"/>
  <c r="I357" i="1"/>
  <c r="H357" i="1"/>
  <c r="I258" i="1"/>
  <c r="H258" i="1"/>
  <c r="I287" i="1"/>
  <c r="H287" i="1"/>
  <c r="I307" i="1"/>
  <c r="H307" i="1"/>
  <c r="I716" i="1"/>
  <c r="H716" i="1"/>
  <c r="I694" i="1"/>
  <c r="H694" i="1"/>
  <c r="I516" i="1"/>
  <c r="H516" i="1"/>
  <c r="I207" i="1"/>
  <c r="H207" i="1"/>
  <c r="I217" i="1"/>
  <c r="H217" i="1"/>
  <c r="I602" i="1"/>
  <c r="H602" i="1"/>
  <c r="I399" i="1"/>
  <c r="H399" i="1"/>
  <c r="I603" i="1"/>
  <c r="H603" i="1"/>
  <c r="I604" i="1"/>
  <c r="H604" i="1"/>
  <c r="I317" i="1"/>
  <c r="H317" i="1"/>
  <c r="I65" i="1"/>
  <c r="H65" i="1"/>
  <c r="I222" i="1"/>
  <c r="H222" i="1"/>
  <c r="I438" i="1"/>
  <c r="H438" i="1"/>
  <c r="I543" i="1"/>
  <c r="H543" i="1"/>
  <c r="I449" i="1"/>
  <c r="H449" i="1"/>
  <c r="I651" i="1"/>
  <c r="H651" i="1"/>
  <c r="I447" i="1"/>
  <c r="H447" i="1"/>
  <c r="I209" i="1"/>
  <c r="H209" i="1"/>
  <c r="I210" i="1"/>
  <c r="H210" i="1"/>
  <c r="I490" i="1"/>
  <c r="H490" i="1"/>
  <c r="I542" i="1"/>
  <c r="H542" i="1"/>
  <c r="I586" i="1"/>
  <c r="H586" i="1"/>
  <c r="I605" i="1"/>
  <c r="H605" i="1"/>
  <c r="I348" i="1"/>
  <c r="H348" i="1"/>
  <c r="I598" i="1"/>
  <c r="H598" i="1"/>
  <c r="I87" i="1"/>
  <c r="H87" i="1"/>
  <c r="I381" i="1"/>
  <c r="H381" i="1"/>
  <c r="I699" i="1"/>
  <c r="H699" i="1"/>
  <c r="I398" i="1"/>
  <c r="H398" i="1"/>
  <c r="I283" i="1"/>
  <c r="H283" i="1"/>
  <c r="I314" i="1"/>
  <c r="H314" i="1"/>
  <c r="I225" i="1"/>
  <c r="H225" i="1"/>
  <c r="I243" i="1"/>
  <c r="H243" i="1"/>
  <c r="I731" i="1"/>
  <c r="H731" i="1"/>
  <c r="I149" i="1"/>
  <c r="H149" i="1"/>
  <c r="I229" i="1"/>
  <c r="H229" i="1"/>
  <c r="I634" i="1"/>
  <c r="H634" i="1"/>
  <c r="I734" i="1"/>
  <c r="H734" i="1"/>
  <c r="I249" i="1"/>
  <c r="H249" i="1"/>
  <c r="I690" i="1"/>
  <c r="H690" i="1"/>
  <c r="I223" i="1"/>
  <c r="H223" i="1"/>
  <c r="I356" i="1"/>
  <c r="H356" i="1"/>
  <c r="I375" i="1"/>
  <c r="H375" i="1"/>
  <c r="I190" i="1"/>
  <c r="H190" i="1"/>
  <c r="I361" i="1"/>
  <c r="H361" i="1"/>
  <c r="I501" i="1"/>
  <c r="H501" i="1"/>
  <c r="I306" i="1"/>
  <c r="H306" i="1"/>
  <c r="I493" i="1"/>
  <c r="H493" i="1"/>
  <c r="I140" i="1"/>
  <c r="H140" i="1"/>
  <c r="I728" i="1"/>
  <c r="H728" i="1"/>
  <c r="I629" i="1"/>
  <c r="H629" i="1"/>
  <c r="I379" i="1"/>
  <c r="H379" i="1"/>
  <c r="I597" i="1"/>
  <c r="H597" i="1"/>
  <c r="I585" i="1"/>
  <c r="H585" i="1"/>
  <c r="I261" i="1"/>
  <c r="H261" i="1"/>
  <c r="I599" i="1"/>
  <c r="H599" i="1"/>
  <c r="I632" i="1"/>
  <c r="H632" i="1"/>
  <c r="I650" i="1"/>
  <c r="H650" i="1"/>
  <c r="I279" i="1"/>
  <c r="H279" i="1"/>
  <c r="I553" i="1"/>
  <c r="H553" i="1"/>
  <c r="I497" i="1"/>
  <c r="H497" i="1"/>
  <c r="I378" i="1"/>
  <c r="H378" i="1"/>
  <c r="I702" i="1"/>
  <c r="H702" i="1"/>
  <c r="I268" i="1"/>
  <c r="H268" i="1"/>
  <c r="I269" i="1"/>
  <c r="H269" i="1"/>
  <c r="I717" i="1"/>
  <c r="H717" i="1"/>
  <c r="I303" i="1"/>
  <c r="H303" i="1"/>
  <c r="I277" i="1"/>
  <c r="H277" i="1"/>
  <c r="I345" i="1"/>
  <c r="H345" i="1"/>
  <c r="I656" i="1"/>
  <c r="H656" i="1"/>
  <c r="I402" i="1"/>
  <c r="H402" i="1"/>
  <c r="I360" i="1"/>
  <c r="H360" i="1"/>
  <c r="I677" i="1"/>
  <c r="H677" i="1"/>
  <c r="I467" i="1"/>
  <c r="H467" i="1"/>
  <c r="I352" i="1"/>
  <c r="H352" i="1"/>
  <c r="I353" i="1"/>
  <c r="H353" i="1"/>
  <c r="I174" i="1"/>
  <c r="H174" i="1"/>
  <c r="I714" i="1"/>
  <c r="H714" i="1"/>
  <c r="I727" i="1"/>
  <c r="H727" i="1"/>
  <c r="I691" i="1"/>
  <c r="H691" i="1"/>
  <c r="I295" i="1"/>
  <c r="H295" i="1"/>
  <c r="I615" i="1"/>
  <c r="H615" i="1"/>
  <c r="I178" i="1"/>
  <c r="H178" i="1"/>
  <c r="I290" i="1"/>
  <c r="H290" i="1"/>
  <c r="I635" i="1"/>
  <c r="H635" i="1"/>
  <c r="I235" i="1"/>
  <c r="H235" i="1"/>
  <c r="I735" i="1"/>
  <c r="H735" i="1"/>
  <c r="I296" i="1"/>
  <c r="H296" i="1"/>
  <c r="I54" i="1"/>
  <c r="H54" i="1"/>
  <c r="I351" i="1"/>
  <c r="H351" i="1"/>
  <c r="I569" i="1"/>
  <c r="H569" i="1"/>
  <c r="I607" i="1"/>
  <c r="H607" i="1"/>
  <c r="I572" i="1"/>
  <c r="H572" i="1"/>
  <c r="I566" i="1"/>
  <c r="H566" i="1"/>
  <c r="I606" i="1"/>
  <c r="H606" i="1"/>
  <c r="I276" i="1"/>
  <c r="H276" i="1"/>
  <c r="I571" i="1"/>
  <c r="H571" i="1"/>
  <c r="I450" i="1"/>
  <c r="H450" i="1"/>
  <c r="I692" i="1"/>
  <c r="H692" i="1"/>
  <c r="I693" i="1"/>
  <c r="H693" i="1"/>
  <c r="I695" i="1"/>
  <c r="H695" i="1"/>
  <c r="I32" i="1"/>
  <c r="H32" i="1"/>
  <c r="I567" i="1"/>
  <c r="H567" i="1"/>
  <c r="I301" i="1"/>
  <c r="H301" i="1"/>
  <c r="I705" i="1"/>
  <c r="H705" i="1"/>
  <c r="I568" i="1"/>
  <c r="H568" i="1"/>
  <c r="I22" i="1"/>
  <c r="H22" i="1"/>
  <c r="I706" i="1"/>
  <c r="H706" i="1"/>
  <c r="I646" i="1"/>
  <c r="H646" i="1"/>
  <c r="I657" i="1"/>
  <c r="H657" i="1"/>
  <c r="H704" i="1"/>
  <c r="I704" i="1"/>
  <c r="I696" i="1"/>
  <c r="H696" i="1"/>
  <c r="I383" i="1"/>
  <c r="H383" i="1"/>
  <c r="I47" i="1"/>
  <c r="H47" i="1"/>
  <c r="I254" i="1"/>
  <c r="H254" i="1"/>
  <c r="I202" i="1"/>
  <c r="H202" i="1"/>
  <c r="I257" i="1"/>
  <c r="H257" i="1"/>
  <c r="H342" i="1"/>
  <c r="H341" i="1"/>
  <c r="H539" i="1"/>
  <c r="H35" i="1"/>
  <c r="H697" i="1"/>
  <c r="H334" i="1"/>
  <c r="H36" i="1"/>
  <c r="H489" i="1"/>
  <c r="I94" i="1"/>
  <c r="I240" i="1"/>
  <c r="I71" i="1"/>
</calcChain>
</file>

<file path=xl/sharedStrings.xml><?xml version="1.0" encoding="utf-8"?>
<sst xmlns="http://schemas.openxmlformats.org/spreadsheetml/2006/main" count="3107" uniqueCount="1071">
  <si>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</si>
  <si>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</si>
  <si>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</si>
  <si>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</si>
  <si>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</si>
  <si>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</si>
  <si>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</si>
  <si>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</si>
  <si>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</si>
  <si>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</si>
  <si>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</si>
  <si>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</si>
  <si>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</si>
  <si>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</si>
  <si>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</si>
  <si>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</si>
  <si>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</si>
  <si>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</si>
  <si>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</si>
  <si>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online</t>
  </si>
  <si>
    <t>อื่นๆ</t>
  </si>
  <si>
    <t>ATK</t>
  </si>
  <si>
    <t>แช่เย็น/ฟรีส</t>
  </si>
  <si>
    <t>BKP แฟรงค์ไก่รมควันหนังกรอบ 500g</t>
  </si>
  <si>
    <t>30/4</t>
  </si>
  <si>
    <t>Cereal Cop * 3</t>
  </si>
  <si>
    <t>8-3</t>
  </si>
  <si>
    <t>collon รสนม * 10</t>
  </si>
  <si>
    <t>collon รสสตรอเบอร์รี่ * 10</t>
  </si>
  <si>
    <t>ของใช้ส่วนตัว</t>
  </si>
  <si>
    <t>comfort 500/580ml * 3</t>
  </si>
  <si>
    <t>-9</t>
  </si>
  <si>
    <t>de colgen</t>
  </si>
  <si>
    <t>เครื่องดื่ม</t>
  </si>
  <si>
    <t>double c</t>
  </si>
  <si>
    <t>8-2</t>
  </si>
  <si>
    <t>downy 110ml * 6+1 ญ 20บ</t>
  </si>
  <si>
    <t>downy 25ml * 24 ล 5บ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</si>
  <si>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</si>
  <si>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</si>
  <si>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</si>
  <si>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</si>
  <si>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</si>
  <si>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</si>
  <si>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</si>
  <si>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</si>
  <si>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hygiene 15บ</t>
  </si>
  <si>
    <t>hygiene 20ml * 24 ล 5บ</t>
  </si>
  <si>
    <t>-4</t>
  </si>
  <si>
    <t>hygiene 600ml * 3 ญ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</si>
  <si>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</si>
  <si>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</si>
  <si>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</si>
  <si>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</si>
  <si>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13-8</t>
  </si>
  <si>
    <t>mentos 37g * 12</t>
  </si>
  <si>
    <t>12-2</t>
  </si>
  <si>
    <t>moccona กาแฟซอง เขียว 18g * 60/100</t>
  </si>
  <si>
    <t>moccona กาแฟซอง แดง 18g * 60/100</t>
  </si>
  <si>
    <t>ตลาดแก่งคอย</t>
  </si>
  <si>
    <t>กับข้าวสด</t>
  </si>
  <si>
    <t>popcorn</t>
  </si>
  <si>
    <t>-9 check</t>
  </si>
  <si>
    <t>puriku ม่วง</t>
  </si>
  <si>
    <t>Ranger scout 300ml * 3</t>
  </si>
  <si>
    <t>Ready * 10</t>
  </si>
  <si>
    <t>-10</t>
  </si>
  <si>
    <t>Schwepp 330ml * 24</t>
  </si>
  <si>
    <t>Scotchbrite * 3+1</t>
  </si>
  <si>
    <t>snackjack 30/32g * 6</t>
  </si>
  <si>
    <t>snackjack 70/65 * 4</t>
  </si>
  <si>
    <t>snackjack โนริ วาซาบิ 65g * 4</t>
  </si>
  <si>
    <t>snackjack กุ้งพริกเกลือ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</si>
  <si>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</si>
  <si>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</si>
  <si>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</si>
  <si>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</si>
  <si>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</si>
  <si>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</si>
  <si>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Vfit 200ml * 24</t>
  </si>
  <si>
    <t>-11</t>
  </si>
  <si>
    <t>yoyo * 12</t>
  </si>
  <si>
    <t>เครื่องปรุง</t>
  </si>
  <si>
    <t>เกลือ</t>
  </si>
  <si>
    <t>เกี๊ยวกล่องเล็ก</t>
  </si>
  <si>
    <t>เกี๊ยวกล่องใหญ่</t>
  </si>
  <si>
    <t>เคลียร์เมนแชมพู 400/425ml 1+1</t>
  </si>
  <si>
    <t>เคลียร์เมนแชมพู 60/65ml * 6</t>
  </si>
  <si>
    <t>เงาะ</t>
  </si>
  <si>
    <t>-8</t>
  </si>
  <si>
    <t>เจเล่ไลท์ รสลิ้นจี่ * 6</t>
  </si>
  <si>
    <t>เจเล่บิวตี้ รสblackcurrant * 6</t>
  </si>
  <si>
    <t>เจเล่บิวตี้ รสแอปเปิ้ล * 6</t>
  </si>
  <si>
    <t>เจเล่บิวตี้ รสลิ้นจี่ * 6</t>
  </si>
  <si>
    <t>เจเล่บิวตี้ รสสตอร์เบอร์รี่ * 6</t>
  </si>
  <si>
    <t>เจ้าสั่ว ข้างตังหน้าหมูหยอง * 6</t>
  </si>
  <si>
    <t>เจ้าสั่ว หมูแท่ง * 6</t>
  </si>
  <si>
    <t>เฉาก๊วย</t>
  </si>
  <si>
    <t>เฉาก๊วย ล</t>
  </si>
  <si>
    <t>เชนไดร์ทม่วงลาเวนเดอร์ 300ml * 3</t>
  </si>
  <si>
    <t>เซเว่น อัพ 345ml * 12</t>
  </si>
  <si>
    <t>-5</t>
  </si>
  <si>
    <t>เซี่ยงไฮ้เวเฟอร์ * 24</t>
  </si>
  <si>
    <t>11-6</t>
  </si>
  <si>
    <t>เซี่ยงไฮ้เวเฟอร์ ช็อกโกแล็ต 12/15ช * 6</t>
  </si>
  <si>
    <t>เซี่ยงไฮ้เวเฟอร์ นม 12/15ช * 6</t>
  </si>
  <si>
    <t>เซี่ยงไฮ้เวเฟอร์ วานิลลา 12/15ช * 6</t>
  </si>
  <si>
    <t>เซี่ยงไฮ้เวเฟอร์ สตอร์เบอร์รี่ 12/15ช * 6</t>
  </si>
  <si>
    <t>เดนม่า 224g</t>
  </si>
  <si>
    <t>เต้าหู้ไข่ไก่ ตราแม่บ้าน 105g*10</t>
  </si>
  <si>
    <t>เต้าฮวยนมสด</t>
  </si>
  <si>
    <t>18-2</t>
  </si>
  <si>
    <t>เถ้าแก่น้อย ต้มยำกุ้ง 3.5g * 12</t>
  </si>
  <si>
    <t>เถ้าแก่น้อย บิํ๊กชีท 3.5g * 12</t>
  </si>
  <si>
    <t>เทสโต้ 42/46g * 6</t>
  </si>
  <si>
    <t>เทสโต้ รสปลา 3 รส 42g/46g * 6</t>
  </si>
  <si>
    <t>เทสโต้ รสสาหร่ายญี่ปุ่น 42g/46g * 6</t>
  </si>
  <si>
    <t>เนส กาแฟกระป๋อง black roast * 30</t>
  </si>
  <si>
    <t>เนส กาแฟกระป๋อง เอสเปรสโซ เขียว * 30</t>
  </si>
  <si>
    <t>เนส กาแฟกระป๋อง แบล็ก ไอซ์ * 30</t>
  </si>
  <si>
    <t>19-3</t>
  </si>
  <si>
    <t>เนส กาแฟกระป๋อง โรบัสต้า แดง * 30</t>
  </si>
  <si>
    <t>เนส กาแฟกระป๋อง ลาเต้ * 30</t>
  </si>
  <si>
    <t>เนส กาแฟซอง 26.5g * 30</t>
  </si>
  <si>
    <t>เนส กาแฟซอง เขียว 17g * 60</t>
  </si>
  <si>
    <t>เนส กาแฟซอง แดง 17g * 60</t>
  </si>
  <si>
    <t>เนื้อปลาแพนกาเซียสดอร์รี่แล่ติดเนื้อท้องแช่แข็ง aro</t>
  </si>
  <si>
    <t>เบง เบง * 24</t>
  </si>
  <si>
    <t>เบนโตะ long 10g * 6</t>
  </si>
  <si>
    <t>เบนโตะ long ซอสซี้ด 3 รส 10g * 6</t>
  </si>
  <si>
    <t>เบนโตะ long ซีอิ๊ว 15g * 6</t>
  </si>
  <si>
    <t>เบนโตะ ปรุงรส 5g * 12</t>
  </si>
  <si>
    <t>เบนโตะ ฟิชโช่ ยาว</t>
  </si>
  <si>
    <t>-4 ไม่รู้ต้นทุน</t>
  </si>
  <si>
    <t>เบอร์เกอร์กุ้ง 7 eleven</t>
  </si>
  <si>
    <t>เบอร์ดี้ กาแฟกระป๋อง black 180ml * 6</t>
  </si>
  <si>
    <t>เบอร์ดี้ กาแฟกระป๋อง Max Roast 180ml * 6</t>
  </si>
  <si>
    <t>เบอร์ดี้ กาแฟกระป๋อง เขียว 180ml * 30</t>
  </si>
  <si>
    <t>เบอร์ดี้ กาแฟกระป๋อง โรบัสต้า แดง 180ml * 30</t>
  </si>
  <si>
    <t>เป็ด โปร 300ml * 6</t>
  </si>
  <si>
    <t>เป๊ปซี่ 1l * 12</t>
  </si>
  <si>
    <t>-12</t>
  </si>
  <si>
    <t>เป๊ปซี่ 300ml * 24</t>
  </si>
  <si>
    <t>2-6</t>
  </si>
  <si>
    <t>เปียกปูน</t>
  </si>
  <si>
    <t>-2</t>
  </si>
  <si>
    <t>เปียกปูน ญ</t>
  </si>
  <si>
    <t>เพียวริคุ เก๊กฮวย 350ml * 6</t>
  </si>
  <si>
    <t>เพียวริคุ เลม่อน 350ml * 6</t>
  </si>
  <si>
    <t>เพียวริคุ ทับทิม 350ml * 6</t>
  </si>
  <si>
    <t>เพียวริคุ ลิ้นจี่ 350ml * 6</t>
  </si>
  <si>
    <t>เพียวริคุ สตรอเบอร์รี่ 350ml * 6</t>
  </si>
  <si>
    <t>เพียวริคุ องุ่น 350ml * 6</t>
  </si>
  <si>
    <t>เมล็ดฟักทอง 25g * 5</t>
  </si>
  <si>
    <t>เย็น เย็น เก๊กฮวย * 24</t>
  </si>
  <si>
    <t>เย็น เย็น กระเจี๊ยบ แดง * 24</t>
  </si>
  <si>
    <t>เย็น เย็น บ๊วย * 24</t>
  </si>
  <si>
    <t>เลย์ 10บ</t>
  </si>
  <si>
    <t>เลย์ 20บ</t>
  </si>
  <si>
    <t>เลย์ โนริสาหร่าย 40/42g * 6</t>
  </si>
  <si>
    <t>เลย์ กุ้งเผาน้ำจิ้มซีฟู้ด 40/42g * 6</t>
  </si>
  <si>
    <t>เลย์ ปลาหมึกเครื่อง 40/42g * 6</t>
  </si>
  <si>
    <t>เลย์ ร็อค ญ เอ็กซ์ตร้าบาร์บีคิว * 6</t>
  </si>
  <si>
    <t>เลย์ ร็อค ญ กระเพรากรอบ 40/42g * 6</t>
  </si>
  <si>
    <t>เห็ดเข็มทอง</t>
  </si>
  <si>
    <t>เห็ดเข็มทอง ญ</t>
  </si>
  <si>
    <t>-3</t>
  </si>
  <si>
    <t>เห็ดกลม</t>
  </si>
  <si>
    <t>เอแคร์</t>
  </si>
  <si>
    <t>เอลเซ่</t>
  </si>
  <si>
    <t>เอส เขียว ครีมโซดา 360ml * 12</t>
  </si>
  <si>
    <t>เอส เลม่อนไลม์ เขียว 360ml * 12</t>
  </si>
  <si>
    <t>เอส ขวด * 24</t>
  </si>
  <si>
    <t>เอส ขวดแก้ว</t>
  </si>
  <si>
    <t>20-6</t>
  </si>
  <si>
    <t>เอส ขาว ลิ้นจี่ 360ml * 12</t>
  </si>
  <si>
    <t>เอส ฟ้า กามิกาเซ่ 360ml * 12</t>
  </si>
  <si>
    <t>เอส สตรอเบอร์รี่ 360ml * 12</t>
  </si>
  <si>
    <t>เอส ส้ม 360ml * 12</t>
  </si>
  <si>
    <t>แกง</t>
  </si>
  <si>
    <t>แคปหมู</t>
  </si>
  <si>
    <t>แคมปัส * 12</t>
  </si>
  <si>
    <t>แครอท กก</t>
  </si>
  <si>
    <t>แครอทต้ม</t>
  </si>
  <si>
    <t>แคลชีส * 12</t>
  </si>
  <si>
    <t>แจ๊กซ์ 20บ</t>
  </si>
  <si>
    <t>แจ๋ว</t>
  </si>
  <si>
    <t>แชมพู head&amp;shoulder 65ml * 6</t>
  </si>
  <si>
    <t>แชมพู rejoice 70ml * 6</t>
  </si>
  <si>
    <t>แชมพู ซันซิล 60/70ml * 6</t>
  </si>
  <si>
    <t>แซนวิช</t>
  </si>
  <si>
    <t>แซนวิช ญ</t>
  </si>
  <si>
    <t>2/5</t>
  </si>
  <si>
    <t>แตงกวา 5 โล</t>
  </si>
  <si>
    <t>แป้ง protex 50g</t>
  </si>
  <si>
    <t>แป้ง วังทิพย์ 150g * 8</t>
  </si>
  <si>
    <t>แป้งเด็ก johnson 180g * 6</t>
  </si>
  <si>
    <t>แป้งเด็ก johnson 65g * 12</t>
  </si>
  <si>
    <t>แป้งเย็น protex fresh 140g * 6</t>
  </si>
  <si>
    <t>แป้งเย็น protex icy cool 140g * 6</t>
  </si>
  <si>
    <t>แป้งเย็น protex sport men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</si>
  <si>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</si>
  <si>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</si>
  <si>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</si>
  <si>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22-8</t>
  </si>
  <si>
    <t>แป้งเย็นตรางู 420g * 2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</si>
  <si>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</si>
  <si>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</si>
  <si>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</si>
  <si>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</si>
  <si>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Chigour * 12</t>
  </si>
  <si>
    <t>แปรงสีฟัน colgate กัมคลีน * 6</t>
  </si>
  <si>
    <t>แปรงสีฟัน colgate+ยาสีฟัน 7บ</t>
  </si>
  <si>
    <t>แปรงสีฟัน คอลเกต * 12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</si>
  <si>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</si>
  <si>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</si>
  <si>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</si>
  <si>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</si>
  <si>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แมส * 10</t>
  </si>
  <si>
    <t>แลคตาซอย รสหวาน 300ml * 36</t>
  </si>
  <si>
    <t>แหนม แท่ง/ก้อน</t>
  </si>
  <si>
    <t>แหนมดอนเมืองย่างหมู+ไก่ JPM 850g * 10</t>
  </si>
  <si>
    <t>แหนมทอด</t>
  </si>
  <si>
    <t>แอทเทค อีซี่ 110/120g * 12</t>
  </si>
  <si>
    <t>แอทเทค อีซี่ 60g 5บ * 12</t>
  </si>
  <si>
    <t>แอทเทค อีซี่ 800g</t>
  </si>
  <si>
    <t>แอทแทค 3D 90g * 12</t>
  </si>
  <si>
    <t>แอทแทค อีซี่ขาว 20บ. * 3</t>
  </si>
  <si>
    <t>โกกิ 150g * 12</t>
  </si>
  <si>
    <t>โคโคริ รสโกโก้ * 12+1</t>
  </si>
  <si>
    <t>โคโคริ รสชีส * 12+1</t>
  </si>
  <si>
    <t>โคโคริ รสบัตเตอร์มิลค์ * 12+1</t>
  </si>
  <si>
    <t>โค้ก 295ml * 24</t>
  </si>
  <si>
    <t>โจ๊ก</t>
  </si>
  <si>
    <t>มาม่า/โจ๊ก/กระป๋อง</t>
  </si>
  <si>
    <t>โจ๊กคัพ คนอร์ * 6</t>
  </si>
  <si>
    <t>โจ๊กคัพ มาม่า ชมพู * 6</t>
  </si>
  <si>
    <t>โชกุน * 6</t>
  </si>
  <si>
    <t>โซดา ขวด Rock</t>
  </si>
  <si>
    <t>-6</t>
  </si>
  <si>
    <t>โซฟี กลางคืน 29cm 4ช * 12</t>
  </si>
  <si>
    <t>โซฟี ปีก กลางวัน 22cm * 4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</si>
  <si>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</si>
  <si>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</si>
  <si>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</si>
  <si>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โดนัทเปีย</t>
  </si>
  <si>
    <t>โดนัทก้อน</t>
  </si>
  <si>
    <t>โดฟ แชมพู 60/70ml * 6</t>
  </si>
  <si>
    <t>โนคา ชอล์กกันมด * 20</t>
  </si>
  <si>
    <t>โนริ สาหร่ายม้วน</t>
  </si>
  <si>
    <t>โบโลน่า CP 150g * 3</t>
  </si>
  <si>
    <t>โบโลน่า SUPER CHEF 90g * 3</t>
  </si>
  <si>
    <t>โบโลน่าพริก CP 150g * 3</t>
  </si>
  <si>
    <t>โบโลน่าพืช ชีโร่มีท 90g * 3</t>
  </si>
  <si>
    <t>โปเต้ 32/27g * 6</t>
  </si>
  <si>
    <t>โปเต้ 65g * 3</t>
  </si>
  <si>
    <t>โยเกิร์ต</t>
  </si>
  <si>
    <t>โรซ่า พร้อม ห่อหมกทูน่า 105g * 6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</si>
  <si>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</si>
  <si>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</si>
  <si>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โลซาน โกโก้ * 12</t>
  </si>
  <si>
    <t>โลซาน นม * 12</t>
  </si>
  <si>
    <t>โลซาน มะพร้าว ใบเตย * 12</t>
  </si>
  <si>
    <t>โสม 100ml * 50</t>
  </si>
  <si>
    <t>โอโจ้ รสนม</t>
  </si>
  <si>
    <t>โอโตริ รสนม 12g * 12</t>
  </si>
  <si>
    <t>โอโม่ 20บ 210g * 6</t>
  </si>
  <si>
    <t>โอริโอ้ 28.5/27.6g * 12</t>
  </si>
  <si>
    <t>โอริโอ้ black pink * 9</t>
  </si>
  <si>
    <t>โอริโอ้ รส สตอร์เบอร์รี่</t>
  </si>
  <si>
    <t>โอริโอ้ยาว black pink 137g * 2</t>
  </si>
  <si>
    <t>โอวัลติน 180ml * 48</t>
  </si>
  <si>
    <t>โอวัลติน 225ml * 36</t>
  </si>
  <si>
    <t>โอวัลติน ซอง 18g * 24</t>
  </si>
  <si>
    <t>โออิชิ เกี๊ยวซ่า 12ช 240g</t>
  </si>
  <si>
    <t>โออิชิ แตงโม</t>
  </si>
  <si>
    <t>ไก่เสียบไม้ 10</t>
  </si>
  <si>
    <t>ไก่เสียบไม้ 40</t>
  </si>
  <si>
    <t>ไก่จ๊อ 5 ดาว 1000g</t>
  </si>
  <si>
    <t>ไก่ทอด</t>
  </si>
  <si>
    <t>ไก่ทอด ญ</t>
  </si>
  <si>
    <t>2-3</t>
  </si>
  <si>
    <t>ข้าว/ไข่</t>
  </si>
  <si>
    <t>ไข่เค็ม ขาว</t>
  </si>
  <si>
    <t>ไข่เยี่ยวม้า ชมพู</t>
  </si>
  <si>
    <t>ไข่ไก่</t>
  </si>
  <si>
    <t>27-8</t>
  </si>
  <si>
    <t>ไข่ไก่ 10</t>
  </si>
  <si>
    <t>ไข่ต้ม</t>
  </si>
  <si>
    <t>ไข่นกกะทา</t>
  </si>
  <si>
    <t>ไข่ลูกเขย</t>
  </si>
  <si>
    <t>ไข่หงศ์</t>
  </si>
  <si>
    <t>ไบกอน กำจัดยุง 300ml * 3</t>
  </si>
  <si>
    <t>ไฟแช็ค ARO</t>
  </si>
  <si>
    <t>ไฟแช็ค Taiyo * 50</t>
  </si>
  <si>
    <t>ไมโล 170/180g * 48</t>
  </si>
  <si>
    <t>ไมโล ซอง active gold 22/18g * 24</t>
  </si>
  <si>
    <t>ไวไวแห้ง แพ็ค * 12</t>
  </si>
  <si>
    <t>ไวไวคัพ ต้มโคล้ง * 6</t>
  </si>
  <si>
    <t>ไวไวซอง * 30</t>
  </si>
  <si>
    <t>ไวไวซอง ต้มโคล้ง * 30</t>
  </si>
  <si>
    <t>ไวไวซอง หอยลายผัดฉ่า 60g</t>
  </si>
  <si>
    <t>ไวตามิ้ลค์ vitamilk double black * 24</t>
  </si>
  <si>
    <t>ไวตามิ้ลค์ vitamilk thai tea ขวด 300ml * 12</t>
  </si>
  <si>
    <t>ไวตามิ้ลค์ vitamilk ขวด 300ml * 24</t>
  </si>
  <si>
    <t>ไส้กรอกแฟรงเฟริตไก่ 155g * 3</t>
  </si>
  <si>
    <t>ไส้กรอกไก่หนังกรอบ SUPER CHEF 500g</t>
  </si>
  <si>
    <t>ไส้กรอกระเบิด SPC 500g</t>
  </si>
  <si>
    <t>ไส้กรอกอีสาน</t>
  </si>
  <si>
    <t>ไส้กรอกฮอทดอก SUPER CHEF 130g * 3</t>
  </si>
  <si>
    <t>กบทอด</t>
  </si>
  <si>
    <t>กระเทียม</t>
  </si>
  <si>
    <t>กระเพาะปลา</t>
  </si>
  <si>
    <t>กระเพาะปลา 45</t>
  </si>
  <si>
    <t>-7</t>
  </si>
  <si>
    <t>กระดาษ</t>
  </si>
  <si>
    <t>กระดูกหมู</t>
  </si>
  <si>
    <t>กระทิงแดง 100ml * 50</t>
  </si>
  <si>
    <t>กระทิงแดง extra abc 145ml * 10</t>
  </si>
  <si>
    <t>กล้วยแขกถุง</t>
  </si>
  <si>
    <t>กล้วยแบน</t>
  </si>
  <si>
    <t>กล้วยตาก</t>
  </si>
  <si>
    <t>กล้วยน้ำว้า</t>
  </si>
  <si>
    <t>ก๊วยเตี๊ยวกล่อง</t>
  </si>
  <si>
    <t>ก๊วยเตี๊ยวมีปลาทู</t>
  </si>
  <si>
    <t>ก๊วยจั๊บ</t>
  </si>
  <si>
    <t>กะทิกล่อง อร่อยดี 150ml * 6</t>
  </si>
  <si>
    <t>กะทิกล่อง อร่อยดี ใหญ่ 250ml * 6</t>
  </si>
  <si>
    <t>กะปิ กระปุก</t>
  </si>
  <si>
    <t>กะหล่ำปลี่ 35</t>
  </si>
  <si>
    <t>กับข้าว 20</t>
  </si>
  <si>
    <t>กับข้าว 25</t>
  </si>
  <si>
    <t>กับข้าว 35</t>
  </si>
  <si>
    <t>กาโตะ ลิ้นจี่ * 6</t>
  </si>
  <si>
    <t>กาโตะ ส้ม * 6</t>
  </si>
  <si>
    <t>กุ้ง</t>
  </si>
  <si>
    <t>กุ้งสด 120</t>
  </si>
  <si>
    <t>กุ้งสด 40</t>
  </si>
  <si>
    <t>กุ้งสด 65</t>
  </si>
  <si>
    <t>กุนเชียง</t>
  </si>
  <si>
    <t>กุยช่าย</t>
  </si>
  <si>
    <t>ขนมเปี๊ยะ</t>
  </si>
  <si>
    <t>ขนมแท่ง เอ็ม &amp; ดี</t>
  </si>
  <si>
    <t>ขนมโก๋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</si>
  <si>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</si>
  <si>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</si>
  <si>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</si>
  <si>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</si>
  <si>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ขนมไข่กรอบ coming hight</t>
  </si>
  <si>
    <t>ขนมไมโล</t>
  </si>
  <si>
    <t>ขนมข้าวโพด รสช็อกโกแล็ต * 6</t>
  </si>
  <si>
    <t>ขนมข้าวโพด รสนม * 6</t>
  </si>
  <si>
    <t>ขนมจีน</t>
  </si>
  <si>
    <t>ขนมจีน ญ</t>
  </si>
  <si>
    <t>ขนมจีน หนองยาว</t>
  </si>
  <si>
    <t>ขนมจีบกุ้ง จักรพรรดิ 24 ชิ้น</t>
  </si>
  <si>
    <t>ขนมดอกบัว</t>
  </si>
  <si>
    <t>ขนมถังแตก</t>
  </si>
  <si>
    <t>ขนมปัง farmhouse แถวแดง 480g</t>
  </si>
  <si>
    <t>ขนมปัง farmhouse สไลด์ขอบ 220g</t>
  </si>
  <si>
    <t>ขนมปัง Jacob</t>
  </si>
  <si>
    <t>ขนมปังสังขยา</t>
  </si>
  <si>
    <t>ขนมปี๊ปเวเฟอร์ใบเตย</t>
  </si>
  <si>
    <t>-3 375 5 โล</t>
  </si>
  <si>
    <t>ขนมปี๊ปสัปปะรดดอกไม้</t>
  </si>
  <si>
    <t>ขนมปี๊ปสัปปะรดสี่เหลี่ยม</t>
  </si>
  <si>
    <t>-3 495 6 โล</t>
  </si>
  <si>
    <t>ขนมปี๊ปหมีช็อกโกแล็ต</t>
  </si>
  <si>
    <t>-3 400 5 โล</t>
  </si>
  <si>
    <t>ขนมมะพร้าว</t>
  </si>
  <si>
    <t>ขนมลูกเต๋า</t>
  </si>
  <si>
    <t>ขนมหวาน</t>
  </si>
  <si>
    <t>ขนุน</t>
  </si>
  <si>
    <t>ขนุน 25</t>
  </si>
  <si>
    <t>ข้าว</t>
  </si>
  <si>
    <t>17-1</t>
  </si>
  <si>
    <t>ข้าวเหนียว</t>
  </si>
  <si>
    <t>ข้าวเหนียว ขนุน</t>
  </si>
  <si>
    <t>ข้าวเหนียว ญ</t>
  </si>
  <si>
    <t>ข้าวเหนียว ดอกคูน</t>
  </si>
  <si>
    <t>ข้าวเหนียวถั่วดำ</t>
  </si>
  <si>
    <t>ข้าวเหนียวทุเรียน</t>
  </si>
  <si>
    <t>ข้าวเหนียวปิ้ง</t>
  </si>
  <si>
    <t>ข้าวเหนียวมะม่วง</t>
  </si>
  <si>
    <t>ข้าวเหนียวมะม่วง ก</t>
  </si>
  <si>
    <t>ข้าวเหนียวมะม่วง ล</t>
  </si>
  <si>
    <t>ข้าวเหนียวหมูเส้น</t>
  </si>
  <si>
    <t>ข้าวเหนียวอีสาน ARO 5kg</t>
  </si>
  <si>
    <t>ข้าวเหลืองอ่อน ตราแตงโม</t>
  </si>
  <si>
    <t>ข้าวแข็ง เบญจรงค์ 5kg</t>
  </si>
  <si>
    <t>ข้าวแข็ง พิกุลแก้ว 5kg</t>
  </si>
  <si>
    <t>ข้าวโพดคั่ว</t>
  </si>
  <si>
    <t>ข้าวโพดต้ม</t>
  </si>
  <si>
    <t>ข้าวโพดต้ม ญ</t>
  </si>
  <si>
    <t>29-4</t>
  </si>
  <si>
    <t>ข้าวกล่อง</t>
  </si>
  <si>
    <t>ข้าวขาหมู</t>
  </si>
  <si>
    <t>ข้าวคลุกกะปิ</t>
  </si>
  <si>
    <t>ข้าวซอย</t>
  </si>
  <si>
    <t>ข้าวต้ม กระเทียม * 6</t>
  </si>
  <si>
    <t>ข้าวต้ม คนอร์ * 6</t>
  </si>
  <si>
    <t>ข้าวต้ม มาม่า เล้งแซ่บ * 6</t>
  </si>
  <si>
    <t>ข้าวต้มมัด</t>
  </si>
  <si>
    <t>ข้าวตราฉัตร ฟ้า 5kg</t>
  </si>
  <si>
    <t>ข้าวตังหน้าหมูหยองพริกเผา 30g * 5</t>
  </si>
  <si>
    <t>ข้าวมันไก่</t>
  </si>
  <si>
    <t>ข้าวมันไก่ กล่องพลาสติก</t>
  </si>
  <si>
    <t>ข้าวมันไก่ ล</t>
  </si>
  <si>
    <t>ข้าวหมูแดง</t>
  </si>
  <si>
    <t>ข้าวหอมไทยรวงขวัญ 5kg</t>
  </si>
  <si>
    <t>ข้าวหอมมะลิ ตราฉัตร 5kg</t>
  </si>
  <si>
    <t>ข้าวหอมมะลิ ตราหงษ์ทิพย์ 5kg</t>
  </si>
  <si>
    <t>ข้าวหอมมะลิ พนมรุ้ง 5kg</t>
  </si>
  <si>
    <t>ข้าวหอมมะลิคัดพิเศษ ตราชามทอง ถุงฟ้า AAAA</t>
  </si>
  <si>
    <t>ข้าวหอมหงษ์ทิพย์ แดง</t>
  </si>
  <si>
    <t>คนอร์ ก้อน 20g * 24</t>
  </si>
  <si>
    <t>ครัวซอง</t>
  </si>
  <si>
    <t>ครัวซอง ญ</t>
  </si>
  <si>
    <t>ครัววังทิพย์ แป้งทอดกรอบ 150g</t>
  </si>
  <si>
    <t>ครีมโอ แท่งเล็ก 90g * 6</t>
  </si>
  <si>
    <t>ครีมนวดผม ซันซิล 60/70ml * 6</t>
  </si>
  <si>
    <t>ควันน้อย ranger 10 ขด * 5</t>
  </si>
  <si>
    <t>ควันน้อย เมนทอส 10 ขด * 5</t>
  </si>
  <si>
    <t>ควันน้อย ซากุระ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</si>
  <si>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</si>
  <si>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</si>
  <si>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</si>
  <si>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</si>
  <si>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คาราด้า 68/62g * 4</t>
  </si>
  <si>
    <t>คาราบาว 150ml * 50</t>
  </si>
  <si>
    <t>คุกกี้</t>
  </si>
  <si>
    <t>จ๋อม</t>
  </si>
  <si>
    <t>จ๋อม ญ</t>
  </si>
  <si>
    <t>จูลี่ cracker lemon</t>
  </si>
  <si>
    <t>ชมพู่</t>
  </si>
  <si>
    <t>ช้าง เบียร์</t>
  </si>
  <si>
    <t>ชิคเก้นริบ CP 1kg</t>
  </si>
  <si>
    <t>ชินมัย</t>
  </si>
  <si>
    <t>ชิลด์ท้อกแนทเชอร์การดเหลือง 300ml * 3</t>
  </si>
  <si>
    <t>ชิลด์ท้อกซ์ แดง กำจัดยุง 300ml * 3</t>
  </si>
  <si>
    <t>ชีโตส อเมริกันชีส * 12</t>
  </si>
  <si>
    <t>ชุดหลอดไฟไล่ยุ่ง</t>
  </si>
  <si>
    <t>ชูรส ถ้วยแดง อายิโนะโมโตะ 250g * 20</t>
  </si>
  <si>
    <t>ชูรส ถ้วยแดง อายิโนะโมโตะ 72g * 20</t>
  </si>
  <si>
    <t>ชูรส รสดี 165/155g * 10 27บ</t>
  </si>
  <si>
    <t>ชูรส รสดี 20g 5บ</t>
  </si>
  <si>
    <t>ชูรส รสดี 70/75 * 10 13บ</t>
  </si>
  <si>
    <t>ซอฟท์โรล * 12</t>
  </si>
  <si>
    <t>ซอสแม็กกี้ 100ml * 8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</si>
  <si>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</si>
  <si>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</si>
  <si>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</si>
  <si>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</si>
  <si>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ซอสหอยนางรม 600cc * 3 ญ</t>
  </si>
  <si>
    <t>ซันไบทส์ บาร์บีคิว 56/54g * 3</t>
  </si>
  <si>
    <t>ซันไบร์ท รสต้นตำรับ</t>
  </si>
  <si>
    <t>ซันสแนค 12g * 12</t>
  </si>
  <si>
    <t>ซันสแนค รสบาร์บีคิว 28g * 6</t>
  </si>
  <si>
    <t>ซาร่า 10 เม็ด * 100</t>
  </si>
  <si>
    <t>ซิตร้าซอง 30ml * 4</t>
  </si>
  <si>
    <t>ซีตร้า 50ml * 3</t>
  </si>
  <si>
    <t>ซีม่อน * 12</t>
  </si>
  <si>
    <t>ซีอิ๊วเห็ดหอม เด็กสมบูรณ์ 300ml * 6</t>
  </si>
  <si>
    <t>ซีอิ๊วดำ เด็กสมบูรณ์ 370g * 6</t>
  </si>
  <si>
    <t>ซุปคนอร์ หมู 20g * 24</t>
  </si>
  <si>
    <t>ดัชชี่ โยเกิร์ต ธรรมชาติ</t>
  </si>
  <si>
    <t>ดัชชี่ โยเกิร์ต มะพร้าว</t>
  </si>
  <si>
    <t>ดัชมิลค์ นมกล่อง รสผลไม้รวม * 48</t>
  </si>
  <si>
    <t>ตะวัน ใหญ่ รสต้นตำรับ 67/70g</t>
  </si>
  <si>
    <t>ตำถั่ว</t>
  </si>
  <si>
    <t>ตีนไก่</t>
  </si>
  <si>
    <t>ตุบตับ</t>
  </si>
  <si>
    <t>ตูดไก่</t>
  </si>
  <si>
    <t>ถั่วโก๋แก่ กป 225/230g * 3</t>
  </si>
  <si>
    <t>ถั่วโก๋แก่ รสโรยเกลือ * 12</t>
  </si>
  <si>
    <t>ถั่วโก๋แก่ รสปูอัดวาซาบิ * 12</t>
  </si>
  <si>
    <t>ถั่วโก๋แก่ รสสาหร่าย * 12</t>
  </si>
  <si>
    <t>ถั่วตัด</t>
  </si>
  <si>
    <t>ถั่วทอด</t>
  </si>
  <si>
    <t>ถุงหิ้วหูบาง 6"*14" 1kg</t>
  </si>
  <si>
    <t>ถุงหิ้วหูบาง 6"*14" 1kg makro</t>
  </si>
  <si>
    <t>ทวิสโก้รสบาร์บีคิว 68g * 3</t>
  </si>
  <si>
    <t>ทวิสตี้โรลลี่สตรอเบอร์รี่</t>
  </si>
  <si>
    <t>ทอดมัน</t>
  </si>
  <si>
    <t>ทาโร่ 13.6g * 6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</si>
  <si>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</si>
  <si>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</si>
  <si>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</si>
  <si>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</si>
  <si>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</si>
  <si>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</si>
  <si>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</si>
  <si>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</si>
  <si>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</si>
  <si>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</si>
  <si>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นม denmark 200ml * 36</t>
  </si>
  <si>
    <t>รถนม</t>
  </si>
  <si>
    <t>นมเปรี้ยวขวด เมจิ meiji 330ml ญ</t>
  </si>
  <si>
    <t>นมเปรี้ยวขวด เมจิ meiji milkshake ญ</t>
  </si>
  <si>
    <t>นมเปรี้ยวขวด เมจิ meiji ล</t>
  </si>
  <si>
    <t>นมข้นหวาน Carnation Plus 380g * 6</t>
  </si>
  <si>
    <t>นมข้นหวาน มะลิ 355g * 6</t>
  </si>
  <si>
    <t>นมตราหมี 180ml * 4</t>
  </si>
  <si>
    <t>นมสด เมจิ meiji 200ml</t>
  </si>
  <si>
    <t>นมสด เมจิ meiji 450ml</t>
  </si>
  <si>
    <t>นอติลุส tuna spread with crackers</t>
  </si>
  <si>
    <t>นอติลุส ทูน่าแซนวิชในน้ำมันถั่วเหลือง 170g * 4</t>
  </si>
  <si>
    <t>นอติลุส ทูน่าสเต็กในน้ำแร่ 165g * 4</t>
  </si>
  <si>
    <t>น้อยหน่า</t>
  </si>
  <si>
    <t>นักเก็ตไก่ 200g * 5</t>
  </si>
  <si>
    <t>น้ำ เล็ก* 6</t>
  </si>
  <si>
    <t>น้ำ ใหญ่ * 6</t>
  </si>
  <si>
    <t>น้ำ ใหญ่ * 6 เหมาแพ็ค</t>
  </si>
  <si>
    <t>แคมป์</t>
  </si>
  <si>
    <t>น้ำ ใหญ่ เติมถัง</t>
  </si>
  <si>
    <t>น้ำเฉาก๊วย เมจิกฟาร์ม 240ml * 6</t>
  </si>
  <si>
    <t>น้ำเต้าหู้เครื่อง</t>
  </si>
  <si>
    <t>น้ำเต้าหู้ไม่เครื่อง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</si>
  <si>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</si>
  <si>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</si>
  <si>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</si>
  <si>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</si>
  <si>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</si>
  <si>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น้ำตาลทรายแดง</t>
  </si>
  <si>
    <t>น้ำตาลทรายขาว * 5</t>
  </si>
  <si>
    <t>น้ำตาลสด ARO 320ml * 6</t>
  </si>
  <si>
    <t>น้ำตาลสด เมจิกฟาร์ม 240ml * 6</t>
  </si>
  <si>
    <t>น้ำปลา ทิพรส 60ml * 12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</si>
  <si>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</si>
  <si>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</si>
  <si>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</si>
  <si>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</si>
  <si>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</si>
  <si>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</si>
  <si>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</si>
  <si>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</si>
  <si>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</si>
  <si>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</si>
  <si>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</si>
  <si>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</si>
  <si>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</si>
  <si>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</si>
  <si>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</si>
  <si>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น้ำพริกกะปิกับผักยาว ญ</t>
  </si>
  <si>
    <t>น้ำพริกปลาทู</t>
  </si>
  <si>
    <t>น้ำพริกปลาทู ญ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</si>
  <si>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</si>
  <si>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</si>
  <si>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</si>
  <si>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น้ำมันยา นกอินทรีย์</t>
  </si>
  <si>
    <t>น้ำยาล้างจาน Dish super</t>
  </si>
  <si>
    <t>น้ำยาล้างจาน Nink</t>
  </si>
  <si>
    <t>น้ำยาล้างจาน savepak * 3</t>
  </si>
  <si>
    <t>น้ำยาล้างจาน Viking 400ml * 3</t>
  </si>
  <si>
    <t>น้ำยาล้างจาน โปร 400ml ชมพู * 3</t>
  </si>
  <si>
    <t>น้ำยาล้างจาน โปร เหลือง 400ml * 3</t>
  </si>
  <si>
    <t>น้ำลำไย</t>
  </si>
  <si>
    <t>น้ำลำไย 35</t>
  </si>
  <si>
    <t>น้ำลำไย ขวด</t>
  </si>
  <si>
    <t>น้ำหวาน hell blue boy</t>
  </si>
  <si>
    <t>นีเวียโรลออน 12ml * 5+1</t>
  </si>
  <si>
    <t>นีเวียโรลออน 25ml * 3</t>
  </si>
  <si>
    <t>บรีสเพาวเวอร์ผง 240/300g * 3</t>
  </si>
  <si>
    <t>บรีสเอกเซล น้ำ 130/150ml * 6 แถม 1</t>
  </si>
  <si>
    <t>บรีสเอกเซล น้ำ 1400ml</t>
  </si>
  <si>
    <t>บรีสเอกเซล ผง 10บ ล</t>
  </si>
  <si>
    <t>บรีสเอกเซล ผง 160/180g * 6 20บ</t>
  </si>
  <si>
    <t>บรีสเอกเซล ผง 5บ ล</t>
  </si>
  <si>
    <t>บ๊วย * 8/10</t>
  </si>
  <si>
    <t>บ๊วย เหมา</t>
  </si>
  <si>
    <t>บะหมี่กล่อง</t>
  </si>
  <si>
    <t>บะหมี่กล่อง 25</t>
  </si>
  <si>
    <t>บะหมี่กล่อง 30</t>
  </si>
  <si>
    <t>บะหมี่จีน เอ็มวาย</t>
  </si>
  <si>
    <t>บัวลอยไข่หวาน</t>
  </si>
  <si>
    <t>บิสชิน รสเมล่อน * 12</t>
  </si>
  <si>
    <t>บิสชิน รสกาแฟ * 12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</si>
  <si>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</si>
  <si>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</si>
  <si>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</si>
  <si>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รสสตรอเบอร์รี่ * 12</t>
  </si>
  <si>
    <t>บิสชิน รสส้ม * 12</t>
  </si>
  <si>
    <t>บุหรี่ sms</t>
  </si>
  <si>
    <t>ปลาเค็มเล็กทอด</t>
  </si>
  <si>
    <t>ปลาแห้ง</t>
  </si>
  <si>
    <t>ปลากระป๋อง 3 แม่ครัว 155g * 10</t>
  </si>
  <si>
    <t>ปลากระป๋อง Aro * 10</t>
  </si>
  <si>
    <t>ปลากระป๋อง โรซ่า 155g * 10</t>
  </si>
  <si>
    <t>ปลากระป๋อง โรซ่า Mackerel Fried with Chilli 140g * 4</t>
  </si>
  <si>
    <t>ปลากระป๋อง ซีเชฟ 155g * 10</t>
  </si>
  <si>
    <t>ปลากระป๋อง ซีเล็ค Fitt ทูน่าแซนวิชในน้ำแร่ ฟ้าอ่อน 165g * 4</t>
  </si>
  <si>
    <t>ปลากระป๋องแมคเคอเรล ปุ้มปุ้ย ราดพริก ยาว 155g * 10</t>
  </si>
  <si>
    <t>ปลากระป๋องซาร์ดีน ปุ้มปุ้ย ซอสมะเขือเทศ รสเข้มข้น ยาว 155g * 10</t>
  </si>
  <si>
    <t>ปลากระป๋องซาร์ดีนสับ ปุ้มปุ้ย เตี้ย ไม่ลายทาง 80g * 10</t>
  </si>
  <si>
    <t>ปลาดุก</t>
  </si>
  <si>
    <t>ปลาทอด</t>
  </si>
  <si>
    <t>ปลาทอด ญ</t>
  </si>
  <si>
    <t>ปลาทู</t>
  </si>
  <si>
    <t>ปลาทูทอด</t>
  </si>
  <si>
    <t>ปลาทูทอด 35</t>
  </si>
  <si>
    <t>ปลาทูราดพริก</t>
  </si>
  <si>
    <t>0</t>
  </si>
  <si>
    <t>28-3</t>
  </si>
  <si>
    <t>ปลานิลทอด</t>
  </si>
  <si>
    <t>ปลานิลทอด 45</t>
  </si>
  <si>
    <t>ปลานิลทอด ญ</t>
  </si>
  <si>
    <t>ปลาร้า กระปุก</t>
  </si>
  <si>
    <t>ปลาราดพริก</t>
  </si>
  <si>
    <t>ปลาสด 45</t>
  </si>
  <si>
    <t>ปลาสดใหญ่</t>
  </si>
  <si>
    <t>ปลาสดซิว</t>
  </si>
  <si>
    <t>ปลาสดน้อย</t>
  </si>
  <si>
    <t>ปลาส้ม 25 ถุง</t>
  </si>
  <si>
    <t>ปลาส้ม 30 ล</t>
  </si>
  <si>
    <t>ปลาส้ม 35</t>
  </si>
  <si>
    <t>ปลาส้ม 40</t>
  </si>
  <si>
    <t>ปลาส้มที่เหมือนแหนม ถุง</t>
  </si>
  <si>
    <t>ปลาหมึกเค็ม ถุง</t>
  </si>
  <si>
    <t>ปลาหวาน ถุง</t>
  </si>
  <si>
    <t>ปาท๋องโก๋</t>
  </si>
  <si>
    <t>ปาท๋องโก๋ยัดไส้ สังขยา/นม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</si>
  <si>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</si>
  <si>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</si>
  <si>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</si>
  <si>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</si>
  <si>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</si>
  <si>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</si>
  <si>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ผลไม้ดอง</t>
  </si>
  <si>
    <t>ผัก 10</t>
  </si>
  <si>
    <t>ผัก 5</t>
  </si>
  <si>
    <t>ผัก 6</t>
  </si>
  <si>
    <t>ผัก 8</t>
  </si>
  <si>
    <t>ผักเสี้ยนดอง</t>
  </si>
  <si>
    <t>ผักกาดขาว 25</t>
  </si>
  <si>
    <t>ผักกาดขาว 28</t>
  </si>
  <si>
    <t>ผักกาดดอง นกพิราบ * 6</t>
  </si>
  <si>
    <t>ผักกาดดอง นกพิราบคู่ * 6</t>
  </si>
  <si>
    <t>ผัดไท 35</t>
  </si>
  <si>
    <t>ผัดไท ล</t>
  </si>
  <si>
    <t>ผัดกาดดองเค็ม 3 แม่ครัว * 6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</si>
  <si>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</si>
  <si>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</si>
  <si>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</si>
  <si>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</si>
  <si>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พริกแกง 20</t>
  </si>
  <si>
    <t>พริกแห้ง</t>
  </si>
  <si>
    <t>พริกไทย</t>
  </si>
  <si>
    <t>พริกป่น</t>
  </si>
  <si>
    <t>พริกสด</t>
  </si>
  <si>
    <t>ไม่รู้</t>
  </si>
  <si>
    <t>พลาสเตอร์</t>
  </si>
  <si>
    <t>พะโล้</t>
  </si>
  <si>
    <t>พัดลม SHARP #PJ-TA161/163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</si>
  <si>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</si>
  <si>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</si>
  <si>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</si>
  <si>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</si>
  <si>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</si>
  <si>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</si>
  <si>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มโนราห์เผือก * 12</t>
  </si>
  <si>
    <t>มหาชัยข้าวเกรียบ 96g * 3</t>
  </si>
  <si>
    <t>มะเขือยาวสด</t>
  </si>
  <si>
    <t>มะขาม</t>
  </si>
  <si>
    <t>มะนาว</t>
  </si>
  <si>
    <t>มะม่วงดิบ 20</t>
  </si>
  <si>
    <t>มะม่วงดิบ 25</t>
  </si>
  <si>
    <t>มะม่วงสุก</t>
  </si>
  <si>
    <t>มะม่วงสุก 15</t>
  </si>
  <si>
    <t>มันทอด ในถุง</t>
  </si>
  <si>
    <t>มันฝรั่ง 10</t>
  </si>
  <si>
    <t>มันฝรั่ง 15</t>
  </si>
  <si>
    <t>มากาโดะ ป๊อปปี้ป๊อบ * 1</t>
  </si>
  <si>
    <t>มาม่าคัพ เหลือง รสหมู * 6</t>
  </si>
  <si>
    <t>มาม่าคัพ รสเย็นตาโฟต้มยำหม้อไฟ ม่วง * 6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</si>
  <si>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</si>
  <si>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</si>
  <si>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</si>
  <si>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รสหมูสับต้มยำน้ำข้น เขียว * 6</t>
  </si>
  <si>
    <t>มาม่าซอง OKR</t>
  </si>
  <si>
    <t>มาม่าซอง เป็ดพะโล้ * 30</t>
  </si>
  <si>
    <t>มาม่าซอง แกงเขียวหวาน 55g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</si>
  <si>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</si>
  <si>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</si>
  <si>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</si>
  <si>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รสเย็นตาโฟต้มยำหม้อไฟ ม่วง * 6</t>
  </si>
  <si>
    <t>มาม่าซอง หมูน้ำตก แดง 55g * 6</t>
  </si>
  <si>
    <t>มาม่าซอง หมูสับ * 40</t>
  </si>
  <si>
    <t>มินิเมด 290ml * 12</t>
  </si>
  <si>
    <t>มินิเมด พัลพิ 290ml * 12</t>
  </si>
  <si>
    <t>มิรินด้า ลิ้นจี่ 345ml * 12</t>
  </si>
  <si>
    <t>มิรินด้า ส้ม 345ml * 12</t>
  </si>
  <si>
    <t>ยา tylenol 500</t>
  </si>
  <si>
    <t>ยา คาดรามาย วี โลชั่น กล่องเขียว</t>
  </si>
  <si>
    <t>ยาเส้นตราแมว</t>
  </si>
  <si>
    <t>ยาเส้นตรากระต่ายช้าง</t>
  </si>
  <si>
    <t>ยากันยุง กย 15</t>
  </si>
  <si>
    <t>ยากันยุง ห่านฟ้า ควันน้อย 10ขด * 5</t>
  </si>
  <si>
    <t>ยากำจัดแมลง อาทเจ็ทโกลด์ 600ml * 3</t>
  </si>
  <si>
    <t>ยาขม น้ำเต้าทอง เขียว</t>
  </si>
  <si>
    <t>ยาดมโป๊ยเซียน * 12</t>
  </si>
  <si>
    <t>ยาดอง ตราเสือ</t>
  </si>
  <si>
    <t>ยาธาตุน้ำขาวกระต่ายบิน 200ml</t>
  </si>
  <si>
    <t>ยาสีฟัน colgate fresh 30/35/40g * 12</t>
  </si>
  <si>
    <t>ยาสีฟัน colgate เกลือ 100g * 6</t>
  </si>
  <si>
    <t>ยาสีฟัน saltz 40g * 12</t>
  </si>
  <si>
    <t>ยาสีฟัน saltz 90/80g * 6</t>
  </si>
  <si>
    <t>ยาสีฟัน ดาร์ลี่ ชาโคล 80/90g * 12</t>
  </si>
  <si>
    <t>ยาสูบ</t>
  </si>
  <si>
    <t>ยาหม่อง ตราถ้วยทอง * 3</t>
  </si>
  <si>
    <t>ยาหม่อง ตราถ้วยทอง ญ</t>
  </si>
  <si>
    <t>ยาหม่อง ตราลิง * 12</t>
  </si>
  <si>
    <t>ยาอมกำกิณเกียง</t>
  </si>
  <si>
    <t>ยำ</t>
  </si>
  <si>
    <t>ยำยำ รสต้มยำทะเลน้ำข้น ฟ้า * 30</t>
  </si>
  <si>
    <t>ยำยำ รสต้มยำทะเลหม้อไฟ ฟ้า * 30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</si>
  <si>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</si>
  <si>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</si>
  <si>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</si>
  <si>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26-5</t>
  </si>
  <si>
    <t>ยูโร่ * 12</t>
  </si>
  <si>
    <t>ระดับน้ำ 60cm</t>
  </si>
  <si>
    <t>รังนก</t>
  </si>
  <si>
    <t>รังผึ้ง</t>
  </si>
  <si>
    <t>ลอดช่อง</t>
  </si>
  <si>
    <t>ลอดช่อง ญ</t>
  </si>
  <si>
    <t>ลังกระดาษ</t>
  </si>
  <si>
    <t>ลีโอ leo เบียร์</t>
  </si>
  <si>
    <t>ลูกเดือยพลาสติก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</si>
  <si>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</si>
  <si>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</si>
  <si>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</si>
  <si>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</si>
  <si>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</si>
  <si>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วุ้นเส้นสายฝน * 20</t>
  </si>
  <si>
    <t>วุ้นกะทิ</t>
  </si>
  <si>
    <t>วุ้นมะพร้าว 20</t>
  </si>
  <si>
    <t>สไปร์ท 330ml * 12</t>
  </si>
  <si>
    <t>สไปรท์ เลม่อนพลัส 330ml * 12</t>
  </si>
  <si>
    <t>สบู่ protex ไอซ์ซี่คูล 65/70g * 4</t>
  </si>
  <si>
    <t>สบู่ protex ชาร์โคล 65/70g * 4</t>
  </si>
  <si>
    <t>สบู่ protex น้ำนมข้าว 145/160g * 4</t>
  </si>
  <si>
    <t>สบู่ ตรามังกร 172g * 4</t>
  </si>
  <si>
    <t>สบู่ อิงอร แพะ</t>
  </si>
  <si>
    <t>สบู่ อิงอร ไข่มุก</t>
  </si>
  <si>
    <t>สบู่ อิงอร ไพล</t>
  </si>
  <si>
    <t>สบู่ อิงอร น้ำนมข้าว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</si>
  <si>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</si>
  <si>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</si>
  <si>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</si>
  <si>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</si>
  <si>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</si>
  <si>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</si>
  <si>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</si>
  <si>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</si>
  <si>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</si>
  <si>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สลัดผัก</t>
  </si>
  <si>
    <t>สะโพกไก่ SUPER CHEF * 170g</t>
  </si>
  <si>
    <t>สันนอกหมูกระทะ 200g FZ * 5</t>
  </si>
  <si>
    <t>สันนอกหมูสไลด์ 200g FZ * 5</t>
  </si>
  <si>
    <t>สัปปะรด</t>
  </si>
  <si>
    <t>สามชั้นหมูสไลด์ 150g FZ * 5</t>
  </si>
  <si>
    <t>สายไฟ</t>
  </si>
  <si>
    <t>สุรา 40</t>
  </si>
  <si>
    <t>สุรา ไผ่ทอง</t>
  </si>
  <si>
    <t>สุรา ฟ้า ดีกรี 65</t>
  </si>
  <si>
    <t>สุรา รวงข้าวร่ำรวย</t>
  </si>
  <si>
    <t>หม้อข้าวหม้อแกง</t>
  </si>
  <si>
    <t>หม้อต้มมาม่ามินิ</t>
  </si>
  <si>
    <t>หมี่กรอบ</t>
  </si>
  <si>
    <t>หมูแผ่น</t>
  </si>
  <si>
    <t>หมูแพ็ค</t>
  </si>
  <si>
    <t>หมูแพ็ค 50</t>
  </si>
  <si>
    <t>หมูทอด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</si>
  <si>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</si>
  <si>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</si>
  <si>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</si>
  <si>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</si>
  <si>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 Savepak 90g * 5</t>
  </si>
  <si>
    <t>หมูยอตราหมูดี 75g * 5</t>
  </si>
  <si>
    <t>หมูสดอนามัย SUPER CHEF 200g</t>
  </si>
  <si>
    <t>หมููเค็มในถุง</t>
  </si>
  <si>
    <t>หลอดไฟ 10w 2700k</t>
  </si>
  <si>
    <t>ห่อแหนม</t>
  </si>
  <si>
    <t>หอมแดง</t>
  </si>
  <si>
    <t>2-3 @ 45.</t>
  </si>
  <si>
    <t>หอมใหญ่</t>
  </si>
  <si>
    <t>หอยแมลงผู่</t>
  </si>
  <si>
    <t>หอยจุ๊ป</t>
  </si>
  <si>
    <t>หอยดอง</t>
  </si>
  <si>
    <t>หอยดอง ญ</t>
  </si>
  <si>
    <t>หอยทอด</t>
  </si>
  <si>
    <t>หอยลายทอด เผ็ด ปุ้มปุ้ย ลายทาง เตี้ย 40g * 10</t>
  </si>
  <si>
    <t>ห่อหมก</t>
  </si>
  <si>
    <t>อกไก่ติดหนังแช่แข็ง 250g</t>
  </si>
  <si>
    <t>อาท เจ็ท โกลด์ สเปรย์กำจัดยุงและแมลง 300ml * 3</t>
  </si>
  <si>
    <t>อิชิตัน จมูกข้าว 280ml * 24</t>
  </si>
  <si>
    <t>อิชิตัน จับเลี้ยง 315ml * 24</t>
  </si>
  <si>
    <t>18-3</t>
  </si>
  <si>
    <t>อิชิตัน ชาเขียว 280ml * 24</t>
  </si>
  <si>
    <t>อิชิตัน น้ำผึ้ง 280ml * 24</t>
  </si>
  <si>
    <t>อิชิตัน สัปปะรด 280ml * 6</t>
  </si>
  <si>
    <t>อิชิตัน องุ่นเคียวโฮ 280ml * 24</t>
  </si>
  <si>
    <t>อินทผลัม</t>
  </si>
  <si>
    <t>ฮานามิ 60/52g * 4</t>
  </si>
  <si>
    <t>ฮานามิ รส hot chilli 60/52g * 4</t>
  </si>
  <si>
    <t>พลาสเตอร์ tigerplus * 10</t>
  </si>
  <si>
    <t>ถั่วเขาช่อง 250g</t>
  </si>
  <si>
    <t>มะนาว ลูก</t>
  </si>
  <si>
    <t>พริกแกง 10</t>
  </si>
  <si>
    <t>jackn jill จัมโบ้ 30g * 12</t>
  </si>
  <si>
    <t>เฉาก๊วยน้ำเชื่อม 160g * 10</t>
  </si>
  <si>
    <t>ขนมจากจีน</t>
  </si>
  <si>
    <t>ยา leopovidone</t>
  </si>
  <si>
    <t>กาวถาดดักหนู N-Rat 100g * 3</t>
  </si>
  <si>
    <t>กระเพาะปลา 30</t>
  </si>
  <si>
    <t>ดูโกร 550g</t>
  </si>
  <si>
    <t>คุกกี้ good time</t>
  </si>
  <si>
    <t>ผ้าห่ม</t>
  </si>
  <si>
    <t>ขนม แต้ เฮ่ง เฮง</t>
  </si>
  <si>
    <t>พริกไทยป่น savepak 40g * 6</t>
  </si>
  <si>
    <t>พริกแกง 1kg</t>
  </si>
  <si>
    <t>หม้อหุงข้าว SHARP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</si>
  <si>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</si>
  <si>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</si>
  <si>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</si>
  <si>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</si>
  <si>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</si>
  <si>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</si>
  <si>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</si>
  <si>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</si>
  <si>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</si>
  <si>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</si>
  <si>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</si>
  <si>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</si>
  <si>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</si>
  <si>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</si>
  <si>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</si>
  <si>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</si>
  <si>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</si>
  <si>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</si>
  <si>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</si>
  <si>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</si>
  <si>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</si>
  <si>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</si>
  <si>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</si>
  <si>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</si>
  <si>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</si>
  <si>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</si>
  <si>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</si>
  <si>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</si>
  <si>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</si>
  <si>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22/4</t>
  </si>
  <si>
    <t>ตัด 29/4</t>
  </si>
  <si>
    <t>ดอกรัก คืนแล้ว</t>
  </si>
  <si>
    <t>27-28/4</t>
  </si>
  <si>
    <t>ตัด 6/5</t>
  </si>
  <si>
    <t>ณรงค์</t>
  </si>
  <si>
    <t>ตัด 20/5</t>
  </si>
  <si>
    <t>อู๊ด</t>
  </si>
  <si>
    <t>ตัด 1/6</t>
  </si>
  <si>
    <t>29/30</t>
  </si>
  <si>
    <t>ตัด 10/6</t>
  </si>
  <si>
    <t>เบิกเงิน ตัด 16/6</t>
  </si>
  <si>
    <t>เบิกเงิน ตัด 23/6</t>
  </si>
  <si>
    <t>เบิกเงิน ตัด 1/7</t>
  </si>
  <si>
    <t/>
  </si>
  <si>
    <t>น้อย</t>
  </si>
  <si>
    <t>พงษ์</t>
  </si>
  <si>
    <t>วาลี</t>
  </si>
  <si>
    <t>กิ๊ฟ</t>
  </si>
  <si>
    <t>เบิกเงิน ตัด (22/7 ถึง 4/8):</t>
  </si>
  <si>
    <t>เบิกเงิน ตัด (5/8 ถึง 19/8):</t>
  </si>
  <si>
    <t>เบิกเงิน ตัด (20/8 ถึง 2/9):</t>
  </si>
  <si>
    <t>หักจากเงินกู้</t>
  </si>
  <si>
    <t>เบิกเงิน ตัด (3/9 ถึง 16/9):</t>
  </si>
  <si>
    <t>เบิกเงิน ตัด (17/9 ถึง 30/9):</t>
  </si>
  <si>
    <t>หักเงิน (16/9 ถึง 29/9):</t>
  </si>
  <si>
    <t>ทราย</t>
  </si>
  <si>
    <t>คืนแล้ว</t>
  </si>
  <si>
    <t>เบิกเงิน ตัด (1/10 ถึง 14/10):</t>
  </si>
  <si>
    <t>หักเงิน (30/9 ถึง 13/10):</t>
  </si>
  <si>
    <t>เหล้า2</t>
  </si>
  <si>
    <t>หนุ่ม</t>
  </si>
  <si>
    <t>8 อย่าง ซาร่า</t>
  </si>
  <si>
    <t>ไม เติมเงินเข้ามือถือ</t>
  </si>
  <si>
    <t>4 อย่าง</t>
  </si>
  <si>
    <t>ไม</t>
  </si>
  <si>
    <t>3 อย่าง</t>
  </si>
  <si>
    <t>เหมือน</t>
  </si>
  <si>
    <t>รม</t>
  </si>
  <si>
    <t>ยศยกยอด 100</t>
  </si>
  <si>
    <t>เพชรยกยอด /60</t>
  </si>
  <si>
    <t>ดอกรัก กับ รัตน์ หัก 14</t>
  </si>
  <si>
    <t>เบิกเงิน ตัด (15/10 ถึง 28/10):</t>
  </si>
  <si>
    <t>หักเงิน (14/10 ถึง 27/10) - ไม่รวมอยู่ในค่าสหกรณ์ หักเสาร์นั้น:</t>
  </si>
  <si>
    <t>เพชรยกยอดเบิกจาก 260 เป็น 360</t>
  </si>
  <si>
    <t xml:space="preserve">23-26/10 </t>
  </si>
  <si>
    <t xml:space="preserve">เต้ย </t>
  </si>
  <si>
    <t xml:space="preserve">23-24/10 </t>
  </si>
  <si>
    <t xml:space="preserve">มล </t>
  </si>
  <si>
    <t>เบิกเงิน ตัด (28/10 ถึง 3/11):</t>
  </si>
  <si>
    <t>หักเงิน (28/10 ถึง 3/11) - ไม่รวมอยู่ในค่าสหกรณ์ หักเสาร์นั้น:</t>
  </si>
  <si>
    <t>ติด 30บ</t>
  </si>
  <si>
    <t>ติด 230บ</t>
  </si>
  <si>
    <r>
      <t xml:space="preserve">31 Oct </t>
    </r>
    <r>
      <rPr>
        <sz val="11"/>
        <color rgb="FF000000"/>
        <rFont val="Angsana New"/>
        <family val="1"/>
      </rPr>
      <t>พง ยศ ไม่มีบัตร</t>
    </r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</si>
  <si>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</si>
  <si>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</si>
  <si>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</si>
  <si>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</si>
  <si>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</si>
  <si>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</si>
  <si>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</si>
  <si>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</si>
  <si>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</si>
  <si>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</si>
  <si>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</si>
  <si>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</si>
  <si>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</si>
  <si>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</si>
  <si>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</si>
  <si>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</si>
  <si>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</si>
  <si>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</si>
  <si>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</si>
  <si>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</si>
  <si>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</si>
  <si>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</si>
  <si>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</si>
  <si>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</si>
  <si>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</si>
  <si>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</si>
  <si>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</si>
  <si>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</si>
  <si>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พริกแกงญ 40 เพิ่ม 20บ มล</t>
  </si>
  <si>
    <t>เปลียนราคากล้วยทอด 25</t>
  </si>
  <si>
    <t>แพท ตัดครั้งหน้า</t>
  </si>
  <si>
    <t>ตัด 13/4</t>
  </si>
  <si>
    <t>มะขาม เต้ย จ่ายพี่จอย</t>
  </si>
  <si>
    <t>นาม พัดลม</t>
  </si>
  <si>
    <t>พี่จอยบอกหักไปแล้ว</t>
  </si>
  <si>
    <t>นิว ติดเงิน</t>
  </si>
  <si>
    <t>กร ติดเงิน</t>
  </si>
  <si>
    <t>ใครไม่รู้5/5</t>
  </si>
  <si>
    <t>เดา หริ่ง</t>
  </si>
  <si>
    <t>ใครไม่รู้ 9/5</t>
  </si>
  <si>
    <t>เดา กิฟ</t>
  </si>
  <si>
    <t>ใครไม่รู้10/5</t>
  </si>
  <si>
    <t>ในถง แตน 10/5</t>
  </si>
  <si>
    <t>เหมือนกับไม ยกยอด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</si>
  <si>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</si>
  <si>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</si>
  <si>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</si>
  <si>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</si>
  <si>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</si>
  <si>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</si>
  <si>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</si>
  <si>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</si>
  <si>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</si>
  <si>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</si>
  <si>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โทรศัพท์ oppo ไม 4400 คิดนาม 6000</t>
  </si>
  <si>
    <t>ตัด 9/6</t>
  </si>
  <si>
    <t>ขาด6อย่างเพียวริคุชมพู 9/6</t>
  </si>
  <si>
    <t>ok เหมือน คิด10/6ครั้งหน้า</t>
  </si>
  <si>
    <t>ขาด2อย่าง sponsorน้ำแข็ง 9/6</t>
  </si>
  <si>
    <t>ขาด2อย่าง น้ำญน้ำแข็ว 8/6</t>
  </si>
  <si>
    <t>โอวัลติน เก่า 220 ใหม่ 180ml</t>
  </si>
  <si>
    <t>ไม โทร oppo</t>
  </si>
  <si>
    <t>ขาด</t>
  </si>
  <si>
    <t>ขาดดัชมิล 5/6</t>
  </si>
  <si>
    <t>สด ok</t>
  </si>
  <si>
    <t>ขาดกับข้าว5 5/6</t>
  </si>
  <si>
    <t>ยศ ok ลบดัชมิล คิด10/6</t>
  </si>
  <si>
    <t>ขาด2สุราฟ้าm100 3/6</t>
  </si>
  <si>
    <t>ขาดลาเต้3/6</t>
  </si>
  <si>
    <t>ขาด3นขเบอร์ดี้แดงm100 3/6</t>
  </si>
  <si>
    <t>ตัด 23/6</t>
  </si>
  <si>
    <t>ยกยอดชาญ 526</t>
  </si>
  <si>
    <t>หริ่ง sharp สหกรณ์ 399 สด 500</t>
  </si>
  <si>
    <t>เพิ่ม 20 รอบหน้า</t>
  </si>
  <si>
    <t>ขาด 6 อย่าง 17/6 โยคี</t>
  </si>
  <si>
    <t>ใคร6ขนมตาล</t>
  </si>
  <si>
    <t>ยศ กุ้งสด 120</t>
  </si>
  <si>
    <t>ตัด 7/7</t>
  </si>
  <si>
    <t>ไม่มี</t>
  </si>
  <si>
    <t>ตัด 21/7</t>
  </si>
  <si>
    <t>ปลาส้ม ราคาขึ้น 40</t>
  </si>
  <si>
    <t>น้ำลำไยขึ้น 35</t>
  </si>
  <si>
    <t>ขาดมาม่า6 18/7</t>
  </si>
  <si>
    <t>ขาดถั่วน้ำแข็ง 17/7</t>
  </si>
  <si>
    <t>เกี๊ยวกล่องเล็ก 30</t>
  </si>
  <si>
    <t>เช็คข้าว</t>
  </si>
  <si>
    <t>ขาด5 14/7</t>
  </si>
  <si>
    <t>ขาดน้ำแข็ง 12/7</t>
  </si>
  <si>
    <t>ขาด11 11/7</t>
  </si>
  <si>
    <t>ขาด1 10/7</t>
  </si>
  <si>
    <t>ขาด 8/7</t>
  </si>
  <si>
    <t>ขาด 2 20/6 ปลาส้มแบบแหนม</t>
  </si>
  <si>
    <t>สหกรณ์ (22/7 ถึง 4/8):</t>
  </si>
  <si>
    <t>ยศ 200 หักรอบที่แล้ว</t>
  </si>
  <si>
    <t>พงศ์พันธ์ที่ยังไม่ได้โอนรอบที่แล้ว</t>
  </si>
  <si>
    <t>สหกรณ์ (5/8 ถึง 18/8):</t>
  </si>
  <si>
    <t>โบโลน่าราคาขุเร</t>
  </si>
  <si>
    <t>สุขวัต ผ่อนวีคละ 500</t>
  </si>
  <si>
    <t>ไส้กรอบ 100</t>
  </si>
  <si>
    <t>ขนมเปียะ 30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</si>
  <si>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</si>
  <si>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</si>
  <si>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</si>
  <si>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</si>
  <si>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</si>
  <si>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</si>
  <si>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</si>
  <si>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</si>
  <si>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</si>
  <si>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</si>
  <si>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</si>
  <si>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</si>
  <si>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ไข่หงส์ 25</t>
  </si>
  <si>
    <t>สหกรณ์ (16/9 ถึง 29/9):</t>
  </si>
  <si>
    <t>ของใครแม่ 2รายการ</t>
  </si>
  <si>
    <t>ของใครพ่อ 1รายการ</t>
  </si>
  <si>
    <t>กัน เพิ่ม 1 บาท ค่าผัก</t>
  </si>
  <si>
    <t>ศักดิ์ อะไร 45บ</t>
  </si>
  <si>
    <t>ศักดิ์ อะไรในกล่อง คิด 12</t>
  </si>
  <si>
    <t>หริ่ง หมูสด เช็ค คิด 40</t>
  </si>
  <si>
    <t>แผ่น คิดราคา 25</t>
  </si>
  <si>
    <t>อู๊ด เช็ค ราคาผัก คิดไป 30บ</t>
  </si>
  <si>
    <t>ยศ เช็ค ยำยำผัดขี้เมาลัง คิด 193</t>
  </si>
  <si>
    <t>รัตน์ คิดขนมเบื้อง 25</t>
  </si>
  <si>
    <t>นิว เช็ค กับข้าว 25</t>
  </si>
  <si>
    <t>แตน ขนมปัง jacob คิด 10 ชิ้น 150</t>
  </si>
  <si>
    <t>สหกรณ์ (30/9 ถึง 13/10):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</si>
  <si>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</si>
  <si>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</si>
  <si>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</si>
  <si>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ใคร 30/9 แม่</t>
  </si>
  <si>
    <t>ใคร 3/10 แม่</t>
  </si>
  <si>
    <t>ใคร 30/9 พ่อ</t>
  </si>
  <si>
    <t>เนือง 6/10 28</t>
  </si>
  <si>
    <t>สหกรณ์ (14/10 ถึง 27/10):</t>
  </si>
  <si>
    <t>อ๊อด ข้าวหอมมะลิ คิด 235</t>
  </si>
  <si>
    <t>กัน ข้าวเสาไห้ 35% ราคา 235</t>
  </si>
  <si>
    <t>ของใคร พ่อ 2</t>
  </si>
  <si>
    <t>ของใคร พ่อ 4</t>
  </si>
  <si>
    <t>ของใคร แม่ 2</t>
  </si>
  <si>
    <t>ของใคร แม่ 1</t>
  </si>
  <si>
    <t>ของใคร เยอะ แม่</t>
  </si>
  <si>
    <t>ของใคร  จอย</t>
  </si>
  <si>
    <t>ของใคร แม่</t>
  </si>
  <si>
    <t>ของใคร ช้าง พ่อ</t>
  </si>
  <si>
    <t>ปลาทู 25</t>
  </si>
  <si>
    <t>สหกรณ์ (28/10 ถึง 3/11):</t>
  </si>
  <si>
    <r>
      <t xml:space="preserve">กบทอด </t>
    </r>
    <r>
      <rPr>
        <sz val="11"/>
        <color rgb="FF000000"/>
        <rFont val="Calibri"/>
        <family val="2"/>
      </rPr>
      <t>35</t>
    </r>
  </si>
  <si>
    <t>เปลี่ยนดอกรักกับณรงค์ เป็นสด</t>
  </si>
  <si>
    <r>
      <t>65</t>
    </r>
    <r>
      <rPr>
        <sz val="11"/>
        <color rgb="FF000000"/>
        <rFont val="Angsana New"/>
        <family val="1"/>
      </rPr>
      <t>บ เหมอืน</t>
    </r>
  </si>
  <si>
    <r>
      <t xml:space="preserve">เนสเขียวเป็น </t>
    </r>
    <r>
      <rPr>
        <sz val="11"/>
        <color rgb="FF000000"/>
        <rFont val="Calibri"/>
        <family val="2"/>
      </rPr>
      <t>8</t>
    </r>
  </si>
  <si>
    <r>
      <t xml:space="preserve">ปลาส้ม </t>
    </r>
    <r>
      <rPr>
        <sz val="11"/>
        <color rgb="FF000000"/>
        <rFont val="Calibri"/>
        <family val="2"/>
      </rPr>
      <t>40</t>
    </r>
  </si>
  <si>
    <r>
      <t xml:space="preserve">ต่อ เพิ่ม </t>
    </r>
    <r>
      <rPr>
        <sz val="11"/>
        <color rgb="FF000000"/>
        <rFont val="Calibri"/>
        <family val="2"/>
      </rPr>
      <t>8</t>
    </r>
    <r>
      <rPr>
        <sz val="11"/>
        <color rgb="FF000000"/>
        <rFont val="Angsana New"/>
        <family val="1"/>
      </rPr>
      <t xml:space="preserve">บ ขนมหวาน </t>
    </r>
    <r>
      <rPr>
        <sz val="11"/>
        <color rgb="FF000000"/>
        <rFont val="Calibri"/>
        <family val="2"/>
      </rPr>
      <t>2/11</t>
    </r>
  </si>
  <si>
    <r>
      <t xml:space="preserve">ดอกรักไม่ลงงาน </t>
    </r>
    <r>
      <rPr>
        <sz val="11"/>
        <color rgb="FF000000"/>
        <rFont val="Calibri"/>
        <family val="2"/>
      </rPr>
      <t>28oct</t>
    </r>
  </si>
  <si>
    <r>
      <t xml:space="preserve">หริ่งเพิ่ม 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Angsana New"/>
        <family val="1"/>
      </rPr>
      <t>บ ค่ากบทอด</t>
    </r>
  </si>
  <si>
    <r>
      <t xml:space="preserve">ข้าวเหนียวถั่วดำ 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Angsana New"/>
        <family val="1"/>
      </rPr>
      <t>แทน</t>
    </r>
  </si>
  <si>
    <r>
      <t xml:space="preserve">ขนมจีน </t>
    </r>
    <r>
      <rPr>
        <sz val="11"/>
        <color rgb="FF000000"/>
        <rFont val="Calibri"/>
        <family val="2"/>
      </rPr>
      <t>25</t>
    </r>
  </si>
  <si>
    <r>
      <t xml:space="preserve">28 Oct </t>
    </r>
    <r>
      <rPr>
        <sz val="11"/>
        <color rgb="FF000000"/>
        <rFont val="Angsana New"/>
        <family val="1"/>
      </rPr>
      <t xml:space="preserve">หักดอกรักได้แค่ </t>
    </r>
    <r>
      <rPr>
        <sz val="11"/>
        <color rgb="FF000000"/>
        <rFont val="Calibri"/>
        <family val="2"/>
      </rPr>
      <t xml:space="preserve">300 </t>
    </r>
    <r>
      <rPr>
        <sz val="11"/>
        <color rgb="FF000000"/>
        <rFont val="Angsana New"/>
        <family val="1"/>
      </rPr>
      <t xml:space="preserve">บ ติดอีก </t>
    </r>
    <r>
      <rPr>
        <sz val="11"/>
        <color rgb="FF000000"/>
        <rFont val="Calibri"/>
        <family val="2"/>
      </rPr>
      <t>230</t>
    </r>
    <r>
      <rPr>
        <sz val="11"/>
        <color rgb="FF000000"/>
        <rFont val="Angsana New"/>
        <family val="1"/>
      </rPr>
      <t>บ</t>
    </r>
  </si>
  <si>
    <r>
      <t xml:space="preserve">พลาสเตอร์เพิ่ม </t>
    </r>
    <r>
      <rPr>
        <sz val="11"/>
        <color rgb="FF000000"/>
        <rFont val="Calibri"/>
        <family val="2"/>
      </rPr>
      <t>10</t>
    </r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</si>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</sst>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9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2B579A"/>
      <name val="Arial"/>
    </font>
    <font>
      <sz val="11"/>
      <color rgb="FF000000"/>
      <name val="Angsana New"/>
      <family val="1"/>
    </font>
    <font>
      <sz val="11"/>
      <color rgb="FF000000"/>
      <name val="Arial"/>
      <family val="2"/>
      <scheme val="minor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4" fillId="0" borderId="0"/>
    <xf numFmtId="0" fontId="15" fillId="5" borderId="1">
      <alignment horizontal="center" vertical="center"/>
    </xf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/>
    <xf numFmtId="49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/>
    <xf numFmtId="0" fontId="3" fillId="6" borderId="0" xfId="0" applyFont="1" applyFill="1"/>
    <xf numFmtId="0" fontId="10" fillId="2" borderId="0" xfId="1"/>
    <xf numFmtId="0" fontId="12" fillId="4" borderId="0" xfId="3"/>
    <xf numFmtId="0" fontId="11" fillId="7" borderId="0" xfId="2" applyFill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16" fontId="1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" fontId="17" fillId="0" borderId="0" xfId="0" applyNumberFormat="1" applyFont="1" applyAlignment="1">
      <alignment vertical="center"/>
    </xf>
    <xf numFmtId="16" fontId="13" fillId="0" borderId="0" xfId="0" applyNumberFormat="1" applyFont="1"/>
    <xf numFmtId="16" fontId="16" fillId="0" borderId="0" xfId="0" applyNumberFormat="1" applyFont="1" applyAlignment="1">
      <alignment vertical="center"/>
    </xf>
    <xf numFmtId="38" fontId="18" fillId="0" borderId="2" xfId="0" applyNumberFormat="1" applyFont="1" applyBorder="1"/>
    <xf numFmtId="0" fontId="1" fillId="0" borderId="0" xfId="0" applyFont="1" applyAlignment="1">
      <alignment horizontal="left"/>
    </xf>
    <xf numFmtId="0" fontId="0" fillId="0" borderId="0" xfId="0" applyAlignment="1"/>
  </cellXfs>
  <cellStyles count="6">
    <cellStyle name="Bad" xfId="2" builtinId="27"/>
    <cellStyle name="ConditionalFormatStyle" xfId="4" xr:uid="{00000000-0005-0000-0000-000001000000}"/>
    <cellStyle name="Good" xfId="1" builtinId="26"/>
    <cellStyle name="HeaderStyle" xfId="5" xr:uid="{00000000-0005-0000-0000-000003000000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6"/>
  <sheetViews>
    <sheetView tabSelected="1" topLeftCell="A120" zoomScale="115" workbookViewId="0">
      <selection activeCell="K122" sqref="K122"/>
    </sheetView>
  </sheetViews>
  <sheetFormatPr defaultColWidth="12.5703125" defaultRowHeight="15.75" customHeight="1"/>
  <cols>
    <col min="1" max="2" width="12.42578125" style="25" customWidth="1"/>
    <col min="3" max="3" width="53" style="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>E2/F2</f>
        <v>4</v>
      </c>
      <c r="H2" s="3">
        <f>G2*1.15</f>
        <v>4.5999999999999996</v>
      </c>
      <c r="I2" s="3">
        <f>D2-G2</f>
        <v>1</v>
      </c>
      <c r="J2">
        <v>19</v>
      </c>
      <c r="K2" s="5"/>
      <c r="M2" s="6"/>
      <c r="N2" s="4"/>
    </row>
    <row r="3" spans="1:14" ht="15.75" customHeight="1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>E3/F3</f>
        <v>1</v>
      </c>
      <c r="H3" s="3">
        <f>G3*1.15</f>
        <v>1.1499999999999999</v>
      </c>
      <c r="I3" s="3">
        <f>D3-G3</f>
        <v>14</v>
      </c>
      <c r="J3">
        <v>0</v>
      </c>
      <c r="K3" s="5" t="s">
        <v>16</v>
      </c>
      <c r="M3" s="6"/>
      <c r="N3" s="4"/>
    </row>
    <row r="4" spans="1:14" ht="15.75" customHeight="1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>E4/F4</f>
        <v>4</v>
      </c>
      <c r="H4" s="3">
        <f>G4*1.15</f>
        <v>4.5999999999999996</v>
      </c>
      <c r="I4" s="3">
        <f>D4-G4</f>
        <v>1</v>
      </c>
      <c r="J4">
        <v>12</v>
      </c>
      <c r="K4" s="5"/>
      <c r="M4" s="6"/>
      <c r="N4" s="4"/>
    </row>
    <row r="5" spans="1:14" ht="15.75" customHeight="1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>E5/F5</f>
        <v>4</v>
      </c>
      <c r="H5" s="3">
        <f>G5*1.15</f>
        <v>4.5999999999999996</v>
      </c>
      <c r="I5" s="3">
        <f>D5-G5</f>
        <v>1</v>
      </c>
      <c r="J5">
        <v>10</v>
      </c>
      <c r="K5" s="5"/>
      <c r="M5" s="6"/>
      <c r="N5" s="4"/>
    </row>
    <row r="6" spans="1:14" ht="15.75" customHeight="1">
      <c r="A6" s="1" t="s">
        <v>19</v>
      </c>
      <c r="B6" s="1" t="s">
        <v>20</v>
      </c>
      <c r="C6" s="1" t="s">
        <v>21</v>
      </c>
      <c r="D6" s="3">
        <v>50</v>
      </c>
      <c r="E6" s="3">
        <v>45</v>
      </c>
      <c r="F6" s="3">
        <v>1</v>
      </c>
      <c r="G6" s="3">
        <f>E6/F6</f>
        <v>45</v>
      </c>
      <c r="H6" s="3">
        <f>G6*1.15</f>
        <v>51.749999999999993</v>
      </c>
      <c r="I6" s="3">
        <f>D6-G6</f>
        <v>5</v>
      </c>
      <c r="J6">
        <v>0</v>
      </c>
      <c r="K6" s="5"/>
      <c r="M6" s="6"/>
      <c r="N6" s="4"/>
    </row>
    <row r="7" spans="1:14" ht="15.75" customHeight="1">
      <c r="A7" s="1" t="s">
        <v>11</v>
      </c>
      <c r="B7" s="1" t="s">
        <v>22</v>
      </c>
      <c r="C7" s="1" t="s">
        <v>23</v>
      </c>
      <c r="D7" s="3">
        <v>85</v>
      </c>
      <c r="E7" s="3">
        <v>69</v>
      </c>
      <c r="F7" s="3">
        <v>1</v>
      </c>
      <c r="G7" s="3">
        <f>E7/F7</f>
        <v>69</v>
      </c>
      <c r="H7" s="3">
        <f>G7*1.15</f>
        <v>79.349999999999994</v>
      </c>
      <c r="I7" s="3">
        <f>D7-G7</f>
        <v>16</v>
      </c>
      <c r="J7">
        <v>2</v>
      </c>
      <c r="K7" s="5" t="s">
        <v>24</v>
      </c>
      <c r="M7" s="6"/>
      <c r="N7" s="4"/>
    </row>
    <row r="8" spans="1:14" ht="15.75" customHeight="1">
      <c r="A8" s="1" t="s">
        <v>11</v>
      </c>
      <c r="B8" s="1" t="s">
        <v>12</v>
      </c>
      <c r="C8" s="1" t="s">
        <v>25</v>
      </c>
      <c r="D8" s="3">
        <v>20</v>
      </c>
      <c r="E8" s="3">
        <v>50</v>
      </c>
      <c r="F8" s="3">
        <v>3</v>
      </c>
      <c r="G8" s="3">
        <f>E8/F8</f>
        <v>16.666666666666668</v>
      </c>
      <c r="H8" s="3">
        <f>G8*1.15</f>
        <v>19.166666666666668</v>
      </c>
      <c r="I8" s="3">
        <f>D8-G8</f>
        <v>3.3333333333333321</v>
      </c>
      <c r="J8">
        <v>3</v>
      </c>
      <c r="K8" s="5" t="s">
        <v>26</v>
      </c>
      <c r="M8" s="6"/>
      <c r="N8" s="4"/>
    </row>
    <row r="9" spans="1:14" ht="15.75" customHeight="1">
      <c r="A9" s="1" t="s">
        <v>11</v>
      </c>
      <c r="B9" s="1" t="s">
        <v>12</v>
      </c>
      <c r="C9" s="1" t="s">
        <v>27</v>
      </c>
      <c r="D9" s="3">
        <v>15</v>
      </c>
      <c r="E9" s="3">
        <v>125</v>
      </c>
      <c r="F9" s="3">
        <v>10</v>
      </c>
      <c r="G9" s="3">
        <f>E9/F9</f>
        <v>12.5</v>
      </c>
      <c r="H9" s="3">
        <f>G9*1.15</f>
        <v>14.374999999999998</v>
      </c>
      <c r="I9" s="3">
        <f>D9-G9</f>
        <v>2.5</v>
      </c>
      <c r="J9">
        <v>8</v>
      </c>
      <c r="K9" s="5"/>
      <c r="M9" s="6"/>
      <c r="N9" s="4"/>
    </row>
    <row r="10" spans="1:14" ht="15.75" customHeight="1">
      <c r="A10" s="1" t="s">
        <v>11</v>
      </c>
      <c r="B10" s="1" t="s">
        <v>12</v>
      </c>
      <c r="C10" s="1" t="s">
        <v>28</v>
      </c>
      <c r="D10" s="3">
        <v>15</v>
      </c>
      <c r="E10" s="3">
        <v>125</v>
      </c>
      <c r="F10" s="3">
        <v>10</v>
      </c>
      <c r="G10" s="3">
        <f>E10/F10</f>
        <v>12.5</v>
      </c>
      <c r="H10" s="3">
        <f>G10*1.15</f>
        <v>14.374999999999998</v>
      </c>
      <c r="I10" s="3">
        <f>D10-G10</f>
        <v>2.5</v>
      </c>
      <c r="J10">
        <v>10</v>
      </c>
      <c r="K10" s="5"/>
      <c r="M10" s="6"/>
      <c r="N10" s="4"/>
    </row>
    <row r="11" spans="1:14" ht="15.75" customHeight="1">
      <c r="A11" s="1" t="s">
        <v>11</v>
      </c>
      <c r="B11" s="1" t="s">
        <v>29</v>
      </c>
      <c r="C11" s="1" t="s">
        <v>30</v>
      </c>
      <c r="D11" s="3">
        <v>20</v>
      </c>
      <c r="E11" s="3">
        <v>39</v>
      </c>
      <c r="F11" s="3">
        <v>3</v>
      </c>
      <c r="G11" s="3">
        <f>E11/F11</f>
        <v>13</v>
      </c>
      <c r="H11" s="3">
        <f>G11*1.15</f>
        <v>14.95</v>
      </c>
      <c r="I11" s="3">
        <f>D11-G11</f>
        <v>7</v>
      </c>
      <c r="J11" s="4">
        <v>-13</v>
      </c>
      <c r="K11" s="5" t="s">
        <v>31</v>
      </c>
      <c r="M11" s="6"/>
      <c r="N11" s="4"/>
    </row>
    <row r="12" spans="1:14" ht="15.75" customHeight="1">
      <c r="A12" s="1" t="s">
        <v>11</v>
      </c>
      <c r="B12" s="1" t="s">
        <v>14</v>
      </c>
      <c r="C12" s="1" t="s">
        <v>32</v>
      </c>
      <c r="D12" s="3">
        <v>15</v>
      </c>
      <c r="E12" s="3">
        <v>1</v>
      </c>
      <c r="F12" s="3">
        <v>1</v>
      </c>
      <c r="G12" s="3">
        <f>E12/F12</f>
        <v>1</v>
      </c>
      <c r="H12" s="3">
        <f>G12*1.15</f>
        <v>1.1499999999999999</v>
      </c>
      <c r="I12" s="3">
        <f>D12-G12</f>
        <v>14</v>
      </c>
      <c r="J12">
        <v>-1</v>
      </c>
      <c r="K12" s="5" t="s">
        <v>16</v>
      </c>
      <c r="M12" s="6"/>
      <c r="N12" s="4"/>
    </row>
    <row r="13" spans="1:14" ht="15.75" customHeight="1">
      <c r="A13" s="1" t="s">
        <v>11</v>
      </c>
      <c r="B13" s="1" t="s">
        <v>33</v>
      </c>
      <c r="C13" s="1" t="s">
        <v>34</v>
      </c>
      <c r="D13" s="3">
        <v>15</v>
      </c>
      <c r="E13" s="3">
        <v>115</v>
      </c>
      <c r="F13" s="3">
        <v>10</v>
      </c>
      <c r="G13" s="3">
        <f>E13/F13</f>
        <v>11.5</v>
      </c>
      <c r="H13" s="3">
        <f>G13*1.15</f>
        <v>13.225</v>
      </c>
      <c r="I13" s="3">
        <f>D13-G13</f>
        <v>3.5</v>
      </c>
      <c r="J13">
        <v>8</v>
      </c>
      <c r="K13" s="2" t="s">
        <v>35</v>
      </c>
      <c r="M13" s="6"/>
      <c r="N13" s="4"/>
    </row>
    <row r="14" spans="1:14" ht="15.75" customHeight="1">
      <c r="A14" s="1" t="s">
        <v>11</v>
      </c>
      <c r="B14" s="1" t="s">
        <v>29</v>
      </c>
      <c r="C14" s="1" t="s">
        <v>36</v>
      </c>
      <c r="D14" s="3">
        <v>20</v>
      </c>
      <c r="E14" s="3">
        <v>98</v>
      </c>
      <c r="F14" s="3">
        <v>6</v>
      </c>
      <c r="G14" s="3">
        <f>E14/F14</f>
        <v>16.333333333333332</v>
      </c>
      <c r="H14" s="3">
        <f>G14*1.15</f>
        <v>18.783333333333331</v>
      </c>
      <c r="I14" s="3">
        <f>D14-G14</f>
        <v>3.6666666666666679</v>
      </c>
      <c r="J14" s="4">
        <v>16</v>
      </c>
      <c r="K14" s="5"/>
      <c r="M14" s="6"/>
      <c r="N14" s="4"/>
    </row>
    <row r="15" spans="1:14" ht="15.75" customHeight="1">
      <c r="A15" s="1" t="s">
        <v>11</v>
      </c>
      <c r="B15" s="1" t="s">
        <v>29</v>
      </c>
      <c r="C15" s="1" t="s">
        <v>37</v>
      </c>
      <c r="D15" s="3">
        <v>5</v>
      </c>
      <c r="E15" s="3">
        <v>24</v>
      </c>
      <c r="F15" s="3">
        <v>6</v>
      </c>
      <c r="G15" s="3">
        <f>E15/F15</f>
        <v>4</v>
      </c>
      <c r="H15" s="3">
        <f>G15*1.15</f>
        <v>4.5999999999999996</v>
      </c>
      <c r="I15" s="3">
        <f>D15-G15</f>
        <v>1</v>
      </c>
      <c r="J15" s="4">
        <v>-1</v>
      </c>
      <c r="K15" s="5"/>
      <c r="M15" s="6"/>
      <c r="N15" s="4"/>
    </row>
    <row r="16" spans="1:14" ht="15.75" customHeight="1">
      <c r="A16" s="1" t="s">
        <v>11</v>
      </c>
      <c r="B16" s="1" t="s">
        <v>12</v>
      </c>
      <c r="C16" s="1" t="s">
        <v>38</v>
      </c>
      <c r="D16" s="3">
        <v>20</v>
      </c>
      <c r="E16" s="3">
        <v>96</v>
      </c>
      <c r="F16" s="3">
        <v>6</v>
      </c>
      <c r="G16" s="3">
        <f>E16/F16</f>
        <v>16</v>
      </c>
      <c r="H16" s="3">
        <f>G16*1.15</f>
        <v>18.399999999999999</v>
      </c>
      <c r="I16" s="3">
        <f>D16-G16</f>
        <v>4</v>
      </c>
      <c r="J16" s="4">
        <v>6</v>
      </c>
      <c r="K16" s="5" t="s">
        <v>39</v>
      </c>
      <c r="M16" s="6"/>
      <c r="N16" s="4"/>
    </row>
    <row r="17" spans="1:14" ht="15.75" customHeight="1">
      <c r="A17" s="1" t="s">
        <v>11</v>
      </c>
      <c r="B17" s="1" t="s">
        <v>12</v>
      </c>
      <c r="C17" s="1" t="s">
        <v>40</v>
      </c>
      <c r="D17" s="3">
        <v>20</v>
      </c>
      <c r="E17" s="3">
        <v>96</v>
      </c>
      <c r="F17" s="3">
        <v>6</v>
      </c>
      <c r="G17" s="3">
        <f>E17/F17</f>
        <v>16</v>
      </c>
      <c r="H17" s="3">
        <f>G17*1.15</f>
        <v>18.399999999999999</v>
      </c>
      <c r="I17" s="3">
        <f>D17-G17</f>
        <v>4</v>
      </c>
      <c r="J17" s="4">
        <v>0</v>
      </c>
      <c r="K17" s="5"/>
      <c r="M17" s="6"/>
      <c r="N17" s="4"/>
    </row>
    <row r="18" spans="1:14" ht="15.75" customHeight="1">
      <c r="A18" s="1" t="s">
        <v>11</v>
      </c>
      <c r="B18" s="1" t="s">
        <v>12</v>
      </c>
      <c r="C18" s="1" t="s">
        <v>41</v>
      </c>
      <c r="D18" s="3">
        <v>20</v>
      </c>
      <c r="E18" s="3">
        <v>96</v>
      </c>
      <c r="F18" s="3">
        <v>6</v>
      </c>
      <c r="G18" s="3">
        <f>E18/F18</f>
        <v>16</v>
      </c>
      <c r="H18" s="3">
        <f>G18*1.15</f>
        <v>18.399999999999999</v>
      </c>
      <c r="I18" s="3">
        <f>D18-G18</f>
        <v>4</v>
      </c>
      <c r="J18" s="4">
        <v>1</v>
      </c>
      <c r="K18" s="5"/>
      <c r="M18" s="6"/>
      <c r="N18" s="4"/>
    </row>
    <row r="19" spans="1:14" ht="15.75" customHeight="1">
      <c r="A19" s="1" t="s">
        <v>11</v>
      </c>
      <c r="B19" s="1" t="s">
        <v>12</v>
      </c>
      <c r="C19" s="1" t="s">
        <v>42</v>
      </c>
      <c r="D19" s="3">
        <v>5</v>
      </c>
      <c r="E19" s="3">
        <v>1</v>
      </c>
      <c r="F19" s="3">
        <v>1</v>
      </c>
      <c r="G19" s="3">
        <f>E19/F19</f>
        <v>1</v>
      </c>
      <c r="H19" s="3">
        <f>G19*1.15</f>
        <v>1.1499999999999999</v>
      </c>
      <c r="I19" s="3">
        <f>D19-G19</f>
        <v>4</v>
      </c>
      <c r="J19" s="4">
        <v>1</v>
      </c>
      <c r="K19" s="5" t="s">
        <v>43</v>
      </c>
      <c r="M19" s="6"/>
      <c r="N19" s="4"/>
    </row>
    <row r="20" spans="1:14" ht="15.75" customHeight="1">
      <c r="A20" s="1" t="s">
        <v>11</v>
      </c>
      <c r="B20" s="1" t="s">
        <v>33</v>
      </c>
      <c r="C20" s="1" t="s">
        <v>44</v>
      </c>
      <c r="D20" s="3">
        <v>15</v>
      </c>
      <c r="E20" s="3">
        <v>192</v>
      </c>
      <c r="F20" s="3">
        <v>60</v>
      </c>
      <c r="G20" s="3">
        <f>E20/F20</f>
        <v>3.2</v>
      </c>
      <c r="H20" s="3">
        <f>G20*1.15</f>
        <v>3.6799999999999997</v>
      </c>
      <c r="I20" s="3">
        <f>D20-G20</f>
        <v>11.8</v>
      </c>
      <c r="J20" s="4">
        <v>20</v>
      </c>
      <c r="K20" s="2" t="s">
        <v>35</v>
      </c>
      <c r="M20" s="6"/>
      <c r="N20" s="4"/>
    </row>
    <row r="21" spans="1:14" ht="15.75" customHeight="1">
      <c r="A21" s="1" t="s">
        <v>11</v>
      </c>
      <c r="B21" s="1" t="s">
        <v>33</v>
      </c>
      <c r="C21" s="1" t="s">
        <v>45</v>
      </c>
      <c r="D21" s="3">
        <v>15</v>
      </c>
      <c r="E21" s="3">
        <v>192</v>
      </c>
      <c r="F21" s="3">
        <v>60</v>
      </c>
      <c r="G21" s="3">
        <f>E21/F21</f>
        <v>3.2</v>
      </c>
      <c r="H21" s="3">
        <f>G21*1.15</f>
        <v>3.6799999999999997</v>
      </c>
      <c r="I21" s="3">
        <f>D21-G21</f>
        <v>11.8</v>
      </c>
      <c r="J21" s="4">
        <v>10</v>
      </c>
      <c r="K21" s="2" t="s">
        <v>35</v>
      </c>
      <c r="M21" s="6"/>
      <c r="N21" s="4"/>
    </row>
    <row r="22" spans="1:14" ht="15.75" customHeight="1">
      <c r="A22" s="1" t="s">
        <v>11</v>
      </c>
      <c r="B22" s="1" t="s">
        <v>29</v>
      </c>
      <c r="C22" s="1" t="s">
        <v>46</v>
      </c>
      <c r="D22" s="3">
        <v>15</v>
      </c>
      <c r="E22" s="3">
        <v>13</v>
      </c>
      <c r="F22" s="3">
        <v>1</v>
      </c>
      <c r="G22" s="3">
        <f>E22/F22</f>
        <v>13</v>
      </c>
      <c r="H22" s="3">
        <f>G22*1.15</f>
        <v>14.95</v>
      </c>
      <c r="I22" s="3">
        <f>D22-G22</f>
        <v>2</v>
      </c>
      <c r="J22" s="4">
        <v>6</v>
      </c>
      <c r="K22" s="5" t="s">
        <v>31</v>
      </c>
      <c r="M22" s="6"/>
      <c r="N22" s="4"/>
    </row>
    <row r="23" spans="1:14" ht="15.75" customHeight="1">
      <c r="A23" s="1" t="s">
        <v>11</v>
      </c>
      <c r="B23" s="1" t="s">
        <v>29</v>
      </c>
      <c r="C23" s="1" t="s">
        <v>47</v>
      </c>
      <c r="D23" s="3">
        <v>5</v>
      </c>
      <c r="E23" s="3">
        <v>55</v>
      </c>
      <c r="F23" s="3">
        <v>24</v>
      </c>
      <c r="G23" s="3">
        <f>E23/F23</f>
        <v>2.2916666666666665</v>
      </c>
      <c r="H23" s="3">
        <f>G23*1.15</f>
        <v>2.6354166666666661</v>
      </c>
      <c r="I23" s="3">
        <f>D23-G23</f>
        <v>2.7083333333333335</v>
      </c>
      <c r="J23" s="4">
        <v>9</v>
      </c>
      <c r="K23" s="5" t="s">
        <v>48</v>
      </c>
      <c r="M23" s="6"/>
      <c r="N23" s="4"/>
    </row>
    <row r="24" spans="1:14" ht="15.75" customHeight="1">
      <c r="A24" s="1" t="s">
        <v>11</v>
      </c>
      <c r="B24" s="1" t="s">
        <v>29</v>
      </c>
      <c r="C24" s="1" t="s">
        <v>49</v>
      </c>
      <c r="D24" s="3">
        <v>18</v>
      </c>
      <c r="E24" s="3">
        <v>43</v>
      </c>
      <c r="F24" s="3">
        <v>3</v>
      </c>
      <c r="G24" s="3">
        <f>E24/F24</f>
        <v>14.333333333333334</v>
      </c>
      <c r="H24" s="3">
        <f>G24*1.15</f>
        <v>16.483333333333334</v>
      </c>
      <c r="I24" s="3">
        <f>D24-G24</f>
        <v>3.6666666666666661</v>
      </c>
      <c r="J24" s="4">
        <v>6</v>
      </c>
      <c r="K24" s="5" t="s">
        <v>24</v>
      </c>
      <c r="M24" s="6"/>
      <c r="N24" s="4"/>
    </row>
    <row r="25" spans="1:14" ht="15.75" customHeight="1">
      <c r="A25" s="1" t="s">
        <v>11</v>
      </c>
      <c r="B25" s="1" t="s">
        <v>33</v>
      </c>
      <c r="C25" s="1" t="s">
        <v>50</v>
      </c>
      <c r="D25" s="3">
        <v>12</v>
      </c>
      <c r="E25" s="3">
        <v>240</v>
      </c>
      <c r="F25" s="3">
        <v>24</v>
      </c>
      <c r="G25" s="3">
        <f>E25/F25</f>
        <v>10</v>
      </c>
      <c r="H25" s="3">
        <f>G25*1.15</f>
        <v>11.5</v>
      </c>
      <c r="I25" s="3">
        <f>D25-G25</f>
        <v>2</v>
      </c>
      <c r="J25" s="4">
        <v>18</v>
      </c>
      <c r="K25" s="2" t="s">
        <v>35</v>
      </c>
      <c r="M25" s="6"/>
      <c r="N25" s="4"/>
    </row>
    <row r="26" spans="1:14" ht="15.75" customHeight="1">
      <c r="A26" s="1" t="s">
        <v>11</v>
      </c>
      <c r="B26" s="1" t="s">
        <v>12</v>
      </c>
      <c r="C26" s="1" t="s">
        <v>51</v>
      </c>
      <c r="D26" s="3">
        <v>5</v>
      </c>
      <c r="E26" s="3">
        <v>49</v>
      </c>
      <c r="F26" s="3">
        <v>12</v>
      </c>
      <c r="G26" s="3">
        <f>E26/F26</f>
        <v>4.083333333333333</v>
      </c>
      <c r="H26" s="3">
        <f>G26*1.15</f>
        <v>4.6958333333333329</v>
      </c>
      <c r="I26" s="3">
        <f>D26-G26</f>
        <v>0.91666666666666696</v>
      </c>
      <c r="J26" s="4">
        <v>12</v>
      </c>
      <c r="K26" s="5"/>
      <c r="M26" s="6"/>
      <c r="N26" s="4"/>
    </row>
    <row r="27" spans="1:14" ht="15.75" customHeight="1">
      <c r="A27" s="1" t="s">
        <v>11</v>
      </c>
      <c r="B27" s="1" t="s">
        <v>12</v>
      </c>
      <c r="C27" s="1" t="s">
        <v>52</v>
      </c>
      <c r="D27" s="3">
        <v>5</v>
      </c>
      <c r="E27" s="3">
        <v>49</v>
      </c>
      <c r="F27" s="3">
        <v>12</v>
      </c>
      <c r="G27" s="3">
        <f>E27/F27</f>
        <v>4.083333333333333</v>
      </c>
      <c r="H27" s="3">
        <f>G27*1.15</f>
        <v>4.6958333333333329</v>
      </c>
      <c r="I27" s="3">
        <f>D27-G27</f>
        <v>0.91666666666666696</v>
      </c>
      <c r="J27" s="4">
        <v>10</v>
      </c>
      <c r="K27" s="5"/>
      <c r="M27" s="6"/>
      <c r="N27" s="4"/>
    </row>
    <row r="28" spans="1:14" ht="15.75" customHeight="1">
      <c r="A28" s="1" t="s">
        <v>11</v>
      </c>
      <c r="B28" s="1" t="s">
        <v>33</v>
      </c>
      <c r="C28" s="1" t="s">
        <v>53</v>
      </c>
      <c r="D28" s="3">
        <v>12</v>
      </c>
      <c r="E28" s="3">
        <v>520</v>
      </c>
      <c r="F28" s="3">
        <v>50</v>
      </c>
      <c r="G28" s="3">
        <f>E28/F28</f>
        <v>10.4</v>
      </c>
      <c r="H28" s="3">
        <f>G28*1.15</f>
        <v>11.959999999999999</v>
      </c>
      <c r="I28" s="3">
        <f>D28-G28</f>
        <v>1.5999999999999996</v>
      </c>
      <c r="J28" s="4">
        <v>50</v>
      </c>
      <c r="K28" s="2" t="s">
        <v>54</v>
      </c>
      <c r="M28" s="6"/>
      <c r="N28" s="4"/>
    </row>
    <row r="29" spans="1:14" ht="15.75" customHeight="1">
      <c r="A29" s="1" t="s">
        <v>11</v>
      </c>
      <c r="B29" s="1" t="s">
        <v>12</v>
      </c>
      <c r="C29" s="1" t="s">
        <v>55</v>
      </c>
      <c r="D29" s="3">
        <v>10</v>
      </c>
      <c r="E29" s="3">
        <v>96</v>
      </c>
      <c r="F29" s="3">
        <v>12</v>
      </c>
      <c r="G29" s="3">
        <f>E29/F29</f>
        <v>8</v>
      </c>
      <c r="H29" s="3">
        <f>G29*1.15</f>
        <v>9.1999999999999993</v>
      </c>
      <c r="I29" s="3">
        <f>D29-G29</f>
        <v>2</v>
      </c>
      <c r="J29" s="4">
        <v>12</v>
      </c>
      <c r="K29" s="2" t="s">
        <v>56</v>
      </c>
      <c r="M29" s="6"/>
      <c r="N29" s="4"/>
    </row>
    <row r="30" spans="1:14" ht="15.75" customHeight="1">
      <c r="A30" s="1" t="s">
        <v>11</v>
      </c>
      <c r="B30" s="1" t="s">
        <v>33</v>
      </c>
      <c r="C30" s="1" t="s">
        <v>57</v>
      </c>
      <c r="D30" s="3">
        <v>5</v>
      </c>
      <c r="E30" s="3">
        <v>192</v>
      </c>
      <c r="F30" s="3">
        <v>60</v>
      </c>
      <c r="G30" s="3">
        <f>E30/F30</f>
        <v>3.2</v>
      </c>
      <c r="H30" s="3">
        <f>G30*1.15</f>
        <v>3.6799999999999997</v>
      </c>
      <c r="I30" s="3">
        <f>D30-G30</f>
        <v>1.7999999999999998</v>
      </c>
      <c r="J30" s="4">
        <v>0</v>
      </c>
      <c r="K30" s="5" t="s">
        <v>43</v>
      </c>
      <c r="M30" s="6"/>
      <c r="N30" s="4"/>
    </row>
    <row r="31" spans="1:14" ht="15.75" customHeight="1">
      <c r="A31" s="1" t="s">
        <v>11</v>
      </c>
      <c r="B31" s="1" t="s">
        <v>33</v>
      </c>
      <c r="C31" s="1" t="s">
        <v>58</v>
      </c>
      <c r="D31" s="3">
        <v>5</v>
      </c>
      <c r="E31" s="3">
        <v>192</v>
      </c>
      <c r="F31" s="3">
        <v>60</v>
      </c>
      <c r="G31" s="3">
        <f>E31/F31</f>
        <v>3.2</v>
      </c>
      <c r="H31" s="3">
        <f>G31*1.15</f>
        <v>3.6799999999999997</v>
      </c>
      <c r="I31" s="3">
        <f>D31-G31</f>
        <v>1.7999999999999998</v>
      </c>
      <c r="J31" s="4">
        <v>0</v>
      </c>
      <c r="K31" s="5" t="s">
        <v>43</v>
      </c>
      <c r="M31" s="6"/>
      <c r="N31" s="4"/>
    </row>
    <row r="32" spans="1:14" ht="15.75" customHeight="1">
      <c r="A32" s="1" t="s">
        <v>59</v>
      </c>
      <c r="B32" s="1" t="s">
        <v>60</v>
      </c>
      <c r="C32" s="1" t="s">
        <v>61</v>
      </c>
      <c r="D32" s="3">
        <v>5</v>
      </c>
      <c r="E32" s="3">
        <v>4</v>
      </c>
      <c r="F32" s="3">
        <v>1</v>
      </c>
      <c r="G32" s="3">
        <f>E32/F32</f>
        <v>4</v>
      </c>
      <c r="H32" s="3">
        <f>G32*1.15</f>
        <v>4.5999999999999996</v>
      </c>
      <c r="I32" s="3">
        <f>D32-G32</f>
        <v>1</v>
      </c>
      <c r="J32" s="4">
        <v>0</v>
      </c>
      <c r="K32" s="5" t="s">
        <v>62</v>
      </c>
      <c r="M32" s="6"/>
      <c r="N32" s="4"/>
    </row>
    <row r="33" spans="1:14" ht="15.75" customHeight="1">
      <c r="A33" s="1" t="s">
        <v>11</v>
      </c>
      <c r="B33" s="1" t="s">
        <v>33</v>
      </c>
      <c r="C33" s="1" t="s">
        <v>63</v>
      </c>
      <c r="D33" s="3">
        <v>15</v>
      </c>
      <c r="E33" s="3">
        <v>1</v>
      </c>
      <c r="F33" s="3">
        <v>1</v>
      </c>
      <c r="G33" s="3">
        <f>E33/F33</f>
        <v>1</v>
      </c>
      <c r="H33" s="3">
        <f>G33*1.15</f>
        <v>1.1499999999999999</v>
      </c>
      <c r="I33" s="3">
        <f>D33-G33</f>
        <v>14</v>
      </c>
      <c r="J33" s="4">
        <v>0</v>
      </c>
      <c r="K33" s="2" t="s">
        <v>35</v>
      </c>
      <c r="M33" s="6"/>
      <c r="N33" s="4"/>
    </row>
    <row r="34" spans="1:14" ht="15.75" customHeight="1">
      <c r="A34" s="1" t="s">
        <v>11</v>
      </c>
      <c r="B34" s="1" t="s">
        <v>29</v>
      </c>
      <c r="C34" s="1" t="s">
        <v>64</v>
      </c>
      <c r="D34" s="3">
        <v>50</v>
      </c>
      <c r="E34" s="3">
        <v>125</v>
      </c>
      <c r="F34" s="3">
        <v>3</v>
      </c>
      <c r="G34" s="3">
        <f>E34/F34</f>
        <v>41.666666666666664</v>
      </c>
      <c r="H34" s="3">
        <f>G34*1.15</f>
        <v>47.916666666666657</v>
      </c>
      <c r="I34" s="3">
        <f>D34-G34</f>
        <v>8.3333333333333357</v>
      </c>
      <c r="J34" s="4">
        <v>0</v>
      </c>
      <c r="K34" s="7"/>
      <c r="M34" s="6"/>
      <c r="N34" s="4"/>
    </row>
    <row r="35" spans="1:14" ht="15">
      <c r="A35" s="1" t="s">
        <v>11</v>
      </c>
      <c r="B35" s="1" t="s">
        <v>33</v>
      </c>
      <c r="C35" s="1" t="s">
        <v>65</v>
      </c>
      <c r="D35" s="3">
        <v>14</v>
      </c>
      <c r="E35" s="3">
        <v>119</v>
      </c>
      <c r="F35" s="3">
        <v>10</v>
      </c>
      <c r="G35" s="3">
        <f>E35/F35</f>
        <v>11.9</v>
      </c>
      <c r="H35" s="3">
        <f>G35*1.15</f>
        <v>13.684999999999999</v>
      </c>
      <c r="I35" s="3">
        <f>D35-G35</f>
        <v>2.0999999999999996</v>
      </c>
      <c r="J35" s="4">
        <v>0</v>
      </c>
      <c r="K35" s="2" t="s">
        <v>66</v>
      </c>
      <c r="M35" s="6"/>
      <c r="N35" s="4"/>
    </row>
    <row r="36" spans="1:14" ht="15">
      <c r="A36" s="1" t="s">
        <v>11</v>
      </c>
      <c r="B36" s="1" t="s">
        <v>33</v>
      </c>
      <c r="C36" s="1" t="s">
        <v>67</v>
      </c>
      <c r="D36" s="3">
        <v>15</v>
      </c>
      <c r="E36" s="3">
        <v>319</v>
      </c>
      <c r="F36" s="3">
        <v>24</v>
      </c>
      <c r="G36" s="3">
        <f>E36/F36</f>
        <v>13.291666666666666</v>
      </c>
      <c r="H36" s="3">
        <f>G36*1.15</f>
        <v>15.285416666666665</v>
      </c>
      <c r="I36" s="3">
        <f>D36-G36</f>
        <v>1.7083333333333339</v>
      </c>
      <c r="J36" s="4">
        <v>0</v>
      </c>
      <c r="K36" s="2" t="s">
        <v>66</v>
      </c>
      <c r="M36" s="6"/>
      <c r="N36" s="4"/>
    </row>
    <row r="37" spans="1:14" ht="15">
      <c r="A37" s="1" t="s">
        <v>11</v>
      </c>
      <c r="B37" s="1" t="s">
        <v>29</v>
      </c>
      <c r="C37" s="1" t="s">
        <v>68</v>
      </c>
      <c r="D37" s="3">
        <v>20</v>
      </c>
      <c r="E37" s="3">
        <v>65</v>
      </c>
      <c r="F37" s="3">
        <v>4</v>
      </c>
      <c r="G37" s="3">
        <f>E37/F37</f>
        <v>16.25</v>
      </c>
      <c r="H37" s="3">
        <f>G37*1.15</f>
        <v>18.6875</v>
      </c>
      <c r="I37" s="3">
        <f>D37-G37</f>
        <v>3.75</v>
      </c>
      <c r="J37" s="4">
        <v>3</v>
      </c>
      <c r="K37" s="5"/>
      <c r="M37" s="6"/>
      <c r="N37" s="4"/>
    </row>
    <row r="38" spans="1:14" ht="15">
      <c r="A38" s="1" t="s">
        <v>11</v>
      </c>
      <c r="B38" s="1" t="s">
        <v>12</v>
      </c>
      <c r="C38" s="1" t="s">
        <v>69</v>
      </c>
      <c r="D38" s="3">
        <v>10</v>
      </c>
      <c r="E38" s="3">
        <v>48</v>
      </c>
      <c r="F38" s="3">
        <v>6</v>
      </c>
      <c r="G38" s="3">
        <f>E38/F38</f>
        <v>8</v>
      </c>
      <c r="H38" s="3">
        <f>G38*1.15</f>
        <v>9.1999999999999993</v>
      </c>
      <c r="I38" s="3">
        <f>D38-G38</f>
        <v>2</v>
      </c>
      <c r="J38" s="4">
        <v>-1</v>
      </c>
      <c r="K38" s="5"/>
      <c r="M38" s="6"/>
      <c r="N38" s="4"/>
    </row>
    <row r="39" spans="1:14" ht="15">
      <c r="A39" s="1" t="s">
        <v>11</v>
      </c>
      <c r="B39" s="1" t="s">
        <v>12</v>
      </c>
      <c r="C39" s="1" t="s">
        <v>70</v>
      </c>
      <c r="D39" s="3">
        <v>20</v>
      </c>
      <c r="E39" s="3">
        <v>67</v>
      </c>
      <c r="F39" s="3">
        <v>4</v>
      </c>
      <c r="G39" s="3">
        <f>E39/F39</f>
        <v>16.75</v>
      </c>
      <c r="H39" s="3">
        <f>G39*1.15</f>
        <v>19.262499999999999</v>
      </c>
      <c r="I39" s="3">
        <f>D39-G39</f>
        <v>3.25</v>
      </c>
      <c r="J39" s="4">
        <v>4</v>
      </c>
      <c r="K39" s="5"/>
      <c r="M39" s="6"/>
      <c r="N39" s="4"/>
    </row>
    <row r="40" spans="1:14" ht="15">
      <c r="A40" s="1" t="s">
        <v>11</v>
      </c>
      <c r="B40" s="1" t="s">
        <v>12</v>
      </c>
      <c r="C40" s="1" t="s">
        <v>71</v>
      </c>
      <c r="D40" s="3">
        <v>20</v>
      </c>
      <c r="E40" s="3">
        <v>67</v>
      </c>
      <c r="F40" s="3">
        <v>4</v>
      </c>
      <c r="G40" s="3">
        <f>E40/F40</f>
        <v>16.75</v>
      </c>
      <c r="H40" s="3">
        <f>G40*1.15</f>
        <v>19.262499999999999</v>
      </c>
      <c r="I40" s="3">
        <f>D40-G40</f>
        <v>3.25</v>
      </c>
      <c r="J40" s="4">
        <v>4</v>
      </c>
      <c r="K40" s="2" t="s">
        <v>56</v>
      </c>
      <c r="M40" s="6"/>
      <c r="N40" s="4"/>
    </row>
    <row r="41" spans="1:14" ht="15">
      <c r="A41" s="23" t="s">
        <v>11</v>
      </c>
      <c r="B41" s="23" t="s">
        <v>12</v>
      </c>
      <c r="C41" s="23" t="s">
        <v>72</v>
      </c>
      <c r="D41" s="8">
        <v>20</v>
      </c>
      <c r="E41" s="8">
        <v>67</v>
      </c>
      <c r="F41" s="8">
        <v>4</v>
      </c>
      <c r="G41" s="8">
        <f>E41/F41</f>
        <v>16.75</v>
      </c>
      <c r="H41" s="8">
        <f>G41*1.15</f>
        <v>19.262499999999999</v>
      </c>
      <c r="I41" s="8">
        <f>D41-G41</f>
        <v>3.25</v>
      </c>
      <c r="J41" s="9">
        <v>4</v>
      </c>
      <c r="K41" s="10" t="s">
        <v>56</v>
      </c>
      <c r="M41" s="6"/>
      <c r="N41" s="4"/>
    </row>
    <row r="42" spans="1:14" ht="15">
      <c r="A42" s="1" t="s">
        <v>11</v>
      </c>
      <c r="B42" s="1" t="s">
        <v>12</v>
      </c>
      <c r="C42" s="1" t="s">
        <v>73</v>
      </c>
      <c r="D42" s="3">
        <v>20</v>
      </c>
      <c r="E42" s="3">
        <v>74</v>
      </c>
      <c r="F42" s="3">
        <v>4</v>
      </c>
      <c r="G42" s="3">
        <f>E42/F42</f>
        <v>18.5</v>
      </c>
      <c r="H42" s="3">
        <f>G42*1.15</f>
        <v>21.274999999999999</v>
      </c>
      <c r="I42" s="3">
        <f>D42-G42</f>
        <v>1.5</v>
      </c>
      <c r="J42" s="4">
        <v>4</v>
      </c>
      <c r="K42" s="2" t="s">
        <v>56</v>
      </c>
      <c r="M42" s="6"/>
      <c r="N42" s="4"/>
    </row>
    <row r="43" spans="1:14" ht="15">
      <c r="A43" s="1" t="s">
        <v>11</v>
      </c>
      <c r="B43" s="1" t="s">
        <v>12</v>
      </c>
      <c r="C43" s="1" t="s">
        <v>74</v>
      </c>
      <c r="D43" s="3">
        <v>20</v>
      </c>
      <c r="E43" s="3">
        <v>74</v>
      </c>
      <c r="F43" s="3">
        <v>4</v>
      </c>
      <c r="G43" s="3">
        <f>E43/F43</f>
        <v>18.5</v>
      </c>
      <c r="H43" s="3">
        <f>G43*1.15</f>
        <v>21.274999999999999</v>
      </c>
      <c r="I43" s="3">
        <f>D43-G43</f>
        <v>1.5</v>
      </c>
      <c r="J43" s="4">
        <v>4</v>
      </c>
      <c r="K43" s="2" t="s">
        <v>56</v>
      </c>
      <c r="M43" s="6"/>
      <c r="N43" s="4"/>
    </row>
    <row r="44" spans="1:14" ht="15">
      <c r="A44" s="1" t="s">
        <v>11</v>
      </c>
      <c r="B44" s="1" t="s">
        <v>33</v>
      </c>
      <c r="C44" s="1" t="s">
        <v>75</v>
      </c>
      <c r="D44" s="3">
        <v>12</v>
      </c>
      <c r="E44" s="3">
        <v>238</v>
      </c>
      <c r="F44" s="3">
        <v>24</v>
      </c>
      <c r="G44" s="3">
        <f>E44/F44</f>
        <v>9.9166666666666661</v>
      </c>
      <c r="H44" s="3">
        <f>G44*1.15</f>
        <v>11.404166666666665</v>
      </c>
      <c r="I44" s="3">
        <f>D44-G44</f>
        <v>2.0833333333333339</v>
      </c>
      <c r="J44" s="4">
        <v>48</v>
      </c>
      <c r="K44" s="2" t="s">
        <v>24</v>
      </c>
      <c r="M44" s="6"/>
      <c r="N44" s="4"/>
    </row>
    <row r="45" spans="1:14" ht="15">
      <c r="A45" s="1" t="s">
        <v>76</v>
      </c>
      <c r="B45" s="1" t="s">
        <v>33</v>
      </c>
      <c r="C45" s="1" t="s">
        <v>77</v>
      </c>
      <c r="D45" s="3">
        <v>35</v>
      </c>
      <c r="E45" s="3">
        <v>109</v>
      </c>
      <c r="F45" s="3">
        <v>4</v>
      </c>
      <c r="G45" s="3">
        <f>E45/F45</f>
        <v>27.25</v>
      </c>
      <c r="H45" s="3">
        <f>G45*1.15</f>
        <v>31.337499999999999</v>
      </c>
      <c r="I45" s="3">
        <f>D45-G45</f>
        <v>7.75</v>
      </c>
      <c r="J45" s="4">
        <v>8</v>
      </c>
      <c r="K45" s="2" t="s">
        <v>35</v>
      </c>
      <c r="M45" s="6"/>
      <c r="N45" s="4"/>
    </row>
    <row r="46" spans="1:14" ht="15">
      <c r="A46" s="1" t="s">
        <v>11</v>
      </c>
      <c r="B46" s="1" t="s">
        <v>12</v>
      </c>
      <c r="C46" s="1" t="s">
        <v>78</v>
      </c>
      <c r="D46" s="3">
        <v>20</v>
      </c>
      <c r="E46" s="3">
        <v>70.5</v>
      </c>
      <c r="F46" s="3">
        <v>4</v>
      </c>
      <c r="G46" s="3">
        <f>E46/F46</f>
        <v>17.625</v>
      </c>
      <c r="H46" s="3">
        <f>G46*1.15</f>
        <v>20.268749999999997</v>
      </c>
      <c r="I46" s="3">
        <f>D46-G46</f>
        <v>2.375</v>
      </c>
      <c r="J46" s="4">
        <v>1</v>
      </c>
      <c r="K46" s="5"/>
      <c r="M46" s="6"/>
      <c r="N46" s="4"/>
    </row>
    <row r="47" spans="1:14" ht="15">
      <c r="A47" s="1" t="s">
        <v>11</v>
      </c>
      <c r="B47" s="1" t="s">
        <v>33</v>
      </c>
      <c r="C47" s="1" t="s">
        <v>79</v>
      </c>
      <c r="D47" s="3">
        <v>11</v>
      </c>
      <c r="E47" s="3">
        <v>219</v>
      </c>
      <c r="F47" s="3">
        <v>24</v>
      </c>
      <c r="G47" s="3">
        <f>E47/F47</f>
        <v>9.125</v>
      </c>
      <c r="H47" s="3">
        <f>G47*1.15</f>
        <v>10.493749999999999</v>
      </c>
      <c r="I47" s="3">
        <f>D47-G47</f>
        <v>1.875</v>
      </c>
      <c r="J47" s="4">
        <v>0</v>
      </c>
      <c r="K47" s="5" t="s">
        <v>80</v>
      </c>
      <c r="M47" s="6"/>
      <c r="N47" s="4"/>
    </row>
    <row r="48" spans="1:14" ht="15">
      <c r="A48" s="1" t="s">
        <v>11</v>
      </c>
      <c r="B48" s="1" t="s">
        <v>12</v>
      </c>
      <c r="C48" s="1" t="s">
        <v>81</v>
      </c>
      <c r="D48" s="3">
        <v>5</v>
      </c>
      <c r="E48" s="3">
        <v>50</v>
      </c>
      <c r="F48" s="3">
        <v>12</v>
      </c>
      <c r="G48" s="3">
        <f>E48/F48</f>
        <v>4.166666666666667</v>
      </c>
      <c r="H48" s="3">
        <f>G48*1.15</f>
        <v>4.791666666666667</v>
      </c>
      <c r="I48" s="3">
        <f>D48-G48</f>
        <v>0.83333333333333304</v>
      </c>
      <c r="J48" s="4">
        <v>5</v>
      </c>
      <c r="K48" s="5"/>
      <c r="M48" s="6"/>
      <c r="N48" s="4"/>
    </row>
    <row r="49" spans="1:14" ht="15">
      <c r="A49" s="1" t="s">
        <v>76</v>
      </c>
      <c r="B49" s="1" t="s">
        <v>82</v>
      </c>
      <c r="C49" s="1" t="s">
        <v>83</v>
      </c>
      <c r="D49" s="3">
        <v>5</v>
      </c>
      <c r="E49" s="3">
        <v>1</v>
      </c>
      <c r="F49" s="3">
        <v>1</v>
      </c>
      <c r="G49" s="3">
        <f>E49/F49</f>
        <v>1</v>
      </c>
      <c r="H49" s="3">
        <f>G49*1.15</f>
        <v>1.1499999999999999</v>
      </c>
      <c r="I49" s="3">
        <f>D49-G49</f>
        <v>4</v>
      </c>
      <c r="J49" s="4">
        <v>0</v>
      </c>
      <c r="K49" s="5" t="s">
        <v>16</v>
      </c>
      <c r="M49" s="6"/>
      <c r="N49" s="4"/>
    </row>
    <row r="50" spans="1:14" ht="15">
      <c r="A50" s="1" t="s">
        <v>59</v>
      </c>
      <c r="B50" s="1" t="s">
        <v>60</v>
      </c>
      <c r="C50" s="1" t="s">
        <v>84</v>
      </c>
      <c r="D50" s="3">
        <v>25</v>
      </c>
      <c r="E50" s="3">
        <v>20</v>
      </c>
      <c r="F50" s="3">
        <v>1</v>
      </c>
      <c r="G50" s="3">
        <f>E50/F50</f>
        <v>20</v>
      </c>
      <c r="H50" s="3">
        <f>G50*1.15</f>
        <v>23</v>
      </c>
      <c r="I50" s="3">
        <f>D50-G50</f>
        <v>5</v>
      </c>
      <c r="J50" s="4">
        <v>0</v>
      </c>
      <c r="K50" s="5"/>
      <c r="M50" s="6"/>
      <c r="N50" s="4"/>
    </row>
    <row r="51" spans="1:14" ht="15">
      <c r="A51" s="1" t="s">
        <v>59</v>
      </c>
      <c r="B51" s="1" t="s">
        <v>60</v>
      </c>
      <c r="C51" s="1" t="s">
        <v>85</v>
      </c>
      <c r="D51" s="3">
        <v>35</v>
      </c>
      <c r="E51" s="3">
        <v>30</v>
      </c>
      <c r="F51" s="3">
        <v>1</v>
      </c>
      <c r="G51" s="3">
        <f>E51/F51</f>
        <v>30</v>
      </c>
      <c r="H51" s="3">
        <f>G51*1.15</f>
        <v>34.5</v>
      </c>
      <c r="I51" s="3">
        <f>D51-G51</f>
        <v>5</v>
      </c>
      <c r="J51" s="4">
        <v>-1</v>
      </c>
      <c r="K51" s="5"/>
      <c r="M51" s="6"/>
      <c r="N51" s="4"/>
    </row>
    <row r="52" spans="1:14" ht="15">
      <c r="A52" s="1" t="s">
        <v>11</v>
      </c>
      <c r="B52" s="1" t="s">
        <v>29</v>
      </c>
      <c r="C52" s="1" t="s">
        <v>86</v>
      </c>
      <c r="D52" s="3">
        <v>120</v>
      </c>
      <c r="E52" s="3">
        <v>205</v>
      </c>
      <c r="F52" s="3">
        <v>2</v>
      </c>
      <c r="G52" s="3">
        <f>E52/F52</f>
        <v>102.5</v>
      </c>
      <c r="H52" s="3">
        <f>G52*1.15</f>
        <v>117.87499999999999</v>
      </c>
      <c r="I52" s="3">
        <f>D52-G52</f>
        <v>17.5</v>
      </c>
      <c r="J52" s="4">
        <v>6</v>
      </c>
      <c r="K52" s="2" t="s">
        <v>56</v>
      </c>
      <c r="M52" s="6"/>
      <c r="N52" s="4"/>
    </row>
    <row r="53" spans="1:14" ht="15">
      <c r="A53" s="1" t="s">
        <v>11</v>
      </c>
      <c r="B53" s="1" t="s">
        <v>29</v>
      </c>
      <c r="C53" s="1" t="s">
        <v>87</v>
      </c>
      <c r="D53" s="3">
        <v>25</v>
      </c>
      <c r="E53" s="3">
        <v>119</v>
      </c>
      <c r="F53" s="3">
        <v>6</v>
      </c>
      <c r="G53" s="3">
        <f>E53/F53</f>
        <v>19.833333333333332</v>
      </c>
      <c r="H53" s="3">
        <f>G53*1.15</f>
        <v>22.80833333333333</v>
      </c>
      <c r="I53" s="3">
        <f>D53-G53</f>
        <v>5.1666666666666679</v>
      </c>
      <c r="J53" s="4">
        <v>6</v>
      </c>
      <c r="K53" s="2" t="s">
        <v>26</v>
      </c>
      <c r="M53" s="6"/>
      <c r="N53" s="4"/>
    </row>
    <row r="54" spans="1:14" ht="15">
      <c r="A54" s="1" t="s">
        <v>59</v>
      </c>
      <c r="B54" s="1" t="s">
        <v>60</v>
      </c>
      <c r="C54" s="1" t="s">
        <v>88</v>
      </c>
      <c r="D54" s="3">
        <v>20</v>
      </c>
      <c r="E54" s="3">
        <v>15</v>
      </c>
      <c r="F54" s="3">
        <v>1</v>
      </c>
      <c r="G54" s="3">
        <f>E54/F54</f>
        <v>15</v>
      </c>
      <c r="H54" s="3">
        <f>G54*1.15</f>
        <v>17.25</v>
      </c>
      <c r="I54" s="3">
        <f>D54-G54</f>
        <v>5</v>
      </c>
      <c r="J54" s="4">
        <v>0</v>
      </c>
      <c r="K54" s="5" t="s">
        <v>89</v>
      </c>
      <c r="M54" s="6"/>
      <c r="N54" s="4"/>
    </row>
    <row r="55" spans="1:14" ht="15">
      <c r="A55" s="1" t="s">
        <v>11</v>
      </c>
      <c r="B55" s="1" t="s">
        <v>33</v>
      </c>
      <c r="C55" s="1" t="s">
        <v>90</v>
      </c>
      <c r="D55" s="3">
        <v>5</v>
      </c>
      <c r="E55" s="3">
        <v>24</v>
      </c>
      <c r="F55" s="3">
        <v>6</v>
      </c>
      <c r="G55" s="3">
        <f>E55/F55</f>
        <v>4</v>
      </c>
      <c r="H55" s="3">
        <f>G55*1.15</f>
        <v>4.5999999999999996</v>
      </c>
      <c r="I55" s="3">
        <f>D55-G55</f>
        <v>1</v>
      </c>
      <c r="J55" s="4">
        <f>12+12</f>
        <v>24</v>
      </c>
      <c r="K55" s="2" t="s">
        <v>56</v>
      </c>
      <c r="M55" s="6"/>
      <c r="N55" s="4"/>
    </row>
    <row r="56" spans="1:14" ht="15">
      <c r="A56" s="1" t="s">
        <v>11</v>
      </c>
      <c r="B56" s="1" t="s">
        <v>12</v>
      </c>
      <c r="C56" s="1" t="s">
        <v>91</v>
      </c>
      <c r="D56" s="3">
        <v>10</v>
      </c>
      <c r="E56" s="3">
        <v>48</v>
      </c>
      <c r="F56" s="3">
        <v>6</v>
      </c>
      <c r="G56" s="3">
        <f>E56/F56</f>
        <v>8</v>
      </c>
      <c r="H56" s="3">
        <f>G56*1.15</f>
        <v>9.1999999999999993</v>
      </c>
      <c r="I56" s="3">
        <f>D56-G56</f>
        <v>2</v>
      </c>
      <c r="J56" s="4">
        <v>0</v>
      </c>
      <c r="K56" s="5"/>
      <c r="M56" s="6"/>
      <c r="N56" s="4"/>
    </row>
    <row r="57" spans="1:14" ht="15">
      <c r="A57" s="1" t="s">
        <v>11</v>
      </c>
      <c r="B57" s="1" t="s">
        <v>12</v>
      </c>
      <c r="C57" s="1" t="s">
        <v>92</v>
      </c>
      <c r="D57" s="3">
        <v>10</v>
      </c>
      <c r="E57" s="3">
        <v>48</v>
      </c>
      <c r="F57" s="3">
        <v>6</v>
      </c>
      <c r="G57" s="3">
        <f>E57/F57</f>
        <v>8</v>
      </c>
      <c r="H57" s="3">
        <f>G57*1.15</f>
        <v>9.1999999999999993</v>
      </c>
      <c r="I57" s="3">
        <f>D57-G57</f>
        <v>2</v>
      </c>
      <c r="J57" s="4">
        <v>0</v>
      </c>
      <c r="K57" s="5"/>
      <c r="M57" s="6"/>
      <c r="N57" s="4"/>
    </row>
    <row r="58" spans="1:14" ht="15">
      <c r="A58" s="1" t="s">
        <v>11</v>
      </c>
      <c r="B58" s="1" t="s">
        <v>12</v>
      </c>
      <c r="C58" s="1" t="s">
        <v>93</v>
      </c>
      <c r="D58" s="3">
        <v>10</v>
      </c>
      <c r="E58" s="3">
        <v>48</v>
      </c>
      <c r="F58" s="3">
        <v>6</v>
      </c>
      <c r="G58" s="3">
        <f>E58/F58</f>
        <v>8</v>
      </c>
      <c r="H58" s="3">
        <f>G58*1.15</f>
        <v>9.1999999999999993</v>
      </c>
      <c r="I58" s="3">
        <f>D58-G58</f>
        <v>2</v>
      </c>
      <c r="J58" s="4">
        <v>12</v>
      </c>
      <c r="K58" s="10" t="s">
        <v>39</v>
      </c>
      <c r="M58" s="6"/>
      <c r="N58" s="4"/>
    </row>
    <row r="59" spans="1:14" ht="15">
      <c r="A59" s="1" t="s">
        <v>11</v>
      </c>
      <c r="B59" s="1" t="s">
        <v>12</v>
      </c>
      <c r="C59" s="1" t="s">
        <v>94</v>
      </c>
      <c r="D59" s="3">
        <v>10</v>
      </c>
      <c r="E59" s="3">
        <v>48</v>
      </c>
      <c r="F59" s="3">
        <v>6</v>
      </c>
      <c r="G59" s="3">
        <f>E59/F59</f>
        <v>8</v>
      </c>
      <c r="H59" s="3">
        <f>G59*1.15</f>
        <v>9.1999999999999993</v>
      </c>
      <c r="I59" s="3">
        <f>D59-G59</f>
        <v>2</v>
      </c>
      <c r="J59" s="4">
        <v>0</v>
      </c>
      <c r="K59" s="5"/>
      <c r="M59" s="6"/>
      <c r="N59" s="4"/>
    </row>
    <row r="60" spans="1:14" ht="15">
      <c r="A60" s="1" t="s">
        <v>11</v>
      </c>
      <c r="B60" s="1" t="s">
        <v>12</v>
      </c>
      <c r="C60" s="1" t="s">
        <v>95</v>
      </c>
      <c r="D60" s="3">
        <v>20</v>
      </c>
      <c r="E60" s="3">
        <v>99</v>
      </c>
      <c r="F60" s="3">
        <v>6</v>
      </c>
      <c r="G60" s="3">
        <f>E60/F60</f>
        <v>16.5</v>
      </c>
      <c r="H60" s="3">
        <f>G60*1.15</f>
        <v>18.974999999999998</v>
      </c>
      <c r="I60" s="3">
        <f>D60-G60</f>
        <v>3.5</v>
      </c>
      <c r="J60" s="4">
        <v>10</v>
      </c>
      <c r="K60" s="5" t="s">
        <v>24</v>
      </c>
      <c r="M60" s="6"/>
      <c r="N60" s="4"/>
    </row>
    <row r="61" spans="1:14" ht="15">
      <c r="A61" s="1" t="s">
        <v>11</v>
      </c>
      <c r="B61" s="1" t="s">
        <v>12</v>
      </c>
      <c r="C61" s="1" t="s">
        <v>96</v>
      </c>
      <c r="D61" s="3">
        <v>20</v>
      </c>
      <c r="E61" s="3">
        <v>99</v>
      </c>
      <c r="F61" s="3">
        <v>6</v>
      </c>
      <c r="G61" s="3">
        <f>E61/F61</f>
        <v>16.5</v>
      </c>
      <c r="H61" s="3">
        <f>G61*1.15</f>
        <v>18.974999999999998</v>
      </c>
      <c r="I61" s="3">
        <f>D61-G61</f>
        <v>3.5</v>
      </c>
      <c r="J61" s="4">
        <v>6</v>
      </c>
      <c r="K61" s="5" t="s">
        <v>24</v>
      </c>
      <c r="M61" s="6"/>
      <c r="N61" s="4"/>
    </row>
    <row r="62" spans="1:14" ht="15">
      <c r="A62" s="1" t="s">
        <v>59</v>
      </c>
      <c r="B62" s="1" t="s">
        <v>60</v>
      </c>
      <c r="C62" s="1" t="s">
        <v>97</v>
      </c>
      <c r="D62" s="3">
        <v>25</v>
      </c>
      <c r="E62" s="3">
        <v>20</v>
      </c>
      <c r="F62" s="3">
        <v>1</v>
      </c>
      <c r="G62" s="3">
        <f>E62/F62</f>
        <v>20</v>
      </c>
      <c r="H62" s="3">
        <f>G62*1.15</f>
        <v>23</v>
      </c>
      <c r="I62" s="3">
        <f>D62-G62</f>
        <v>5</v>
      </c>
      <c r="J62" s="4">
        <v>-2</v>
      </c>
      <c r="K62" s="5"/>
      <c r="M62" s="6"/>
      <c r="N62" s="4"/>
    </row>
    <row r="63" spans="1:14" ht="15">
      <c r="A63" s="1" t="s">
        <v>59</v>
      </c>
      <c r="B63" s="1" t="s">
        <v>60</v>
      </c>
      <c r="C63" s="1" t="s">
        <v>98</v>
      </c>
      <c r="D63" s="3">
        <v>12</v>
      </c>
      <c r="E63" s="3">
        <v>10</v>
      </c>
      <c r="F63" s="3">
        <v>1</v>
      </c>
      <c r="G63" s="3">
        <f>E63/F63</f>
        <v>10</v>
      </c>
      <c r="H63" s="3">
        <f>G63*1.15</f>
        <v>11.5</v>
      </c>
      <c r="I63" s="3">
        <f>D63-G63</f>
        <v>2</v>
      </c>
      <c r="J63" s="4">
        <v>0</v>
      </c>
      <c r="K63" s="7"/>
      <c r="M63" s="6"/>
      <c r="N63" s="4"/>
    </row>
    <row r="64" spans="1:14" ht="15">
      <c r="A64" s="1" t="s">
        <v>11</v>
      </c>
      <c r="B64" s="1" t="s">
        <v>29</v>
      </c>
      <c r="C64" s="1" t="s">
        <v>99</v>
      </c>
      <c r="D64" s="3">
        <v>55</v>
      </c>
      <c r="E64" s="3">
        <v>148</v>
      </c>
      <c r="F64" s="3">
        <v>3</v>
      </c>
      <c r="G64" s="3">
        <f>E64/F64</f>
        <v>49.333333333333336</v>
      </c>
      <c r="H64" s="3">
        <f>G64*1.15</f>
        <v>56.733333333333334</v>
      </c>
      <c r="I64" s="3">
        <f>D64-G64</f>
        <v>5.6666666666666643</v>
      </c>
      <c r="J64" s="4">
        <v>0</v>
      </c>
      <c r="K64" s="5"/>
      <c r="M64" s="6"/>
      <c r="N64" s="4"/>
    </row>
    <row r="65" spans="1:14" ht="15">
      <c r="A65" s="1" t="s">
        <v>11</v>
      </c>
      <c r="B65" s="1" t="s">
        <v>33</v>
      </c>
      <c r="C65" s="1" t="s">
        <v>100</v>
      </c>
      <c r="D65" s="3">
        <v>13</v>
      </c>
      <c r="E65" s="3">
        <v>107</v>
      </c>
      <c r="F65" s="3">
        <v>12</v>
      </c>
      <c r="G65" s="3">
        <f>E65/F65</f>
        <v>8.9166666666666661</v>
      </c>
      <c r="H65" s="3">
        <f>G65*1.15</f>
        <v>10.254166666666665</v>
      </c>
      <c r="I65" s="3">
        <f>D65-G65</f>
        <v>4.0833333333333339</v>
      </c>
      <c r="J65" s="4">
        <v>0</v>
      </c>
      <c r="K65" s="2" t="s">
        <v>101</v>
      </c>
      <c r="M65" s="6"/>
      <c r="N65" s="4"/>
    </row>
    <row r="66" spans="1:14" ht="15">
      <c r="A66" s="1" t="s">
        <v>11</v>
      </c>
      <c r="B66" s="1" t="s">
        <v>12</v>
      </c>
      <c r="C66" s="1" t="s">
        <v>102</v>
      </c>
      <c r="D66" s="3">
        <v>2</v>
      </c>
      <c r="E66" s="3">
        <v>41</v>
      </c>
      <c r="F66" s="3">
        <v>24</v>
      </c>
      <c r="G66" s="3">
        <f>E66/F66</f>
        <v>1.7083333333333333</v>
      </c>
      <c r="H66" s="3">
        <f>G66*1.15</f>
        <v>1.9645833333333331</v>
      </c>
      <c r="I66" s="3">
        <f>D66-G66</f>
        <v>0.29166666666666674</v>
      </c>
      <c r="J66" s="4">
        <v>48</v>
      </c>
      <c r="K66" s="2" t="s">
        <v>103</v>
      </c>
      <c r="M66" s="6"/>
      <c r="N66" s="4"/>
    </row>
    <row r="67" spans="1:14" ht="15">
      <c r="A67" s="1" t="s">
        <v>11</v>
      </c>
      <c r="B67" s="1" t="s">
        <v>12</v>
      </c>
      <c r="C67" s="1" t="s">
        <v>104</v>
      </c>
      <c r="D67" s="3">
        <v>15</v>
      </c>
      <c r="E67" s="3">
        <v>74</v>
      </c>
      <c r="F67" s="3">
        <v>6</v>
      </c>
      <c r="G67" s="3">
        <f>E67/F67</f>
        <v>12.333333333333334</v>
      </c>
      <c r="H67" s="3">
        <f>G67*1.15</f>
        <v>14.183333333333334</v>
      </c>
      <c r="I67" s="3">
        <f>D67-G67</f>
        <v>2.6666666666666661</v>
      </c>
      <c r="J67" s="4">
        <v>6</v>
      </c>
      <c r="K67" s="2" t="s">
        <v>26</v>
      </c>
      <c r="M67" s="6"/>
      <c r="N67" s="4"/>
    </row>
    <row r="68" spans="1:14" ht="15">
      <c r="A68" s="1" t="s">
        <v>11</v>
      </c>
      <c r="B68" s="1" t="s">
        <v>12</v>
      </c>
      <c r="C68" s="1" t="s">
        <v>105</v>
      </c>
      <c r="D68" s="3">
        <v>15</v>
      </c>
      <c r="E68" s="3">
        <v>74</v>
      </c>
      <c r="F68" s="3">
        <v>6</v>
      </c>
      <c r="G68" s="3">
        <f>E68/F68</f>
        <v>12.333333333333334</v>
      </c>
      <c r="H68" s="3">
        <f>G68*1.15</f>
        <v>14.183333333333334</v>
      </c>
      <c r="I68" s="3">
        <f>D68-G68</f>
        <v>2.6666666666666661</v>
      </c>
      <c r="J68" s="4">
        <v>6</v>
      </c>
      <c r="K68" s="2" t="s">
        <v>26</v>
      </c>
      <c r="M68" s="6"/>
      <c r="N68" s="4"/>
    </row>
    <row r="69" spans="1:14" ht="15">
      <c r="A69" s="1" t="s">
        <v>11</v>
      </c>
      <c r="B69" s="1" t="s">
        <v>12</v>
      </c>
      <c r="C69" s="1" t="s">
        <v>106</v>
      </c>
      <c r="D69" s="3">
        <v>15</v>
      </c>
      <c r="E69" s="3">
        <v>74</v>
      </c>
      <c r="F69" s="3">
        <v>6</v>
      </c>
      <c r="G69" s="3">
        <f>E69/F69</f>
        <v>12.333333333333334</v>
      </c>
      <c r="H69" s="3">
        <f>G69*1.15</f>
        <v>14.183333333333334</v>
      </c>
      <c r="I69" s="3">
        <f>D69-G69</f>
        <v>2.6666666666666661</v>
      </c>
      <c r="J69" s="4">
        <v>6</v>
      </c>
      <c r="K69" s="2" t="s">
        <v>26</v>
      </c>
      <c r="M69" s="6"/>
      <c r="N69" s="4"/>
    </row>
    <row r="70" spans="1:14" ht="15">
      <c r="A70" s="1" t="s">
        <v>11</v>
      </c>
      <c r="B70" s="1" t="s">
        <v>12</v>
      </c>
      <c r="C70" s="1" t="s">
        <v>107</v>
      </c>
      <c r="D70" s="3">
        <v>15</v>
      </c>
      <c r="E70" s="3">
        <v>74</v>
      </c>
      <c r="F70" s="3">
        <v>6</v>
      </c>
      <c r="G70" s="3">
        <f>E70/F70</f>
        <v>12.333333333333334</v>
      </c>
      <c r="H70" s="3">
        <f>G70*1.15</f>
        <v>14.183333333333334</v>
      </c>
      <c r="I70" s="3">
        <f>D70-G70</f>
        <v>2.6666666666666661</v>
      </c>
      <c r="J70" s="4">
        <v>6</v>
      </c>
      <c r="K70" s="2" t="s">
        <v>26</v>
      </c>
      <c r="M70" s="6"/>
      <c r="N70" s="4"/>
    </row>
    <row r="71" spans="1:14" ht="15">
      <c r="A71" s="1" t="s">
        <v>11</v>
      </c>
      <c r="B71" s="1" t="s">
        <v>12</v>
      </c>
      <c r="C71" s="1" t="s">
        <v>108</v>
      </c>
      <c r="D71" s="3">
        <v>60</v>
      </c>
      <c r="E71" s="3">
        <v>53</v>
      </c>
      <c r="F71" s="3">
        <v>1</v>
      </c>
      <c r="G71" s="3">
        <f>E71/F71</f>
        <v>53</v>
      </c>
      <c r="H71" s="3">
        <f>G71*1.15</f>
        <v>60.949999999999996</v>
      </c>
      <c r="I71" s="3">
        <f>D71-G71</f>
        <v>7</v>
      </c>
      <c r="J71" s="4">
        <v>-1</v>
      </c>
      <c r="K71" s="10" t="s">
        <v>66</v>
      </c>
      <c r="M71" s="6"/>
      <c r="N71" s="4"/>
    </row>
    <row r="72" spans="1:14" ht="15">
      <c r="A72" s="1" t="s">
        <v>11</v>
      </c>
      <c r="B72" s="1" t="s">
        <v>22</v>
      </c>
      <c r="C72" s="1" t="s">
        <v>109</v>
      </c>
      <c r="D72" s="3">
        <v>11</v>
      </c>
      <c r="E72" s="3">
        <v>92</v>
      </c>
      <c r="F72" s="3">
        <v>10</v>
      </c>
      <c r="G72" s="3">
        <f>E72/F72</f>
        <v>9.1999999999999993</v>
      </c>
      <c r="H72" s="3">
        <f>G72*1.15</f>
        <v>10.579999999999998</v>
      </c>
      <c r="I72" s="3">
        <f>D72-G72</f>
        <v>1.8000000000000007</v>
      </c>
      <c r="J72" s="4">
        <v>10</v>
      </c>
      <c r="K72" s="5" t="s">
        <v>24</v>
      </c>
      <c r="M72" s="6"/>
      <c r="N72" s="4"/>
    </row>
    <row r="73" spans="1:14" ht="15">
      <c r="A73" s="1" t="s">
        <v>59</v>
      </c>
      <c r="B73" s="1" t="s">
        <v>60</v>
      </c>
      <c r="C73" s="1" t="s">
        <v>110</v>
      </c>
      <c r="D73" s="3">
        <v>10</v>
      </c>
      <c r="E73" s="3">
        <v>8</v>
      </c>
      <c r="F73" s="3">
        <v>1</v>
      </c>
      <c r="G73" s="3">
        <f>E73/F73</f>
        <v>8</v>
      </c>
      <c r="H73" s="3">
        <f>G73*1.15</f>
        <v>9.1999999999999993</v>
      </c>
      <c r="I73" s="3">
        <f>D73-G73</f>
        <v>2</v>
      </c>
      <c r="J73" s="4">
        <v>0</v>
      </c>
      <c r="K73" s="7" t="s">
        <v>111</v>
      </c>
      <c r="M73" s="6"/>
      <c r="N73" s="4"/>
    </row>
    <row r="74" spans="1:14" ht="15">
      <c r="A74" s="1" t="s">
        <v>11</v>
      </c>
      <c r="B74" s="1" t="s">
        <v>12</v>
      </c>
      <c r="C74" s="1" t="s">
        <v>112</v>
      </c>
      <c r="D74" s="3">
        <v>5</v>
      </c>
      <c r="E74" s="3">
        <v>48.5</v>
      </c>
      <c r="F74" s="3">
        <v>12</v>
      </c>
      <c r="G74" s="3">
        <f>E74/F74</f>
        <v>4.041666666666667</v>
      </c>
      <c r="H74" s="3">
        <f>G74*1.15</f>
        <v>4.6479166666666663</v>
      </c>
      <c r="I74" s="3">
        <f>D74-G74</f>
        <v>0.95833333333333304</v>
      </c>
      <c r="J74" s="4">
        <v>12</v>
      </c>
      <c r="K74" s="10" t="s">
        <v>56</v>
      </c>
      <c r="M74" s="6"/>
      <c r="N74" s="4"/>
    </row>
    <row r="75" spans="1:14" ht="15">
      <c r="A75" s="1" t="s">
        <v>11</v>
      </c>
      <c r="B75" s="1" t="s">
        <v>12</v>
      </c>
      <c r="C75" s="1" t="s">
        <v>113</v>
      </c>
      <c r="D75" s="3">
        <v>5</v>
      </c>
      <c r="E75" s="3">
        <v>48.5</v>
      </c>
      <c r="F75" s="3">
        <v>12</v>
      </c>
      <c r="G75" s="3">
        <f>E75/F75</f>
        <v>4.041666666666667</v>
      </c>
      <c r="H75" s="3">
        <f>G75*1.15</f>
        <v>4.6479166666666663</v>
      </c>
      <c r="I75" s="3">
        <f>D75-G75</f>
        <v>0.95833333333333304</v>
      </c>
      <c r="J75" s="4">
        <v>12</v>
      </c>
      <c r="K75" s="10" t="s">
        <v>56</v>
      </c>
      <c r="M75" s="6"/>
      <c r="N75" s="4"/>
    </row>
    <row r="76" spans="1:14" ht="15">
      <c r="A76" s="1" t="s">
        <v>11</v>
      </c>
      <c r="B76" s="1" t="s">
        <v>12</v>
      </c>
      <c r="C76" s="1" t="s">
        <v>114</v>
      </c>
      <c r="D76" s="3">
        <v>20</v>
      </c>
      <c r="E76" s="3">
        <v>97</v>
      </c>
      <c r="F76" s="3">
        <v>6</v>
      </c>
      <c r="G76" s="3">
        <f>E76/F76</f>
        <v>16.166666666666668</v>
      </c>
      <c r="H76" s="3">
        <f>G76*1.15</f>
        <v>18.591666666666665</v>
      </c>
      <c r="I76" s="3">
        <f>D76-G76</f>
        <v>3.8333333333333321</v>
      </c>
      <c r="J76" s="4">
        <v>6</v>
      </c>
      <c r="K76" s="5" t="s">
        <v>24</v>
      </c>
      <c r="M76" s="6"/>
      <c r="N76" s="4"/>
    </row>
    <row r="77" spans="1:14" ht="15">
      <c r="A77" s="1" t="s">
        <v>11</v>
      </c>
      <c r="B77" s="1" t="s">
        <v>12</v>
      </c>
      <c r="C77" s="1" t="s">
        <v>115</v>
      </c>
      <c r="D77" s="3">
        <v>20</v>
      </c>
      <c r="E77" s="3">
        <v>96</v>
      </c>
      <c r="F77" s="3">
        <v>6</v>
      </c>
      <c r="G77" s="3">
        <f>E77/F77</f>
        <v>16</v>
      </c>
      <c r="H77" s="3">
        <f>G77*1.15</f>
        <v>18.399999999999999</v>
      </c>
      <c r="I77" s="3">
        <f>D77-G77</f>
        <v>4</v>
      </c>
      <c r="J77" s="4">
        <v>0</v>
      </c>
      <c r="K77" s="5"/>
      <c r="M77" s="6"/>
      <c r="N77" s="4"/>
    </row>
    <row r="78" spans="1:14" ht="15">
      <c r="A78" s="1" t="s">
        <v>11</v>
      </c>
      <c r="B78" s="1" t="s">
        <v>12</v>
      </c>
      <c r="C78" s="1" t="s">
        <v>116</v>
      </c>
      <c r="D78" s="3">
        <v>20</v>
      </c>
      <c r="E78" s="3">
        <v>96</v>
      </c>
      <c r="F78" s="3">
        <v>6</v>
      </c>
      <c r="G78" s="3">
        <f>E78/F78</f>
        <v>16</v>
      </c>
      <c r="H78" s="3">
        <f>G78*1.15</f>
        <v>18.399999999999999</v>
      </c>
      <c r="I78" s="3">
        <f>D78-G78</f>
        <v>4</v>
      </c>
      <c r="J78" s="4">
        <v>0</v>
      </c>
      <c r="K78" s="5"/>
      <c r="M78" s="6"/>
      <c r="N78" s="4"/>
    </row>
    <row r="79" spans="1:14" ht="15">
      <c r="A79" s="1" t="s">
        <v>11</v>
      </c>
      <c r="B79" s="1" t="s">
        <v>33</v>
      </c>
      <c r="C79" s="1" t="s">
        <v>117</v>
      </c>
      <c r="D79" s="3">
        <v>15</v>
      </c>
      <c r="E79" s="3">
        <v>395</v>
      </c>
      <c r="F79" s="3">
        <v>30</v>
      </c>
      <c r="G79" s="3">
        <f>E79/F79</f>
        <v>13.166666666666666</v>
      </c>
      <c r="H79" s="3">
        <f>G79*1.15</f>
        <v>15.141666666666664</v>
      </c>
      <c r="I79" s="3">
        <f>D79-G79</f>
        <v>1.8333333333333339</v>
      </c>
      <c r="J79" s="4">
        <v>30</v>
      </c>
      <c r="K79" s="2" t="s">
        <v>26</v>
      </c>
      <c r="M79" s="6"/>
      <c r="N79" s="4"/>
    </row>
    <row r="80" spans="1:14" ht="15">
      <c r="A80" s="1" t="s">
        <v>11</v>
      </c>
      <c r="B80" s="1" t="s">
        <v>33</v>
      </c>
      <c r="C80" s="1" t="s">
        <v>118</v>
      </c>
      <c r="D80" s="3">
        <v>16</v>
      </c>
      <c r="E80" s="3">
        <v>410</v>
      </c>
      <c r="F80" s="3">
        <v>30</v>
      </c>
      <c r="G80" s="3">
        <f>E80/F80</f>
        <v>13.666666666666666</v>
      </c>
      <c r="H80" s="3">
        <f>G80*1.15</f>
        <v>15.716666666666665</v>
      </c>
      <c r="I80" s="3">
        <f>D80-G80</f>
        <v>2.3333333333333339</v>
      </c>
      <c r="J80" s="4">
        <v>60</v>
      </c>
      <c r="K80" s="2" t="s">
        <v>39</v>
      </c>
      <c r="M80" s="6"/>
      <c r="N80" s="4"/>
    </row>
    <row r="81" spans="1:14" ht="15">
      <c r="A81" s="1" t="s">
        <v>11</v>
      </c>
      <c r="B81" s="1" t="s">
        <v>33</v>
      </c>
      <c r="C81" s="1" t="s">
        <v>119</v>
      </c>
      <c r="D81" s="3">
        <v>15</v>
      </c>
      <c r="E81" s="3">
        <v>395</v>
      </c>
      <c r="F81" s="3">
        <v>30</v>
      </c>
      <c r="G81" s="3">
        <f>E81/F81</f>
        <v>13.166666666666666</v>
      </c>
      <c r="H81" s="3">
        <f>G81*1.15</f>
        <v>15.141666666666664</v>
      </c>
      <c r="I81" s="3">
        <f>D81-G81</f>
        <v>1.8333333333333339</v>
      </c>
      <c r="J81" s="4">
        <v>30</v>
      </c>
      <c r="K81" s="2" t="s">
        <v>120</v>
      </c>
      <c r="M81" s="6"/>
      <c r="N81" s="4"/>
    </row>
    <row r="82" spans="1:14" ht="15">
      <c r="A82" s="1" t="s">
        <v>11</v>
      </c>
      <c r="B82" s="1" t="s">
        <v>33</v>
      </c>
      <c r="C82" s="1" t="s">
        <v>121</v>
      </c>
      <c r="D82" s="3">
        <v>15</v>
      </c>
      <c r="E82" s="3">
        <v>365</v>
      </c>
      <c r="F82" s="3">
        <v>30</v>
      </c>
      <c r="G82" s="3">
        <f>E82/F82</f>
        <v>12.166666666666666</v>
      </c>
      <c r="H82" s="3">
        <f>G82*1.15</f>
        <v>13.991666666666665</v>
      </c>
      <c r="I82" s="3">
        <f>D82-G82</f>
        <v>2.8333333333333339</v>
      </c>
      <c r="J82" s="4">
        <f>30+24</f>
        <v>54</v>
      </c>
      <c r="K82" s="2" t="s">
        <v>56</v>
      </c>
      <c r="M82" s="6"/>
      <c r="N82" s="4"/>
    </row>
    <row r="83" spans="1:14" ht="15">
      <c r="A83" s="1" t="s">
        <v>11</v>
      </c>
      <c r="B83" s="1" t="s">
        <v>33</v>
      </c>
      <c r="C83" s="1" t="s">
        <v>122</v>
      </c>
      <c r="D83" s="3">
        <v>15</v>
      </c>
      <c r="E83" s="3">
        <v>395</v>
      </c>
      <c r="F83" s="3">
        <v>30</v>
      </c>
      <c r="G83" s="3">
        <f>E83/F83</f>
        <v>13.166666666666666</v>
      </c>
      <c r="H83" s="3">
        <f>G83*1.15</f>
        <v>15.141666666666664</v>
      </c>
      <c r="I83" s="3">
        <f>D83-G83</f>
        <v>1.8333333333333339</v>
      </c>
      <c r="J83" s="4">
        <v>30</v>
      </c>
      <c r="K83" s="2" t="s">
        <v>39</v>
      </c>
      <c r="M83" s="6"/>
      <c r="N83" s="4"/>
    </row>
    <row r="84" spans="1:14" ht="15">
      <c r="A84" s="1" t="s">
        <v>11</v>
      </c>
      <c r="B84" s="1" t="s">
        <v>33</v>
      </c>
      <c r="C84" s="1" t="s">
        <v>123</v>
      </c>
      <c r="D84" s="3">
        <v>10</v>
      </c>
      <c r="E84" s="3">
        <v>193</v>
      </c>
      <c r="F84" s="3">
        <v>30</v>
      </c>
      <c r="G84" s="3">
        <f>E84/F84</f>
        <v>6.4333333333333336</v>
      </c>
      <c r="H84" s="3">
        <f>G84*1.15</f>
        <v>7.3983333333333334</v>
      </c>
      <c r="I84" s="3">
        <f>D84-G84</f>
        <v>3.5666666666666664</v>
      </c>
      <c r="J84" s="4">
        <v>0</v>
      </c>
      <c r="K84" s="5"/>
      <c r="M84" s="6"/>
      <c r="N84" s="4"/>
    </row>
    <row r="85" spans="1:14" ht="15">
      <c r="A85" s="1" t="s">
        <v>11</v>
      </c>
      <c r="B85" s="1" t="s">
        <v>33</v>
      </c>
      <c r="C85" s="1" t="s">
        <v>124</v>
      </c>
      <c r="D85" s="3">
        <v>5</v>
      </c>
      <c r="E85" s="3">
        <v>194</v>
      </c>
      <c r="F85" s="3">
        <v>60</v>
      </c>
      <c r="G85" s="3">
        <f>E85/F85</f>
        <v>3.2333333333333334</v>
      </c>
      <c r="H85" s="3">
        <f>G85*1.15</f>
        <v>3.7183333333333333</v>
      </c>
      <c r="I85" s="3">
        <f>D85-G85</f>
        <v>1.7666666666666666</v>
      </c>
      <c r="J85" s="4">
        <v>60</v>
      </c>
      <c r="K85" s="5" t="s">
        <v>24</v>
      </c>
      <c r="M85" s="6"/>
      <c r="N85" s="4"/>
    </row>
    <row r="86" spans="1:14" ht="15">
      <c r="A86" s="1" t="s">
        <v>11</v>
      </c>
      <c r="B86" s="1" t="s">
        <v>33</v>
      </c>
      <c r="C86" s="1" t="s">
        <v>125</v>
      </c>
      <c r="D86" s="3">
        <v>5</v>
      </c>
      <c r="E86" s="3">
        <v>194</v>
      </c>
      <c r="F86" s="3">
        <v>60</v>
      </c>
      <c r="G86" s="3">
        <f>E86/F86</f>
        <v>3.2333333333333334</v>
      </c>
      <c r="H86" s="3">
        <f>G86*1.15</f>
        <v>3.7183333333333333</v>
      </c>
      <c r="I86" s="3">
        <f>D86-G86</f>
        <v>1.7666666666666666</v>
      </c>
      <c r="J86" s="4">
        <v>60</v>
      </c>
      <c r="K86" s="5" t="s">
        <v>24</v>
      </c>
      <c r="M86" s="6"/>
      <c r="N86" s="4"/>
    </row>
    <row r="87" spans="1:14" ht="15">
      <c r="A87" s="1" t="s">
        <v>11</v>
      </c>
      <c r="B87" s="1" t="s">
        <v>22</v>
      </c>
      <c r="C87" s="1" t="s">
        <v>126</v>
      </c>
      <c r="D87" s="3">
        <v>115</v>
      </c>
      <c r="E87" s="3">
        <v>99</v>
      </c>
      <c r="F87" s="3">
        <v>1</v>
      </c>
      <c r="G87" s="3">
        <f>E87/F87</f>
        <v>99</v>
      </c>
      <c r="H87" s="3">
        <f>G87*1.15</f>
        <v>113.85</v>
      </c>
      <c r="I87" s="3">
        <f>D87-G87</f>
        <v>16</v>
      </c>
      <c r="J87" s="4">
        <v>1</v>
      </c>
      <c r="K87" s="10" t="s">
        <v>103</v>
      </c>
      <c r="M87" s="6"/>
      <c r="N87" s="4"/>
    </row>
    <row r="88" spans="1:14" ht="15">
      <c r="A88" s="1" t="s">
        <v>11</v>
      </c>
      <c r="B88" s="1" t="s">
        <v>12</v>
      </c>
      <c r="C88" s="1" t="s">
        <v>127</v>
      </c>
      <c r="D88" s="3">
        <v>5</v>
      </c>
      <c r="E88" s="3">
        <v>92</v>
      </c>
      <c r="F88" s="3">
        <v>24</v>
      </c>
      <c r="G88" s="3">
        <f>E88/F88</f>
        <v>3.8333333333333335</v>
      </c>
      <c r="H88" s="3">
        <f>G88*1.15</f>
        <v>4.4083333333333332</v>
      </c>
      <c r="I88" s="3">
        <f>D88-G88</f>
        <v>1.1666666666666665</v>
      </c>
      <c r="J88" s="4">
        <v>24</v>
      </c>
      <c r="K88" s="5"/>
      <c r="M88" s="6"/>
      <c r="N88" s="4"/>
    </row>
    <row r="89" spans="1:14" ht="15">
      <c r="A89" s="1" t="s">
        <v>11</v>
      </c>
      <c r="B89" s="1" t="s">
        <v>12</v>
      </c>
      <c r="C89" s="1" t="s">
        <v>128</v>
      </c>
      <c r="D89" s="3">
        <v>10</v>
      </c>
      <c r="E89" s="3">
        <v>48</v>
      </c>
      <c r="F89" s="3">
        <v>6</v>
      </c>
      <c r="G89" s="3">
        <f>E89/F89</f>
        <v>8</v>
      </c>
      <c r="H89" s="3">
        <f>G89*1.15</f>
        <v>9.1999999999999993</v>
      </c>
      <c r="I89" s="3">
        <f>D89-G89</f>
        <v>2</v>
      </c>
      <c r="J89" s="4">
        <v>12</v>
      </c>
      <c r="K89" s="2" t="s">
        <v>39</v>
      </c>
      <c r="M89" s="6"/>
      <c r="N89" s="4"/>
    </row>
    <row r="90" spans="1:14" ht="15">
      <c r="A90" s="1" t="s">
        <v>11</v>
      </c>
      <c r="B90" s="1" t="s">
        <v>12</v>
      </c>
      <c r="C90" s="1" t="s">
        <v>129</v>
      </c>
      <c r="D90" s="3">
        <v>10</v>
      </c>
      <c r="E90" s="3">
        <v>49.5</v>
      </c>
      <c r="F90" s="3">
        <v>6</v>
      </c>
      <c r="G90" s="3">
        <f>E90/F90</f>
        <v>8.25</v>
      </c>
      <c r="H90" s="3">
        <f>G90*1.15</f>
        <v>9.4874999999999989</v>
      </c>
      <c r="I90" s="3">
        <f>D90-G90</f>
        <v>1.75</v>
      </c>
      <c r="J90" s="4">
        <v>6</v>
      </c>
      <c r="K90" s="2" t="s">
        <v>56</v>
      </c>
      <c r="M90" s="6"/>
      <c r="N90" s="4"/>
    </row>
    <row r="91" spans="1:14" ht="15">
      <c r="A91" s="1" t="s">
        <v>11</v>
      </c>
      <c r="B91" s="1" t="s">
        <v>12</v>
      </c>
      <c r="C91" s="1" t="s">
        <v>130</v>
      </c>
      <c r="D91" s="3">
        <v>10</v>
      </c>
      <c r="E91" s="3">
        <v>49.5</v>
      </c>
      <c r="F91" s="3">
        <v>6</v>
      </c>
      <c r="G91" s="3">
        <f>E91/F91</f>
        <v>8.25</v>
      </c>
      <c r="H91" s="3">
        <f>G91*1.15</f>
        <v>9.4874999999999989</v>
      </c>
      <c r="I91" s="3">
        <f>D91-G91</f>
        <v>1.75</v>
      </c>
      <c r="J91" s="4">
        <v>6</v>
      </c>
      <c r="K91" s="2" t="s">
        <v>39</v>
      </c>
      <c r="M91" s="6"/>
      <c r="N91" s="4"/>
    </row>
    <row r="92" spans="1:14" ht="15">
      <c r="A92" s="1" t="s">
        <v>11</v>
      </c>
      <c r="B92" s="1" t="s">
        <v>12</v>
      </c>
      <c r="C92" s="1" t="s">
        <v>131</v>
      </c>
      <c r="D92" s="3">
        <v>5</v>
      </c>
      <c r="E92" s="3">
        <v>49.5</v>
      </c>
      <c r="F92" s="3">
        <v>12</v>
      </c>
      <c r="G92" s="3">
        <f>E92/F92</f>
        <v>4.125</v>
      </c>
      <c r="H92" s="3">
        <f>G92*1.15</f>
        <v>4.7437499999999995</v>
      </c>
      <c r="I92" s="3">
        <f>D92-G92</f>
        <v>0.875</v>
      </c>
      <c r="J92" s="4">
        <v>6</v>
      </c>
      <c r="K92" s="2" t="s">
        <v>56</v>
      </c>
      <c r="M92" s="6"/>
      <c r="N92" s="4"/>
    </row>
    <row r="93" spans="1:14" ht="15">
      <c r="A93" s="1" t="s">
        <v>11</v>
      </c>
      <c r="B93" s="1" t="s">
        <v>12</v>
      </c>
      <c r="C93" s="1" t="s">
        <v>132</v>
      </c>
      <c r="D93" s="3">
        <v>10</v>
      </c>
      <c r="E93" s="3">
        <v>49.5</v>
      </c>
      <c r="F93" s="3">
        <v>6</v>
      </c>
      <c r="G93" s="3">
        <f>E93/F93</f>
        <v>8.25</v>
      </c>
      <c r="H93" s="3">
        <f>G93*1.15</f>
        <v>9.4874999999999989</v>
      </c>
      <c r="I93" s="3">
        <f>D93-G93</f>
        <v>1.75</v>
      </c>
      <c r="J93" s="4">
        <v>0</v>
      </c>
      <c r="K93" s="22" t="s">
        <v>133</v>
      </c>
      <c r="M93" s="6"/>
      <c r="N93" s="4"/>
    </row>
    <row r="94" spans="1:14" ht="15">
      <c r="A94" s="1" t="s">
        <v>11</v>
      </c>
      <c r="B94" s="1" t="s">
        <v>12</v>
      </c>
      <c r="C94" s="1" t="s">
        <v>134</v>
      </c>
      <c r="D94" s="3">
        <v>52</v>
      </c>
      <c r="E94" s="3">
        <v>45</v>
      </c>
      <c r="F94" s="3">
        <v>1</v>
      </c>
      <c r="G94" s="3">
        <f>E94/F94</f>
        <v>45</v>
      </c>
      <c r="H94" s="3">
        <f>G94*1.15</f>
        <v>51.749999999999993</v>
      </c>
      <c r="I94" s="3">
        <f>D94-G94</f>
        <v>7</v>
      </c>
      <c r="J94" s="4">
        <v>0</v>
      </c>
      <c r="K94" s="10" t="s">
        <v>66</v>
      </c>
      <c r="M94" s="6"/>
      <c r="N94" s="4"/>
    </row>
    <row r="95" spans="1:14" ht="15">
      <c r="A95" s="1" t="s">
        <v>11</v>
      </c>
      <c r="B95" s="1" t="s">
        <v>33</v>
      </c>
      <c r="C95" s="1" t="s">
        <v>135</v>
      </c>
      <c r="D95" s="3">
        <v>15</v>
      </c>
      <c r="E95" s="3">
        <v>83</v>
      </c>
      <c r="F95" s="3">
        <v>6</v>
      </c>
      <c r="G95" s="3">
        <f>E95/F95</f>
        <v>13.833333333333334</v>
      </c>
      <c r="H95" s="3">
        <f>G95*1.15</f>
        <v>15.908333333333333</v>
      </c>
      <c r="I95" s="3">
        <f>D95-G95</f>
        <v>1.1666666666666661</v>
      </c>
      <c r="J95" s="4">
        <v>6</v>
      </c>
      <c r="K95" s="2" t="s">
        <v>26</v>
      </c>
      <c r="M95" s="6"/>
      <c r="N95" s="4"/>
    </row>
    <row r="96" spans="1:14" ht="15">
      <c r="A96" s="1" t="s">
        <v>11</v>
      </c>
      <c r="B96" s="1" t="s">
        <v>33</v>
      </c>
      <c r="C96" s="1" t="s">
        <v>136</v>
      </c>
      <c r="D96" s="3">
        <v>15</v>
      </c>
      <c r="E96" s="3">
        <v>83</v>
      </c>
      <c r="F96" s="3">
        <v>6</v>
      </c>
      <c r="G96" s="3">
        <f>E96/F96</f>
        <v>13.833333333333334</v>
      </c>
      <c r="H96" s="3">
        <f>G96*1.15</f>
        <v>15.908333333333333</v>
      </c>
      <c r="I96" s="3">
        <f>D96-G96</f>
        <v>1.1666666666666661</v>
      </c>
      <c r="J96" s="4">
        <v>12</v>
      </c>
      <c r="K96" s="2" t="s">
        <v>26</v>
      </c>
      <c r="M96" s="6"/>
      <c r="N96" s="4"/>
    </row>
    <row r="97" spans="1:14" ht="15">
      <c r="A97" s="1" t="s">
        <v>11</v>
      </c>
      <c r="B97" s="1" t="s">
        <v>33</v>
      </c>
      <c r="C97" s="1" t="s">
        <v>137</v>
      </c>
      <c r="D97" s="3">
        <v>15</v>
      </c>
      <c r="E97" s="3">
        <v>360</v>
      </c>
      <c r="F97" s="3">
        <v>30</v>
      </c>
      <c r="G97" s="3">
        <f>E97/F97</f>
        <v>12</v>
      </c>
      <c r="H97" s="3">
        <f>G97*1.15</f>
        <v>13.799999999999999</v>
      </c>
      <c r="I97" s="3">
        <f>D97-G97</f>
        <v>3</v>
      </c>
      <c r="J97" s="4">
        <v>0</v>
      </c>
      <c r="K97" s="2" t="s">
        <v>35</v>
      </c>
      <c r="M97" s="6"/>
      <c r="N97" s="4"/>
    </row>
    <row r="98" spans="1:14" ht="15">
      <c r="A98" s="1" t="s">
        <v>11</v>
      </c>
      <c r="B98" s="1" t="s">
        <v>33</v>
      </c>
      <c r="C98" s="1" t="s">
        <v>138</v>
      </c>
      <c r="D98" s="3">
        <v>16</v>
      </c>
      <c r="E98" s="3">
        <v>412</v>
      </c>
      <c r="F98" s="3">
        <v>30</v>
      </c>
      <c r="G98" s="3">
        <f>E98/F98</f>
        <v>13.733333333333333</v>
      </c>
      <c r="H98" s="3">
        <f>G98*1.15</f>
        <v>15.793333333333331</v>
      </c>
      <c r="I98" s="3">
        <f>D98-G98</f>
        <v>2.2666666666666675</v>
      </c>
      <c r="J98" s="4">
        <v>94</v>
      </c>
      <c r="K98" s="2" t="s">
        <v>35</v>
      </c>
      <c r="M98" s="6"/>
      <c r="N98" s="4"/>
    </row>
    <row r="99" spans="1:14" ht="15">
      <c r="A99" s="1" t="s">
        <v>11</v>
      </c>
      <c r="B99" s="1" t="s">
        <v>29</v>
      </c>
      <c r="C99" s="1" t="s">
        <v>139</v>
      </c>
      <c r="D99" s="3">
        <v>27</v>
      </c>
      <c r="E99" s="3">
        <v>143</v>
      </c>
      <c r="F99" s="3">
        <v>6</v>
      </c>
      <c r="G99" s="3">
        <f>E99/F99</f>
        <v>23.833333333333332</v>
      </c>
      <c r="H99" s="3">
        <f>G99*1.15</f>
        <v>27.408333333333331</v>
      </c>
      <c r="I99" s="3">
        <f>D99-G99</f>
        <v>3.1666666666666679</v>
      </c>
      <c r="J99" s="4">
        <v>0</v>
      </c>
      <c r="K99" s="5"/>
      <c r="M99" s="6"/>
      <c r="N99" s="4"/>
    </row>
    <row r="100" spans="1:14" ht="15">
      <c r="A100" s="1" t="s">
        <v>11</v>
      </c>
      <c r="B100" s="1" t="s">
        <v>33</v>
      </c>
      <c r="C100" s="1" t="s">
        <v>140</v>
      </c>
      <c r="D100" s="3">
        <v>32</v>
      </c>
      <c r="E100" s="3">
        <v>320</v>
      </c>
      <c r="F100" s="3">
        <v>12</v>
      </c>
      <c r="G100" s="3">
        <f>E100/F100</f>
        <v>26.666666666666668</v>
      </c>
      <c r="H100" s="3">
        <f>G100*1.15</f>
        <v>30.666666666666664</v>
      </c>
      <c r="I100" s="3">
        <f>D100-G100</f>
        <v>5.3333333333333321</v>
      </c>
      <c r="J100" s="4">
        <v>12</v>
      </c>
      <c r="K100" s="2" t="s">
        <v>141</v>
      </c>
      <c r="M100" s="6"/>
      <c r="N100" s="4"/>
    </row>
    <row r="101" spans="1:14" ht="15">
      <c r="A101" s="1" t="s">
        <v>11</v>
      </c>
      <c r="B101" s="1" t="s">
        <v>33</v>
      </c>
      <c r="C101" s="1" t="s">
        <v>142</v>
      </c>
      <c r="D101" s="3">
        <v>13</v>
      </c>
      <c r="E101" s="3">
        <v>244</v>
      </c>
      <c r="F101" s="3">
        <v>24</v>
      </c>
      <c r="G101" s="3">
        <f>E101/F101</f>
        <v>10.166666666666666</v>
      </c>
      <c r="H101" s="3">
        <f>G101*1.15</f>
        <v>11.691666666666665</v>
      </c>
      <c r="I101" s="3">
        <f>D101-G101</f>
        <v>2.8333333333333339</v>
      </c>
      <c r="J101" s="4">
        <f>24*2</f>
        <v>48</v>
      </c>
      <c r="K101" s="2" t="s">
        <v>143</v>
      </c>
      <c r="M101" s="6"/>
      <c r="N101" s="4"/>
    </row>
    <row r="102" spans="1:14" ht="15">
      <c r="A102" s="23" t="s">
        <v>59</v>
      </c>
      <c r="B102" s="23" t="s">
        <v>60</v>
      </c>
      <c r="C102" s="23" t="s">
        <v>144</v>
      </c>
      <c r="D102" s="3">
        <v>12</v>
      </c>
      <c r="E102" s="3">
        <v>10</v>
      </c>
      <c r="F102" s="3">
        <v>1</v>
      </c>
      <c r="G102" s="3">
        <f>E102/F102</f>
        <v>10</v>
      </c>
      <c r="H102" s="3">
        <f>G102*1.15</f>
        <v>11.5</v>
      </c>
      <c r="I102" s="3">
        <f>D102-G102</f>
        <v>2</v>
      </c>
      <c r="J102" s="4">
        <v>0</v>
      </c>
      <c r="K102" s="7" t="s">
        <v>145</v>
      </c>
      <c r="M102" s="6"/>
      <c r="N102" s="4"/>
    </row>
    <row r="103" spans="1:14" ht="15">
      <c r="A103" s="23" t="s">
        <v>59</v>
      </c>
      <c r="B103" s="23" t="s">
        <v>60</v>
      </c>
      <c r="C103" s="23" t="s">
        <v>146</v>
      </c>
      <c r="D103" s="8">
        <v>20</v>
      </c>
      <c r="E103" s="8">
        <v>18</v>
      </c>
      <c r="F103" s="8">
        <v>1</v>
      </c>
      <c r="G103" s="3">
        <f>E103/F103</f>
        <v>18</v>
      </c>
      <c r="H103" s="3">
        <f>G103*1.15</f>
        <v>20.7</v>
      </c>
      <c r="I103" s="3">
        <f>D103-G103</f>
        <v>2</v>
      </c>
      <c r="J103" s="4">
        <v>0</v>
      </c>
      <c r="K103" s="7" t="s">
        <v>145</v>
      </c>
      <c r="M103" s="6"/>
      <c r="N103" s="4"/>
    </row>
    <row r="104" spans="1:14" ht="15">
      <c r="A104" s="1" t="s">
        <v>11</v>
      </c>
      <c r="B104" s="1" t="s">
        <v>33</v>
      </c>
      <c r="C104" s="1" t="s">
        <v>147</v>
      </c>
      <c r="D104" s="3">
        <v>15</v>
      </c>
      <c r="E104" s="3">
        <v>57</v>
      </c>
      <c r="F104" s="3">
        <v>6</v>
      </c>
      <c r="G104" s="3">
        <f>E104/F104</f>
        <v>9.5</v>
      </c>
      <c r="H104" s="3">
        <f>G104*1.15</f>
        <v>10.924999999999999</v>
      </c>
      <c r="I104" s="3">
        <f>D104-G104</f>
        <v>5.5</v>
      </c>
      <c r="J104" s="4">
        <v>6</v>
      </c>
      <c r="K104" s="2" t="s">
        <v>54</v>
      </c>
      <c r="M104" s="6"/>
      <c r="N104" s="4"/>
    </row>
    <row r="105" spans="1:14" ht="15">
      <c r="A105" s="1" t="s">
        <v>11</v>
      </c>
      <c r="B105" s="1" t="s">
        <v>33</v>
      </c>
      <c r="C105" s="1" t="s">
        <v>148</v>
      </c>
      <c r="D105" s="3">
        <v>15</v>
      </c>
      <c r="E105" s="3">
        <v>57</v>
      </c>
      <c r="F105" s="3">
        <v>6</v>
      </c>
      <c r="G105" s="3">
        <f>E105/F105</f>
        <v>9.5</v>
      </c>
      <c r="H105" s="3">
        <f>G105*1.15</f>
        <v>10.924999999999999</v>
      </c>
      <c r="I105" s="3">
        <f>D105-G105</f>
        <v>5.5</v>
      </c>
      <c r="J105" s="4">
        <v>6</v>
      </c>
      <c r="K105" s="2" t="s">
        <v>54</v>
      </c>
      <c r="M105" s="6"/>
      <c r="N105" s="4"/>
    </row>
    <row r="106" spans="1:14" ht="15">
      <c r="A106" s="1" t="s">
        <v>11</v>
      </c>
      <c r="B106" s="1" t="s">
        <v>33</v>
      </c>
      <c r="C106" s="1" t="s">
        <v>149</v>
      </c>
      <c r="D106" s="3">
        <v>15</v>
      </c>
      <c r="E106" s="3">
        <v>57</v>
      </c>
      <c r="F106" s="3">
        <v>6</v>
      </c>
      <c r="G106" s="3">
        <f>E106/F106</f>
        <v>9.5</v>
      </c>
      <c r="H106" s="3">
        <f>G106*1.15</f>
        <v>10.924999999999999</v>
      </c>
      <c r="I106" s="3">
        <f>D106-G106</f>
        <v>5.5</v>
      </c>
      <c r="J106" s="4">
        <v>12</v>
      </c>
      <c r="K106" s="2" t="s">
        <v>26</v>
      </c>
      <c r="M106" s="6"/>
      <c r="N106" s="4"/>
    </row>
    <row r="107" spans="1:14" ht="15">
      <c r="A107" s="1" t="s">
        <v>11</v>
      </c>
      <c r="B107" s="1" t="s">
        <v>33</v>
      </c>
      <c r="C107" s="1" t="s">
        <v>150</v>
      </c>
      <c r="D107" s="3">
        <v>15</v>
      </c>
      <c r="E107" s="3">
        <v>57</v>
      </c>
      <c r="F107" s="3">
        <v>6</v>
      </c>
      <c r="G107" s="3">
        <f>E107/F107</f>
        <v>9.5</v>
      </c>
      <c r="H107" s="3">
        <f>G107*1.15</f>
        <v>10.924999999999999</v>
      </c>
      <c r="I107" s="3">
        <f>D107-G107</f>
        <v>5.5</v>
      </c>
      <c r="J107" s="4">
        <v>6</v>
      </c>
      <c r="K107" s="2" t="s">
        <v>54</v>
      </c>
      <c r="M107" s="6"/>
      <c r="N107" s="4"/>
    </row>
    <row r="108" spans="1:14" ht="15">
      <c r="A108" s="1" t="s">
        <v>11</v>
      </c>
      <c r="B108" s="1" t="s">
        <v>33</v>
      </c>
      <c r="C108" s="1" t="s">
        <v>151</v>
      </c>
      <c r="D108" s="3">
        <v>15</v>
      </c>
      <c r="E108" s="3">
        <v>57</v>
      </c>
      <c r="F108" s="3">
        <v>6</v>
      </c>
      <c r="G108" s="3">
        <f>E108/F108</f>
        <v>9.5</v>
      </c>
      <c r="H108" s="3">
        <f>G108*1.15</f>
        <v>10.924999999999999</v>
      </c>
      <c r="I108" s="3">
        <f>D108-G108</f>
        <v>5.5</v>
      </c>
      <c r="J108" s="4">
        <v>6</v>
      </c>
      <c r="K108" s="2" t="s">
        <v>24</v>
      </c>
      <c r="M108" s="6"/>
      <c r="N108" s="4"/>
    </row>
    <row r="109" spans="1:14" ht="15">
      <c r="A109" s="1" t="s">
        <v>11</v>
      </c>
      <c r="B109" s="1" t="s">
        <v>33</v>
      </c>
      <c r="C109" s="1" t="s">
        <v>152</v>
      </c>
      <c r="D109" s="3">
        <v>15</v>
      </c>
      <c r="E109" s="3">
        <v>57</v>
      </c>
      <c r="F109" s="3">
        <v>6</v>
      </c>
      <c r="G109" s="3">
        <f>E109/F109</f>
        <v>9.5</v>
      </c>
      <c r="H109" s="3">
        <f>G109*1.15</f>
        <v>10.924999999999999</v>
      </c>
      <c r="I109" s="3">
        <f>D109-G109</f>
        <v>5.5</v>
      </c>
      <c r="J109" s="4">
        <v>6</v>
      </c>
      <c r="K109" s="2" t="s">
        <v>24</v>
      </c>
      <c r="M109" s="6"/>
      <c r="N109" s="4"/>
    </row>
    <row r="110" spans="1:14" ht="15">
      <c r="A110" s="1" t="s">
        <v>11</v>
      </c>
      <c r="B110" s="1" t="s">
        <v>12</v>
      </c>
      <c r="C110" s="1" t="s">
        <v>153</v>
      </c>
      <c r="D110" s="3">
        <v>20</v>
      </c>
      <c r="E110" s="3">
        <v>84</v>
      </c>
      <c r="F110" s="3">
        <v>5</v>
      </c>
      <c r="G110" s="3">
        <f>E110/F110</f>
        <v>16.8</v>
      </c>
      <c r="H110" s="3">
        <f>G110*1.15</f>
        <v>19.32</v>
      </c>
      <c r="I110" s="3">
        <f>D110-G110</f>
        <v>3.1999999999999993</v>
      </c>
      <c r="J110" s="4">
        <v>15</v>
      </c>
      <c r="K110" s="5" t="s">
        <v>39</v>
      </c>
      <c r="M110" s="6"/>
      <c r="N110" s="4"/>
    </row>
    <row r="111" spans="1:14" ht="15">
      <c r="A111" s="1" t="s">
        <v>11</v>
      </c>
      <c r="B111" s="1" t="s">
        <v>33</v>
      </c>
      <c r="C111" s="1" t="s">
        <v>154</v>
      </c>
      <c r="D111" s="3">
        <v>10</v>
      </c>
      <c r="E111" s="3">
        <v>195</v>
      </c>
      <c r="F111" s="3">
        <v>24</v>
      </c>
      <c r="G111" s="3">
        <f>E111/F111</f>
        <v>8.125</v>
      </c>
      <c r="H111" s="3">
        <f>G111*1.15</f>
        <v>9.34375</v>
      </c>
      <c r="I111" s="3">
        <f>D111-G111</f>
        <v>1.875</v>
      </c>
      <c r="J111" s="13">
        <v>24</v>
      </c>
      <c r="K111" s="10" t="s">
        <v>24</v>
      </c>
      <c r="M111" s="6"/>
      <c r="N111" s="4"/>
    </row>
    <row r="112" spans="1:14" ht="15">
      <c r="A112" s="1" t="s">
        <v>11</v>
      </c>
      <c r="B112" s="1" t="s">
        <v>33</v>
      </c>
      <c r="C112" s="1" t="s">
        <v>155</v>
      </c>
      <c r="D112" s="3">
        <v>10</v>
      </c>
      <c r="E112" s="3">
        <v>195</v>
      </c>
      <c r="F112" s="3">
        <v>24</v>
      </c>
      <c r="G112" s="3">
        <f>E112/F112</f>
        <v>8.125</v>
      </c>
      <c r="H112" s="3">
        <f>G112*1.15</f>
        <v>9.34375</v>
      </c>
      <c r="I112" s="3">
        <f>D112-G112</f>
        <v>1.875</v>
      </c>
      <c r="J112" s="13">
        <v>0</v>
      </c>
      <c r="K112" s="10"/>
      <c r="M112" s="6"/>
      <c r="N112" s="4"/>
    </row>
    <row r="113" spans="1:14" ht="15">
      <c r="A113" s="1" t="s">
        <v>11</v>
      </c>
      <c r="B113" s="1" t="s">
        <v>33</v>
      </c>
      <c r="C113" s="1" t="s">
        <v>156</v>
      </c>
      <c r="D113" s="3">
        <v>10</v>
      </c>
      <c r="E113" s="3">
        <v>195</v>
      </c>
      <c r="F113" s="3">
        <v>24</v>
      </c>
      <c r="G113" s="3">
        <f>E113/F113</f>
        <v>8.125</v>
      </c>
      <c r="H113" s="3">
        <f>G113*1.15</f>
        <v>9.34375</v>
      </c>
      <c r="I113" s="3">
        <f>D113-G113</f>
        <v>1.875</v>
      </c>
      <c r="J113" s="13">
        <v>24</v>
      </c>
      <c r="K113" s="10" t="s">
        <v>56</v>
      </c>
      <c r="M113" s="6"/>
      <c r="N113" s="4"/>
    </row>
    <row r="114" spans="1:14" ht="15">
      <c r="A114" s="1" t="s">
        <v>11</v>
      </c>
      <c r="B114" s="1" t="s">
        <v>12</v>
      </c>
      <c r="C114" s="1" t="s">
        <v>157</v>
      </c>
      <c r="D114" s="3">
        <v>10</v>
      </c>
      <c r="E114" s="3">
        <v>49</v>
      </c>
      <c r="F114" s="3">
        <v>6</v>
      </c>
      <c r="G114" s="3">
        <f>E114/F114</f>
        <v>8.1666666666666661</v>
      </c>
      <c r="H114" s="3">
        <f>G114*1.15</f>
        <v>9.3916666666666657</v>
      </c>
      <c r="I114" s="3">
        <f>D114-G114</f>
        <v>1.8333333333333339</v>
      </c>
      <c r="J114" s="4">
        <v>0</v>
      </c>
      <c r="K114" s="5" t="s">
        <v>54</v>
      </c>
      <c r="M114" s="6"/>
      <c r="N114" s="4"/>
    </row>
    <row r="115" spans="1:14" ht="15">
      <c r="A115" s="1" t="s">
        <v>11</v>
      </c>
      <c r="B115" s="1" t="s">
        <v>12</v>
      </c>
      <c r="C115" s="1" t="s">
        <v>158</v>
      </c>
      <c r="D115" s="3">
        <v>20</v>
      </c>
      <c r="E115" s="3">
        <v>103</v>
      </c>
      <c r="F115" s="3">
        <v>6</v>
      </c>
      <c r="G115" s="3">
        <f>E115/F115</f>
        <v>17.166666666666668</v>
      </c>
      <c r="H115" s="3">
        <f>G115*1.15</f>
        <v>19.741666666666667</v>
      </c>
      <c r="I115" s="3">
        <f>D115-G115</f>
        <v>2.8333333333333321</v>
      </c>
      <c r="J115" s="4">
        <v>12</v>
      </c>
      <c r="K115" s="5" t="s">
        <v>54</v>
      </c>
      <c r="M115" s="6"/>
      <c r="N115" s="4"/>
    </row>
    <row r="116" spans="1:14" ht="15">
      <c r="A116" s="1" t="s">
        <v>11</v>
      </c>
      <c r="B116" s="1" t="s">
        <v>12</v>
      </c>
      <c r="C116" s="1" t="s">
        <v>159</v>
      </c>
      <c r="D116" s="3">
        <v>20</v>
      </c>
      <c r="E116" s="3">
        <v>100</v>
      </c>
      <c r="F116" s="3">
        <v>6</v>
      </c>
      <c r="G116" s="3">
        <f>E116/F116</f>
        <v>16.666666666666668</v>
      </c>
      <c r="H116" s="3">
        <f>G116*1.15</f>
        <v>19.166666666666668</v>
      </c>
      <c r="I116" s="3">
        <f>D116-G116</f>
        <v>3.3333333333333321</v>
      </c>
      <c r="J116" s="4">
        <v>6</v>
      </c>
      <c r="K116" s="5" t="s">
        <v>24</v>
      </c>
      <c r="M116" s="6"/>
      <c r="N116" s="4"/>
    </row>
    <row r="117" spans="1:14" ht="15">
      <c r="A117" s="1" t="s">
        <v>11</v>
      </c>
      <c r="B117" s="1" t="s">
        <v>12</v>
      </c>
      <c r="C117" s="1" t="s">
        <v>160</v>
      </c>
      <c r="D117" s="3">
        <v>20</v>
      </c>
      <c r="E117" s="3">
        <v>103</v>
      </c>
      <c r="F117" s="3">
        <v>6</v>
      </c>
      <c r="G117" s="3">
        <f>E117/F117</f>
        <v>17.166666666666668</v>
      </c>
      <c r="H117" s="3">
        <f>G117*1.15</f>
        <v>19.741666666666667</v>
      </c>
      <c r="I117" s="3">
        <f>D117-G117</f>
        <v>2.8333333333333321</v>
      </c>
      <c r="J117" s="4">
        <v>0</v>
      </c>
      <c r="K117" s="5"/>
      <c r="M117" s="6"/>
      <c r="N117" s="4"/>
    </row>
    <row r="118" spans="1:14" ht="15">
      <c r="A118" s="1" t="s">
        <v>11</v>
      </c>
      <c r="B118" s="1" t="s">
        <v>12</v>
      </c>
      <c r="C118" s="1" t="s">
        <v>161</v>
      </c>
      <c r="D118" s="3">
        <v>20</v>
      </c>
      <c r="E118" s="3">
        <v>103</v>
      </c>
      <c r="F118" s="3">
        <v>6</v>
      </c>
      <c r="G118" s="3">
        <f>E118/F118</f>
        <v>17.166666666666668</v>
      </c>
      <c r="H118" s="3">
        <f>G118*1.15</f>
        <v>19.741666666666667</v>
      </c>
      <c r="I118" s="3">
        <f>D118-G118</f>
        <v>2.8333333333333321</v>
      </c>
      <c r="J118" s="4">
        <v>6</v>
      </c>
      <c r="K118" s="5" t="s">
        <v>24</v>
      </c>
      <c r="M118" s="6"/>
      <c r="N118" s="4"/>
    </row>
    <row r="119" spans="1:14" ht="15">
      <c r="A119" s="1" t="s">
        <v>11</v>
      </c>
      <c r="B119" s="1" t="s">
        <v>12</v>
      </c>
      <c r="C119" s="1" t="s">
        <v>162</v>
      </c>
      <c r="D119" s="3">
        <v>20</v>
      </c>
      <c r="E119" s="3">
        <v>106</v>
      </c>
      <c r="F119" s="3">
        <v>6</v>
      </c>
      <c r="G119" s="3">
        <f>E119/F119</f>
        <v>17.666666666666668</v>
      </c>
      <c r="H119" s="3">
        <f>G119*1.15</f>
        <v>20.316666666666666</v>
      </c>
      <c r="I119" s="3">
        <f>D119-G119</f>
        <v>2.3333333333333321</v>
      </c>
      <c r="J119" s="4">
        <v>0</v>
      </c>
      <c r="K119" s="5"/>
      <c r="M119" s="6"/>
      <c r="N119" s="4"/>
    </row>
    <row r="120" spans="1:14" ht="15">
      <c r="A120" s="1" t="s">
        <v>11</v>
      </c>
      <c r="B120" s="1" t="s">
        <v>12</v>
      </c>
      <c r="C120" s="1" t="s">
        <v>163</v>
      </c>
      <c r="D120" s="3">
        <v>20</v>
      </c>
      <c r="E120" s="3">
        <v>100</v>
      </c>
      <c r="F120" s="3">
        <v>6</v>
      </c>
      <c r="G120" s="3">
        <f>E120/F120</f>
        <v>16.666666666666668</v>
      </c>
      <c r="H120" s="3">
        <f>G120*1.15</f>
        <v>19.166666666666668</v>
      </c>
      <c r="I120" s="3">
        <f>D120-G120</f>
        <v>3.3333333333333321</v>
      </c>
      <c r="J120" s="4">
        <v>6</v>
      </c>
      <c r="K120" s="5" t="s">
        <v>24</v>
      </c>
      <c r="M120" s="6"/>
      <c r="N120" s="4"/>
    </row>
    <row r="121" spans="1:14" ht="15">
      <c r="A121" s="1" t="s">
        <v>76</v>
      </c>
      <c r="B121" s="1" t="s">
        <v>22</v>
      </c>
      <c r="C121" s="1" t="s">
        <v>164</v>
      </c>
      <c r="D121" s="3">
        <v>18</v>
      </c>
      <c r="E121" s="3">
        <v>13</v>
      </c>
      <c r="F121" s="3">
        <v>1</v>
      </c>
      <c r="G121" s="3">
        <f>E121/F121</f>
        <v>13</v>
      </c>
      <c r="H121" s="3">
        <f>G121*1.15</f>
        <v>14.95</v>
      </c>
      <c r="I121" s="3">
        <f>D121-G121</f>
        <v>5</v>
      </c>
      <c r="J121" s="4">
        <v>9</v>
      </c>
      <c r="K121" s="5" t="s">
        <v>141</v>
      </c>
      <c r="M121" s="6"/>
      <c r="N121" s="4"/>
    </row>
    <row r="122" spans="1:14" ht="15">
      <c r="A122" s="1" t="s">
        <v>11</v>
      </c>
      <c r="B122" s="1" t="s">
        <v>22</v>
      </c>
      <c r="C122" s="1" t="s">
        <v>165</v>
      </c>
      <c r="D122" s="3">
        <v>25</v>
      </c>
      <c r="E122" s="3">
        <v>20</v>
      </c>
      <c r="F122" s="3">
        <v>1</v>
      </c>
      <c r="G122" s="3">
        <f>E122/F122</f>
        <v>20</v>
      </c>
      <c r="H122" s="3">
        <f>G122*1.15</f>
        <v>23</v>
      </c>
      <c r="I122" s="3">
        <f>D122-G122</f>
        <v>5</v>
      </c>
      <c r="J122" s="4">
        <v>1</v>
      </c>
      <c r="K122" s="5" t="s">
        <v>166</v>
      </c>
      <c r="M122" s="6"/>
      <c r="N122" s="4"/>
    </row>
    <row r="123" spans="1:14" ht="15">
      <c r="A123" s="1" t="s">
        <v>76</v>
      </c>
      <c r="B123" s="1" t="s">
        <v>22</v>
      </c>
      <c r="C123" s="1" t="s">
        <v>167</v>
      </c>
      <c r="D123" s="3">
        <v>18</v>
      </c>
      <c r="E123" s="3">
        <v>12</v>
      </c>
      <c r="F123" s="3">
        <v>1</v>
      </c>
      <c r="G123" s="3">
        <f>E123/F123</f>
        <v>12</v>
      </c>
      <c r="H123" s="3">
        <f>G123*1.15</f>
        <v>13.799999999999999</v>
      </c>
      <c r="I123" s="3">
        <f>D123-G123</f>
        <v>6</v>
      </c>
      <c r="J123" s="4">
        <v>9</v>
      </c>
      <c r="K123" s="5" t="s">
        <v>141</v>
      </c>
      <c r="M123" s="6"/>
      <c r="N123" s="4"/>
    </row>
    <row r="124" spans="1:14" ht="15">
      <c r="A124" s="1" t="s">
        <v>59</v>
      </c>
      <c r="B124" s="1" t="s">
        <v>60</v>
      </c>
      <c r="C124" s="1" t="s">
        <v>168</v>
      </c>
      <c r="D124" s="3">
        <v>12</v>
      </c>
      <c r="E124" s="3">
        <v>10</v>
      </c>
      <c r="F124" s="3">
        <v>1</v>
      </c>
      <c r="G124" s="3">
        <f>E124/F124</f>
        <v>10</v>
      </c>
      <c r="H124" s="3">
        <f>G124*1.15</f>
        <v>11.5</v>
      </c>
      <c r="I124" s="3">
        <f>D124-G124</f>
        <v>2</v>
      </c>
      <c r="J124" s="4">
        <v>0</v>
      </c>
      <c r="K124" s="7" t="s">
        <v>145</v>
      </c>
      <c r="M124" s="6"/>
      <c r="N124" s="4"/>
    </row>
    <row r="125" spans="1:14" ht="15">
      <c r="A125" s="1" t="s">
        <v>11</v>
      </c>
      <c r="B125" s="1" t="s">
        <v>12</v>
      </c>
      <c r="C125" s="1" t="s">
        <v>169</v>
      </c>
      <c r="D125" s="3">
        <v>3</v>
      </c>
      <c r="E125" s="3">
        <v>1</v>
      </c>
      <c r="F125" s="3">
        <v>1</v>
      </c>
      <c r="G125" s="3">
        <f>E125/F125</f>
        <v>1</v>
      </c>
      <c r="H125" s="3">
        <f>G125*1.15</f>
        <v>1.1499999999999999</v>
      </c>
      <c r="I125" s="3">
        <f>D125-G125</f>
        <v>2</v>
      </c>
      <c r="J125" s="4">
        <v>-3</v>
      </c>
      <c r="K125" s="5" t="s">
        <v>16</v>
      </c>
      <c r="M125" s="6"/>
      <c r="N125" s="4"/>
    </row>
    <row r="126" spans="1:14" ht="15">
      <c r="A126" s="1" t="s">
        <v>11</v>
      </c>
      <c r="B126" s="1" t="s">
        <v>33</v>
      </c>
      <c r="C126" s="1" t="s">
        <v>170</v>
      </c>
      <c r="D126" s="3">
        <v>10</v>
      </c>
      <c r="E126" s="3">
        <v>112</v>
      </c>
      <c r="F126" s="3">
        <v>12</v>
      </c>
      <c r="G126" s="3">
        <f>E126/F126</f>
        <v>9.3333333333333339</v>
      </c>
      <c r="H126" s="3">
        <f>G126*1.15</f>
        <v>10.733333333333333</v>
      </c>
      <c r="I126" s="3">
        <f>D126-G126</f>
        <v>0.66666666666666607</v>
      </c>
      <c r="J126" s="4">
        <v>12</v>
      </c>
      <c r="K126" s="2" t="s">
        <v>26</v>
      </c>
      <c r="M126" s="6"/>
      <c r="N126" s="4"/>
    </row>
    <row r="127" spans="1:14" ht="15">
      <c r="A127" s="1" t="s">
        <v>11</v>
      </c>
      <c r="B127" s="1" t="s">
        <v>33</v>
      </c>
      <c r="C127" s="1" t="s">
        <v>171</v>
      </c>
      <c r="D127" s="3">
        <v>10</v>
      </c>
      <c r="E127" s="3">
        <v>112</v>
      </c>
      <c r="F127" s="3">
        <v>12</v>
      </c>
      <c r="G127" s="3">
        <f>E127/F127</f>
        <v>9.3333333333333339</v>
      </c>
      <c r="H127" s="3">
        <f>G127*1.15</f>
        <v>10.733333333333333</v>
      </c>
      <c r="I127" s="3">
        <f>D127-G127</f>
        <v>0.66666666666666607</v>
      </c>
      <c r="J127" s="4">
        <v>12</v>
      </c>
      <c r="K127" s="2" t="s">
        <v>39</v>
      </c>
      <c r="M127" s="6"/>
      <c r="N127" s="4"/>
    </row>
    <row r="128" spans="1:14" ht="15">
      <c r="A128" s="1" t="s">
        <v>11</v>
      </c>
      <c r="B128" s="1" t="s">
        <v>33</v>
      </c>
      <c r="C128" s="1" t="s">
        <v>172</v>
      </c>
      <c r="D128" s="3">
        <v>10</v>
      </c>
      <c r="E128" s="3">
        <v>205</v>
      </c>
      <c r="F128" s="3">
        <v>24</v>
      </c>
      <c r="G128" s="3">
        <f>E128/F128</f>
        <v>8.5416666666666661</v>
      </c>
      <c r="H128" s="3">
        <f>G128*1.15</f>
        <v>9.8229166666666661</v>
      </c>
      <c r="I128" s="3">
        <f>D128-G128</f>
        <v>1.4583333333333339</v>
      </c>
      <c r="J128" s="4">
        <v>0</v>
      </c>
      <c r="K128" s="2" t="s">
        <v>26</v>
      </c>
      <c r="M128" s="6"/>
      <c r="N128" s="4"/>
    </row>
    <row r="129" spans="1:14" ht="15">
      <c r="A129" s="1" t="s">
        <v>11</v>
      </c>
      <c r="B129" s="1" t="s">
        <v>33</v>
      </c>
      <c r="C129" s="1" t="s">
        <v>173</v>
      </c>
      <c r="D129" s="3">
        <v>12</v>
      </c>
      <c r="E129" s="3">
        <v>205</v>
      </c>
      <c r="F129" s="3">
        <v>24</v>
      </c>
      <c r="G129" s="3">
        <f>E129/F129</f>
        <v>8.5416666666666661</v>
      </c>
      <c r="H129" s="3">
        <f>G129*1.15</f>
        <v>9.8229166666666661</v>
      </c>
      <c r="I129" s="3">
        <f>D129-G129</f>
        <v>3.4583333333333339</v>
      </c>
      <c r="J129" s="4">
        <v>0</v>
      </c>
      <c r="K129" s="2" t="s">
        <v>174</v>
      </c>
      <c r="M129" s="6"/>
      <c r="N129" s="4"/>
    </row>
    <row r="130" spans="1:14" ht="15">
      <c r="A130" s="1" t="s">
        <v>11</v>
      </c>
      <c r="B130" s="1" t="s">
        <v>33</v>
      </c>
      <c r="C130" s="1" t="s">
        <v>175</v>
      </c>
      <c r="D130" s="3">
        <v>10</v>
      </c>
      <c r="E130" s="3">
        <v>112</v>
      </c>
      <c r="F130" s="3">
        <v>12</v>
      </c>
      <c r="G130" s="3">
        <f>E130/F130</f>
        <v>9.3333333333333339</v>
      </c>
      <c r="H130" s="3">
        <f>G130*1.15</f>
        <v>10.733333333333333</v>
      </c>
      <c r="I130" s="3">
        <f>D130-G130</f>
        <v>0.66666666666666607</v>
      </c>
      <c r="J130" s="4">
        <v>12</v>
      </c>
      <c r="K130" s="2" t="s">
        <v>24</v>
      </c>
      <c r="M130" s="6"/>
      <c r="N130" s="4"/>
    </row>
    <row r="131" spans="1:14" ht="15">
      <c r="A131" s="1" t="s">
        <v>11</v>
      </c>
      <c r="B131" s="1" t="s">
        <v>33</v>
      </c>
      <c r="C131" s="1" t="s">
        <v>176</v>
      </c>
      <c r="D131" s="3">
        <v>10</v>
      </c>
      <c r="E131" s="3">
        <v>112</v>
      </c>
      <c r="F131" s="3">
        <v>12</v>
      </c>
      <c r="G131" s="3">
        <f>E131/F131</f>
        <v>9.3333333333333339</v>
      </c>
      <c r="H131" s="3">
        <f>G131*1.15</f>
        <v>10.733333333333333</v>
      </c>
      <c r="I131" s="3">
        <f>D131-G131</f>
        <v>0.66666666666666607</v>
      </c>
      <c r="J131" s="4">
        <v>12</v>
      </c>
      <c r="K131" s="2" t="s">
        <v>54</v>
      </c>
      <c r="M131" s="6"/>
      <c r="N131" s="4"/>
    </row>
    <row r="132" spans="1:14" ht="15">
      <c r="A132" s="1" t="s">
        <v>11</v>
      </c>
      <c r="B132" s="1" t="s">
        <v>33</v>
      </c>
      <c r="C132" s="1" t="s">
        <v>177</v>
      </c>
      <c r="D132" s="3">
        <v>10</v>
      </c>
      <c r="E132" s="3">
        <v>109</v>
      </c>
      <c r="F132" s="3">
        <v>12</v>
      </c>
      <c r="G132" s="3">
        <f>E132/F132</f>
        <v>9.0833333333333339</v>
      </c>
      <c r="H132" s="3">
        <f>G132*1.15</f>
        <v>10.445833333333333</v>
      </c>
      <c r="I132" s="3">
        <f>D132-G132</f>
        <v>0.91666666666666607</v>
      </c>
      <c r="J132" s="4">
        <v>4</v>
      </c>
      <c r="K132" s="2" t="s">
        <v>35</v>
      </c>
      <c r="M132" s="6"/>
      <c r="N132" s="4"/>
    </row>
    <row r="133" spans="1:14" ht="15">
      <c r="A133" s="1" t="s">
        <v>11</v>
      </c>
      <c r="B133" s="1" t="s">
        <v>33</v>
      </c>
      <c r="C133" s="1" t="s">
        <v>178</v>
      </c>
      <c r="D133" s="3">
        <v>10</v>
      </c>
      <c r="E133" s="3">
        <v>112</v>
      </c>
      <c r="F133" s="3">
        <v>12</v>
      </c>
      <c r="G133" s="3">
        <f>E133/F133</f>
        <v>9.3333333333333339</v>
      </c>
      <c r="H133" s="3">
        <f>G133*1.15</f>
        <v>10.733333333333333</v>
      </c>
      <c r="I133" s="3">
        <f>D133-G133</f>
        <v>0.66666666666666607</v>
      </c>
      <c r="J133" s="4">
        <v>12</v>
      </c>
      <c r="K133" s="10" t="s">
        <v>39</v>
      </c>
      <c r="M133" s="6"/>
      <c r="N133" s="4"/>
    </row>
    <row r="134" spans="1:14" ht="15">
      <c r="A134" s="23" t="s">
        <v>59</v>
      </c>
      <c r="B134" s="23" t="s">
        <v>60</v>
      </c>
      <c r="C134" s="23" t="s">
        <v>179</v>
      </c>
      <c r="D134" s="8">
        <v>25</v>
      </c>
      <c r="E134" s="8">
        <v>20</v>
      </c>
      <c r="F134" s="8">
        <v>1</v>
      </c>
      <c r="G134" s="3">
        <f>E134/F134</f>
        <v>20</v>
      </c>
      <c r="H134" s="3">
        <f>G134*1.15</f>
        <v>23</v>
      </c>
      <c r="I134" s="3">
        <f>D134-G134</f>
        <v>5</v>
      </c>
      <c r="J134" s="4">
        <v>-2</v>
      </c>
      <c r="K134" s="7"/>
      <c r="M134" s="6"/>
      <c r="N134" s="4"/>
    </row>
    <row r="135" spans="1:14" ht="15">
      <c r="A135" s="1" t="s">
        <v>76</v>
      </c>
      <c r="B135" s="1" t="s">
        <v>12</v>
      </c>
      <c r="C135" s="1" t="s">
        <v>180</v>
      </c>
      <c r="D135" s="3">
        <v>10</v>
      </c>
      <c r="E135" s="3">
        <v>120</v>
      </c>
      <c r="F135" s="3">
        <v>12</v>
      </c>
      <c r="G135" s="3">
        <f>E135/F135</f>
        <v>10</v>
      </c>
      <c r="H135" s="3">
        <f>G135*1.15</f>
        <v>11.5</v>
      </c>
      <c r="I135" s="3">
        <f>D135-G135</f>
        <v>0</v>
      </c>
      <c r="J135" s="4">
        <v>0</v>
      </c>
      <c r="K135" s="5" t="s">
        <v>16</v>
      </c>
      <c r="M135" s="6"/>
      <c r="N135" s="4"/>
    </row>
    <row r="136" spans="1:14" ht="15">
      <c r="A136" s="1" t="s">
        <v>11</v>
      </c>
      <c r="B136" s="1" t="s">
        <v>12</v>
      </c>
      <c r="C136" s="1" t="s">
        <v>181</v>
      </c>
      <c r="D136" s="3">
        <v>5</v>
      </c>
      <c r="E136" s="3">
        <v>47</v>
      </c>
      <c r="F136" s="3">
        <v>12</v>
      </c>
      <c r="G136" s="3">
        <f>E136/F136</f>
        <v>3.9166666666666665</v>
      </c>
      <c r="H136" s="3">
        <f>G136*1.15</f>
        <v>4.5041666666666664</v>
      </c>
      <c r="I136" s="3">
        <f>D136-G136</f>
        <v>1.0833333333333335</v>
      </c>
      <c r="J136" s="4">
        <v>0</v>
      </c>
      <c r="K136" s="5"/>
      <c r="M136" s="6"/>
      <c r="N136" s="4"/>
    </row>
    <row r="137" spans="1:14" ht="15">
      <c r="A137" s="1" t="s">
        <v>11</v>
      </c>
      <c r="B137" s="1" t="s">
        <v>82</v>
      </c>
      <c r="C137" s="1" t="s">
        <v>182</v>
      </c>
      <c r="D137" s="3">
        <v>10</v>
      </c>
      <c r="E137" s="3">
        <v>30</v>
      </c>
      <c r="F137" s="3">
        <v>5</v>
      </c>
      <c r="G137" s="3">
        <f>E137/F137</f>
        <v>6</v>
      </c>
      <c r="H137" s="3">
        <f>G137*1.15</f>
        <v>6.8999999999999995</v>
      </c>
      <c r="I137" s="3">
        <f>D137-G137</f>
        <v>4</v>
      </c>
      <c r="J137" s="4">
        <v>5</v>
      </c>
      <c r="K137" s="5" t="s">
        <v>54</v>
      </c>
      <c r="M137" s="6"/>
      <c r="N137" s="4"/>
    </row>
    <row r="138" spans="1:14" ht="15">
      <c r="A138" s="23" t="s">
        <v>59</v>
      </c>
      <c r="B138" s="23" t="s">
        <v>60</v>
      </c>
      <c r="C138" s="23" t="s">
        <v>183</v>
      </c>
      <c r="D138" s="8">
        <v>10</v>
      </c>
      <c r="E138" s="8">
        <v>8</v>
      </c>
      <c r="F138" s="8">
        <v>1</v>
      </c>
      <c r="G138" s="3">
        <f>E138/F138</f>
        <v>8</v>
      </c>
      <c r="H138" s="3">
        <f>G138*1.15</f>
        <v>9.1999999999999993</v>
      </c>
      <c r="I138" s="3">
        <f>D138-G138</f>
        <v>2</v>
      </c>
      <c r="J138" s="4">
        <v>0</v>
      </c>
      <c r="K138" s="12" t="s">
        <v>56</v>
      </c>
      <c r="M138" s="6"/>
      <c r="N138" s="4"/>
    </row>
    <row r="139" spans="1:14" ht="15">
      <c r="A139" s="1" t="s">
        <v>11</v>
      </c>
      <c r="B139" s="1" t="s">
        <v>12</v>
      </c>
      <c r="C139" s="1" t="s">
        <v>184</v>
      </c>
      <c r="D139" s="3">
        <v>5</v>
      </c>
      <c r="E139" s="3">
        <v>50</v>
      </c>
      <c r="F139" s="3">
        <v>12</v>
      </c>
      <c r="G139" s="3">
        <f>E139/F139</f>
        <v>4.166666666666667</v>
      </c>
      <c r="H139" s="3">
        <f>G139*1.15</f>
        <v>4.791666666666667</v>
      </c>
      <c r="I139" s="3">
        <f>D139-G139</f>
        <v>0.83333333333333304</v>
      </c>
      <c r="J139" s="4">
        <v>22</v>
      </c>
      <c r="K139" s="5"/>
      <c r="M139" s="6"/>
      <c r="N139" s="4"/>
    </row>
    <row r="140" spans="1:14" ht="15">
      <c r="A140" s="1" t="s">
        <v>11</v>
      </c>
      <c r="B140" s="1" t="s">
        <v>12</v>
      </c>
      <c r="C140" s="1" t="s">
        <v>185</v>
      </c>
      <c r="D140" s="3">
        <v>20</v>
      </c>
      <c r="E140" s="3">
        <v>103</v>
      </c>
      <c r="F140" s="3">
        <v>6</v>
      </c>
      <c r="G140" s="3">
        <f>E140/F140</f>
        <v>17.166666666666668</v>
      </c>
      <c r="H140" s="3">
        <f>G140*1.15</f>
        <v>19.741666666666667</v>
      </c>
      <c r="I140" s="3">
        <f>D140-G140</f>
        <v>2.8333333333333321</v>
      </c>
      <c r="J140" s="4">
        <v>0</v>
      </c>
      <c r="K140" s="5" t="s">
        <v>103</v>
      </c>
      <c r="M140" s="6"/>
      <c r="N140" s="4"/>
    </row>
    <row r="141" spans="1:14" ht="15">
      <c r="A141" s="1" t="s">
        <v>59</v>
      </c>
      <c r="B141" s="1" t="s">
        <v>60</v>
      </c>
      <c r="C141" s="1" t="s">
        <v>186</v>
      </c>
      <c r="D141" s="3">
        <v>12</v>
      </c>
      <c r="E141" s="3">
        <v>10</v>
      </c>
      <c r="F141" s="3">
        <v>1</v>
      </c>
      <c r="G141" s="3">
        <f>E141/F141</f>
        <v>10</v>
      </c>
      <c r="H141" s="3">
        <f>G141*1.15</f>
        <v>11.5</v>
      </c>
      <c r="I141" s="3">
        <f>D141-G141</f>
        <v>2</v>
      </c>
      <c r="J141" s="4">
        <v>0</v>
      </c>
      <c r="K141" s="5"/>
      <c r="M141" s="6"/>
      <c r="N141" s="4"/>
    </row>
    <row r="142" spans="1:14" ht="15">
      <c r="A142" s="1" t="s">
        <v>11</v>
      </c>
      <c r="B142" s="1" t="s">
        <v>29</v>
      </c>
      <c r="C142" s="1" t="s">
        <v>187</v>
      </c>
      <c r="D142" s="3">
        <v>25</v>
      </c>
      <c r="E142" s="3">
        <v>121</v>
      </c>
      <c r="F142" s="3">
        <v>6</v>
      </c>
      <c r="G142" s="3">
        <f>E142/F142</f>
        <v>20.166666666666668</v>
      </c>
      <c r="H142" s="3">
        <f>G142*1.15</f>
        <v>23.191666666666666</v>
      </c>
      <c r="I142" s="3">
        <f>D142-G142</f>
        <v>4.8333333333333321</v>
      </c>
      <c r="J142" s="4">
        <v>6</v>
      </c>
      <c r="K142" s="2" t="s">
        <v>24</v>
      </c>
      <c r="M142" s="6"/>
      <c r="N142" s="4"/>
    </row>
    <row r="143" spans="1:14" ht="15">
      <c r="A143" s="1" t="s">
        <v>11</v>
      </c>
      <c r="B143" s="1" t="s">
        <v>29</v>
      </c>
      <c r="C143" s="1" t="s">
        <v>188</v>
      </c>
      <c r="D143" s="3">
        <v>20</v>
      </c>
      <c r="E143" s="3">
        <v>94</v>
      </c>
      <c r="F143" s="3">
        <v>6</v>
      </c>
      <c r="G143" s="3">
        <f>E143/F143</f>
        <v>15.666666666666666</v>
      </c>
      <c r="H143" s="3">
        <f>G143*1.15</f>
        <v>18.016666666666666</v>
      </c>
      <c r="I143" s="3">
        <f>D143-G143</f>
        <v>4.3333333333333339</v>
      </c>
      <c r="J143" s="4">
        <v>6</v>
      </c>
      <c r="K143" s="2" t="s">
        <v>24</v>
      </c>
      <c r="M143" s="6"/>
      <c r="N143" s="4"/>
    </row>
    <row r="144" spans="1:14" ht="15">
      <c r="A144" s="1" t="s">
        <v>11</v>
      </c>
      <c r="B144" s="1" t="s">
        <v>29</v>
      </c>
      <c r="C144" s="1" t="s">
        <v>189</v>
      </c>
      <c r="D144" s="3">
        <v>20</v>
      </c>
      <c r="E144" s="3">
        <v>92</v>
      </c>
      <c r="F144" s="3">
        <v>6</v>
      </c>
      <c r="G144" s="3">
        <f>E144/F144</f>
        <v>15.333333333333334</v>
      </c>
      <c r="H144" s="3">
        <f>G144*1.15</f>
        <v>17.633333333333333</v>
      </c>
      <c r="I144" s="3">
        <f>D144-G144</f>
        <v>4.6666666666666661</v>
      </c>
      <c r="J144" s="4">
        <v>6</v>
      </c>
      <c r="K144" s="2" t="s">
        <v>26</v>
      </c>
      <c r="M144" s="6"/>
      <c r="N144" s="4"/>
    </row>
    <row r="145" spans="1:14" ht="15">
      <c r="A145" s="1" t="s">
        <v>59</v>
      </c>
      <c r="B145" s="1" t="s">
        <v>60</v>
      </c>
      <c r="C145" s="1" t="s">
        <v>190</v>
      </c>
      <c r="D145" s="3">
        <v>12</v>
      </c>
      <c r="E145" s="3">
        <v>10</v>
      </c>
      <c r="F145" s="3">
        <v>1</v>
      </c>
      <c r="G145" s="3">
        <f>E145/F145</f>
        <v>10</v>
      </c>
      <c r="H145" s="3">
        <f>G145*1.15</f>
        <v>11.5</v>
      </c>
      <c r="I145" s="3">
        <f>D145-G145</f>
        <v>2</v>
      </c>
      <c r="J145" s="4">
        <v>0</v>
      </c>
      <c r="K145" s="5"/>
      <c r="M145" s="6"/>
      <c r="N145" s="4"/>
    </row>
    <row r="146" spans="1:14" ht="15">
      <c r="A146" s="1" t="s">
        <v>59</v>
      </c>
      <c r="B146" s="1" t="s">
        <v>60</v>
      </c>
      <c r="C146" s="1" t="s">
        <v>191</v>
      </c>
      <c r="D146" s="3">
        <v>20</v>
      </c>
      <c r="E146" s="3">
        <v>15</v>
      </c>
      <c r="F146" s="3">
        <v>1</v>
      </c>
      <c r="G146" s="3">
        <f>E146/F146</f>
        <v>15</v>
      </c>
      <c r="H146" s="3">
        <f>G146*1.15</f>
        <v>17.25</v>
      </c>
      <c r="I146" s="3">
        <f>D146-G146</f>
        <v>5</v>
      </c>
      <c r="J146" s="4">
        <v>-1</v>
      </c>
      <c r="K146" s="5" t="s">
        <v>192</v>
      </c>
      <c r="M146" s="6"/>
      <c r="N146" s="4"/>
    </row>
    <row r="147" spans="1:14" ht="15">
      <c r="A147" s="1" t="s">
        <v>59</v>
      </c>
      <c r="B147" s="1" t="s">
        <v>60</v>
      </c>
      <c r="C147" s="24" t="s">
        <v>193</v>
      </c>
      <c r="D147" s="13">
        <v>10</v>
      </c>
      <c r="E147" s="13">
        <v>8</v>
      </c>
      <c r="F147" s="13">
        <v>1</v>
      </c>
      <c r="G147" s="3">
        <f>E147/F147</f>
        <v>8</v>
      </c>
      <c r="H147" s="3">
        <f>G147*1.15</f>
        <v>9.1999999999999993</v>
      </c>
      <c r="I147" s="3">
        <f>D147-G147</f>
        <v>2</v>
      </c>
      <c r="J147" s="13">
        <v>0</v>
      </c>
      <c r="K147" s="10" t="s">
        <v>166</v>
      </c>
      <c r="M147" s="6"/>
      <c r="N147" s="4"/>
    </row>
    <row r="148" spans="1:14" ht="15">
      <c r="A148" s="1" t="s">
        <v>11</v>
      </c>
      <c r="B148" s="1" t="s">
        <v>29</v>
      </c>
      <c r="C148" s="1" t="s">
        <v>194</v>
      </c>
      <c r="D148" s="3">
        <v>14</v>
      </c>
      <c r="E148" s="3">
        <v>1</v>
      </c>
      <c r="F148" s="3">
        <v>1</v>
      </c>
      <c r="G148" s="3">
        <f>E148/F148</f>
        <v>1</v>
      </c>
      <c r="H148" s="3">
        <f>G148*1.15</f>
        <v>1.1499999999999999</v>
      </c>
      <c r="I148" s="3">
        <f>D148-G148</f>
        <v>13</v>
      </c>
      <c r="J148" s="4">
        <v>11</v>
      </c>
      <c r="K148" s="5"/>
      <c r="M148" s="6"/>
      <c r="N148" s="4"/>
    </row>
    <row r="149" spans="1:14" ht="15">
      <c r="A149" s="1" t="s">
        <v>11</v>
      </c>
      <c r="B149" s="1" t="s">
        <v>82</v>
      </c>
      <c r="C149" s="1" t="s">
        <v>195</v>
      </c>
      <c r="D149" s="3">
        <v>13</v>
      </c>
      <c r="E149" s="3">
        <v>85</v>
      </c>
      <c r="F149" s="3">
        <v>8</v>
      </c>
      <c r="G149" s="3">
        <f>E149/F149</f>
        <v>10.625</v>
      </c>
      <c r="H149" s="3">
        <f>G149*1.15</f>
        <v>12.218749999999998</v>
      </c>
      <c r="I149" s="3">
        <f>D149-G149</f>
        <v>2.375</v>
      </c>
      <c r="J149" s="4">
        <v>8</v>
      </c>
      <c r="K149" s="5" t="s">
        <v>143</v>
      </c>
      <c r="M149" s="6"/>
      <c r="N149" s="4"/>
    </row>
    <row r="150" spans="1:14" ht="15">
      <c r="A150" s="1" t="s">
        <v>11</v>
      </c>
      <c r="B150" s="1" t="s">
        <v>29</v>
      </c>
      <c r="C150" s="1" t="s">
        <v>196</v>
      </c>
      <c r="D150" s="3">
        <v>36</v>
      </c>
      <c r="E150" s="3">
        <v>187</v>
      </c>
      <c r="F150" s="3">
        <v>6</v>
      </c>
      <c r="G150" s="3">
        <f>E150/F150</f>
        <v>31.166666666666668</v>
      </c>
      <c r="H150" s="3">
        <f>G150*1.15</f>
        <v>35.841666666666669</v>
      </c>
      <c r="I150" s="3">
        <f>D150-G150</f>
        <v>4.8333333333333321</v>
      </c>
      <c r="J150" s="4">
        <v>6</v>
      </c>
      <c r="K150" s="5" t="s">
        <v>143</v>
      </c>
      <c r="M150" s="6"/>
      <c r="N150" s="4"/>
    </row>
    <row r="151" spans="1:14" ht="15">
      <c r="A151" s="1" t="s">
        <v>11</v>
      </c>
      <c r="B151" s="1" t="s">
        <v>29</v>
      </c>
      <c r="C151" s="1" t="s">
        <v>197</v>
      </c>
      <c r="D151" s="3">
        <v>13</v>
      </c>
      <c r="E151" s="3">
        <v>117</v>
      </c>
      <c r="F151" s="3">
        <v>12</v>
      </c>
      <c r="G151" s="3">
        <f>E151/F151</f>
        <v>9.75</v>
      </c>
      <c r="H151" s="3">
        <f>G151*1.15</f>
        <v>11.212499999999999</v>
      </c>
      <c r="I151" s="3">
        <f>D151-G151</f>
        <v>3.25</v>
      </c>
      <c r="J151" s="4">
        <v>9</v>
      </c>
      <c r="K151" s="5"/>
      <c r="M151" s="6"/>
      <c r="N151" s="4"/>
    </row>
    <row r="152" spans="1:14" ht="15">
      <c r="A152" s="1" t="s">
        <v>11</v>
      </c>
      <c r="B152" s="1" t="s">
        <v>29</v>
      </c>
      <c r="C152" s="1" t="s">
        <v>198</v>
      </c>
      <c r="D152" s="3">
        <v>35</v>
      </c>
      <c r="E152" s="3">
        <v>167</v>
      </c>
      <c r="F152" s="3">
        <v>6</v>
      </c>
      <c r="G152" s="3">
        <f>E152/F152</f>
        <v>27.833333333333332</v>
      </c>
      <c r="H152" s="3">
        <f>G152*1.15</f>
        <v>32.008333333333333</v>
      </c>
      <c r="I152" s="3">
        <f>D152-G152</f>
        <v>7.1666666666666679</v>
      </c>
      <c r="J152" s="4">
        <v>2</v>
      </c>
      <c r="K152" s="5"/>
      <c r="M152" s="6"/>
      <c r="N152" s="4"/>
    </row>
    <row r="153" spans="1:14" ht="15">
      <c r="A153" s="1" t="s">
        <v>11</v>
      </c>
      <c r="B153" s="1" t="s">
        <v>29</v>
      </c>
      <c r="C153" s="1" t="s">
        <v>199</v>
      </c>
      <c r="D153" s="3">
        <v>35</v>
      </c>
      <c r="E153" s="3">
        <v>167</v>
      </c>
      <c r="F153" s="3">
        <v>6</v>
      </c>
      <c r="G153" s="3">
        <f>E153/F153</f>
        <v>27.833333333333332</v>
      </c>
      <c r="H153" s="3">
        <f>G153*1.15</f>
        <v>32.008333333333333</v>
      </c>
      <c r="I153" s="3">
        <f>D153-G153</f>
        <v>7.1666666666666679</v>
      </c>
      <c r="J153" s="4">
        <v>6</v>
      </c>
      <c r="K153" s="5" t="s">
        <v>24</v>
      </c>
      <c r="M153" s="6"/>
      <c r="N153" s="4"/>
    </row>
    <row r="154" spans="1:14" ht="15">
      <c r="A154" s="1" t="s">
        <v>11</v>
      </c>
      <c r="B154" s="1" t="s">
        <v>29</v>
      </c>
      <c r="C154" s="1" t="s">
        <v>200</v>
      </c>
      <c r="D154" s="3">
        <v>35</v>
      </c>
      <c r="E154" s="3">
        <v>167</v>
      </c>
      <c r="F154" s="3">
        <v>6</v>
      </c>
      <c r="G154" s="3">
        <f>E154/F154</f>
        <v>27.833333333333332</v>
      </c>
      <c r="H154" s="3">
        <f>G154*1.15</f>
        <v>32.008333333333333</v>
      </c>
      <c r="I154" s="3">
        <f>D154-G154</f>
        <v>7.1666666666666679</v>
      </c>
      <c r="J154" s="4">
        <v>6</v>
      </c>
      <c r="K154" s="5" t="s">
        <v>143</v>
      </c>
      <c r="M154" s="6"/>
      <c r="N154" s="4"/>
    </row>
    <row r="155" spans="1:14" ht="15">
      <c r="A155" s="1" t="s">
        <v>11</v>
      </c>
      <c r="B155" s="1" t="s">
        <v>29</v>
      </c>
      <c r="C155" s="1" t="s">
        <v>201</v>
      </c>
      <c r="D155" s="3">
        <v>35</v>
      </c>
      <c r="E155" s="3">
        <v>167</v>
      </c>
      <c r="F155" s="3">
        <v>6</v>
      </c>
      <c r="G155" s="3">
        <f>E155/F155</f>
        <v>27.833333333333332</v>
      </c>
      <c r="H155" s="3">
        <f>G155*1.15</f>
        <v>32.008333333333333</v>
      </c>
      <c r="I155" s="3">
        <f>D155-G155</f>
        <v>7.1666666666666679</v>
      </c>
      <c r="J155" s="4">
        <v>6</v>
      </c>
      <c r="K155" s="10" t="s">
        <v>56</v>
      </c>
      <c r="M155" s="6"/>
      <c r="N155" s="4"/>
    </row>
    <row r="156" spans="1:14" ht="15">
      <c r="A156" s="1" t="s">
        <v>11</v>
      </c>
      <c r="B156" s="1" t="s">
        <v>29</v>
      </c>
      <c r="C156" s="1" t="s">
        <v>202</v>
      </c>
      <c r="D156" s="3">
        <v>35</v>
      </c>
      <c r="E156" s="3">
        <v>167</v>
      </c>
      <c r="F156" s="3">
        <v>6</v>
      </c>
      <c r="G156" s="3">
        <f>E156/F156</f>
        <v>27.833333333333332</v>
      </c>
      <c r="H156" s="3">
        <f>G156*1.15</f>
        <v>32.008333333333333</v>
      </c>
      <c r="I156" s="3">
        <f>D156-G156</f>
        <v>7.1666666666666679</v>
      </c>
      <c r="J156" s="4">
        <v>6</v>
      </c>
      <c r="K156" s="10" t="s">
        <v>56</v>
      </c>
      <c r="M156" s="6"/>
      <c r="N156" s="4"/>
    </row>
    <row r="157" spans="1:14" ht="15">
      <c r="A157" s="1" t="s">
        <v>11</v>
      </c>
      <c r="B157" s="1" t="s">
        <v>29</v>
      </c>
      <c r="C157" s="1" t="s">
        <v>203</v>
      </c>
      <c r="D157" s="3">
        <v>35</v>
      </c>
      <c r="E157" s="3">
        <v>92</v>
      </c>
      <c r="F157" s="3">
        <v>3</v>
      </c>
      <c r="G157" s="3">
        <f>E157/F157</f>
        <v>30.666666666666668</v>
      </c>
      <c r="H157" s="3">
        <f>G157*1.15</f>
        <v>35.266666666666666</v>
      </c>
      <c r="I157" s="3">
        <f>D157-G157</f>
        <v>4.3333333333333321</v>
      </c>
      <c r="J157" s="4">
        <v>1</v>
      </c>
      <c r="K157" s="5" t="s">
        <v>204</v>
      </c>
      <c r="M157" s="6"/>
      <c r="N157" s="4"/>
    </row>
    <row r="158" spans="1:14" ht="15">
      <c r="A158" s="1" t="s">
        <v>11</v>
      </c>
      <c r="B158" s="1" t="s">
        <v>29</v>
      </c>
      <c r="C158" s="1" t="s">
        <v>205</v>
      </c>
      <c r="D158" s="3">
        <v>80</v>
      </c>
      <c r="E158" s="3">
        <v>142</v>
      </c>
      <c r="F158" s="3">
        <v>2</v>
      </c>
      <c r="G158" s="3">
        <f>E158/F158</f>
        <v>71</v>
      </c>
      <c r="H158" s="3">
        <f>G158*1.15</f>
        <v>81.649999999999991</v>
      </c>
      <c r="I158" s="3">
        <f>D158-G158</f>
        <v>9</v>
      </c>
      <c r="J158" s="4">
        <v>1</v>
      </c>
      <c r="K158" s="10" t="s">
        <v>166</v>
      </c>
      <c r="M158" s="6"/>
      <c r="N158" s="4"/>
    </row>
    <row r="159" spans="1:14" ht="15">
      <c r="A159" s="1" t="s">
        <v>11</v>
      </c>
      <c r="B159" s="1" t="s">
        <v>29</v>
      </c>
      <c r="C159" s="1" t="s">
        <v>206</v>
      </c>
      <c r="D159" s="3">
        <v>20</v>
      </c>
      <c r="E159" s="3">
        <v>87</v>
      </c>
      <c r="F159" s="3">
        <v>6</v>
      </c>
      <c r="G159" s="3">
        <f>E159/F159</f>
        <v>14.5</v>
      </c>
      <c r="H159" s="3">
        <f>G159*1.15</f>
        <v>16.674999999999997</v>
      </c>
      <c r="I159" s="3">
        <f>D159-G159</f>
        <v>5.5</v>
      </c>
      <c r="J159" s="4">
        <v>1</v>
      </c>
      <c r="K159" s="5"/>
      <c r="M159" s="6"/>
      <c r="N159" s="4"/>
    </row>
    <row r="160" spans="1:14" ht="15">
      <c r="A160" s="1" t="s">
        <v>11</v>
      </c>
      <c r="B160" s="1" t="s">
        <v>29</v>
      </c>
      <c r="C160" s="1" t="s">
        <v>207</v>
      </c>
      <c r="D160" s="3">
        <v>15</v>
      </c>
      <c r="E160" s="3">
        <v>63</v>
      </c>
      <c r="F160" s="3">
        <v>6</v>
      </c>
      <c r="G160" s="3">
        <f>E160/F160</f>
        <v>10.5</v>
      </c>
      <c r="H160" s="3">
        <f>G160*1.15</f>
        <v>12.074999999999999</v>
      </c>
      <c r="I160" s="3">
        <f>D160-G160</f>
        <v>4.5</v>
      </c>
      <c r="J160" s="4">
        <v>6</v>
      </c>
      <c r="K160" s="5" t="s">
        <v>143</v>
      </c>
      <c r="M160" s="6"/>
      <c r="N160" s="4"/>
    </row>
    <row r="161" spans="1:14" ht="15">
      <c r="A161" s="1" t="s">
        <v>11</v>
      </c>
      <c r="B161" s="1" t="s">
        <v>29</v>
      </c>
      <c r="C161" s="1" t="s">
        <v>208</v>
      </c>
      <c r="D161" s="3">
        <v>15</v>
      </c>
      <c r="E161" s="3">
        <v>1</v>
      </c>
      <c r="F161" s="3">
        <v>1</v>
      </c>
      <c r="G161" s="3">
        <f>E161/F161</f>
        <v>1</v>
      </c>
      <c r="H161" s="3">
        <f>G161*1.15</f>
        <v>1.1499999999999999</v>
      </c>
      <c r="I161" s="3">
        <f>D161-G161</f>
        <v>14</v>
      </c>
      <c r="J161" s="4">
        <v>6</v>
      </c>
      <c r="K161" s="5" t="s">
        <v>16</v>
      </c>
      <c r="M161" s="6"/>
      <c r="N161" s="4"/>
    </row>
    <row r="162" spans="1:14" ht="15">
      <c r="A162" s="1" t="s">
        <v>11</v>
      </c>
      <c r="B162" s="1" t="s">
        <v>29</v>
      </c>
      <c r="C162" s="1" t="s">
        <v>209</v>
      </c>
      <c r="D162" s="3">
        <v>20</v>
      </c>
      <c r="E162" s="3">
        <v>1</v>
      </c>
      <c r="F162" s="3">
        <v>1</v>
      </c>
      <c r="G162" s="3">
        <f>E162/F162</f>
        <v>1</v>
      </c>
      <c r="H162" s="3">
        <f>G162*1.15</f>
        <v>1.1499999999999999</v>
      </c>
      <c r="I162" s="3">
        <f>D162-G162</f>
        <v>19</v>
      </c>
      <c r="J162" s="4">
        <v>6</v>
      </c>
      <c r="K162" s="5" t="s">
        <v>16</v>
      </c>
      <c r="M162" s="6"/>
      <c r="N162" s="4"/>
    </row>
    <row r="163" spans="1:14" ht="15">
      <c r="A163" s="1" t="s">
        <v>11</v>
      </c>
      <c r="B163" s="1" t="s">
        <v>29</v>
      </c>
      <c r="C163" s="1" t="s">
        <v>210</v>
      </c>
      <c r="D163" s="3">
        <v>10</v>
      </c>
      <c r="E163" s="3">
        <v>54</v>
      </c>
      <c r="F163" s="3">
        <v>12</v>
      </c>
      <c r="G163" s="3">
        <f>E163/F163</f>
        <v>4.5</v>
      </c>
      <c r="H163" s="3">
        <f>G163*1.15</f>
        <v>5.1749999999999998</v>
      </c>
      <c r="I163" s="3">
        <f>D163-G163</f>
        <v>5.5</v>
      </c>
      <c r="J163" s="4">
        <v>12</v>
      </c>
      <c r="K163" s="10" t="s">
        <v>26</v>
      </c>
      <c r="M163" s="6"/>
      <c r="N163" s="4"/>
    </row>
    <row r="164" spans="1:14" ht="15">
      <c r="A164" s="1" t="s">
        <v>11</v>
      </c>
      <c r="B164" s="1" t="s">
        <v>29</v>
      </c>
      <c r="C164" s="1" t="s">
        <v>211</v>
      </c>
      <c r="D164" s="3">
        <v>25</v>
      </c>
      <c r="E164" s="3">
        <v>120</v>
      </c>
      <c r="F164" s="3">
        <v>6</v>
      </c>
      <c r="G164" s="3">
        <f>E164/F164</f>
        <v>20</v>
      </c>
      <c r="H164" s="3">
        <f>G164*1.15</f>
        <v>23</v>
      </c>
      <c r="I164" s="3">
        <f>D164-G164</f>
        <v>5</v>
      </c>
      <c r="J164" s="4">
        <v>6</v>
      </c>
      <c r="K164" s="10" t="s">
        <v>26</v>
      </c>
      <c r="M164" s="6"/>
      <c r="N164" s="4"/>
    </row>
    <row r="165" spans="1:14" ht="15">
      <c r="A165" s="1" t="s">
        <v>11</v>
      </c>
      <c r="B165" s="1" t="s">
        <v>29</v>
      </c>
      <c r="C165" s="1" t="s">
        <v>212</v>
      </c>
      <c r="D165" s="3">
        <v>25</v>
      </c>
      <c r="E165" s="3">
        <v>20</v>
      </c>
      <c r="F165" s="3">
        <v>1</v>
      </c>
      <c r="G165" s="3">
        <f>E165/F165</f>
        <v>20</v>
      </c>
      <c r="H165" s="3">
        <f>G165*1.15</f>
        <v>23</v>
      </c>
      <c r="I165" s="3">
        <f>D165-G165</f>
        <v>5</v>
      </c>
      <c r="J165" s="4">
        <v>12</v>
      </c>
      <c r="K165" s="10" t="s">
        <v>16</v>
      </c>
      <c r="M165" s="6"/>
      <c r="N165" s="4"/>
    </row>
    <row r="166" spans="1:14" ht="15">
      <c r="A166" s="1" t="s">
        <v>11</v>
      </c>
      <c r="B166" s="1" t="s">
        <v>29</v>
      </c>
      <c r="C166" s="1" t="s">
        <v>213</v>
      </c>
      <c r="D166" s="3">
        <v>15</v>
      </c>
      <c r="E166" s="3">
        <v>114</v>
      </c>
      <c r="F166" s="3">
        <v>12</v>
      </c>
      <c r="G166" s="3">
        <f>E166/F166</f>
        <v>9.5</v>
      </c>
      <c r="H166" s="3">
        <f>G166*1.15</f>
        <v>10.924999999999999</v>
      </c>
      <c r="I166" s="3">
        <f>D166-G166</f>
        <v>5.5</v>
      </c>
      <c r="J166" s="4">
        <v>12</v>
      </c>
      <c r="K166" s="2" t="s">
        <v>56</v>
      </c>
      <c r="M166" s="6"/>
      <c r="N166" s="4"/>
    </row>
    <row r="167" spans="1:14" ht="15">
      <c r="A167" s="1" t="s">
        <v>11</v>
      </c>
      <c r="B167" s="1" t="s">
        <v>33</v>
      </c>
      <c r="C167" s="1" t="s">
        <v>214</v>
      </c>
      <c r="D167" s="3">
        <v>13</v>
      </c>
      <c r="E167" s="3">
        <v>137</v>
      </c>
      <c r="F167" s="3">
        <v>12</v>
      </c>
      <c r="G167" s="3">
        <f>E167/F167</f>
        <v>11.416666666666666</v>
      </c>
      <c r="H167" s="3">
        <f>G167*1.15</f>
        <v>13.129166666666665</v>
      </c>
      <c r="I167" s="3">
        <f>D167-G167</f>
        <v>1.5833333333333339</v>
      </c>
      <c r="J167" s="4">
        <v>12</v>
      </c>
      <c r="K167" s="2" t="s">
        <v>24</v>
      </c>
      <c r="M167" s="6"/>
      <c r="N167" s="4"/>
    </row>
    <row r="168" spans="1:14" ht="15">
      <c r="A168" s="1" t="s">
        <v>11</v>
      </c>
      <c r="B168" s="1" t="s">
        <v>33</v>
      </c>
      <c r="C168" s="1" t="s">
        <v>215</v>
      </c>
      <c r="D168" s="3">
        <v>13</v>
      </c>
      <c r="E168" s="3">
        <v>137</v>
      </c>
      <c r="F168" s="3">
        <v>12</v>
      </c>
      <c r="G168" s="3">
        <f>E168/F168</f>
        <v>11.416666666666666</v>
      </c>
      <c r="H168" s="3">
        <f>G168*1.15</f>
        <v>13.129166666666665</v>
      </c>
      <c r="I168" s="3">
        <f>D168-G168</f>
        <v>1.5833333333333339</v>
      </c>
      <c r="J168" s="4">
        <v>12</v>
      </c>
      <c r="K168" s="2" t="s">
        <v>143</v>
      </c>
      <c r="M168" s="6"/>
      <c r="N168" s="4"/>
    </row>
    <row r="169" spans="1:14" ht="15">
      <c r="A169" s="1" t="s">
        <v>11</v>
      </c>
      <c r="B169" s="1" t="s">
        <v>33</v>
      </c>
      <c r="C169" s="1" t="s">
        <v>216</v>
      </c>
      <c r="D169" s="3">
        <v>13</v>
      </c>
      <c r="E169" s="3">
        <v>137</v>
      </c>
      <c r="F169" s="3">
        <v>12</v>
      </c>
      <c r="G169" s="3">
        <f>E169/F169</f>
        <v>11.416666666666666</v>
      </c>
      <c r="H169" s="3">
        <f>G169*1.15</f>
        <v>13.129166666666665</v>
      </c>
      <c r="I169" s="3">
        <f>D169-G169</f>
        <v>1.5833333333333339</v>
      </c>
      <c r="J169" s="4">
        <v>12</v>
      </c>
      <c r="K169" s="2" t="s">
        <v>143</v>
      </c>
      <c r="M169" s="6"/>
      <c r="N169" s="4"/>
    </row>
    <row r="170" spans="1:14" ht="15">
      <c r="A170" s="1" t="s">
        <v>11</v>
      </c>
      <c r="B170" s="1" t="s">
        <v>33</v>
      </c>
      <c r="C170" s="1" t="s">
        <v>217</v>
      </c>
      <c r="D170" s="3">
        <v>13</v>
      </c>
      <c r="E170" s="3">
        <v>137</v>
      </c>
      <c r="F170" s="3">
        <v>12</v>
      </c>
      <c r="G170" s="3">
        <f>E170/F170</f>
        <v>11.416666666666666</v>
      </c>
      <c r="H170" s="3">
        <f>G170*1.15</f>
        <v>13.129166666666665</v>
      </c>
      <c r="I170" s="3">
        <f>D170-G170</f>
        <v>1.5833333333333339</v>
      </c>
      <c r="J170" s="4">
        <v>12</v>
      </c>
      <c r="K170" s="2" t="s">
        <v>26</v>
      </c>
      <c r="M170" s="6"/>
      <c r="N170" s="4"/>
    </row>
    <row r="171" spans="1:14" ht="15">
      <c r="A171" s="1" t="s">
        <v>19</v>
      </c>
      <c r="B171" s="1" t="s">
        <v>12</v>
      </c>
      <c r="C171" s="1" t="s">
        <v>218</v>
      </c>
      <c r="D171" s="3">
        <v>12</v>
      </c>
      <c r="E171" s="3">
        <v>40</v>
      </c>
      <c r="F171" s="3">
        <v>5</v>
      </c>
      <c r="G171" s="3">
        <f>E171/F171</f>
        <v>8</v>
      </c>
      <c r="H171" s="3">
        <f>G171*1.15</f>
        <v>9.1999999999999993</v>
      </c>
      <c r="I171" s="3">
        <f>D171-G171</f>
        <v>4</v>
      </c>
      <c r="J171" s="4">
        <v>-4</v>
      </c>
      <c r="K171" s="5"/>
      <c r="M171" s="6"/>
      <c r="N171" s="4"/>
    </row>
    <row r="172" spans="1:14" ht="15">
      <c r="A172" s="1" t="s">
        <v>11</v>
      </c>
      <c r="B172" s="1" t="s">
        <v>33</v>
      </c>
      <c r="C172" s="1" t="s">
        <v>219</v>
      </c>
      <c r="D172" s="3">
        <v>11</v>
      </c>
      <c r="E172" s="3">
        <v>348</v>
      </c>
      <c r="F172" s="3">
        <v>36</v>
      </c>
      <c r="G172" s="3">
        <f>E172/F172</f>
        <v>9.6666666666666661</v>
      </c>
      <c r="H172" s="3">
        <f>G172*1.15</f>
        <v>11.116666666666665</v>
      </c>
      <c r="I172" s="3">
        <f>D172-G172</f>
        <v>1.3333333333333339</v>
      </c>
      <c r="J172" s="4">
        <v>36</v>
      </c>
      <c r="K172" s="2" t="s">
        <v>103</v>
      </c>
      <c r="M172" s="6"/>
      <c r="N172" s="4"/>
    </row>
    <row r="173" spans="1:14" ht="15">
      <c r="A173" s="1" t="s">
        <v>76</v>
      </c>
      <c r="B173" s="1" t="s">
        <v>22</v>
      </c>
      <c r="C173" s="1" t="s">
        <v>220</v>
      </c>
      <c r="D173" s="3">
        <v>30</v>
      </c>
      <c r="E173" s="3">
        <v>21.5</v>
      </c>
      <c r="F173" s="3">
        <v>1</v>
      </c>
      <c r="G173" s="3">
        <f>E173/F173</f>
        <v>21.5</v>
      </c>
      <c r="H173" s="3">
        <f>G173*1.15</f>
        <v>24.724999999999998</v>
      </c>
      <c r="I173" s="3">
        <f>D173-G173</f>
        <v>8.5</v>
      </c>
      <c r="J173" s="4">
        <v>50</v>
      </c>
      <c r="K173" s="5" t="s">
        <v>16</v>
      </c>
      <c r="M173" s="6"/>
      <c r="N173" s="4"/>
    </row>
    <row r="174" spans="1:14" ht="15">
      <c r="A174" s="1" t="s">
        <v>11</v>
      </c>
      <c r="B174" s="1" t="s">
        <v>22</v>
      </c>
      <c r="C174" s="1" t="s">
        <v>221</v>
      </c>
      <c r="D174" s="3">
        <v>15</v>
      </c>
      <c r="E174" s="3">
        <v>117</v>
      </c>
      <c r="F174" s="3">
        <v>10</v>
      </c>
      <c r="G174" s="3">
        <f>E174/F174</f>
        <v>11.7</v>
      </c>
      <c r="H174" s="3">
        <f>G174*1.15</f>
        <v>13.454999999999998</v>
      </c>
      <c r="I174" s="3">
        <f>D174-G174</f>
        <v>3.3000000000000007</v>
      </c>
      <c r="J174" s="4">
        <v>1</v>
      </c>
      <c r="K174" s="10" t="s">
        <v>54</v>
      </c>
      <c r="M174" s="6"/>
      <c r="N174" s="4"/>
    </row>
    <row r="175" spans="1:14" ht="15">
      <c r="A175" s="23" t="s">
        <v>59</v>
      </c>
      <c r="B175" s="23" t="s">
        <v>60</v>
      </c>
      <c r="C175" s="23" t="s">
        <v>222</v>
      </c>
      <c r="D175" s="8">
        <v>25</v>
      </c>
      <c r="E175" s="8">
        <v>20</v>
      </c>
      <c r="F175" s="8">
        <v>1</v>
      </c>
      <c r="G175" s="3">
        <f>E175/F175</f>
        <v>20</v>
      </c>
      <c r="H175" s="3">
        <f>G175*1.15</f>
        <v>23</v>
      </c>
      <c r="I175" s="3">
        <f>D175-G175</f>
        <v>5</v>
      </c>
      <c r="J175" s="4">
        <v>0</v>
      </c>
      <c r="K175" s="7"/>
      <c r="M175" s="6"/>
      <c r="N175" s="4"/>
    </row>
    <row r="176" spans="1:14" ht="15">
      <c r="A176" s="1" t="s">
        <v>11</v>
      </c>
      <c r="B176" s="1" t="s">
        <v>29</v>
      </c>
      <c r="C176" s="1" t="s">
        <v>223</v>
      </c>
      <c r="D176" s="3">
        <v>10</v>
      </c>
      <c r="E176" s="3">
        <v>79</v>
      </c>
      <c r="F176" s="3">
        <v>12</v>
      </c>
      <c r="G176" s="3">
        <f>E176/F176</f>
        <v>6.583333333333333</v>
      </c>
      <c r="H176" s="3">
        <f>G176*1.15</f>
        <v>7.570833333333332</v>
      </c>
      <c r="I176" s="3">
        <f>D176-G176</f>
        <v>3.416666666666667</v>
      </c>
      <c r="J176" s="4">
        <v>36</v>
      </c>
      <c r="K176" s="5" t="s">
        <v>24</v>
      </c>
      <c r="M176" s="6"/>
      <c r="N176" s="4"/>
    </row>
    <row r="177" spans="1:14" ht="15">
      <c r="A177" s="1" t="s">
        <v>11</v>
      </c>
      <c r="B177" s="1" t="s">
        <v>29</v>
      </c>
      <c r="C177" s="1" t="s">
        <v>224</v>
      </c>
      <c r="D177" s="3">
        <v>5</v>
      </c>
      <c r="E177" s="3">
        <v>45</v>
      </c>
      <c r="F177" s="3">
        <v>12</v>
      </c>
      <c r="G177" s="3">
        <f>E177/F177</f>
        <v>3.75</v>
      </c>
      <c r="H177" s="3">
        <f>G177*1.15</f>
        <v>4.3125</v>
      </c>
      <c r="I177" s="3">
        <f>D177-G177</f>
        <v>1.25</v>
      </c>
      <c r="J177" s="4">
        <v>2</v>
      </c>
      <c r="K177" s="5"/>
      <c r="M177" s="6"/>
      <c r="N177" s="4"/>
    </row>
    <row r="178" spans="1:14" ht="15">
      <c r="A178" s="1" t="s">
        <v>11</v>
      </c>
      <c r="B178" s="1" t="s">
        <v>29</v>
      </c>
      <c r="C178" s="1" t="s">
        <v>225</v>
      </c>
      <c r="D178" s="3">
        <v>50</v>
      </c>
      <c r="E178" s="3">
        <v>42</v>
      </c>
      <c r="F178" s="3">
        <v>1</v>
      </c>
      <c r="G178" s="3">
        <f>E178/F178</f>
        <v>42</v>
      </c>
      <c r="H178" s="3">
        <f>G178*1.15</f>
        <v>48.3</v>
      </c>
      <c r="I178" s="3">
        <f>D178-G178</f>
        <v>8</v>
      </c>
      <c r="J178" s="4">
        <v>36</v>
      </c>
      <c r="K178" s="5" t="s">
        <v>54</v>
      </c>
      <c r="M178" s="6"/>
      <c r="N178" s="4"/>
    </row>
    <row r="179" spans="1:14" ht="15">
      <c r="A179" s="1" t="s">
        <v>11</v>
      </c>
      <c r="B179" s="1" t="s">
        <v>29</v>
      </c>
      <c r="C179" s="1" t="s">
        <v>226</v>
      </c>
      <c r="D179" s="3">
        <v>10</v>
      </c>
      <c r="E179" s="3">
        <v>89</v>
      </c>
      <c r="F179" s="3">
        <v>12</v>
      </c>
      <c r="G179" s="3">
        <f>E179/F179</f>
        <v>7.416666666666667</v>
      </c>
      <c r="H179" s="3">
        <f>G179*1.15</f>
        <v>8.5291666666666668</v>
      </c>
      <c r="I179" s="3">
        <f>D179-G179</f>
        <v>2.583333333333333</v>
      </c>
      <c r="J179" s="4">
        <v>0</v>
      </c>
      <c r="K179" s="5"/>
      <c r="M179" s="6"/>
      <c r="N179" s="4"/>
    </row>
    <row r="180" spans="1:14" ht="15">
      <c r="A180" s="1" t="s">
        <v>11</v>
      </c>
      <c r="B180" s="1" t="s">
        <v>29</v>
      </c>
      <c r="C180" s="1" t="s">
        <v>227</v>
      </c>
      <c r="D180" s="3">
        <v>20</v>
      </c>
      <c r="E180" s="3">
        <v>49</v>
      </c>
      <c r="F180" s="3">
        <v>3</v>
      </c>
      <c r="G180" s="3">
        <f>E180/F180</f>
        <v>16.333333333333332</v>
      </c>
      <c r="H180" s="3">
        <f>G180*1.15</f>
        <v>18.783333333333331</v>
      </c>
      <c r="I180" s="3">
        <f>D180-G180</f>
        <v>3.6666666666666679</v>
      </c>
      <c r="J180" s="4">
        <v>15</v>
      </c>
      <c r="K180" s="5" t="s">
        <v>103</v>
      </c>
      <c r="M180" s="6"/>
      <c r="N180" s="4"/>
    </row>
    <row r="181" spans="1:14" ht="15">
      <c r="A181" s="1" t="s">
        <v>11</v>
      </c>
      <c r="B181" s="1" t="s">
        <v>82</v>
      </c>
      <c r="C181" s="1" t="s">
        <v>228</v>
      </c>
      <c r="D181" s="3">
        <v>16</v>
      </c>
      <c r="E181" s="3">
        <v>166</v>
      </c>
      <c r="F181" s="3">
        <v>12</v>
      </c>
      <c r="G181" s="3">
        <f>E181/F181</f>
        <v>13.833333333333334</v>
      </c>
      <c r="H181" s="3">
        <f>G181*1.15</f>
        <v>15.908333333333333</v>
      </c>
      <c r="I181" s="3">
        <f>D181-G181</f>
        <v>2.1666666666666661</v>
      </c>
      <c r="J181" s="4">
        <v>0</v>
      </c>
      <c r="K181" s="5"/>
      <c r="M181" s="6"/>
      <c r="N181" s="4"/>
    </row>
    <row r="182" spans="1:14" ht="15">
      <c r="A182" s="1" t="s">
        <v>11</v>
      </c>
      <c r="B182" s="1" t="s">
        <v>12</v>
      </c>
      <c r="C182" s="1" t="s">
        <v>229</v>
      </c>
      <c r="D182" s="3">
        <v>5</v>
      </c>
      <c r="E182" s="3">
        <v>49</v>
      </c>
      <c r="F182" s="3">
        <v>12</v>
      </c>
      <c r="G182" s="3">
        <f>E182/F182</f>
        <v>4.083333333333333</v>
      </c>
      <c r="H182" s="3">
        <f>G182*1.15</f>
        <v>4.6958333333333329</v>
      </c>
      <c r="I182" s="3">
        <f>D182-G182</f>
        <v>0.91666666666666696</v>
      </c>
      <c r="J182" s="4">
        <v>11</v>
      </c>
      <c r="K182" s="5"/>
      <c r="M182" s="6"/>
      <c r="N182" s="4"/>
    </row>
    <row r="183" spans="1:14" ht="15">
      <c r="A183" s="1" t="s">
        <v>11</v>
      </c>
      <c r="B183" s="1" t="s">
        <v>12</v>
      </c>
      <c r="C183" s="1" t="s">
        <v>230</v>
      </c>
      <c r="D183" s="3">
        <v>5</v>
      </c>
      <c r="E183" s="3">
        <v>49</v>
      </c>
      <c r="F183" s="3">
        <v>12</v>
      </c>
      <c r="G183" s="3">
        <f>E183/F183</f>
        <v>4.083333333333333</v>
      </c>
      <c r="H183" s="3">
        <f>G183*1.15</f>
        <v>4.6958333333333329</v>
      </c>
      <c r="I183" s="3">
        <f>D183-G183</f>
        <v>0.91666666666666696</v>
      </c>
      <c r="J183" s="4">
        <v>8</v>
      </c>
      <c r="K183" s="5"/>
      <c r="M183" s="6"/>
      <c r="N183" s="4"/>
    </row>
    <row r="184" spans="1:14" ht="15">
      <c r="A184" s="1" t="s">
        <v>11</v>
      </c>
      <c r="B184" s="1" t="s">
        <v>12</v>
      </c>
      <c r="C184" s="1" t="s">
        <v>231</v>
      </c>
      <c r="D184" s="3">
        <v>5</v>
      </c>
      <c r="E184" s="3">
        <v>49</v>
      </c>
      <c r="F184" s="3">
        <v>12</v>
      </c>
      <c r="G184" s="3">
        <f>E184/F184</f>
        <v>4.083333333333333</v>
      </c>
      <c r="H184" s="3">
        <f>G184*1.15</f>
        <v>4.6958333333333329</v>
      </c>
      <c r="I184" s="3">
        <f>D184-G184</f>
        <v>0.91666666666666696</v>
      </c>
      <c r="J184" s="4">
        <v>9</v>
      </c>
      <c r="K184" s="5"/>
      <c r="M184" s="6"/>
      <c r="N184" s="4"/>
    </row>
    <row r="185" spans="1:14" ht="15">
      <c r="A185" s="1" t="s">
        <v>11</v>
      </c>
      <c r="B185" s="1" t="s">
        <v>33</v>
      </c>
      <c r="C185" s="1" t="s">
        <v>232</v>
      </c>
      <c r="D185" s="3">
        <v>13</v>
      </c>
      <c r="E185" s="3">
        <v>244</v>
      </c>
      <c r="F185" s="3">
        <v>24</v>
      </c>
      <c r="G185" s="3">
        <f>E185/F185</f>
        <v>10.166666666666666</v>
      </c>
      <c r="H185" s="3">
        <f>G185*1.15</f>
        <v>11.691666666666665</v>
      </c>
      <c r="I185" s="3">
        <f>D185-G185</f>
        <v>2.8333333333333339</v>
      </c>
      <c r="J185" s="4">
        <v>24</v>
      </c>
      <c r="K185" s="2" t="s">
        <v>26</v>
      </c>
      <c r="M185" s="6"/>
      <c r="N185" s="4"/>
    </row>
    <row r="186" spans="1:14" ht="15">
      <c r="A186" s="23" t="s">
        <v>59</v>
      </c>
      <c r="B186" s="23" t="s">
        <v>60</v>
      </c>
      <c r="C186" s="23" t="s">
        <v>233</v>
      </c>
      <c r="D186" s="8">
        <v>35</v>
      </c>
      <c r="E186" s="8">
        <v>30</v>
      </c>
      <c r="F186" s="8">
        <v>1</v>
      </c>
      <c r="G186" s="3">
        <f>E186/F186</f>
        <v>30</v>
      </c>
      <c r="H186" s="3">
        <f>G186*1.15</f>
        <v>34.5</v>
      </c>
      <c r="I186" s="3">
        <f>D186-G186</f>
        <v>5</v>
      </c>
      <c r="J186" s="4">
        <v>0</v>
      </c>
      <c r="K186" s="10" t="s">
        <v>48</v>
      </c>
      <c r="M186" s="6"/>
      <c r="N186" s="4"/>
    </row>
    <row r="187" spans="1:14" ht="15">
      <c r="A187" s="1" t="s">
        <v>11</v>
      </c>
      <c r="B187" s="1" t="s">
        <v>234</v>
      </c>
      <c r="C187" s="1" t="s">
        <v>235</v>
      </c>
      <c r="D187" s="3">
        <v>20</v>
      </c>
      <c r="E187" s="3">
        <v>103</v>
      </c>
      <c r="F187" s="3">
        <v>6</v>
      </c>
      <c r="G187" s="3">
        <f>E187/F187</f>
        <v>17.166666666666668</v>
      </c>
      <c r="H187" s="3">
        <f>G187*1.15</f>
        <v>19.741666666666667</v>
      </c>
      <c r="I187" s="3">
        <f>D187-G187</f>
        <v>2.8333333333333321</v>
      </c>
      <c r="J187" s="4">
        <v>23</v>
      </c>
      <c r="K187" s="5"/>
      <c r="M187" s="6"/>
      <c r="N187" s="4"/>
    </row>
    <row r="188" spans="1:14" ht="15">
      <c r="A188" s="1" t="s">
        <v>11</v>
      </c>
      <c r="B188" s="1" t="s">
        <v>234</v>
      </c>
      <c r="C188" s="1" t="s">
        <v>236</v>
      </c>
      <c r="D188" s="3">
        <v>15</v>
      </c>
      <c r="E188" s="3">
        <v>75</v>
      </c>
      <c r="F188" s="3">
        <v>6</v>
      </c>
      <c r="G188" s="3">
        <f>E188/F188</f>
        <v>12.5</v>
      </c>
      <c r="H188" s="3">
        <f>G188*1.15</f>
        <v>14.374999999999998</v>
      </c>
      <c r="I188" s="3">
        <f>D188-G188</f>
        <v>2.5</v>
      </c>
      <c r="J188" s="4">
        <v>6</v>
      </c>
      <c r="K188" s="5"/>
      <c r="M188" s="6"/>
      <c r="N188" s="4"/>
    </row>
    <row r="189" spans="1:14" ht="15">
      <c r="A189" s="1" t="s">
        <v>76</v>
      </c>
      <c r="B189" s="1" t="s">
        <v>33</v>
      </c>
      <c r="C189" s="1" t="s">
        <v>237</v>
      </c>
      <c r="D189" s="3">
        <v>5</v>
      </c>
      <c r="E189" s="3">
        <v>25</v>
      </c>
      <c r="F189" s="3">
        <v>6</v>
      </c>
      <c r="G189" s="3">
        <f>E189/F189</f>
        <v>4.166666666666667</v>
      </c>
      <c r="H189" s="3">
        <f>G189*1.15</f>
        <v>4.791666666666667</v>
      </c>
      <c r="I189" s="3">
        <f>D189-G189</f>
        <v>0.83333333333333304</v>
      </c>
      <c r="J189" s="4">
        <v>0</v>
      </c>
      <c r="K189" s="2" t="s">
        <v>35</v>
      </c>
      <c r="M189" s="6"/>
      <c r="N189" s="4"/>
    </row>
    <row r="190" spans="1:14" ht="15">
      <c r="A190" s="1" t="s">
        <v>11</v>
      </c>
      <c r="B190" s="1" t="s">
        <v>33</v>
      </c>
      <c r="C190" s="1" t="s">
        <v>238</v>
      </c>
      <c r="D190" s="3">
        <v>13</v>
      </c>
      <c r="E190" s="3">
        <v>11</v>
      </c>
      <c r="F190" s="3">
        <v>1</v>
      </c>
      <c r="G190" s="3">
        <f>E190/F190</f>
        <v>11</v>
      </c>
      <c r="H190" s="3">
        <f>G190*1.15</f>
        <v>12.649999999999999</v>
      </c>
      <c r="I190" s="3">
        <f>D190-G190</f>
        <v>2</v>
      </c>
      <c r="J190" s="4">
        <v>0</v>
      </c>
      <c r="K190" s="10" t="s">
        <v>239</v>
      </c>
      <c r="M190" s="6"/>
      <c r="N190" s="4"/>
    </row>
    <row r="191" spans="1:14" ht="15">
      <c r="A191" s="1" t="s">
        <v>11</v>
      </c>
      <c r="B191" s="1" t="s">
        <v>29</v>
      </c>
      <c r="C191" s="1" t="s">
        <v>240</v>
      </c>
      <c r="D191" s="3">
        <v>16</v>
      </c>
      <c r="E191" s="3">
        <v>125</v>
      </c>
      <c r="F191" s="3">
        <v>12</v>
      </c>
      <c r="G191" s="3">
        <f>E191/F191</f>
        <v>10.416666666666666</v>
      </c>
      <c r="H191" s="3">
        <f>G191*1.15</f>
        <v>11.979166666666664</v>
      </c>
      <c r="I191" s="3">
        <f>D191-G191</f>
        <v>5.5833333333333339</v>
      </c>
      <c r="J191" s="4">
        <v>7</v>
      </c>
      <c r="K191" s="5"/>
      <c r="M191" s="6"/>
      <c r="N191" s="4"/>
    </row>
    <row r="192" spans="1:14" ht="15">
      <c r="A192" s="1" t="s">
        <v>11</v>
      </c>
      <c r="B192" s="1" t="s">
        <v>29</v>
      </c>
      <c r="C192" s="1" t="s">
        <v>241</v>
      </c>
      <c r="D192" s="3">
        <v>16</v>
      </c>
      <c r="E192" s="3">
        <v>1</v>
      </c>
      <c r="F192" s="3">
        <v>1</v>
      </c>
      <c r="G192" s="3">
        <f>E192/F192</f>
        <v>1</v>
      </c>
      <c r="H192" s="3">
        <f>G192*1.15</f>
        <v>1.1499999999999999</v>
      </c>
      <c r="I192" s="3">
        <f>D192-G192</f>
        <v>15</v>
      </c>
      <c r="J192" s="4">
        <v>11</v>
      </c>
      <c r="K192" s="5" t="s">
        <v>16</v>
      </c>
      <c r="M192" s="6"/>
      <c r="N192" s="4"/>
    </row>
    <row r="193" spans="1:14" ht="15">
      <c r="A193" s="1" t="s">
        <v>11</v>
      </c>
      <c r="B193" s="1" t="s">
        <v>12</v>
      </c>
      <c r="C193" s="1" t="s">
        <v>242</v>
      </c>
      <c r="D193" s="3">
        <v>20</v>
      </c>
      <c r="E193" s="3">
        <v>99</v>
      </c>
      <c r="F193" s="3">
        <v>6</v>
      </c>
      <c r="G193" s="3">
        <f>E193/F193</f>
        <v>16.5</v>
      </c>
      <c r="H193" s="3">
        <f>G193*1.15</f>
        <v>18.974999999999998</v>
      </c>
      <c r="I193" s="3">
        <f>D193-G193</f>
        <v>3.5</v>
      </c>
      <c r="J193" s="4">
        <v>0</v>
      </c>
      <c r="K193" s="5"/>
      <c r="M193" s="6"/>
      <c r="N193" s="4"/>
    </row>
    <row r="194" spans="1:14" ht="15">
      <c r="A194" s="1" t="s">
        <v>11</v>
      </c>
      <c r="B194" s="1" t="s">
        <v>12</v>
      </c>
      <c r="C194" s="1" t="s">
        <v>243</v>
      </c>
      <c r="D194" s="3">
        <v>20</v>
      </c>
      <c r="E194" s="3">
        <v>99</v>
      </c>
      <c r="F194" s="3">
        <v>6</v>
      </c>
      <c r="G194" s="3">
        <f>E194/F194</f>
        <v>16.5</v>
      </c>
      <c r="H194" s="3">
        <f>G194*1.15</f>
        <v>18.974999999999998</v>
      </c>
      <c r="I194" s="3">
        <f>D194-G194</f>
        <v>3.5</v>
      </c>
      <c r="J194" s="4">
        <v>-1</v>
      </c>
      <c r="K194" s="5"/>
      <c r="M194" s="6"/>
      <c r="N194" s="4"/>
    </row>
    <row r="195" spans="1:14" ht="15">
      <c r="A195" s="1" t="s">
        <v>11</v>
      </c>
      <c r="B195" s="1" t="s">
        <v>12</v>
      </c>
      <c r="C195" s="1" t="s">
        <v>244</v>
      </c>
      <c r="D195" s="3">
        <v>20</v>
      </c>
      <c r="E195" s="3">
        <v>99</v>
      </c>
      <c r="F195" s="3">
        <v>6</v>
      </c>
      <c r="G195" s="3">
        <f>E195/F195</f>
        <v>16.5</v>
      </c>
      <c r="H195" s="3">
        <f>G195*1.15</f>
        <v>18.974999999999998</v>
      </c>
      <c r="I195" s="3">
        <f>D195-G195</f>
        <v>3.5</v>
      </c>
      <c r="J195" s="4">
        <v>0</v>
      </c>
      <c r="K195" s="5"/>
      <c r="M195" s="6"/>
      <c r="N195" s="4"/>
    </row>
    <row r="196" spans="1:14" ht="15">
      <c r="A196" s="1" t="s">
        <v>59</v>
      </c>
      <c r="B196" s="1" t="s">
        <v>60</v>
      </c>
      <c r="C196" s="1" t="s">
        <v>245</v>
      </c>
      <c r="D196" s="3">
        <v>12</v>
      </c>
      <c r="E196" s="3">
        <v>10</v>
      </c>
      <c r="F196" s="3">
        <v>1</v>
      </c>
      <c r="G196" s="3">
        <f>E196/F196</f>
        <v>10</v>
      </c>
      <c r="H196" s="3">
        <f>G196*1.15</f>
        <v>11.5</v>
      </c>
      <c r="I196" s="3">
        <f>D196-G196</f>
        <v>2</v>
      </c>
      <c r="J196" s="4">
        <v>-6</v>
      </c>
      <c r="K196" s="5"/>
      <c r="M196" s="6"/>
      <c r="N196" s="4"/>
    </row>
    <row r="197" spans="1:14" ht="15">
      <c r="A197" s="1" t="s">
        <v>59</v>
      </c>
      <c r="B197" s="1" t="s">
        <v>60</v>
      </c>
      <c r="C197" s="24" t="s">
        <v>246</v>
      </c>
      <c r="D197" s="13">
        <v>5</v>
      </c>
      <c r="E197" s="13">
        <v>4</v>
      </c>
      <c r="F197" s="13">
        <v>1</v>
      </c>
      <c r="G197" s="3">
        <f>E197/F197</f>
        <v>4</v>
      </c>
      <c r="H197" s="3">
        <f>G197*1.15</f>
        <v>4.5999999999999996</v>
      </c>
      <c r="I197" s="3">
        <f>D197-G197</f>
        <v>1</v>
      </c>
      <c r="J197" s="13">
        <v>0</v>
      </c>
      <c r="K197" s="10" t="s">
        <v>166</v>
      </c>
      <c r="M197" s="6"/>
      <c r="N197" s="4"/>
    </row>
    <row r="198" spans="1:14" ht="15">
      <c r="A198" s="1" t="s">
        <v>11</v>
      </c>
      <c r="B198" s="1" t="s">
        <v>29</v>
      </c>
      <c r="C198" s="1" t="s">
        <v>247</v>
      </c>
      <c r="D198" s="3">
        <v>20</v>
      </c>
      <c r="E198" s="3">
        <v>89</v>
      </c>
      <c r="F198" s="3">
        <v>6</v>
      </c>
      <c r="G198" s="3">
        <f>E198/F198</f>
        <v>14.833333333333334</v>
      </c>
      <c r="H198" s="3">
        <f>G198*1.15</f>
        <v>17.058333333333334</v>
      </c>
      <c r="I198" s="3">
        <f>D198-G198</f>
        <v>5.1666666666666661</v>
      </c>
      <c r="J198" s="4">
        <v>6</v>
      </c>
      <c r="K198" s="10" t="s">
        <v>26</v>
      </c>
      <c r="M198" s="6"/>
      <c r="N198" s="4"/>
    </row>
    <row r="199" spans="1:14" ht="15">
      <c r="A199" s="1" t="s">
        <v>11</v>
      </c>
      <c r="B199" s="1" t="s">
        <v>29</v>
      </c>
      <c r="C199" s="1" t="s">
        <v>248</v>
      </c>
      <c r="D199" s="3">
        <v>10</v>
      </c>
      <c r="E199" s="3">
        <v>148</v>
      </c>
      <c r="F199" s="3">
        <v>20</v>
      </c>
      <c r="G199" s="3">
        <f>E199/F199</f>
        <v>7.4</v>
      </c>
      <c r="H199" s="3">
        <f>G199*1.15</f>
        <v>8.51</v>
      </c>
      <c r="I199" s="3">
        <f>D199-G199</f>
        <v>2.5999999999999996</v>
      </c>
      <c r="J199" s="4">
        <v>-1</v>
      </c>
      <c r="K199" s="7"/>
      <c r="M199" s="6"/>
      <c r="N199" s="4"/>
    </row>
    <row r="200" spans="1:14" ht="15">
      <c r="A200" s="1" t="s">
        <v>76</v>
      </c>
      <c r="B200" s="1" t="s">
        <v>12</v>
      </c>
      <c r="C200" s="1" t="s">
        <v>249</v>
      </c>
      <c r="D200" s="3">
        <v>10</v>
      </c>
      <c r="E200" s="3">
        <v>1</v>
      </c>
      <c r="F200" s="3">
        <v>1</v>
      </c>
      <c r="G200" s="3">
        <f>E200/F200</f>
        <v>1</v>
      </c>
      <c r="H200" s="3">
        <f>G200*1.15</f>
        <v>1.1499999999999999</v>
      </c>
      <c r="I200" s="3">
        <f>D200-G200</f>
        <v>9</v>
      </c>
      <c r="J200" s="4">
        <v>0</v>
      </c>
      <c r="K200" s="2" t="s">
        <v>145</v>
      </c>
      <c r="M200" s="6"/>
      <c r="N200" s="4"/>
    </row>
    <row r="201" spans="1:14" ht="15">
      <c r="A201" s="1" t="s">
        <v>11</v>
      </c>
      <c r="B201" s="1" t="s">
        <v>22</v>
      </c>
      <c r="C201" s="1" t="s">
        <v>250</v>
      </c>
      <c r="D201" s="3">
        <v>40</v>
      </c>
      <c r="E201" s="3">
        <v>95</v>
      </c>
      <c r="F201" s="3">
        <v>3</v>
      </c>
      <c r="G201" s="3">
        <f>E201/F201</f>
        <v>31.666666666666668</v>
      </c>
      <c r="H201" s="3">
        <f>G201*1.15</f>
        <v>36.416666666666664</v>
      </c>
      <c r="I201" s="3">
        <f>D201-G201</f>
        <v>8.3333333333333321</v>
      </c>
      <c r="J201" s="4">
        <v>0</v>
      </c>
      <c r="K201" s="5" t="s">
        <v>143</v>
      </c>
      <c r="M201" s="6"/>
      <c r="N201" s="4"/>
    </row>
    <row r="202" spans="1:14" ht="15">
      <c r="A202" s="1" t="s">
        <v>11</v>
      </c>
      <c r="B202" s="1" t="s">
        <v>22</v>
      </c>
      <c r="C202" s="1" t="s">
        <v>251</v>
      </c>
      <c r="D202" s="3">
        <v>25</v>
      </c>
      <c r="E202" s="3">
        <v>60</v>
      </c>
      <c r="F202" s="3">
        <v>3</v>
      </c>
      <c r="G202" s="3">
        <f>E202/F202</f>
        <v>20</v>
      </c>
      <c r="H202" s="3">
        <f>G202*1.15</f>
        <v>23</v>
      </c>
      <c r="I202" s="3">
        <f>D202-G202</f>
        <v>5</v>
      </c>
      <c r="J202" s="4">
        <v>0</v>
      </c>
      <c r="K202" s="5" t="s">
        <v>80</v>
      </c>
      <c r="M202" s="6"/>
      <c r="N202" s="4"/>
    </row>
    <row r="203" spans="1:14" ht="15">
      <c r="A203" s="1" t="s">
        <v>11</v>
      </c>
      <c r="B203" s="1" t="s">
        <v>22</v>
      </c>
      <c r="C203" s="1" t="s">
        <v>252</v>
      </c>
      <c r="D203" s="3">
        <v>40</v>
      </c>
      <c r="E203" s="3">
        <v>95</v>
      </c>
      <c r="F203" s="3">
        <v>3</v>
      </c>
      <c r="G203" s="3">
        <f>E203/F203</f>
        <v>31.666666666666668</v>
      </c>
      <c r="H203" s="3">
        <f>G203*1.15</f>
        <v>36.416666666666664</v>
      </c>
      <c r="I203" s="3">
        <f>D203-G203</f>
        <v>8.3333333333333321</v>
      </c>
      <c r="J203" s="4">
        <v>9</v>
      </c>
      <c r="K203" s="5" t="s">
        <v>54</v>
      </c>
      <c r="M203" s="6"/>
      <c r="N203" s="4"/>
    </row>
    <row r="204" spans="1:14" ht="15">
      <c r="A204" s="1" t="s">
        <v>11</v>
      </c>
      <c r="B204" s="1" t="s">
        <v>22</v>
      </c>
      <c r="C204" s="1" t="s">
        <v>253</v>
      </c>
      <c r="D204" s="3">
        <v>35</v>
      </c>
      <c r="E204" s="3">
        <v>89</v>
      </c>
      <c r="F204" s="3">
        <v>3</v>
      </c>
      <c r="G204" s="3">
        <f>E204/F204</f>
        <v>29.666666666666668</v>
      </c>
      <c r="H204" s="3">
        <f>G204*1.15</f>
        <v>34.116666666666667</v>
      </c>
      <c r="I204" s="3">
        <f>D204-G204</f>
        <v>5.3333333333333321</v>
      </c>
      <c r="J204" s="4">
        <v>0</v>
      </c>
      <c r="K204" s="5"/>
      <c r="M204" s="6"/>
      <c r="N204" s="4"/>
    </row>
    <row r="205" spans="1:14" ht="15">
      <c r="A205" s="1" t="s">
        <v>11</v>
      </c>
      <c r="B205" s="1" t="s">
        <v>12</v>
      </c>
      <c r="C205" s="1" t="s">
        <v>254</v>
      </c>
      <c r="D205" s="3">
        <v>10</v>
      </c>
      <c r="E205" s="3">
        <v>51</v>
      </c>
      <c r="F205" s="3">
        <v>6</v>
      </c>
      <c r="G205" s="3">
        <f>E205/F205</f>
        <v>8.5</v>
      </c>
      <c r="H205" s="3">
        <f>G205*1.15</f>
        <v>9.7749999999999986</v>
      </c>
      <c r="I205" s="3">
        <f>D205-G205</f>
        <v>1.5</v>
      </c>
      <c r="J205" s="4">
        <v>-1</v>
      </c>
      <c r="K205" s="5"/>
      <c r="M205" s="6"/>
      <c r="N205" s="4"/>
    </row>
    <row r="206" spans="1:14" ht="15">
      <c r="A206" s="1" t="s">
        <v>11</v>
      </c>
      <c r="B206" s="1" t="s">
        <v>12</v>
      </c>
      <c r="C206" s="1" t="s">
        <v>255</v>
      </c>
      <c r="D206" s="3">
        <v>20</v>
      </c>
      <c r="E206" s="3">
        <v>51</v>
      </c>
      <c r="F206" s="3">
        <v>3</v>
      </c>
      <c r="G206" s="3">
        <f>E206/F206</f>
        <v>17</v>
      </c>
      <c r="H206" s="3">
        <f>G206*1.15</f>
        <v>19.549999999999997</v>
      </c>
      <c r="I206" s="3">
        <f>D206-G206</f>
        <v>3</v>
      </c>
      <c r="J206" s="4">
        <v>6</v>
      </c>
      <c r="K206" s="10" t="s">
        <v>54</v>
      </c>
      <c r="M206" s="6"/>
      <c r="N206" s="4"/>
    </row>
    <row r="207" spans="1:14" ht="15">
      <c r="A207" s="1" t="s">
        <v>11</v>
      </c>
      <c r="B207" s="1" t="s">
        <v>12</v>
      </c>
      <c r="C207" s="1" t="s">
        <v>256</v>
      </c>
      <c r="D207" s="3">
        <v>17</v>
      </c>
      <c r="E207" s="3">
        <v>58</v>
      </c>
      <c r="F207" s="3">
        <v>4</v>
      </c>
      <c r="G207" s="3">
        <f>E207/F207</f>
        <v>14.5</v>
      </c>
      <c r="H207" s="3">
        <f>G207*1.15</f>
        <v>16.674999999999997</v>
      </c>
      <c r="I207" s="3">
        <f>D207-G207</f>
        <v>2.5</v>
      </c>
      <c r="J207" s="4">
        <v>-1</v>
      </c>
      <c r="K207" s="10" t="s">
        <v>101</v>
      </c>
      <c r="M207" s="6"/>
      <c r="N207" s="4"/>
    </row>
    <row r="208" spans="1:14" ht="15">
      <c r="A208" s="1" t="s">
        <v>11</v>
      </c>
      <c r="B208" s="1" t="s">
        <v>234</v>
      </c>
      <c r="C208" s="1" t="s">
        <v>257</v>
      </c>
      <c r="D208" s="3">
        <v>22</v>
      </c>
      <c r="E208" s="3">
        <v>115</v>
      </c>
      <c r="F208" s="3">
        <v>6</v>
      </c>
      <c r="G208" s="3">
        <f>E208/F208</f>
        <v>19.166666666666668</v>
      </c>
      <c r="H208" s="3">
        <f>G208*1.15</f>
        <v>22.041666666666668</v>
      </c>
      <c r="I208" s="3">
        <f>D208-G208</f>
        <v>2.8333333333333321</v>
      </c>
      <c r="J208" s="4">
        <v>-1</v>
      </c>
      <c r="K208" s="5"/>
      <c r="M208" s="6"/>
      <c r="N208" s="4"/>
    </row>
    <row r="209" spans="1:14" ht="15">
      <c r="A209" s="1" t="s">
        <v>11</v>
      </c>
      <c r="B209" s="1" t="s">
        <v>234</v>
      </c>
      <c r="C209" s="1" t="s">
        <v>258</v>
      </c>
      <c r="D209" s="3">
        <v>29</v>
      </c>
      <c r="E209" s="3">
        <v>25</v>
      </c>
      <c r="F209" s="3">
        <v>1</v>
      </c>
      <c r="G209" s="3">
        <f>E209/F209</f>
        <v>25</v>
      </c>
      <c r="H209" s="3">
        <f>G209*1.15</f>
        <v>28.749999999999996</v>
      </c>
      <c r="I209" s="3">
        <f>D209-G209</f>
        <v>4</v>
      </c>
      <c r="J209" s="4">
        <v>0</v>
      </c>
      <c r="K209" s="10" t="s">
        <v>101</v>
      </c>
      <c r="M209" s="6"/>
      <c r="N209" s="4"/>
    </row>
    <row r="210" spans="1:14" ht="15">
      <c r="A210" s="1" t="s">
        <v>11</v>
      </c>
      <c r="B210" s="1" t="s">
        <v>234</v>
      </c>
      <c r="C210" s="1" t="s">
        <v>259</v>
      </c>
      <c r="D210" s="3">
        <v>34</v>
      </c>
      <c r="E210" s="3">
        <v>30</v>
      </c>
      <c r="F210" s="3">
        <v>1</v>
      </c>
      <c r="G210" s="3">
        <f>E210/F210</f>
        <v>30</v>
      </c>
      <c r="H210" s="3">
        <f>G210*1.15</f>
        <v>34.5</v>
      </c>
      <c r="I210" s="3">
        <f>D210-G210</f>
        <v>4</v>
      </c>
      <c r="J210" s="4">
        <v>0</v>
      </c>
      <c r="K210" s="10" t="s">
        <v>101</v>
      </c>
      <c r="M210" s="6"/>
      <c r="N210" s="4"/>
    </row>
    <row r="211" spans="1:14" ht="15">
      <c r="A211" s="1" t="s">
        <v>11</v>
      </c>
      <c r="B211" s="1" t="s">
        <v>12</v>
      </c>
      <c r="C211" s="1" t="s">
        <v>260</v>
      </c>
      <c r="D211" s="3">
        <v>6</v>
      </c>
      <c r="E211" s="3">
        <v>49.5</v>
      </c>
      <c r="F211" s="3">
        <v>12</v>
      </c>
      <c r="G211" s="3">
        <f>E211/F211</f>
        <v>4.125</v>
      </c>
      <c r="H211" s="3">
        <f>G211*1.15</f>
        <v>4.7437499999999995</v>
      </c>
      <c r="I211" s="3">
        <f>D211-G211</f>
        <v>1.875</v>
      </c>
      <c r="J211" s="4">
        <v>12</v>
      </c>
      <c r="K211" s="5"/>
      <c r="M211" s="6"/>
      <c r="N211" s="4"/>
    </row>
    <row r="212" spans="1:14" ht="15">
      <c r="A212" s="1" t="s">
        <v>11</v>
      </c>
      <c r="B212" s="1" t="s">
        <v>12</v>
      </c>
      <c r="C212" s="1" t="s">
        <v>261</v>
      </c>
      <c r="D212" s="3">
        <v>6</v>
      </c>
      <c r="E212" s="3">
        <v>49.5</v>
      </c>
      <c r="F212" s="3">
        <v>12</v>
      </c>
      <c r="G212" s="3">
        <f>E212/F212</f>
        <v>4.125</v>
      </c>
      <c r="H212" s="3">
        <f>G212*1.15</f>
        <v>4.7437499999999995</v>
      </c>
      <c r="I212" s="3">
        <f>D212-G212</f>
        <v>1.875</v>
      </c>
      <c r="J212" s="4">
        <v>12</v>
      </c>
      <c r="K212" s="5"/>
      <c r="M212" s="6"/>
      <c r="N212" s="4"/>
    </row>
    <row r="213" spans="1:14" ht="15">
      <c r="A213" s="1" t="s">
        <v>11</v>
      </c>
      <c r="B213" s="1" t="s">
        <v>12</v>
      </c>
      <c r="C213" s="1" t="s">
        <v>262</v>
      </c>
      <c r="D213" s="3">
        <v>6</v>
      </c>
      <c r="E213" s="3">
        <v>47</v>
      </c>
      <c r="F213" s="3">
        <v>12</v>
      </c>
      <c r="G213" s="3">
        <f>E213/F213</f>
        <v>3.9166666666666665</v>
      </c>
      <c r="H213" s="3">
        <f>G213*1.15</f>
        <v>4.5041666666666664</v>
      </c>
      <c r="I213" s="3">
        <f>D213-G213</f>
        <v>2.0833333333333335</v>
      </c>
      <c r="J213" s="4">
        <v>8</v>
      </c>
      <c r="K213" s="5"/>
      <c r="M213" s="6"/>
      <c r="N213" s="4"/>
    </row>
    <row r="214" spans="1:14" ht="15">
      <c r="A214" s="1" t="s">
        <v>11</v>
      </c>
      <c r="B214" s="1" t="s">
        <v>33</v>
      </c>
      <c r="C214" s="1" t="s">
        <v>263</v>
      </c>
      <c r="D214" s="3">
        <v>10</v>
      </c>
      <c r="E214" s="3">
        <v>395</v>
      </c>
      <c r="F214" s="3">
        <v>50</v>
      </c>
      <c r="G214" s="3">
        <f>E214/F214</f>
        <v>7.9</v>
      </c>
      <c r="H214" s="3">
        <f>G214*1.15</f>
        <v>9.0849999999999991</v>
      </c>
      <c r="I214" s="3">
        <f>D214-G214</f>
        <v>2.0999999999999996</v>
      </c>
      <c r="J214" s="4">
        <v>71</v>
      </c>
      <c r="K214" s="2" t="s">
        <v>35</v>
      </c>
      <c r="M214" s="6"/>
      <c r="N214" s="4"/>
    </row>
    <row r="215" spans="1:14" ht="15">
      <c r="A215" s="1" t="s">
        <v>11</v>
      </c>
      <c r="B215" s="1" t="s">
        <v>12</v>
      </c>
      <c r="C215" s="1" t="s">
        <v>264</v>
      </c>
      <c r="D215" s="3">
        <v>6</v>
      </c>
      <c r="E215" s="3">
        <v>29</v>
      </c>
      <c r="F215" s="3">
        <v>6</v>
      </c>
      <c r="G215" s="3">
        <f>E215/F215</f>
        <v>4.833333333333333</v>
      </c>
      <c r="H215" s="3">
        <f>G215*1.15</f>
        <v>5.5583333333333327</v>
      </c>
      <c r="I215" s="3">
        <f>D215-G215</f>
        <v>1.166666666666667</v>
      </c>
      <c r="J215" s="4">
        <v>0</v>
      </c>
      <c r="K215" s="5"/>
      <c r="M215" s="6"/>
      <c r="N215" s="4"/>
    </row>
    <row r="216" spans="1:14" ht="15">
      <c r="A216" s="1" t="s">
        <v>11</v>
      </c>
      <c r="B216" s="1" t="s">
        <v>12</v>
      </c>
      <c r="C216" s="1" t="s">
        <v>265</v>
      </c>
      <c r="D216" s="3">
        <v>5</v>
      </c>
      <c r="E216" s="3">
        <v>48</v>
      </c>
      <c r="F216" s="3">
        <v>12</v>
      </c>
      <c r="G216" s="3">
        <f>E216/F216</f>
        <v>4</v>
      </c>
      <c r="H216" s="3">
        <f>G216*1.15</f>
        <v>4.5999999999999996</v>
      </c>
      <c r="I216" s="3">
        <f>D216-G216</f>
        <v>1</v>
      </c>
      <c r="J216" s="4">
        <v>12</v>
      </c>
      <c r="K216" s="5" t="s">
        <v>26</v>
      </c>
      <c r="M216" s="6"/>
      <c r="N216" s="4"/>
    </row>
    <row r="217" spans="1:14" ht="15">
      <c r="A217" s="1" t="s">
        <v>11</v>
      </c>
      <c r="B217" s="1" t="s">
        <v>29</v>
      </c>
      <c r="C217" s="1" t="s">
        <v>266</v>
      </c>
      <c r="D217" s="3">
        <v>20</v>
      </c>
      <c r="E217" s="3">
        <v>81</v>
      </c>
      <c r="F217" s="3">
        <v>6</v>
      </c>
      <c r="G217" s="3">
        <f>E217/F217</f>
        <v>13.5</v>
      </c>
      <c r="H217" s="3">
        <f>G217*1.15</f>
        <v>15.524999999999999</v>
      </c>
      <c r="I217" s="3">
        <f>D217-G217</f>
        <v>6.5</v>
      </c>
      <c r="J217" s="4">
        <v>-1</v>
      </c>
      <c r="K217" s="10" t="s">
        <v>101</v>
      </c>
      <c r="M217" s="6"/>
      <c r="N217" s="4"/>
    </row>
    <row r="218" spans="1:14" ht="15">
      <c r="A218" s="1" t="s">
        <v>11</v>
      </c>
      <c r="B218" s="1" t="s">
        <v>12</v>
      </c>
      <c r="C218" s="1" t="s">
        <v>267</v>
      </c>
      <c r="D218" s="3">
        <v>6</v>
      </c>
      <c r="E218" s="3">
        <v>49</v>
      </c>
      <c r="F218" s="3">
        <v>12</v>
      </c>
      <c r="G218" s="3">
        <f>E218/F218</f>
        <v>4.083333333333333</v>
      </c>
      <c r="H218" s="3">
        <f>G218*1.15</f>
        <v>4.6958333333333329</v>
      </c>
      <c r="I218" s="3">
        <f>D218-G218</f>
        <v>1.916666666666667</v>
      </c>
      <c r="J218" s="4">
        <v>7</v>
      </c>
      <c r="K218" s="10" t="s">
        <v>39</v>
      </c>
      <c r="M218" s="6"/>
      <c r="N218" s="4"/>
    </row>
    <row r="219" spans="1:14" ht="15">
      <c r="A219" s="1" t="s">
        <v>11</v>
      </c>
      <c r="B219" s="1" t="s">
        <v>12</v>
      </c>
      <c r="C219" s="1" t="s">
        <v>268</v>
      </c>
      <c r="D219" s="3">
        <v>6</v>
      </c>
      <c r="E219" s="3">
        <v>49</v>
      </c>
      <c r="F219" s="3">
        <v>9</v>
      </c>
      <c r="G219" s="3">
        <f>E219/F219</f>
        <v>5.4444444444444446</v>
      </c>
      <c r="H219" s="3">
        <f>G219*1.15</f>
        <v>6.2611111111111111</v>
      </c>
      <c r="I219" s="3">
        <f>D219-G219</f>
        <v>0.55555555555555536</v>
      </c>
      <c r="J219" s="4">
        <v>12</v>
      </c>
      <c r="K219" s="5" t="s">
        <v>39</v>
      </c>
      <c r="M219" s="6"/>
      <c r="N219" s="4"/>
    </row>
    <row r="220" spans="1:14" ht="15">
      <c r="A220" s="1" t="s">
        <v>11</v>
      </c>
      <c r="B220" s="1" t="s">
        <v>12</v>
      </c>
      <c r="C220" s="1" t="s">
        <v>269</v>
      </c>
      <c r="D220" s="3">
        <v>6</v>
      </c>
      <c r="E220" s="3">
        <v>56</v>
      </c>
      <c r="F220" s="3">
        <v>12</v>
      </c>
      <c r="G220" s="3">
        <f>E220/F220</f>
        <v>4.666666666666667</v>
      </c>
      <c r="H220" s="3">
        <f>G220*1.15</f>
        <v>5.3666666666666663</v>
      </c>
      <c r="I220" s="3">
        <f>D220-G220</f>
        <v>1.333333333333333</v>
      </c>
      <c r="J220" s="4">
        <v>4</v>
      </c>
      <c r="K220" s="5"/>
      <c r="M220" s="6"/>
      <c r="N220" s="4"/>
    </row>
    <row r="221" spans="1:14" ht="15">
      <c r="A221" s="1" t="s">
        <v>11</v>
      </c>
      <c r="B221" s="1" t="s">
        <v>12</v>
      </c>
      <c r="C221" s="1" t="s">
        <v>270</v>
      </c>
      <c r="D221" s="3">
        <v>30</v>
      </c>
      <c r="E221" s="3">
        <v>51.5</v>
      </c>
      <c r="F221" s="3">
        <v>2</v>
      </c>
      <c r="G221" s="3">
        <f>E221/F221</f>
        <v>25.75</v>
      </c>
      <c r="H221" s="3">
        <f>G221*1.15</f>
        <v>29.612499999999997</v>
      </c>
      <c r="I221" s="3">
        <f>D221-G221</f>
        <v>4.25</v>
      </c>
      <c r="J221" s="4">
        <v>-1</v>
      </c>
      <c r="K221" s="5"/>
      <c r="M221" s="6"/>
      <c r="N221" s="4"/>
    </row>
    <row r="222" spans="1:14" ht="15">
      <c r="A222" s="1" t="s">
        <v>11</v>
      </c>
      <c r="B222" s="1" t="s">
        <v>33</v>
      </c>
      <c r="C222" s="1" t="s">
        <v>271</v>
      </c>
      <c r="D222" s="3">
        <v>11</v>
      </c>
      <c r="E222" s="3">
        <v>475</v>
      </c>
      <c r="F222" s="3">
        <v>48</v>
      </c>
      <c r="G222" s="3">
        <f>E222/F222</f>
        <v>9.8958333333333339</v>
      </c>
      <c r="H222" s="3">
        <f>G222*1.15</f>
        <v>11.380208333333334</v>
      </c>
      <c r="I222" s="3">
        <f>D222-G222</f>
        <v>1.1041666666666661</v>
      </c>
      <c r="J222" s="4">
        <v>0</v>
      </c>
      <c r="K222" s="10" t="s">
        <v>101</v>
      </c>
      <c r="M222" s="6"/>
      <c r="N222" s="4"/>
    </row>
    <row r="223" spans="1:14" ht="15">
      <c r="A223" s="1" t="s">
        <v>11</v>
      </c>
      <c r="B223" s="1" t="s">
        <v>33</v>
      </c>
      <c r="C223" s="1" t="s">
        <v>272</v>
      </c>
      <c r="D223" s="3">
        <v>12</v>
      </c>
      <c r="E223" s="3">
        <v>365</v>
      </c>
      <c r="F223" s="3">
        <v>36</v>
      </c>
      <c r="G223" s="3">
        <f>E223/F223</f>
        <v>10.138888888888889</v>
      </c>
      <c r="H223" s="3">
        <f>G223*1.15</f>
        <v>11.659722222222221</v>
      </c>
      <c r="I223" s="3">
        <f>D223-G223</f>
        <v>1.8611111111111107</v>
      </c>
      <c r="J223" s="4">
        <v>0</v>
      </c>
      <c r="K223" s="10" t="s">
        <v>101</v>
      </c>
      <c r="M223" s="6"/>
      <c r="N223" s="4"/>
    </row>
    <row r="224" spans="1:14" ht="15">
      <c r="A224" s="1" t="s">
        <v>11</v>
      </c>
      <c r="B224" s="1" t="s">
        <v>33</v>
      </c>
      <c r="C224" s="1" t="s">
        <v>273</v>
      </c>
      <c r="D224" s="3">
        <v>5</v>
      </c>
      <c r="E224" s="3">
        <v>92</v>
      </c>
      <c r="F224" s="3">
        <v>24</v>
      </c>
      <c r="G224" s="3">
        <f>E224/F224</f>
        <v>3.8333333333333335</v>
      </c>
      <c r="H224" s="3">
        <f>G224*1.15</f>
        <v>4.4083333333333332</v>
      </c>
      <c r="I224" s="3">
        <f>D224-G224</f>
        <v>1.1666666666666665</v>
      </c>
      <c r="J224" s="4">
        <v>24</v>
      </c>
      <c r="K224" s="10" t="s">
        <v>103</v>
      </c>
      <c r="M224" s="6"/>
      <c r="N224" s="4"/>
    </row>
    <row r="225" spans="1:14" ht="15">
      <c r="A225" s="1" t="s">
        <v>11</v>
      </c>
      <c r="B225" s="1" t="s">
        <v>22</v>
      </c>
      <c r="C225" s="25" t="s">
        <v>274</v>
      </c>
      <c r="D225" s="3">
        <v>137</v>
      </c>
      <c r="E225" s="3">
        <v>119</v>
      </c>
      <c r="F225" s="3">
        <v>1</v>
      </c>
      <c r="G225" s="3">
        <f>E225/F225</f>
        <v>119</v>
      </c>
      <c r="H225" s="3">
        <f>G225*1.15</f>
        <v>136.85</v>
      </c>
      <c r="I225" s="3">
        <f>D225-G225</f>
        <v>18</v>
      </c>
      <c r="J225" s="4">
        <v>10</v>
      </c>
      <c r="K225" s="10" t="s">
        <v>143</v>
      </c>
      <c r="M225" s="6"/>
      <c r="N225" s="4"/>
    </row>
    <row r="226" spans="1:14" ht="15">
      <c r="A226" s="1" t="s">
        <v>11</v>
      </c>
      <c r="B226" s="1" t="s">
        <v>33</v>
      </c>
      <c r="C226" s="1" t="s">
        <v>275</v>
      </c>
      <c r="D226" s="3">
        <v>15</v>
      </c>
      <c r="E226" s="3">
        <v>195</v>
      </c>
      <c r="F226" s="3">
        <v>24</v>
      </c>
      <c r="G226" s="3">
        <f>E226/F226</f>
        <v>8.125</v>
      </c>
      <c r="H226" s="3">
        <f>G226*1.15</f>
        <v>9.34375</v>
      </c>
      <c r="I226" s="3">
        <f>D226-G226</f>
        <v>6.875</v>
      </c>
      <c r="J226" s="4">
        <v>14</v>
      </c>
      <c r="K226" s="2" t="s">
        <v>35</v>
      </c>
      <c r="M226" s="6"/>
      <c r="N226" s="4"/>
    </row>
    <row r="227" spans="1:14" ht="15">
      <c r="A227" s="1" t="s">
        <v>59</v>
      </c>
      <c r="B227" s="1" t="s">
        <v>60</v>
      </c>
      <c r="C227" s="1" t="s">
        <v>276</v>
      </c>
      <c r="D227" s="3">
        <v>10</v>
      </c>
      <c r="E227" s="3">
        <v>8</v>
      </c>
      <c r="F227" s="3">
        <v>1</v>
      </c>
      <c r="G227" s="3">
        <f>E227/F227</f>
        <v>8</v>
      </c>
      <c r="H227" s="3">
        <f>G227*1.15</f>
        <v>9.1999999999999993</v>
      </c>
      <c r="I227" s="3">
        <f>D227-G227</f>
        <v>2</v>
      </c>
      <c r="J227" s="4">
        <v>0</v>
      </c>
      <c r="K227" s="5"/>
      <c r="M227" s="6"/>
      <c r="N227" s="4"/>
    </row>
    <row r="228" spans="1:14" ht="15">
      <c r="A228" s="1" t="s">
        <v>59</v>
      </c>
      <c r="B228" s="1" t="s">
        <v>60</v>
      </c>
      <c r="C228" s="1" t="s">
        <v>277</v>
      </c>
      <c r="D228" s="3">
        <v>40</v>
      </c>
      <c r="E228" s="3">
        <v>35</v>
      </c>
      <c r="F228" s="3">
        <v>1</v>
      </c>
      <c r="G228" s="3">
        <f>E228/F228</f>
        <v>35</v>
      </c>
      <c r="H228" s="3">
        <f>G228*1.15</f>
        <v>40.25</v>
      </c>
      <c r="I228" s="3">
        <f>D228-G228</f>
        <v>5</v>
      </c>
      <c r="J228" s="4">
        <v>-8</v>
      </c>
      <c r="K228" s="5"/>
      <c r="M228" s="6"/>
      <c r="N228" s="4"/>
    </row>
    <row r="229" spans="1:14" ht="15">
      <c r="A229" s="1" t="s">
        <v>11</v>
      </c>
      <c r="B229" s="1" t="s">
        <v>22</v>
      </c>
      <c r="C229" s="1" t="s">
        <v>278</v>
      </c>
      <c r="D229" s="3">
        <v>195</v>
      </c>
      <c r="E229" s="3">
        <v>169</v>
      </c>
      <c r="F229" s="3">
        <v>1</v>
      </c>
      <c r="G229" s="3">
        <f>E229/F229</f>
        <v>169</v>
      </c>
      <c r="H229" s="3">
        <f>G229*1.15</f>
        <v>194.35</v>
      </c>
      <c r="I229" s="3">
        <f>D229-G229</f>
        <v>26</v>
      </c>
      <c r="J229" s="4">
        <v>1</v>
      </c>
      <c r="K229" s="10" t="s">
        <v>143</v>
      </c>
      <c r="M229" s="6"/>
      <c r="N229" s="4"/>
    </row>
    <row r="230" spans="1:14" ht="15">
      <c r="A230" s="1" t="s">
        <v>59</v>
      </c>
      <c r="B230" s="1" t="s">
        <v>60</v>
      </c>
      <c r="C230" s="1" t="s">
        <v>279</v>
      </c>
      <c r="D230" s="3">
        <v>25</v>
      </c>
      <c r="E230" s="3">
        <v>20</v>
      </c>
      <c r="F230" s="3">
        <v>1</v>
      </c>
      <c r="G230" s="3">
        <f>E230/F230</f>
        <v>20</v>
      </c>
      <c r="H230" s="3">
        <f>G230*1.15</f>
        <v>23</v>
      </c>
      <c r="I230" s="3">
        <f>D230-G230</f>
        <v>5</v>
      </c>
      <c r="J230" s="4">
        <v>-5</v>
      </c>
      <c r="K230" s="5"/>
      <c r="M230" s="6"/>
      <c r="N230" s="4"/>
    </row>
    <row r="231" spans="1:14" ht="15">
      <c r="A231" s="1" t="s">
        <v>59</v>
      </c>
      <c r="B231" s="1" t="s">
        <v>60</v>
      </c>
      <c r="C231" s="1" t="s">
        <v>280</v>
      </c>
      <c r="D231" s="3">
        <v>35</v>
      </c>
      <c r="E231" s="3">
        <v>25</v>
      </c>
      <c r="F231" s="3">
        <v>1</v>
      </c>
      <c r="G231" s="3">
        <f>E231/F231</f>
        <v>25</v>
      </c>
      <c r="H231" s="3">
        <f>G231*1.15</f>
        <v>28.749999999999996</v>
      </c>
      <c r="I231" s="3">
        <f>D231-G231</f>
        <v>10</v>
      </c>
      <c r="J231" s="13">
        <v>0</v>
      </c>
      <c r="K231" s="10" t="s">
        <v>281</v>
      </c>
      <c r="M231" s="6"/>
      <c r="N231" s="4"/>
    </row>
    <row r="232" spans="1:14" ht="15">
      <c r="A232" s="1" t="s">
        <v>76</v>
      </c>
      <c r="B232" s="1" t="s">
        <v>282</v>
      </c>
      <c r="C232" s="1" t="s">
        <v>283</v>
      </c>
      <c r="D232" s="3">
        <v>8</v>
      </c>
      <c r="E232" s="3">
        <v>1</v>
      </c>
      <c r="F232" s="3">
        <v>1</v>
      </c>
      <c r="G232" s="3">
        <f>E232/F232</f>
        <v>1</v>
      </c>
      <c r="H232" s="3">
        <f>G232*1.15</f>
        <v>1.1499999999999999</v>
      </c>
      <c r="I232" s="3">
        <f>D232-G232</f>
        <v>7</v>
      </c>
      <c r="J232" s="4">
        <v>20</v>
      </c>
      <c r="K232" s="5" t="s">
        <v>16</v>
      </c>
      <c r="M232" s="6"/>
      <c r="N232" s="4"/>
    </row>
    <row r="233" spans="1:14" ht="15">
      <c r="A233" s="1" t="s">
        <v>76</v>
      </c>
      <c r="B233" s="1" t="s">
        <v>282</v>
      </c>
      <c r="C233" s="1" t="s">
        <v>284</v>
      </c>
      <c r="D233" s="3">
        <v>8</v>
      </c>
      <c r="E233" s="3">
        <v>1</v>
      </c>
      <c r="F233" s="3">
        <v>1</v>
      </c>
      <c r="G233" s="3">
        <f>E233/F233</f>
        <v>1</v>
      </c>
      <c r="H233" s="3">
        <f>G233*1.15</f>
        <v>1.1499999999999999</v>
      </c>
      <c r="I233" s="3">
        <f>D233-G233</f>
        <v>7</v>
      </c>
      <c r="J233" s="4">
        <v>-1</v>
      </c>
      <c r="K233" s="5" t="s">
        <v>16</v>
      </c>
      <c r="M233" s="6"/>
      <c r="N233" s="4"/>
    </row>
    <row r="234" spans="1:14" ht="15">
      <c r="A234" s="1" t="s">
        <v>76</v>
      </c>
      <c r="B234" s="1" t="s">
        <v>282</v>
      </c>
      <c r="C234" s="1" t="s">
        <v>285</v>
      </c>
      <c r="D234" s="3">
        <v>6</v>
      </c>
      <c r="E234" s="3">
        <v>99</v>
      </c>
      <c r="F234" s="3">
        <v>30</v>
      </c>
      <c r="G234" s="3">
        <f>E234/F234</f>
        <v>3.3</v>
      </c>
      <c r="H234" s="3">
        <f>G234*1.15</f>
        <v>3.7949999999999995</v>
      </c>
      <c r="I234" s="3">
        <f>D234-G234</f>
        <v>2.7</v>
      </c>
      <c r="J234" s="4">
        <f>6*30</f>
        <v>180</v>
      </c>
      <c r="K234" s="5" t="s">
        <v>286</v>
      </c>
      <c r="M234" s="6"/>
      <c r="N234" s="4"/>
    </row>
    <row r="235" spans="1:14" ht="15">
      <c r="A235" s="1" t="s">
        <v>76</v>
      </c>
      <c r="B235" s="1" t="s">
        <v>282</v>
      </c>
      <c r="C235" s="1" t="s">
        <v>287</v>
      </c>
      <c r="D235" s="3">
        <v>55</v>
      </c>
      <c r="E235" s="3">
        <v>60</v>
      </c>
      <c r="F235" s="3">
        <v>50</v>
      </c>
      <c r="G235" s="3">
        <f>E235/F235</f>
        <v>1.2</v>
      </c>
      <c r="H235" s="3">
        <f>G235*1.15</f>
        <v>1.38</v>
      </c>
      <c r="I235" s="3">
        <f>D235-G235</f>
        <v>53.8</v>
      </c>
      <c r="J235" s="4">
        <v>0</v>
      </c>
      <c r="K235" s="5" t="s">
        <v>286</v>
      </c>
      <c r="M235" s="6"/>
      <c r="N235" s="4"/>
    </row>
    <row r="236" spans="1:14" ht="15">
      <c r="A236" s="1" t="s">
        <v>59</v>
      </c>
      <c r="B236" s="1" t="s">
        <v>60</v>
      </c>
      <c r="C236" s="1" t="s">
        <v>288</v>
      </c>
      <c r="D236" s="14">
        <v>25</v>
      </c>
      <c r="E236" s="14">
        <v>20</v>
      </c>
      <c r="F236" s="3">
        <v>1</v>
      </c>
      <c r="G236" s="3">
        <f>E236/F236</f>
        <v>20</v>
      </c>
      <c r="H236" s="3">
        <f>G236*1.15</f>
        <v>23</v>
      </c>
      <c r="I236" s="3">
        <f>D236-G236</f>
        <v>5</v>
      </c>
      <c r="J236" s="4">
        <v>0</v>
      </c>
      <c r="K236" s="15" t="s">
        <v>166</v>
      </c>
      <c r="M236" s="6"/>
      <c r="N236" s="4"/>
    </row>
    <row r="237" spans="1:14" ht="15">
      <c r="A237" s="23" t="s">
        <v>59</v>
      </c>
      <c r="B237" s="23" t="s">
        <v>60</v>
      </c>
      <c r="C237" s="23" t="s">
        <v>289</v>
      </c>
      <c r="D237" s="8">
        <v>25</v>
      </c>
      <c r="E237" s="8">
        <v>20</v>
      </c>
      <c r="F237" s="8">
        <v>1</v>
      </c>
      <c r="G237" s="3">
        <f>E237/F237</f>
        <v>20</v>
      </c>
      <c r="H237" s="3">
        <f>G237*1.15</f>
        <v>23</v>
      </c>
      <c r="I237" s="3">
        <f>D237-G237</f>
        <v>5</v>
      </c>
      <c r="J237" s="4">
        <v>-1</v>
      </c>
      <c r="K237" s="7" t="s">
        <v>145</v>
      </c>
      <c r="M237" s="6"/>
      <c r="N237" s="4"/>
    </row>
    <row r="238" spans="1:14" ht="15">
      <c r="A238" s="1" t="s">
        <v>59</v>
      </c>
      <c r="B238" s="1" t="s">
        <v>60</v>
      </c>
      <c r="C238" s="1" t="s">
        <v>290</v>
      </c>
      <c r="D238" s="3">
        <v>25</v>
      </c>
      <c r="E238" s="3">
        <v>20</v>
      </c>
      <c r="F238" s="3">
        <v>1</v>
      </c>
      <c r="G238" s="3">
        <f>E238/F238</f>
        <v>20</v>
      </c>
      <c r="H238" s="3">
        <f>G238*1.15</f>
        <v>23</v>
      </c>
      <c r="I238" s="3">
        <f>D238-G238</f>
        <v>5</v>
      </c>
      <c r="J238" s="4">
        <v>0</v>
      </c>
      <c r="K238" s="10"/>
      <c r="M238" s="6"/>
      <c r="N238" s="4"/>
    </row>
    <row r="239" spans="1:14" ht="15">
      <c r="A239" s="1" t="s">
        <v>11</v>
      </c>
      <c r="B239" s="1" t="s">
        <v>60</v>
      </c>
      <c r="C239" s="1" t="s">
        <v>291</v>
      </c>
      <c r="D239" s="3">
        <v>25</v>
      </c>
      <c r="E239" s="3">
        <v>20</v>
      </c>
      <c r="F239" s="3">
        <v>1</v>
      </c>
      <c r="G239" s="3">
        <f>E239/F239</f>
        <v>20</v>
      </c>
      <c r="H239" s="3">
        <f>G239*1.15</f>
        <v>23</v>
      </c>
      <c r="I239" s="3">
        <f>D239-G239</f>
        <v>5</v>
      </c>
      <c r="J239" s="4">
        <v>0</v>
      </c>
      <c r="K239" s="7" t="s">
        <v>31</v>
      </c>
      <c r="M239" s="6"/>
      <c r="N239" s="4"/>
    </row>
    <row r="240" spans="1:14" ht="15">
      <c r="A240" s="1" t="s">
        <v>11</v>
      </c>
      <c r="B240" s="1" t="s">
        <v>29</v>
      </c>
      <c r="C240" s="1" t="s">
        <v>292</v>
      </c>
      <c r="D240" s="3">
        <v>80</v>
      </c>
      <c r="E240" s="3">
        <v>200</v>
      </c>
      <c r="F240" s="3">
        <v>3</v>
      </c>
      <c r="G240" s="3">
        <f>E240/F240</f>
        <v>66.666666666666671</v>
      </c>
      <c r="H240" s="3">
        <f>G240*1.15</f>
        <v>76.666666666666671</v>
      </c>
      <c r="I240" s="3">
        <f>D240-G240</f>
        <v>13.333333333333329</v>
      </c>
      <c r="J240" s="4">
        <v>0</v>
      </c>
      <c r="K240" s="10" t="s">
        <v>66</v>
      </c>
      <c r="M240" s="6"/>
      <c r="N240" s="4"/>
    </row>
    <row r="241" spans="1:14" ht="15">
      <c r="A241" s="1" t="s">
        <v>11</v>
      </c>
      <c r="B241" s="1" t="s">
        <v>29</v>
      </c>
      <c r="C241" s="1" t="s">
        <v>293</v>
      </c>
      <c r="D241" s="3">
        <v>8</v>
      </c>
      <c r="E241" s="3">
        <v>203</v>
      </c>
      <c r="F241" s="3">
        <v>50</v>
      </c>
      <c r="G241" s="3">
        <f>E241/F241</f>
        <v>4.0599999999999996</v>
      </c>
      <c r="H241" s="3">
        <f>G241*1.15</f>
        <v>4.6689999999999996</v>
      </c>
      <c r="I241" s="3">
        <f>D241-G241</f>
        <v>3.9400000000000004</v>
      </c>
      <c r="J241" s="4">
        <v>0</v>
      </c>
      <c r="K241" s="5"/>
      <c r="M241" s="6"/>
      <c r="N241" s="4"/>
    </row>
    <row r="242" spans="1:14" ht="15">
      <c r="A242" s="1" t="s">
        <v>11</v>
      </c>
      <c r="B242" s="1" t="s">
        <v>29</v>
      </c>
      <c r="C242" s="1" t="s">
        <v>294</v>
      </c>
      <c r="D242" s="3">
        <v>8</v>
      </c>
      <c r="E242" s="3">
        <v>252</v>
      </c>
      <c r="F242" s="3">
        <v>50</v>
      </c>
      <c r="G242" s="3">
        <f>E242/F242</f>
        <v>5.04</v>
      </c>
      <c r="H242" s="3">
        <f>G242*1.15</f>
        <v>5.7959999999999994</v>
      </c>
      <c r="I242" s="3">
        <f>D242-G242</f>
        <v>2.96</v>
      </c>
      <c r="J242" s="4">
        <v>50</v>
      </c>
      <c r="K242" s="5" t="s">
        <v>103</v>
      </c>
      <c r="M242" s="6"/>
      <c r="N242" s="4"/>
    </row>
    <row r="243" spans="1:14" ht="15">
      <c r="A243" s="1" t="s">
        <v>11</v>
      </c>
      <c r="B243" s="1" t="s">
        <v>33</v>
      </c>
      <c r="C243" s="1" t="s">
        <v>295</v>
      </c>
      <c r="D243" s="3">
        <v>10</v>
      </c>
      <c r="E243" s="3">
        <v>409</v>
      </c>
      <c r="F243" s="3">
        <v>48</v>
      </c>
      <c r="G243" s="3">
        <f>E243/F243</f>
        <v>8.5208333333333339</v>
      </c>
      <c r="H243" s="3">
        <f>G243*1.15</f>
        <v>9.7989583333333332</v>
      </c>
      <c r="I243" s="3">
        <f>D243-G243</f>
        <v>1.4791666666666661</v>
      </c>
      <c r="J243" s="4">
        <v>48</v>
      </c>
      <c r="K243" s="10" t="s">
        <v>143</v>
      </c>
      <c r="M243" s="6"/>
      <c r="N243" s="4"/>
    </row>
    <row r="244" spans="1:14" ht="15">
      <c r="A244" s="1" t="s">
        <v>11</v>
      </c>
      <c r="B244" s="1" t="s">
        <v>33</v>
      </c>
      <c r="C244" s="1" t="s">
        <v>296</v>
      </c>
      <c r="D244" s="3">
        <v>5</v>
      </c>
      <c r="E244" s="3">
        <v>96</v>
      </c>
      <c r="F244" s="3">
        <v>24</v>
      </c>
      <c r="G244" s="3">
        <f>E244/F244</f>
        <v>4</v>
      </c>
      <c r="H244" s="3">
        <f>G244*1.15</f>
        <v>4.5999999999999996</v>
      </c>
      <c r="I244" s="3">
        <f>D244-G244</f>
        <v>1</v>
      </c>
      <c r="J244" s="4">
        <v>24</v>
      </c>
      <c r="K244" s="10" t="s">
        <v>103</v>
      </c>
      <c r="M244" s="6"/>
      <c r="N244" s="4"/>
    </row>
    <row r="245" spans="1:14" ht="15">
      <c r="A245" s="1" t="s">
        <v>11</v>
      </c>
      <c r="B245" s="1" t="s">
        <v>234</v>
      </c>
      <c r="C245" s="1" t="s">
        <v>297</v>
      </c>
      <c r="D245" s="3">
        <v>15</v>
      </c>
      <c r="E245" s="3">
        <v>150</v>
      </c>
      <c r="F245" s="3">
        <v>12</v>
      </c>
      <c r="G245" s="3">
        <f>E245/F245</f>
        <v>12.5</v>
      </c>
      <c r="H245" s="3">
        <f>G245*1.15</f>
        <v>14.374999999999998</v>
      </c>
      <c r="I245" s="3">
        <f>D245-G245</f>
        <v>2.5</v>
      </c>
      <c r="J245" s="4">
        <v>0</v>
      </c>
      <c r="K245" s="5"/>
      <c r="M245" s="6"/>
      <c r="N245" s="4"/>
    </row>
    <row r="246" spans="1:14" ht="15">
      <c r="A246" s="1" t="s">
        <v>11</v>
      </c>
      <c r="B246" s="1" t="s">
        <v>234</v>
      </c>
      <c r="C246" s="1" t="s">
        <v>298</v>
      </c>
      <c r="D246" s="3">
        <v>15</v>
      </c>
      <c r="E246" s="3">
        <v>71</v>
      </c>
      <c r="F246" s="3">
        <v>6</v>
      </c>
      <c r="G246" s="3">
        <f>E246/F246</f>
        <v>11.833333333333334</v>
      </c>
      <c r="H246" s="3">
        <f>G246*1.15</f>
        <v>13.608333333333333</v>
      </c>
      <c r="I246" s="3">
        <f>D246-G246</f>
        <v>3.1666666666666661</v>
      </c>
      <c r="J246" s="4">
        <v>8</v>
      </c>
      <c r="K246" s="5"/>
      <c r="M246" s="6"/>
      <c r="N246" s="4"/>
    </row>
    <row r="247" spans="1:14" ht="15">
      <c r="A247" s="1" t="s">
        <v>11</v>
      </c>
      <c r="B247" s="1" t="s">
        <v>234</v>
      </c>
      <c r="C247" s="1" t="s">
        <v>299</v>
      </c>
      <c r="D247" s="3">
        <v>7</v>
      </c>
      <c r="E247" s="3">
        <v>170</v>
      </c>
      <c r="F247" s="3">
        <v>30</v>
      </c>
      <c r="G247" s="3">
        <f>E247/F247</f>
        <v>5.666666666666667</v>
      </c>
      <c r="H247" s="3">
        <f>G247*1.15</f>
        <v>6.5166666666666666</v>
      </c>
      <c r="I247" s="3">
        <f>D247-G247</f>
        <v>1.333333333333333</v>
      </c>
      <c r="J247" s="4">
        <v>30</v>
      </c>
      <c r="K247" s="2" t="s">
        <v>24</v>
      </c>
      <c r="M247" s="6"/>
      <c r="N247" s="4"/>
    </row>
    <row r="248" spans="1:14" ht="15">
      <c r="A248" s="1" t="s">
        <v>11</v>
      </c>
      <c r="B248" s="1" t="s">
        <v>234</v>
      </c>
      <c r="C248" s="1" t="s">
        <v>300</v>
      </c>
      <c r="D248" s="3">
        <v>7</v>
      </c>
      <c r="E248" s="3">
        <v>172</v>
      </c>
      <c r="F248" s="3">
        <v>30</v>
      </c>
      <c r="G248" s="3">
        <f>E248/F248</f>
        <v>5.7333333333333334</v>
      </c>
      <c r="H248" s="3">
        <f>G248*1.15</f>
        <v>6.5933333333333328</v>
      </c>
      <c r="I248" s="3">
        <f>D248-G248</f>
        <v>1.2666666666666666</v>
      </c>
      <c r="J248" s="4">
        <v>30</v>
      </c>
      <c r="K248" s="5" t="s">
        <v>103</v>
      </c>
      <c r="M248" s="6"/>
      <c r="N248" s="4"/>
    </row>
    <row r="249" spans="1:14" ht="15">
      <c r="A249" s="1" t="s">
        <v>11</v>
      </c>
      <c r="B249" s="1" t="s">
        <v>234</v>
      </c>
      <c r="C249" s="1" t="s">
        <v>301</v>
      </c>
      <c r="D249" s="3">
        <v>7</v>
      </c>
      <c r="E249" s="3">
        <v>61</v>
      </c>
      <c r="F249" s="3">
        <v>10</v>
      </c>
      <c r="G249" s="3">
        <f>E249/F249</f>
        <v>6.1</v>
      </c>
      <c r="H249" s="3">
        <f>G249*1.15</f>
        <v>7.0149999999999988</v>
      </c>
      <c r="I249" s="3">
        <f>D249-G249</f>
        <v>0.90000000000000036</v>
      </c>
      <c r="J249" s="4">
        <v>0</v>
      </c>
      <c r="K249" s="10" t="s">
        <v>103</v>
      </c>
      <c r="M249" s="6"/>
      <c r="N249" s="4"/>
    </row>
    <row r="250" spans="1:14" ht="15">
      <c r="A250" s="1" t="s">
        <v>11</v>
      </c>
      <c r="B250" s="1" t="s">
        <v>33</v>
      </c>
      <c r="C250" s="1" t="s">
        <v>302</v>
      </c>
      <c r="D250" s="3">
        <v>18</v>
      </c>
      <c r="E250" s="3">
        <v>330</v>
      </c>
      <c r="F250" s="3">
        <v>24</v>
      </c>
      <c r="G250" s="3">
        <f>E250/F250</f>
        <v>13.75</v>
      </c>
      <c r="H250" s="3">
        <f>G250*1.15</f>
        <v>15.812499999999998</v>
      </c>
      <c r="I250" s="3">
        <f>D250-G250</f>
        <v>4.25</v>
      </c>
      <c r="J250" s="4">
        <v>24</v>
      </c>
      <c r="K250" s="2" t="s">
        <v>103</v>
      </c>
      <c r="M250" s="6"/>
      <c r="N250" s="4"/>
    </row>
    <row r="251" spans="1:14" ht="15">
      <c r="A251" s="1" t="s">
        <v>11</v>
      </c>
      <c r="B251" s="1" t="s">
        <v>33</v>
      </c>
      <c r="C251" s="1" t="s">
        <v>303</v>
      </c>
      <c r="D251" s="3">
        <v>18</v>
      </c>
      <c r="E251" s="3">
        <v>186</v>
      </c>
      <c r="F251" s="3">
        <v>12</v>
      </c>
      <c r="G251" s="3">
        <f>E251/F251</f>
        <v>15.5</v>
      </c>
      <c r="H251" s="3">
        <f>G251*1.15</f>
        <v>17.824999999999999</v>
      </c>
      <c r="I251" s="3">
        <f>D251-G251</f>
        <v>2.5</v>
      </c>
      <c r="J251" s="4">
        <v>12</v>
      </c>
      <c r="K251" s="2" t="s">
        <v>143</v>
      </c>
      <c r="M251" s="6"/>
      <c r="N251" s="4"/>
    </row>
    <row r="252" spans="1:14" ht="15">
      <c r="A252" s="1" t="s">
        <v>11</v>
      </c>
      <c r="B252" s="1" t="s">
        <v>33</v>
      </c>
      <c r="C252" s="1" t="s">
        <v>304</v>
      </c>
      <c r="D252" s="3">
        <v>18</v>
      </c>
      <c r="E252" s="3">
        <v>330</v>
      </c>
      <c r="F252" s="3">
        <v>24</v>
      </c>
      <c r="G252" s="3">
        <f>E252/F252</f>
        <v>13.75</v>
      </c>
      <c r="H252" s="3">
        <f>G252*1.15</f>
        <v>15.812499999999998</v>
      </c>
      <c r="I252" s="3">
        <f>D252-G252</f>
        <v>4.25</v>
      </c>
      <c r="J252" s="4">
        <v>24</v>
      </c>
      <c r="K252" s="2" t="s">
        <v>143</v>
      </c>
      <c r="M252" s="6"/>
      <c r="N252" s="4"/>
    </row>
    <row r="253" spans="1:14" ht="15">
      <c r="A253" s="1" t="s">
        <v>11</v>
      </c>
      <c r="B253" s="1" t="s">
        <v>22</v>
      </c>
      <c r="C253" s="1" t="s">
        <v>305</v>
      </c>
      <c r="D253" s="3">
        <v>40</v>
      </c>
      <c r="E253" s="3">
        <v>105</v>
      </c>
      <c r="F253" s="3">
        <v>3</v>
      </c>
      <c r="G253" s="3">
        <f>E253/F253</f>
        <v>35</v>
      </c>
      <c r="H253" s="3">
        <f>G253*1.15</f>
        <v>40.25</v>
      </c>
      <c r="I253" s="3">
        <f>D253-G253</f>
        <v>5</v>
      </c>
      <c r="J253" s="4">
        <v>3</v>
      </c>
      <c r="K253" s="5" t="s">
        <v>103</v>
      </c>
      <c r="M253" s="6"/>
      <c r="N253" s="4"/>
    </row>
    <row r="254" spans="1:14" ht="15">
      <c r="A254" s="1" t="s">
        <v>11</v>
      </c>
      <c r="B254" s="1" t="s">
        <v>22</v>
      </c>
      <c r="C254" s="1" t="s">
        <v>306</v>
      </c>
      <c r="D254" s="3">
        <v>105</v>
      </c>
      <c r="E254" s="3">
        <v>89</v>
      </c>
      <c r="F254" s="3">
        <v>1</v>
      </c>
      <c r="G254" s="3">
        <f>E254/F254</f>
        <v>89</v>
      </c>
      <c r="H254" s="3">
        <f>G254*1.15</f>
        <v>102.35</v>
      </c>
      <c r="I254" s="3">
        <f>D254-G254</f>
        <v>16</v>
      </c>
      <c r="J254" s="4">
        <v>4</v>
      </c>
      <c r="K254" s="5" t="s">
        <v>80</v>
      </c>
      <c r="M254" s="6"/>
      <c r="N254" s="4"/>
    </row>
    <row r="255" spans="1:14" ht="15">
      <c r="A255" s="1" t="s">
        <v>11</v>
      </c>
      <c r="B255" s="1" t="s">
        <v>22</v>
      </c>
      <c r="C255" s="1" t="s">
        <v>307</v>
      </c>
      <c r="D255" s="3">
        <v>65</v>
      </c>
      <c r="E255" s="3">
        <v>55</v>
      </c>
      <c r="F255" s="3">
        <v>1</v>
      </c>
      <c r="G255" s="3">
        <f>E255/F255</f>
        <v>55</v>
      </c>
      <c r="H255" s="3">
        <f>G255*1.15</f>
        <v>63.249999999999993</v>
      </c>
      <c r="I255" s="3">
        <f>D255-G255</f>
        <v>10</v>
      </c>
      <c r="J255" s="4">
        <v>0</v>
      </c>
      <c r="K255" s="5"/>
      <c r="M255" s="6"/>
      <c r="N255" s="4"/>
    </row>
    <row r="256" spans="1:14" ht="15">
      <c r="A256" s="23" t="s">
        <v>59</v>
      </c>
      <c r="B256" s="23" t="s">
        <v>60</v>
      </c>
      <c r="C256" s="23" t="s">
        <v>308</v>
      </c>
      <c r="D256" s="8">
        <v>25</v>
      </c>
      <c r="E256" s="8">
        <v>20</v>
      </c>
      <c r="F256" s="8">
        <v>1</v>
      </c>
      <c r="G256" s="3">
        <f>E256/F256</f>
        <v>20</v>
      </c>
      <c r="H256" s="3">
        <f>G256*1.15</f>
        <v>23</v>
      </c>
      <c r="I256" s="3">
        <f>D256-G256</f>
        <v>5</v>
      </c>
      <c r="J256" s="4">
        <v>0</v>
      </c>
      <c r="K256" s="7" t="s">
        <v>145</v>
      </c>
      <c r="M256" s="6"/>
      <c r="N256" s="4"/>
    </row>
    <row r="257" spans="1:14" ht="15">
      <c r="A257" s="1" t="s">
        <v>11</v>
      </c>
      <c r="B257" s="1" t="s">
        <v>22</v>
      </c>
      <c r="C257" s="1" t="s">
        <v>309</v>
      </c>
      <c r="D257" s="3">
        <v>30</v>
      </c>
      <c r="E257" s="3">
        <v>75</v>
      </c>
      <c r="F257" s="3">
        <v>3</v>
      </c>
      <c r="G257" s="3">
        <f>E257/F257</f>
        <v>25</v>
      </c>
      <c r="H257" s="3">
        <f>G257*1.15</f>
        <v>28.749999999999996</v>
      </c>
      <c r="I257" s="3">
        <f>D257-G257</f>
        <v>5</v>
      </c>
      <c r="J257" s="4">
        <v>3</v>
      </c>
      <c r="K257" s="5" t="s">
        <v>80</v>
      </c>
      <c r="M257" s="6"/>
      <c r="N257" s="4"/>
    </row>
    <row r="258" spans="1:14" ht="15">
      <c r="A258" s="1" t="s">
        <v>59</v>
      </c>
      <c r="B258" s="1" t="s">
        <v>60</v>
      </c>
      <c r="C258" s="1" t="s">
        <v>310</v>
      </c>
      <c r="D258" s="3">
        <v>35</v>
      </c>
      <c r="E258" s="3">
        <v>30</v>
      </c>
      <c r="F258" s="3">
        <v>1</v>
      </c>
      <c r="G258" s="3">
        <f>E258/F258</f>
        <v>30</v>
      </c>
      <c r="H258" s="3">
        <f>G258*1.15</f>
        <v>34.5</v>
      </c>
      <c r="I258" s="3">
        <f>D258-G258</f>
        <v>5</v>
      </c>
      <c r="J258" s="4">
        <v>-1</v>
      </c>
      <c r="K258" s="10"/>
      <c r="M258" s="6"/>
      <c r="N258" s="4"/>
    </row>
    <row r="259" spans="1:14" ht="15">
      <c r="A259" s="1" t="s">
        <v>76</v>
      </c>
      <c r="B259" s="1" t="s">
        <v>82</v>
      </c>
      <c r="C259" s="1" t="s">
        <v>311</v>
      </c>
      <c r="D259" s="3">
        <v>10</v>
      </c>
      <c r="E259" s="3">
        <v>390</v>
      </c>
      <c r="F259" s="3">
        <v>50</v>
      </c>
      <c r="G259" s="3">
        <f>E259/F259</f>
        <v>7.8</v>
      </c>
      <c r="H259" s="3">
        <f>G259*1.15</f>
        <v>8.9699999999999989</v>
      </c>
      <c r="I259" s="3">
        <f>D259-G259</f>
        <v>2.2000000000000002</v>
      </c>
      <c r="J259" s="4">
        <v>-2</v>
      </c>
      <c r="K259" s="5" t="s">
        <v>16</v>
      </c>
      <c r="M259" s="6"/>
      <c r="N259" s="4"/>
    </row>
    <row r="260" spans="1:14" ht="15">
      <c r="A260" s="1" t="s">
        <v>59</v>
      </c>
      <c r="B260" s="1" t="s">
        <v>60</v>
      </c>
      <c r="C260" s="1" t="s">
        <v>312</v>
      </c>
      <c r="D260" s="3">
        <v>35</v>
      </c>
      <c r="E260" s="3">
        <v>30</v>
      </c>
      <c r="F260" s="3">
        <v>1</v>
      </c>
      <c r="G260" s="3">
        <f>E260/F260</f>
        <v>30</v>
      </c>
      <c r="H260" s="3">
        <f>G260*1.15</f>
        <v>34.5</v>
      </c>
      <c r="I260" s="3">
        <f>D260-G260</f>
        <v>5</v>
      </c>
      <c r="J260" s="4">
        <v>0</v>
      </c>
      <c r="K260" s="5"/>
      <c r="M260" s="6"/>
      <c r="N260" s="4"/>
    </row>
    <row r="261" spans="1:14" ht="15">
      <c r="A261" s="1" t="s">
        <v>59</v>
      </c>
      <c r="B261" s="1" t="s">
        <v>60</v>
      </c>
      <c r="C261" s="1" t="s">
        <v>313</v>
      </c>
      <c r="D261" s="3">
        <v>45</v>
      </c>
      <c r="E261" s="3">
        <v>40</v>
      </c>
      <c r="F261" s="3">
        <v>1</v>
      </c>
      <c r="G261" s="3">
        <f>E261/F261</f>
        <v>40</v>
      </c>
      <c r="H261" s="3">
        <f>G261*1.15</f>
        <v>46</v>
      </c>
      <c r="I261" s="3">
        <f>D261-G261</f>
        <v>5</v>
      </c>
      <c r="J261" s="4">
        <v>0</v>
      </c>
      <c r="K261" s="10" t="s">
        <v>314</v>
      </c>
      <c r="M261" s="6"/>
      <c r="N261" s="4"/>
    </row>
    <row r="262" spans="1:14" ht="15">
      <c r="A262" s="1" t="s">
        <v>76</v>
      </c>
      <c r="B262" s="1" t="s">
        <v>29</v>
      </c>
      <c r="C262" s="1" t="s">
        <v>315</v>
      </c>
      <c r="D262" s="3">
        <v>2</v>
      </c>
      <c r="E262" s="3">
        <v>0</v>
      </c>
      <c r="F262" s="3">
        <v>1</v>
      </c>
      <c r="G262" s="3">
        <f>E262/F262</f>
        <v>0</v>
      </c>
      <c r="H262" s="3">
        <f>G262*1.15</f>
        <v>0</v>
      </c>
      <c r="I262" s="3">
        <f>D262-G262</f>
        <v>2</v>
      </c>
      <c r="J262" s="4">
        <v>0</v>
      </c>
      <c r="K262" s="2" t="s">
        <v>166</v>
      </c>
      <c r="M262" s="6"/>
      <c r="N262" s="4"/>
    </row>
    <row r="263" spans="1:14" ht="15">
      <c r="A263" s="1" t="s">
        <v>59</v>
      </c>
      <c r="B263" s="1" t="s">
        <v>60</v>
      </c>
      <c r="C263" s="1" t="s">
        <v>316</v>
      </c>
      <c r="D263" s="3">
        <v>25</v>
      </c>
      <c r="E263" s="3">
        <v>20</v>
      </c>
      <c r="F263" s="3">
        <v>1</v>
      </c>
      <c r="G263" s="3">
        <f>E263/F263</f>
        <v>20</v>
      </c>
      <c r="H263" s="3">
        <f>G263*1.15</f>
        <v>23</v>
      </c>
      <c r="I263" s="3">
        <f>D263-G263</f>
        <v>5</v>
      </c>
      <c r="J263" s="4">
        <v>-2</v>
      </c>
      <c r="K263" s="10"/>
      <c r="M263" s="6"/>
      <c r="N263" s="4"/>
    </row>
    <row r="264" spans="1:14" ht="15">
      <c r="A264" s="1" t="s">
        <v>11</v>
      </c>
      <c r="B264" s="1" t="s">
        <v>33</v>
      </c>
      <c r="C264" s="1" t="s">
        <v>317</v>
      </c>
      <c r="D264" s="3">
        <v>10</v>
      </c>
      <c r="E264" s="3">
        <v>424</v>
      </c>
      <c r="F264" s="3">
        <v>50</v>
      </c>
      <c r="G264" s="3">
        <f>E264/F264</f>
        <v>8.48</v>
      </c>
      <c r="H264" s="3">
        <f>G264*1.15</f>
        <v>9.7519999999999989</v>
      </c>
      <c r="I264" s="3">
        <f>D264-G264</f>
        <v>1.5199999999999996</v>
      </c>
      <c r="J264" s="4">
        <v>50</v>
      </c>
      <c r="K264" s="2" t="s">
        <v>26</v>
      </c>
      <c r="M264" s="6"/>
      <c r="N264" s="4"/>
    </row>
    <row r="265" spans="1:14" ht="15">
      <c r="A265" s="1" t="s">
        <v>11</v>
      </c>
      <c r="B265" s="1" t="s">
        <v>33</v>
      </c>
      <c r="C265" s="1" t="s">
        <v>318</v>
      </c>
      <c r="D265" s="3">
        <v>10</v>
      </c>
      <c r="E265" s="3">
        <v>85</v>
      </c>
      <c r="F265" s="3">
        <v>10</v>
      </c>
      <c r="G265" s="3">
        <f>E265/F265</f>
        <v>8.5</v>
      </c>
      <c r="H265" s="3">
        <f>G265*1.15</f>
        <v>9.7749999999999986</v>
      </c>
      <c r="I265" s="3">
        <f>D265-G265</f>
        <v>1.5</v>
      </c>
      <c r="J265" s="4">
        <v>2</v>
      </c>
      <c r="K265" s="2" t="s">
        <v>35</v>
      </c>
      <c r="M265" s="6"/>
      <c r="N265" s="4"/>
    </row>
    <row r="266" spans="1:14" ht="15">
      <c r="A266" s="1" t="s">
        <v>59</v>
      </c>
      <c r="B266" s="1" t="s">
        <v>60</v>
      </c>
      <c r="C266" s="1" t="s">
        <v>319</v>
      </c>
      <c r="D266" s="3">
        <v>25</v>
      </c>
      <c r="E266" s="3">
        <v>20</v>
      </c>
      <c r="F266" s="3">
        <v>1</v>
      </c>
      <c r="G266" s="3">
        <f>E266/F266</f>
        <v>20</v>
      </c>
      <c r="H266" s="3">
        <f>G266*1.15</f>
        <v>23</v>
      </c>
      <c r="I266" s="3">
        <f>D266-G266</f>
        <v>5</v>
      </c>
      <c r="J266" s="4">
        <v>0</v>
      </c>
      <c r="K266" s="2" t="s">
        <v>48</v>
      </c>
      <c r="M266" s="6"/>
      <c r="N266" s="4"/>
    </row>
    <row r="267" spans="1:14" ht="15">
      <c r="A267" s="1" t="s">
        <v>59</v>
      </c>
      <c r="B267" s="1" t="s">
        <v>60</v>
      </c>
      <c r="C267" s="1" t="s">
        <v>320</v>
      </c>
      <c r="D267" s="3">
        <v>6</v>
      </c>
      <c r="E267" s="3">
        <v>5</v>
      </c>
      <c r="F267" s="3">
        <v>1</v>
      </c>
      <c r="G267" s="3">
        <f>E267/F267</f>
        <v>5</v>
      </c>
      <c r="H267" s="3">
        <f>G267*1.15</f>
        <v>5.75</v>
      </c>
      <c r="I267" s="3">
        <f>D267-G267</f>
        <v>1</v>
      </c>
      <c r="J267" s="4">
        <v>0</v>
      </c>
      <c r="K267" s="5"/>
      <c r="M267" s="6"/>
      <c r="N267" s="4"/>
    </row>
    <row r="268" spans="1:14" ht="15">
      <c r="A268" s="1" t="s">
        <v>59</v>
      </c>
      <c r="B268" s="1" t="s">
        <v>60</v>
      </c>
      <c r="C268" s="1" t="s">
        <v>321</v>
      </c>
      <c r="D268" s="3">
        <v>25</v>
      </c>
      <c r="E268" s="3">
        <v>20</v>
      </c>
      <c r="F268" s="3">
        <v>1</v>
      </c>
      <c r="G268" s="3">
        <f>E268/F268</f>
        <v>20</v>
      </c>
      <c r="H268" s="3">
        <f>G268*1.15</f>
        <v>23</v>
      </c>
      <c r="I268" s="3">
        <f>D268-G268</f>
        <v>5</v>
      </c>
      <c r="J268" s="4">
        <v>0</v>
      </c>
      <c r="K268" s="10" t="s">
        <v>314</v>
      </c>
      <c r="M268" s="6"/>
      <c r="N268" s="4"/>
    </row>
    <row r="269" spans="1:14" ht="15">
      <c r="A269" s="1" t="s">
        <v>59</v>
      </c>
      <c r="B269" s="1" t="s">
        <v>60</v>
      </c>
      <c r="C269" s="1" t="s">
        <v>322</v>
      </c>
      <c r="D269" s="3">
        <v>25</v>
      </c>
      <c r="E269" s="3">
        <v>20</v>
      </c>
      <c r="F269" s="3">
        <v>1</v>
      </c>
      <c r="G269" s="3">
        <f>E269/F269</f>
        <v>20</v>
      </c>
      <c r="H269" s="3">
        <f>G269*1.15</f>
        <v>23</v>
      </c>
      <c r="I269" s="3">
        <f>D269-G269</f>
        <v>5</v>
      </c>
      <c r="J269" s="4">
        <v>0</v>
      </c>
      <c r="K269" s="10" t="s">
        <v>314</v>
      </c>
      <c r="M269" s="6"/>
      <c r="N269" s="4"/>
    </row>
    <row r="270" spans="1:14" ht="15">
      <c r="A270" s="1" t="s">
        <v>59</v>
      </c>
      <c r="B270" s="1" t="s">
        <v>60</v>
      </c>
      <c r="C270" s="1" t="s">
        <v>323</v>
      </c>
      <c r="D270" s="3">
        <v>35</v>
      </c>
      <c r="E270" s="3">
        <v>30</v>
      </c>
      <c r="F270" s="3">
        <v>1</v>
      </c>
      <c r="G270" s="3">
        <f>E270/F270</f>
        <v>30</v>
      </c>
      <c r="H270" s="3">
        <f>G270*1.15</f>
        <v>34.5</v>
      </c>
      <c r="I270" s="3">
        <f>D270-G270</f>
        <v>5</v>
      </c>
      <c r="J270" s="4">
        <v>-1</v>
      </c>
      <c r="K270" s="5"/>
      <c r="M270" s="6"/>
      <c r="N270" s="4"/>
    </row>
    <row r="271" spans="1:14" ht="15">
      <c r="A271" s="1" t="s">
        <v>59</v>
      </c>
      <c r="B271" s="1" t="s">
        <v>60</v>
      </c>
      <c r="C271" s="1" t="s">
        <v>324</v>
      </c>
      <c r="D271" s="3">
        <v>40</v>
      </c>
      <c r="E271" s="3">
        <v>35</v>
      </c>
      <c r="F271" s="3">
        <v>1</v>
      </c>
      <c r="G271" s="3">
        <f>E271/F271</f>
        <v>35</v>
      </c>
      <c r="H271" s="3">
        <f>G271*1.15</f>
        <v>40.25</v>
      </c>
      <c r="I271" s="3">
        <f>D271-G271</f>
        <v>5</v>
      </c>
      <c r="J271" s="4">
        <v>0</v>
      </c>
      <c r="K271" s="5"/>
      <c r="M271" s="6"/>
      <c r="N271" s="4"/>
    </row>
    <row r="272" spans="1:14" ht="15">
      <c r="A272" s="1" t="s">
        <v>59</v>
      </c>
      <c r="B272" s="1" t="s">
        <v>60</v>
      </c>
      <c r="C272" s="1" t="s">
        <v>325</v>
      </c>
      <c r="D272" s="3">
        <v>35</v>
      </c>
      <c r="E272" s="3">
        <v>30</v>
      </c>
      <c r="F272" s="3">
        <v>1</v>
      </c>
      <c r="G272" s="3">
        <f>E272/F272</f>
        <v>30</v>
      </c>
      <c r="H272" s="3">
        <f>G272*1.15</f>
        <v>34.5</v>
      </c>
      <c r="I272" s="3">
        <f>D272-G272</f>
        <v>5</v>
      </c>
      <c r="J272" s="4">
        <v>-7</v>
      </c>
      <c r="K272" s="5"/>
      <c r="M272" s="6"/>
      <c r="N272" s="4"/>
    </row>
    <row r="273" spans="1:14" ht="15">
      <c r="A273" s="1" t="s">
        <v>11</v>
      </c>
      <c r="B273" s="1" t="s">
        <v>82</v>
      </c>
      <c r="C273" s="1" t="s">
        <v>326</v>
      </c>
      <c r="D273" s="3">
        <v>18</v>
      </c>
      <c r="E273" s="3">
        <v>92</v>
      </c>
      <c r="F273" s="3">
        <v>6</v>
      </c>
      <c r="G273" s="3">
        <f>E273/F273</f>
        <v>15.333333333333334</v>
      </c>
      <c r="H273" s="3">
        <f>G273*1.15</f>
        <v>17.633333333333333</v>
      </c>
      <c r="I273" s="3">
        <f>D273-G273</f>
        <v>2.6666666666666661</v>
      </c>
      <c r="J273" s="4">
        <v>6</v>
      </c>
      <c r="K273" s="5" t="s">
        <v>24</v>
      </c>
      <c r="M273" s="6"/>
      <c r="N273" s="4"/>
    </row>
    <row r="274" spans="1:14" ht="15">
      <c r="A274" s="1" t="s">
        <v>11</v>
      </c>
      <c r="B274" s="1" t="s">
        <v>82</v>
      </c>
      <c r="C274" s="1" t="s">
        <v>327</v>
      </c>
      <c r="D274" s="3">
        <v>25</v>
      </c>
      <c r="E274" s="3">
        <v>124</v>
      </c>
      <c r="F274" s="3">
        <v>6</v>
      </c>
      <c r="G274" s="3">
        <f>E274/F274</f>
        <v>20.666666666666668</v>
      </c>
      <c r="H274" s="3">
        <f>G274*1.15</f>
        <v>23.766666666666666</v>
      </c>
      <c r="I274" s="3">
        <f>D274-G274</f>
        <v>4.3333333333333321</v>
      </c>
      <c r="J274" s="4">
        <v>6</v>
      </c>
      <c r="K274" s="5" t="s">
        <v>24</v>
      </c>
      <c r="M274" s="6"/>
      <c r="N274" s="4"/>
    </row>
    <row r="275" spans="1:14" ht="15">
      <c r="A275" s="1" t="s">
        <v>11</v>
      </c>
      <c r="B275" s="1" t="s">
        <v>82</v>
      </c>
      <c r="C275" s="1" t="s">
        <v>328</v>
      </c>
      <c r="D275" s="3">
        <v>12</v>
      </c>
      <c r="E275" s="3">
        <v>1</v>
      </c>
      <c r="F275" s="3">
        <v>1</v>
      </c>
      <c r="G275" s="3">
        <f>E275/F275</f>
        <v>1</v>
      </c>
      <c r="H275" s="3">
        <f>G275*1.15</f>
        <v>1.1499999999999999</v>
      </c>
      <c r="I275" s="3">
        <f>D275-G275</f>
        <v>11</v>
      </c>
      <c r="J275" s="4">
        <v>-2</v>
      </c>
      <c r="K275" s="5" t="s">
        <v>43</v>
      </c>
      <c r="M275" s="6"/>
      <c r="N275" s="4"/>
    </row>
    <row r="276" spans="1:14" ht="15">
      <c r="A276" s="1" t="s">
        <v>59</v>
      </c>
      <c r="B276" s="1" t="s">
        <v>60</v>
      </c>
      <c r="C276" s="1" t="s">
        <v>329</v>
      </c>
      <c r="D276" s="3">
        <v>33</v>
      </c>
      <c r="E276" s="3">
        <v>29</v>
      </c>
      <c r="F276" s="3">
        <v>1</v>
      </c>
      <c r="G276" s="3">
        <f>E276/F276</f>
        <v>29</v>
      </c>
      <c r="H276" s="3">
        <f>G276*1.15</f>
        <v>33.349999999999994</v>
      </c>
      <c r="I276" s="3">
        <f>D276-G276</f>
        <v>4</v>
      </c>
      <c r="J276" s="4">
        <v>0</v>
      </c>
      <c r="K276" s="5" t="s">
        <v>89</v>
      </c>
      <c r="M276" s="6"/>
      <c r="N276" s="4"/>
    </row>
    <row r="277" spans="1:14" ht="15">
      <c r="A277" s="1" t="s">
        <v>59</v>
      </c>
      <c r="B277" s="1" t="s">
        <v>60</v>
      </c>
      <c r="C277" s="1" t="s">
        <v>330</v>
      </c>
      <c r="D277" s="3">
        <v>20</v>
      </c>
      <c r="E277" s="3">
        <v>15</v>
      </c>
      <c r="F277" s="3">
        <v>1</v>
      </c>
      <c r="G277" s="3">
        <f>E277/F277</f>
        <v>15</v>
      </c>
      <c r="H277" s="3">
        <f>G277*1.15</f>
        <v>17.25</v>
      </c>
      <c r="I277" s="3">
        <f>D277-G277</f>
        <v>5</v>
      </c>
      <c r="J277" s="4">
        <v>0</v>
      </c>
      <c r="K277" s="10" t="s">
        <v>314</v>
      </c>
      <c r="M277" s="6"/>
      <c r="N277" s="4"/>
    </row>
    <row r="278" spans="1:14" ht="15">
      <c r="A278" s="1" t="s">
        <v>59</v>
      </c>
      <c r="B278" s="1" t="s">
        <v>60</v>
      </c>
      <c r="C278" s="1" t="s">
        <v>331</v>
      </c>
      <c r="D278" s="3">
        <v>25</v>
      </c>
      <c r="E278" s="3">
        <v>20</v>
      </c>
      <c r="F278" s="3">
        <v>1</v>
      </c>
      <c r="G278" s="3">
        <f>E278/F278</f>
        <v>20</v>
      </c>
      <c r="H278" s="3">
        <f>G278*1.15</f>
        <v>23</v>
      </c>
      <c r="I278" s="3">
        <f>D278-G278</f>
        <v>5</v>
      </c>
      <c r="J278" s="4">
        <v>-128</v>
      </c>
      <c r="K278" s="5"/>
      <c r="M278" s="6"/>
      <c r="N278" s="4"/>
    </row>
    <row r="279" spans="1:14" ht="15">
      <c r="A279" s="1" t="s">
        <v>59</v>
      </c>
      <c r="B279" s="1" t="s">
        <v>60</v>
      </c>
      <c r="C279" s="1" t="s">
        <v>332</v>
      </c>
      <c r="D279" s="3">
        <v>35</v>
      </c>
      <c r="E279" s="3">
        <v>30</v>
      </c>
      <c r="F279" s="3">
        <v>1</v>
      </c>
      <c r="G279" s="3">
        <f>E279/F279</f>
        <v>30</v>
      </c>
      <c r="H279" s="3">
        <f>G279*1.15</f>
        <v>34.5</v>
      </c>
      <c r="I279" s="3">
        <f>D279-G279</f>
        <v>5</v>
      </c>
      <c r="J279" s="4">
        <v>0</v>
      </c>
      <c r="K279" s="5"/>
      <c r="M279" s="6"/>
      <c r="N279" s="4"/>
    </row>
    <row r="280" spans="1:14" ht="15">
      <c r="A280" s="1" t="s">
        <v>11</v>
      </c>
      <c r="B280" s="1" t="s">
        <v>33</v>
      </c>
      <c r="C280" s="1" t="s">
        <v>333</v>
      </c>
      <c r="D280" s="3">
        <v>10</v>
      </c>
      <c r="E280" s="3">
        <v>47</v>
      </c>
      <c r="F280" s="3">
        <v>6</v>
      </c>
      <c r="G280" s="3">
        <f>E280/F280</f>
        <v>7.833333333333333</v>
      </c>
      <c r="H280" s="3">
        <f>G280*1.15</f>
        <v>9.0083333333333329</v>
      </c>
      <c r="I280" s="3">
        <f>D280-G280</f>
        <v>2.166666666666667</v>
      </c>
      <c r="J280" s="4">
        <v>9</v>
      </c>
      <c r="K280" s="2" t="s">
        <v>35</v>
      </c>
      <c r="M280" s="6"/>
      <c r="N280" s="4"/>
    </row>
    <row r="281" spans="1:14" ht="15">
      <c r="A281" s="1" t="s">
        <v>11</v>
      </c>
      <c r="B281" s="1" t="s">
        <v>33</v>
      </c>
      <c r="C281" s="1" t="s">
        <v>334</v>
      </c>
      <c r="D281" s="3">
        <v>10</v>
      </c>
      <c r="E281" s="3">
        <v>47</v>
      </c>
      <c r="F281" s="3">
        <v>6</v>
      </c>
      <c r="G281" s="3">
        <f>E281/F281</f>
        <v>7.833333333333333</v>
      </c>
      <c r="H281" s="3">
        <f>G281*1.15</f>
        <v>9.0083333333333329</v>
      </c>
      <c r="I281" s="3">
        <f>D281-G281</f>
        <v>2.166666666666667</v>
      </c>
      <c r="J281" s="4">
        <v>4</v>
      </c>
      <c r="K281" s="2" t="s">
        <v>35</v>
      </c>
      <c r="M281" s="6"/>
      <c r="N281" s="4"/>
    </row>
    <row r="282" spans="1:14" ht="15">
      <c r="A282" s="1" t="s">
        <v>59</v>
      </c>
      <c r="B282" s="1" t="s">
        <v>60</v>
      </c>
      <c r="C282" s="1" t="s">
        <v>335</v>
      </c>
      <c r="D282" s="3">
        <v>110</v>
      </c>
      <c r="E282" s="3">
        <v>1</v>
      </c>
      <c r="F282" s="3">
        <v>1</v>
      </c>
      <c r="G282" s="3">
        <f>E282/F282</f>
        <v>1</v>
      </c>
      <c r="H282" s="3">
        <f>G282*1.15</f>
        <v>1.1499999999999999</v>
      </c>
      <c r="I282" s="3">
        <f>D282-G282</f>
        <v>109</v>
      </c>
      <c r="J282" s="4">
        <v>0</v>
      </c>
      <c r="K282" s="5" t="s">
        <v>16</v>
      </c>
      <c r="M282" s="6"/>
      <c r="N282" s="4"/>
    </row>
    <row r="283" spans="1:14" ht="15">
      <c r="A283" s="1" t="s">
        <v>59</v>
      </c>
      <c r="B283" s="1" t="s">
        <v>60</v>
      </c>
      <c r="C283" s="1" t="s">
        <v>336</v>
      </c>
      <c r="D283" s="3">
        <v>120</v>
      </c>
      <c r="E283" s="3">
        <v>105</v>
      </c>
      <c r="F283" s="3">
        <v>1</v>
      </c>
      <c r="G283" s="3">
        <f>E283/F283</f>
        <v>105</v>
      </c>
      <c r="H283" s="3">
        <f>G283*1.15</f>
        <v>120.74999999999999</v>
      </c>
      <c r="I283" s="3">
        <f>D283-G283</f>
        <v>15</v>
      </c>
      <c r="J283" s="4">
        <v>0</v>
      </c>
      <c r="K283" s="5" t="s">
        <v>239</v>
      </c>
      <c r="M283" s="6"/>
      <c r="N283" s="4"/>
    </row>
    <row r="284" spans="1:14" ht="15">
      <c r="A284" s="1" t="s">
        <v>59</v>
      </c>
      <c r="B284" s="1" t="s">
        <v>60</v>
      </c>
      <c r="C284" s="1" t="s">
        <v>337</v>
      </c>
      <c r="D284" s="3">
        <v>40</v>
      </c>
      <c r="E284" s="3">
        <v>1</v>
      </c>
      <c r="F284" s="3">
        <v>1</v>
      </c>
      <c r="G284" s="3">
        <f>E284/F284</f>
        <v>1</v>
      </c>
      <c r="H284" s="3">
        <f>G284*1.15</f>
        <v>1.1499999999999999</v>
      </c>
      <c r="I284" s="3">
        <f>D284-G284</f>
        <v>39</v>
      </c>
      <c r="J284" s="4">
        <v>0</v>
      </c>
      <c r="K284" s="5" t="s">
        <v>16</v>
      </c>
      <c r="M284" s="6"/>
      <c r="N284" s="4"/>
    </row>
    <row r="285" spans="1:14" ht="15">
      <c r="A285" s="1" t="s">
        <v>59</v>
      </c>
      <c r="B285" s="1" t="s">
        <v>60</v>
      </c>
      <c r="C285" s="1" t="s">
        <v>338</v>
      </c>
      <c r="D285" s="3">
        <v>65</v>
      </c>
      <c r="E285" s="3">
        <v>150</v>
      </c>
      <c r="F285" s="3">
        <v>3</v>
      </c>
      <c r="G285" s="3">
        <f>E285/F285</f>
        <v>50</v>
      </c>
      <c r="H285" s="3">
        <f>G285*1.15</f>
        <v>57.499999999999993</v>
      </c>
      <c r="I285" s="3">
        <f>D285-G285</f>
        <v>15</v>
      </c>
      <c r="J285" s="4">
        <v>0</v>
      </c>
      <c r="K285" s="5"/>
      <c r="M285" s="6"/>
      <c r="N285" s="4"/>
    </row>
    <row r="286" spans="1:14" ht="15">
      <c r="A286" s="1" t="s">
        <v>59</v>
      </c>
      <c r="B286" s="1" t="s">
        <v>60</v>
      </c>
      <c r="C286" s="1" t="s">
        <v>339</v>
      </c>
      <c r="D286" s="3">
        <v>25</v>
      </c>
      <c r="E286" s="3">
        <v>20</v>
      </c>
      <c r="F286" s="3">
        <v>1</v>
      </c>
      <c r="G286" s="3">
        <f>E286/F286</f>
        <v>20</v>
      </c>
      <c r="H286" s="3">
        <f>G286*1.15</f>
        <v>23</v>
      </c>
      <c r="I286" s="3">
        <f>D286-G286</f>
        <v>5</v>
      </c>
      <c r="J286" s="4">
        <v>-1</v>
      </c>
      <c r="K286" s="5"/>
      <c r="M286" s="6"/>
      <c r="N286" s="4"/>
    </row>
    <row r="287" spans="1:14" ht="15">
      <c r="A287" s="1" t="s">
        <v>59</v>
      </c>
      <c r="B287" s="1" t="s">
        <v>60</v>
      </c>
      <c r="C287" s="1" t="s">
        <v>340</v>
      </c>
      <c r="D287" s="3">
        <v>35</v>
      </c>
      <c r="E287" s="3">
        <v>30</v>
      </c>
      <c r="F287" s="3">
        <v>1</v>
      </c>
      <c r="G287" s="3">
        <f>E287/F287</f>
        <v>30</v>
      </c>
      <c r="H287" s="3">
        <f>G287*1.15</f>
        <v>34.5</v>
      </c>
      <c r="I287" s="3">
        <f>D287-G287</f>
        <v>5</v>
      </c>
      <c r="J287" s="4">
        <v>-1</v>
      </c>
      <c r="K287" s="10"/>
      <c r="M287" s="6"/>
      <c r="N287" s="4"/>
    </row>
    <row r="288" spans="1:14" ht="15">
      <c r="A288" s="1" t="s">
        <v>76</v>
      </c>
      <c r="B288" s="1" t="s">
        <v>12</v>
      </c>
      <c r="C288" s="1" t="s">
        <v>341</v>
      </c>
      <c r="D288" s="3">
        <v>5</v>
      </c>
      <c r="E288" s="3">
        <v>4</v>
      </c>
      <c r="F288" s="3">
        <v>1</v>
      </c>
      <c r="G288" s="3">
        <f>E288/F288</f>
        <v>4</v>
      </c>
      <c r="H288" s="3">
        <f>G288*1.15</f>
        <v>4.5999999999999996</v>
      </c>
      <c r="I288" s="3">
        <f>D288-G288</f>
        <v>1</v>
      </c>
      <c r="J288" s="4">
        <v>0</v>
      </c>
      <c r="K288" s="2" t="s">
        <v>145</v>
      </c>
      <c r="M288" s="6"/>
      <c r="N288" s="4"/>
    </row>
    <row r="289" spans="1:14" ht="15">
      <c r="A289" s="1" t="s">
        <v>76</v>
      </c>
      <c r="B289" s="1" t="s">
        <v>12</v>
      </c>
      <c r="C289" s="1" t="s">
        <v>342</v>
      </c>
      <c r="D289" s="3">
        <v>5</v>
      </c>
      <c r="E289" s="3">
        <v>4</v>
      </c>
      <c r="F289" s="3">
        <v>1</v>
      </c>
      <c r="G289" s="3">
        <f>E289/F289</f>
        <v>4</v>
      </c>
      <c r="H289" s="3">
        <f>G289*1.15</f>
        <v>4.5999999999999996</v>
      </c>
      <c r="I289" s="3">
        <f>D289-G289</f>
        <v>1</v>
      </c>
      <c r="J289" s="4">
        <v>0</v>
      </c>
      <c r="K289" s="2"/>
      <c r="M289" s="6"/>
      <c r="N289" s="4"/>
    </row>
    <row r="290" spans="1:14" ht="15">
      <c r="A290" s="1" t="s">
        <v>11</v>
      </c>
      <c r="B290" s="1" t="s">
        <v>12</v>
      </c>
      <c r="C290" s="1" t="s">
        <v>343</v>
      </c>
      <c r="D290" s="3">
        <v>5</v>
      </c>
      <c r="E290" s="3">
        <v>4</v>
      </c>
      <c r="F290" s="3">
        <v>1</v>
      </c>
      <c r="G290" s="3">
        <f>E290/F290</f>
        <v>4</v>
      </c>
      <c r="H290" s="3">
        <f>G290*1.15</f>
        <v>4.5999999999999996</v>
      </c>
      <c r="I290" s="3">
        <f>D290-G290</f>
        <v>1</v>
      </c>
      <c r="J290" s="4">
        <v>0</v>
      </c>
      <c r="K290" s="5" t="s">
        <v>54</v>
      </c>
      <c r="M290" s="6"/>
      <c r="N290" s="4"/>
    </row>
    <row r="291" spans="1:14" ht="15">
      <c r="A291" s="1" t="s">
        <v>11</v>
      </c>
      <c r="B291" s="1" t="s">
        <v>12</v>
      </c>
      <c r="C291" s="1" t="s">
        <v>344</v>
      </c>
      <c r="D291" s="3">
        <v>5</v>
      </c>
      <c r="E291" s="3">
        <v>46</v>
      </c>
      <c r="F291" s="3">
        <v>12</v>
      </c>
      <c r="G291" s="3">
        <f>E291/F291</f>
        <v>3.8333333333333335</v>
      </c>
      <c r="H291" s="3">
        <f>G291*1.15</f>
        <v>4.4083333333333332</v>
      </c>
      <c r="I291" s="3">
        <f>D291-G291</f>
        <v>1.1666666666666665</v>
      </c>
      <c r="J291" s="4">
        <v>11</v>
      </c>
      <c r="K291" s="5"/>
      <c r="M291" s="6"/>
      <c r="N291" s="4"/>
    </row>
    <row r="292" spans="1:14" ht="15">
      <c r="A292" s="1" t="s">
        <v>11</v>
      </c>
      <c r="B292" s="1" t="s">
        <v>12</v>
      </c>
      <c r="C292" s="1" t="s">
        <v>345</v>
      </c>
      <c r="D292" s="3">
        <v>5</v>
      </c>
      <c r="E292" s="3">
        <v>46</v>
      </c>
      <c r="F292" s="3">
        <v>12</v>
      </c>
      <c r="G292" s="3">
        <f>E292/F292</f>
        <v>3.8333333333333335</v>
      </c>
      <c r="H292" s="3">
        <f>G292*1.15</f>
        <v>4.4083333333333332</v>
      </c>
      <c r="I292" s="3">
        <f>D292-G292</f>
        <v>1.1666666666666665</v>
      </c>
      <c r="J292" s="4">
        <v>9</v>
      </c>
      <c r="K292" s="5"/>
      <c r="M292" s="6"/>
      <c r="N292" s="4"/>
    </row>
    <row r="293" spans="1:14" ht="15">
      <c r="A293" s="1" t="s">
        <v>11</v>
      </c>
      <c r="B293" s="1" t="s">
        <v>12</v>
      </c>
      <c r="C293" s="1" t="s">
        <v>346</v>
      </c>
      <c r="D293" s="3">
        <v>5</v>
      </c>
      <c r="E293" s="3">
        <v>46</v>
      </c>
      <c r="F293" s="3">
        <v>12</v>
      </c>
      <c r="G293" s="3">
        <f>E293/F293</f>
        <v>3.8333333333333335</v>
      </c>
      <c r="H293" s="3">
        <f>G293*1.15</f>
        <v>4.4083333333333332</v>
      </c>
      <c r="I293" s="3">
        <f>D293-G293</f>
        <v>1.1666666666666665</v>
      </c>
      <c r="J293" s="4">
        <v>8</v>
      </c>
      <c r="K293" s="5"/>
      <c r="M293" s="6"/>
      <c r="N293" s="4"/>
    </row>
    <row r="294" spans="1:14" ht="15">
      <c r="A294" s="1" t="s">
        <v>59</v>
      </c>
      <c r="B294" s="1" t="s">
        <v>60</v>
      </c>
      <c r="C294" s="1" t="s">
        <v>347</v>
      </c>
      <c r="D294" s="3">
        <v>12</v>
      </c>
      <c r="E294" s="3">
        <v>10</v>
      </c>
      <c r="F294" s="3">
        <v>1</v>
      </c>
      <c r="G294" s="3">
        <f>E294/F294</f>
        <v>10</v>
      </c>
      <c r="H294" s="3">
        <f>G294*1.15</f>
        <v>11.5</v>
      </c>
      <c r="I294" s="3">
        <f>D294-G294</f>
        <v>2</v>
      </c>
      <c r="J294" s="4">
        <v>0</v>
      </c>
      <c r="K294" s="5"/>
      <c r="M294" s="6"/>
      <c r="N294" s="4"/>
    </row>
    <row r="295" spans="1:14" ht="15">
      <c r="A295" s="1" t="s">
        <v>11</v>
      </c>
      <c r="B295" s="1" t="s">
        <v>12</v>
      </c>
      <c r="C295" s="1" t="s">
        <v>348</v>
      </c>
      <c r="D295" s="3">
        <v>10</v>
      </c>
      <c r="E295" s="3">
        <v>80</v>
      </c>
      <c r="F295" s="3">
        <v>10</v>
      </c>
      <c r="G295" s="3">
        <f>E295/F295</f>
        <v>8</v>
      </c>
      <c r="H295" s="3">
        <f>G295*1.15</f>
        <v>9.1999999999999993</v>
      </c>
      <c r="I295" s="3">
        <f>D295-G295</f>
        <v>2</v>
      </c>
      <c r="J295" s="4">
        <v>0</v>
      </c>
      <c r="K295" s="5" t="s">
        <v>54</v>
      </c>
      <c r="M295" s="6"/>
      <c r="N295" s="4"/>
    </row>
    <row r="296" spans="1:14" ht="15">
      <c r="A296" s="1" t="s">
        <v>11</v>
      </c>
      <c r="B296" s="1" t="s">
        <v>12</v>
      </c>
      <c r="C296" s="1" t="s">
        <v>349</v>
      </c>
      <c r="D296" s="3">
        <v>10</v>
      </c>
      <c r="E296" s="3">
        <v>100</v>
      </c>
      <c r="F296" s="3">
        <v>12</v>
      </c>
      <c r="G296" s="3">
        <f>E296/F296</f>
        <v>8.3333333333333339</v>
      </c>
      <c r="H296" s="3">
        <f>G296*1.15</f>
        <v>9.5833333333333339</v>
      </c>
      <c r="I296" s="3">
        <f>D296-G296</f>
        <v>1.6666666666666661</v>
      </c>
      <c r="J296" s="4">
        <v>0</v>
      </c>
      <c r="K296" s="5" t="s">
        <v>204</v>
      </c>
      <c r="M296" s="6"/>
      <c r="N296" s="4"/>
    </row>
    <row r="297" spans="1:14" ht="15">
      <c r="A297" s="1" t="s">
        <v>11</v>
      </c>
      <c r="B297" s="1" t="s">
        <v>12</v>
      </c>
      <c r="C297" s="1" t="s">
        <v>350</v>
      </c>
      <c r="D297" s="3">
        <v>6</v>
      </c>
      <c r="E297" s="3">
        <v>31</v>
      </c>
      <c r="F297" s="3">
        <v>6</v>
      </c>
      <c r="G297" s="3">
        <f>E297/F297</f>
        <v>5.166666666666667</v>
      </c>
      <c r="H297" s="3">
        <f>G297*1.15</f>
        <v>5.9416666666666664</v>
      </c>
      <c r="I297" s="3">
        <f>D297-G297</f>
        <v>0.83333333333333304</v>
      </c>
      <c r="J297" s="4">
        <v>6</v>
      </c>
      <c r="K297" s="5" t="s">
        <v>24</v>
      </c>
      <c r="M297" s="6"/>
      <c r="N297" s="4"/>
    </row>
    <row r="298" spans="1:14" ht="15">
      <c r="A298" s="1" t="s">
        <v>11</v>
      </c>
      <c r="B298" s="1" t="s">
        <v>12</v>
      </c>
      <c r="C298" s="1" t="s">
        <v>351</v>
      </c>
      <c r="D298" s="3">
        <v>6</v>
      </c>
      <c r="E298" s="3">
        <v>31</v>
      </c>
      <c r="F298" s="3">
        <v>6</v>
      </c>
      <c r="G298" s="3">
        <f>E298/F298</f>
        <v>5.166666666666667</v>
      </c>
      <c r="H298" s="3">
        <f>G298*1.15</f>
        <v>5.9416666666666664</v>
      </c>
      <c r="I298" s="3">
        <f>D298-G298</f>
        <v>0.83333333333333304</v>
      </c>
      <c r="J298" s="4">
        <v>6</v>
      </c>
      <c r="K298" s="5" t="s">
        <v>24</v>
      </c>
      <c r="M298" s="6"/>
      <c r="N298" s="4"/>
    </row>
    <row r="299" spans="1:14" ht="15">
      <c r="A299" s="1" t="s">
        <v>59</v>
      </c>
      <c r="B299" s="1" t="s">
        <v>60</v>
      </c>
      <c r="C299" s="1" t="s">
        <v>352</v>
      </c>
      <c r="D299" s="3">
        <v>12</v>
      </c>
      <c r="E299" s="3">
        <v>10</v>
      </c>
      <c r="F299" s="3">
        <v>1</v>
      </c>
      <c r="G299" s="3">
        <f>E299/F299</f>
        <v>10</v>
      </c>
      <c r="H299" s="3">
        <f>G299*1.15</f>
        <v>11.5</v>
      </c>
      <c r="I299" s="3">
        <f>D299-G299</f>
        <v>2</v>
      </c>
      <c r="J299" s="4">
        <v>-6</v>
      </c>
      <c r="K299" s="5"/>
      <c r="M299" s="6"/>
      <c r="N299" s="4"/>
    </row>
    <row r="300" spans="1:14" ht="15">
      <c r="A300" s="1" t="s">
        <v>59</v>
      </c>
      <c r="B300" s="1" t="s">
        <v>60</v>
      </c>
      <c r="C300" s="1" t="s">
        <v>353</v>
      </c>
      <c r="D300" s="3">
        <v>30</v>
      </c>
      <c r="E300" s="3">
        <v>25</v>
      </c>
      <c r="F300" s="3">
        <v>1</v>
      </c>
      <c r="G300" s="3">
        <f>E300/F300</f>
        <v>25</v>
      </c>
      <c r="H300" s="3">
        <f>G300*1.15</f>
        <v>28.749999999999996</v>
      </c>
      <c r="I300" s="3">
        <f>D300-G300</f>
        <v>5</v>
      </c>
      <c r="J300" s="4">
        <v>-1</v>
      </c>
      <c r="K300" s="5" t="s">
        <v>192</v>
      </c>
      <c r="M300" s="6"/>
      <c r="N300" s="4"/>
    </row>
    <row r="301" spans="1:14" ht="15">
      <c r="A301" s="1" t="s">
        <v>59</v>
      </c>
      <c r="B301" s="1" t="s">
        <v>60</v>
      </c>
      <c r="C301" s="1" t="s">
        <v>354</v>
      </c>
      <c r="D301" s="3">
        <v>15</v>
      </c>
      <c r="E301" s="3">
        <v>13</v>
      </c>
      <c r="F301" s="3">
        <v>1</v>
      </c>
      <c r="G301" s="3">
        <f>E301/F301</f>
        <v>13</v>
      </c>
      <c r="H301" s="3">
        <f>G301*1.15</f>
        <v>14.95</v>
      </c>
      <c r="I301" s="3">
        <f>D301-G301</f>
        <v>2</v>
      </c>
      <c r="J301" s="4">
        <v>0</v>
      </c>
      <c r="K301" s="5" t="s">
        <v>62</v>
      </c>
      <c r="M301" s="6"/>
      <c r="N301" s="4"/>
    </row>
    <row r="302" spans="1:14" ht="15">
      <c r="A302" s="1" t="s">
        <v>11</v>
      </c>
      <c r="B302" s="1" t="s">
        <v>22</v>
      </c>
      <c r="C302" s="1" t="s">
        <v>355</v>
      </c>
      <c r="D302" s="3">
        <v>205</v>
      </c>
      <c r="E302" s="3">
        <v>179</v>
      </c>
      <c r="F302" s="3">
        <v>1</v>
      </c>
      <c r="G302" s="3">
        <f>E302/F302</f>
        <v>179</v>
      </c>
      <c r="H302" s="3">
        <f>G302*1.15</f>
        <v>205.85</v>
      </c>
      <c r="I302" s="3">
        <f>D302-G302</f>
        <v>26</v>
      </c>
      <c r="J302" s="4">
        <v>1</v>
      </c>
      <c r="K302" s="10" t="s">
        <v>56</v>
      </c>
      <c r="M302" s="6"/>
      <c r="N302" s="4"/>
    </row>
    <row r="303" spans="1:14" ht="15">
      <c r="A303" s="1" t="s">
        <v>59</v>
      </c>
      <c r="B303" s="1" t="s">
        <v>60</v>
      </c>
      <c r="C303" s="1" t="s">
        <v>356</v>
      </c>
      <c r="D303" s="3">
        <v>25</v>
      </c>
      <c r="E303" s="3">
        <v>20</v>
      </c>
      <c r="F303" s="3">
        <v>1</v>
      </c>
      <c r="G303" s="3">
        <f>E303/F303</f>
        <v>20</v>
      </c>
      <c r="H303" s="3">
        <f>G303*1.15</f>
        <v>23</v>
      </c>
      <c r="I303" s="3">
        <f>D303-G303</f>
        <v>5</v>
      </c>
      <c r="J303" s="4">
        <v>0</v>
      </c>
      <c r="K303" s="10" t="s">
        <v>314</v>
      </c>
      <c r="M303" s="6"/>
      <c r="N303" s="4"/>
    </row>
    <row r="304" spans="1:14" ht="15">
      <c r="A304" s="1" t="s">
        <v>59</v>
      </c>
      <c r="B304" s="1" t="s">
        <v>60</v>
      </c>
      <c r="C304" s="1" t="s">
        <v>357</v>
      </c>
      <c r="D304" s="3">
        <v>6</v>
      </c>
      <c r="E304" s="3">
        <v>5</v>
      </c>
      <c r="F304" s="3">
        <v>1</v>
      </c>
      <c r="G304" s="3">
        <f>E304/F304</f>
        <v>5</v>
      </c>
      <c r="H304" s="3">
        <f>G304*1.15</f>
        <v>5.75</v>
      </c>
      <c r="I304" s="3">
        <f>D304-G304</f>
        <v>1</v>
      </c>
      <c r="J304" s="4">
        <v>0</v>
      </c>
      <c r="K304" s="5"/>
      <c r="M304" s="6"/>
      <c r="N304" s="4"/>
    </row>
    <row r="305" spans="1:14" ht="15">
      <c r="A305" s="1" t="s">
        <v>11</v>
      </c>
      <c r="B305" s="1" t="s">
        <v>12</v>
      </c>
      <c r="C305" s="1" t="s">
        <v>358</v>
      </c>
      <c r="D305" s="3">
        <v>48</v>
      </c>
      <c r="E305" s="3">
        <v>42</v>
      </c>
      <c r="F305" s="3">
        <v>1</v>
      </c>
      <c r="G305" s="3">
        <f>E305/F305</f>
        <v>42</v>
      </c>
      <c r="H305" s="3">
        <f>G305*1.15</f>
        <v>48.3</v>
      </c>
      <c r="I305" s="3">
        <f>D305-G305</f>
        <v>6</v>
      </c>
      <c r="J305" s="4">
        <v>2</v>
      </c>
      <c r="K305" s="5" t="s">
        <v>24</v>
      </c>
      <c r="M305" s="6"/>
      <c r="N305" s="4"/>
    </row>
    <row r="306" spans="1:14" ht="15">
      <c r="A306" s="1" t="s">
        <v>11</v>
      </c>
      <c r="B306" s="1" t="s">
        <v>12</v>
      </c>
      <c r="C306" s="1" t="s">
        <v>359</v>
      </c>
      <c r="D306" s="3">
        <v>34</v>
      </c>
      <c r="E306" s="3">
        <v>29</v>
      </c>
      <c r="F306" s="3">
        <v>1</v>
      </c>
      <c r="G306" s="3">
        <f>E306/F306</f>
        <v>29</v>
      </c>
      <c r="H306" s="3">
        <f>G306*1.15</f>
        <v>33.349999999999994</v>
      </c>
      <c r="I306" s="3">
        <f>D306-G306</f>
        <v>5</v>
      </c>
      <c r="J306" s="4">
        <v>1</v>
      </c>
      <c r="K306" s="5" t="s">
        <v>103</v>
      </c>
      <c r="M306" s="6"/>
      <c r="N306" s="4"/>
    </row>
    <row r="307" spans="1:14" ht="15">
      <c r="A307" s="1" t="s">
        <v>59</v>
      </c>
      <c r="B307" s="1" t="s">
        <v>60</v>
      </c>
      <c r="C307" s="24" t="s">
        <v>360</v>
      </c>
      <c r="D307" s="13">
        <v>15</v>
      </c>
      <c r="E307" s="13">
        <v>12.5</v>
      </c>
      <c r="F307" s="13">
        <v>1</v>
      </c>
      <c r="G307" s="3">
        <f>E307/F307</f>
        <v>12.5</v>
      </c>
      <c r="H307" s="3">
        <f>G307*1.15</f>
        <v>14.374999999999998</v>
      </c>
      <c r="I307" s="3">
        <f>D307-G307</f>
        <v>2.5</v>
      </c>
      <c r="J307" s="13">
        <v>0</v>
      </c>
      <c r="K307" s="10" t="s">
        <v>101</v>
      </c>
      <c r="M307" s="6"/>
      <c r="N307" s="4"/>
    </row>
    <row r="308" spans="1:14" ht="15">
      <c r="A308" s="1" t="s">
        <v>59</v>
      </c>
      <c r="B308" s="1" t="s">
        <v>60</v>
      </c>
      <c r="C308" s="1" t="s">
        <v>361</v>
      </c>
      <c r="D308" s="3">
        <v>25</v>
      </c>
      <c r="E308" s="3">
        <v>20</v>
      </c>
      <c r="F308" s="3">
        <v>1</v>
      </c>
      <c r="G308" s="3">
        <f>E308/F308</f>
        <v>20</v>
      </c>
      <c r="H308" s="3">
        <f>G308*1.15</f>
        <v>23</v>
      </c>
      <c r="I308" s="3">
        <f>D308-G308</f>
        <v>5</v>
      </c>
      <c r="J308" s="4">
        <v>0</v>
      </c>
      <c r="K308" s="10"/>
      <c r="M308" s="6"/>
      <c r="N308" s="4"/>
    </row>
    <row r="309" spans="1:14" ht="15">
      <c r="A309" s="1" t="s">
        <v>76</v>
      </c>
      <c r="B309" s="1" t="s">
        <v>12</v>
      </c>
      <c r="C309" s="1" t="s">
        <v>362</v>
      </c>
      <c r="D309" s="13">
        <v>10</v>
      </c>
      <c r="E309" s="13">
        <v>8</v>
      </c>
      <c r="F309" s="13">
        <v>1</v>
      </c>
      <c r="G309" s="3">
        <f>E309/F309</f>
        <v>8</v>
      </c>
      <c r="H309" s="3">
        <f>G309*1.15</f>
        <v>9.1999999999999993</v>
      </c>
      <c r="I309" s="3">
        <f>D309-G309</f>
        <v>2</v>
      </c>
      <c r="J309" s="13">
        <v>0</v>
      </c>
      <c r="K309" s="10" t="s">
        <v>363</v>
      </c>
      <c r="M309" s="6"/>
      <c r="N309" s="4"/>
    </row>
    <row r="310" spans="1:14" ht="15">
      <c r="A310" s="1" t="s">
        <v>76</v>
      </c>
      <c r="B310" s="1" t="s">
        <v>12</v>
      </c>
      <c r="C310" s="1" t="s">
        <v>364</v>
      </c>
      <c r="D310" s="3">
        <v>10</v>
      </c>
      <c r="E310" s="3">
        <v>8</v>
      </c>
      <c r="F310" s="3">
        <v>1</v>
      </c>
      <c r="G310" s="3">
        <f>E310/F310</f>
        <v>8</v>
      </c>
      <c r="H310" s="3">
        <f>G310*1.15</f>
        <v>9.1999999999999993</v>
      </c>
      <c r="I310" s="3">
        <f>D310-G310</f>
        <v>2</v>
      </c>
      <c r="J310" s="4">
        <v>0</v>
      </c>
      <c r="K310" s="10" t="s">
        <v>363</v>
      </c>
      <c r="M310" s="6"/>
      <c r="N310" s="4"/>
    </row>
    <row r="311" spans="1:14" ht="15">
      <c r="A311" s="1" t="s">
        <v>76</v>
      </c>
      <c r="B311" s="1" t="s">
        <v>12</v>
      </c>
      <c r="C311" s="1" t="s">
        <v>365</v>
      </c>
      <c r="D311" s="3">
        <v>10</v>
      </c>
      <c r="E311" s="3">
        <v>8</v>
      </c>
      <c r="F311" s="3">
        <v>1</v>
      </c>
      <c r="G311" s="3">
        <f>E311/F311</f>
        <v>8</v>
      </c>
      <c r="H311" s="3">
        <f>G311*1.15</f>
        <v>9.1999999999999993</v>
      </c>
      <c r="I311" s="3">
        <f>D311-G311</f>
        <v>2</v>
      </c>
      <c r="J311" s="4">
        <v>0</v>
      </c>
      <c r="K311" s="10" t="s">
        <v>366</v>
      </c>
      <c r="M311" s="6"/>
      <c r="N311" s="4"/>
    </row>
    <row r="312" spans="1:14" ht="15">
      <c r="A312" s="1" t="s">
        <v>76</v>
      </c>
      <c r="B312" s="1" t="s">
        <v>12</v>
      </c>
      <c r="C312" s="1" t="s">
        <v>367</v>
      </c>
      <c r="D312" s="3">
        <v>10</v>
      </c>
      <c r="E312" s="3">
        <v>8</v>
      </c>
      <c r="F312" s="3">
        <v>1</v>
      </c>
      <c r="G312" s="3">
        <f>E312/F312</f>
        <v>8</v>
      </c>
      <c r="H312" s="3">
        <f>G312*1.15</f>
        <v>9.1999999999999993</v>
      </c>
      <c r="I312" s="3">
        <f>D312-G312</f>
        <v>2</v>
      </c>
      <c r="J312" s="4">
        <v>0</v>
      </c>
      <c r="K312" s="10" t="s">
        <v>368</v>
      </c>
      <c r="M312" s="6"/>
      <c r="N312" s="4"/>
    </row>
    <row r="313" spans="1:14" ht="15">
      <c r="A313" s="1" t="s">
        <v>59</v>
      </c>
      <c r="B313" s="1" t="s">
        <v>60</v>
      </c>
      <c r="C313" s="1" t="s">
        <v>369</v>
      </c>
      <c r="D313" s="3">
        <v>12</v>
      </c>
      <c r="E313" s="3">
        <v>10</v>
      </c>
      <c r="F313" s="3">
        <v>1</v>
      </c>
      <c r="G313" s="3">
        <f>E313/F313</f>
        <v>10</v>
      </c>
      <c r="H313" s="3">
        <f>G313*1.15</f>
        <v>11.5</v>
      </c>
      <c r="I313" s="3">
        <f>D313-G313</f>
        <v>2</v>
      </c>
      <c r="J313" s="4">
        <v>0</v>
      </c>
      <c r="K313" s="10"/>
      <c r="M313" s="6"/>
      <c r="N313" s="4"/>
    </row>
    <row r="314" spans="1:14" ht="15">
      <c r="A314" s="1" t="s">
        <v>76</v>
      </c>
      <c r="B314" s="1" t="s">
        <v>12</v>
      </c>
      <c r="C314" s="1" t="s">
        <v>370</v>
      </c>
      <c r="D314" s="3">
        <v>5</v>
      </c>
      <c r="E314" s="3">
        <v>4</v>
      </c>
      <c r="F314" s="3">
        <v>1</v>
      </c>
      <c r="G314" s="3">
        <f>E314/F314</f>
        <v>4</v>
      </c>
      <c r="H314" s="3">
        <f>G314*1.15</f>
        <v>4.5999999999999996</v>
      </c>
      <c r="I314" s="3">
        <f>D314-G314</f>
        <v>1</v>
      </c>
      <c r="J314" s="4">
        <v>0</v>
      </c>
      <c r="K314" s="2" t="s">
        <v>239</v>
      </c>
      <c r="M314" s="6"/>
      <c r="N314" s="4"/>
    </row>
    <row r="315" spans="1:14" ht="15">
      <c r="A315" s="1" t="s">
        <v>59</v>
      </c>
      <c r="B315" s="1" t="s">
        <v>60</v>
      </c>
      <c r="C315" s="1" t="s">
        <v>371</v>
      </c>
      <c r="D315" s="3">
        <v>12</v>
      </c>
      <c r="E315" s="3">
        <v>10</v>
      </c>
      <c r="F315" s="3">
        <v>1</v>
      </c>
      <c r="G315" s="3">
        <f>E315/F315</f>
        <v>10</v>
      </c>
      <c r="H315" s="3">
        <f>G315*1.15</f>
        <v>11.5</v>
      </c>
      <c r="I315" s="3">
        <f>D315-G315</f>
        <v>2</v>
      </c>
      <c r="J315" s="4">
        <v>-24</v>
      </c>
      <c r="K315" s="5"/>
      <c r="M315" s="6"/>
      <c r="N315" s="4"/>
    </row>
    <row r="316" spans="1:14" ht="15">
      <c r="A316" s="1" t="s">
        <v>59</v>
      </c>
      <c r="B316" s="1" t="s">
        <v>60</v>
      </c>
      <c r="C316" s="1" t="s">
        <v>372</v>
      </c>
      <c r="D316" s="3">
        <v>20</v>
      </c>
      <c r="E316" s="3">
        <v>15</v>
      </c>
      <c r="F316" s="3">
        <v>1</v>
      </c>
      <c r="G316" s="3">
        <f>E316/F316</f>
        <v>15</v>
      </c>
      <c r="H316" s="3">
        <f>G316*1.15</f>
        <v>17.25</v>
      </c>
      <c r="I316" s="3">
        <f>D316-G316</f>
        <v>5</v>
      </c>
      <c r="J316" s="4">
        <v>-1</v>
      </c>
      <c r="K316" s="10"/>
      <c r="M316" s="6"/>
      <c r="N316" s="4"/>
    </row>
    <row r="317" spans="1:14" ht="15">
      <c r="A317" s="1" t="s">
        <v>59</v>
      </c>
      <c r="B317" s="1" t="s">
        <v>60</v>
      </c>
      <c r="C317" s="1" t="s">
        <v>373</v>
      </c>
      <c r="D317" s="3">
        <v>25</v>
      </c>
      <c r="E317" s="3">
        <v>20</v>
      </c>
      <c r="F317" s="3">
        <v>1</v>
      </c>
      <c r="G317" s="3">
        <f>E317/F317</f>
        <v>20</v>
      </c>
      <c r="H317" s="3">
        <f>G317*1.15</f>
        <v>23</v>
      </c>
      <c r="I317" s="3">
        <f>D317-G317</f>
        <v>5</v>
      </c>
      <c r="J317" s="4">
        <v>0</v>
      </c>
      <c r="K317" s="10"/>
      <c r="M317" s="6"/>
      <c r="N317" s="4"/>
    </row>
    <row r="318" spans="1:14" ht="15">
      <c r="A318" s="1" t="s">
        <v>59</v>
      </c>
      <c r="B318" s="1" t="s">
        <v>60</v>
      </c>
      <c r="C318" s="1" t="s">
        <v>374</v>
      </c>
      <c r="D318" s="3">
        <v>5</v>
      </c>
      <c r="E318" s="3">
        <v>340</v>
      </c>
      <c r="F318" s="3">
        <v>144</v>
      </c>
      <c r="G318" s="3">
        <f>E318/F318</f>
        <v>2.3611111111111112</v>
      </c>
      <c r="H318" s="3">
        <f>G318*1.15</f>
        <v>2.7152777777777777</v>
      </c>
      <c r="I318" s="3">
        <f>D318-G318</f>
        <v>2.6388888888888888</v>
      </c>
      <c r="J318" s="4">
        <v>-49</v>
      </c>
      <c r="K318" s="11" t="s">
        <v>375</v>
      </c>
      <c r="M318" s="6"/>
      <c r="N318" s="4"/>
    </row>
    <row r="319" spans="1:14" ht="15">
      <c r="A319" s="1" t="s">
        <v>59</v>
      </c>
      <c r="B319" s="1" t="s">
        <v>60</v>
      </c>
      <c r="C319" s="1" t="s">
        <v>376</v>
      </c>
      <c r="D319" s="3">
        <v>5</v>
      </c>
      <c r="E319" s="3">
        <v>4</v>
      </c>
      <c r="F319" s="3">
        <v>1</v>
      </c>
      <c r="G319" s="3">
        <f>E319/F319</f>
        <v>4</v>
      </c>
      <c r="H319" s="3">
        <f>G319*1.15</f>
        <v>4.5999999999999996</v>
      </c>
      <c r="I319" s="3">
        <f>D319-G319</f>
        <v>1</v>
      </c>
      <c r="J319" s="4">
        <v>-72</v>
      </c>
      <c r="K319" s="5"/>
      <c r="M319" s="6"/>
      <c r="N319" s="4"/>
    </row>
    <row r="320" spans="1:14" ht="15">
      <c r="A320" s="23" t="s">
        <v>59</v>
      </c>
      <c r="B320" s="23" t="s">
        <v>60</v>
      </c>
      <c r="C320" s="23" t="s">
        <v>377</v>
      </c>
      <c r="D320" s="3">
        <v>35</v>
      </c>
      <c r="E320" s="3">
        <v>30</v>
      </c>
      <c r="F320" s="3">
        <v>1</v>
      </c>
      <c r="G320" s="3">
        <f>E320/F320</f>
        <v>30</v>
      </c>
      <c r="H320" s="3">
        <f>G320*1.15</f>
        <v>34.5</v>
      </c>
      <c r="I320" s="3">
        <f>D320-G320</f>
        <v>5</v>
      </c>
      <c r="J320" s="4">
        <v>0</v>
      </c>
      <c r="K320" s="7" t="s">
        <v>145</v>
      </c>
      <c r="M320" s="6"/>
      <c r="N320" s="4"/>
    </row>
    <row r="321" spans="1:14" ht="15">
      <c r="A321" s="1" t="s">
        <v>59</v>
      </c>
      <c r="B321" s="1" t="s">
        <v>60</v>
      </c>
      <c r="C321" s="1" t="s">
        <v>378</v>
      </c>
      <c r="D321" s="3">
        <v>10</v>
      </c>
      <c r="E321" s="3">
        <v>9</v>
      </c>
      <c r="F321" s="3">
        <v>10</v>
      </c>
      <c r="G321" s="3">
        <f>E321/F321</f>
        <v>0.9</v>
      </c>
      <c r="H321" s="3">
        <f>G321*1.15</f>
        <v>1.0349999999999999</v>
      </c>
      <c r="I321" s="3">
        <f>D321-G321</f>
        <v>9.1</v>
      </c>
      <c r="J321" s="4">
        <v>0</v>
      </c>
      <c r="K321" s="5"/>
      <c r="M321" s="6"/>
      <c r="N321" s="4"/>
    </row>
    <row r="322" spans="1:14" ht="15">
      <c r="A322" s="1" t="s">
        <v>76</v>
      </c>
      <c r="B322" s="1" t="s">
        <v>282</v>
      </c>
      <c r="C322" s="1" t="s">
        <v>379</v>
      </c>
      <c r="D322" s="3">
        <v>510</v>
      </c>
      <c r="E322" s="3">
        <v>440</v>
      </c>
      <c r="F322" s="3">
        <v>1</v>
      </c>
      <c r="G322" s="3">
        <f>E322/F322</f>
        <v>440</v>
      </c>
      <c r="H322" s="3">
        <f>G322*1.15</f>
        <v>505.99999999999994</v>
      </c>
      <c r="I322" s="3">
        <f>D322-G322</f>
        <v>70</v>
      </c>
      <c r="J322" s="4">
        <f>4+5</f>
        <v>9</v>
      </c>
      <c r="K322" s="10" t="s">
        <v>31</v>
      </c>
      <c r="M322" s="6"/>
      <c r="N322" s="4"/>
    </row>
    <row r="323" spans="1:14" ht="15">
      <c r="A323" s="1" t="s">
        <v>59</v>
      </c>
      <c r="B323" s="1" t="s">
        <v>60</v>
      </c>
      <c r="C323" s="1" t="s">
        <v>380</v>
      </c>
      <c r="D323" s="3">
        <v>18</v>
      </c>
      <c r="E323" s="3">
        <v>15</v>
      </c>
      <c r="F323" s="3">
        <v>1</v>
      </c>
      <c r="G323" s="3">
        <f>E323/F323</f>
        <v>15</v>
      </c>
      <c r="H323" s="3">
        <f>G323*1.15</f>
        <v>17.25</v>
      </c>
      <c r="I323" s="3">
        <f>D323-G323</f>
        <v>3</v>
      </c>
      <c r="J323" s="4">
        <v>0</v>
      </c>
      <c r="K323" s="5"/>
      <c r="M323" s="6"/>
      <c r="N323" s="4"/>
    </row>
    <row r="324" spans="1:14" ht="15">
      <c r="A324" s="23" t="s">
        <v>59</v>
      </c>
      <c r="B324" s="23" t="s">
        <v>60</v>
      </c>
      <c r="C324" s="23" t="s">
        <v>381</v>
      </c>
      <c r="D324" s="8">
        <v>40</v>
      </c>
      <c r="E324" s="8">
        <v>35</v>
      </c>
      <c r="F324" s="8">
        <v>1</v>
      </c>
      <c r="G324" s="3">
        <f>E324/F324</f>
        <v>35</v>
      </c>
      <c r="H324" s="3">
        <f>G324*1.15</f>
        <v>40.25</v>
      </c>
      <c r="I324" s="3">
        <f>D324-G324</f>
        <v>5</v>
      </c>
      <c r="J324" s="4">
        <v>0</v>
      </c>
      <c r="K324" s="10" t="s">
        <v>48</v>
      </c>
      <c r="M324" s="6"/>
      <c r="N324" s="4"/>
    </row>
    <row r="325" spans="1:14" ht="15">
      <c r="A325" s="1" t="s">
        <v>59</v>
      </c>
      <c r="B325" s="1" t="s">
        <v>60</v>
      </c>
      <c r="C325" s="1" t="s">
        <v>382</v>
      </c>
      <c r="D325" s="3">
        <v>6</v>
      </c>
      <c r="E325" s="3">
        <v>5</v>
      </c>
      <c r="F325" s="3">
        <v>1</v>
      </c>
      <c r="G325" s="3">
        <f>E325/F325</f>
        <v>5</v>
      </c>
      <c r="H325" s="3">
        <f>G325*1.15</f>
        <v>5.75</v>
      </c>
      <c r="I325" s="3">
        <f>D325-G325</f>
        <v>1</v>
      </c>
      <c r="J325" s="4">
        <v>0</v>
      </c>
      <c r="K325" s="5"/>
      <c r="M325" s="6"/>
      <c r="N325" s="4"/>
    </row>
    <row r="326" spans="1:14" ht="15">
      <c r="A326" s="1" t="s">
        <v>59</v>
      </c>
      <c r="B326" s="1" t="s">
        <v>60</v>
      </c>
      <c r="C326" s="1" t="s">
        <v>383</v>
      </c>
      <c r="D326" s="3">
        <v>35</v>
      </c>
      <c r="E326" s="3">
        <v>30</v>
      </c>
      <c r="F326" s="3">
        <v>1</v>
      </c>
      <c r="G326" s="3">
        <f>E326/F326</f>
        <v>30</v>
      </c>
      <c r="H326" s="3">
        <f>G326*1.15</f>
        <v>34.5</v>
      </c>
      <c r="I326" s="3">
        <f>D326-G326</f>
        <v>5</v>
      </c>
      <c r="J326" s="4">
        <v>-5</v>
      </c>
      <c r="K326" s="7" t="s">
        <v>145</v>
      </c>
      <c r="M326" s="6"/>
      <c r="N326" s="4"/>
    </row>
    <row r="327" spans="1:14" ht="15">
      <c r="A327" s="1" t="s">
        <v>59</v>
      </c>
      <c r="B327" s="1" t="s">
        <v>60</v>
      </c>
      <c r="C327" s="1" t="s">
        <v>384</v>
      </c>
      <c r="D327" s="3">
        <v>30</v>
      </c>
      <c r="E327" s="3">
        <v>25</v>
      </c>
      <c r="F327" s="3">
        <v>1</v>
      </c>
      <c r="G327" s="3">
        <f>E327/F327</f>
        <v>25</v>
      </c>
      <c r="H327" s="3">
        <f>G327*1.15</f>
        <v>28.749999999999996</v>
      </c>
      <c r="I327" s="3">
        <f>D327-G327</f>
        <v>5</v>
      </c>
      <c r="J327" s="4">
        <v>0</v>
      </c>
      <c r="K327" s="7" t="s">
        <v>145</v>
      </c>
      <c r="M327" s="6"/>
      <c r="N327" s="4"/>
    </row>
    <row r="328" spans="1:14" ht="15">
      <c r="A328" s="1" t="s">
        <v>59</v>
      </c>
      <c r="B328" s="1" t="s">
        <v>60</v>
      </c>
      <c r="C328" s="1" t="s">
        <v>385</v>
      </c>
      <c r="D328" s="3">
        <v>25</v>
      </c>
      <c r="E328" s="3">
        <v>20</v>
      </c>
      <c r="F328" s="3">
        <v>1</v>
      </c>
      <c r="G328" s="3">
        <f>E328/F328</f>
        <v>20</v>
      </c>
      <c r="H328" s="3">
        <f>G328*1.15</f>
        <v>23</v>
      </c>
      <c r="I328" s="3">
        <f>D328-G328</f>
        <v>5</v>
      </c>
      <c r="J328" s="4">
        <v>-5</v>
      </c>
      <c r="K328" s="7" t="s">
        <v>145</v>
      </c>
      <c r="M328" s="6"/>
      <c r="N328" s="4"/>
    </row>
    <row r="329" spans="1:14" ht="15">
      <c r="A329" s="1" t="s">
        <v>59</v>
      </c>
      <c r="B329" s="1" t="s">
        <v>60</v>
      </c>
      <c r="C329" s="1" t="s">
        <v>386</v>
      </c>
      <c r="D329" s="3">
        <v>12</v>
      </c>
      <c r="E329" s="3">
        <v>10</v>
      </c>
      <c r="F329" s="3">
        <v>1</v>
      </c>
      <c r="G329" s="3">
        <f>E329/F329</f>
        <v>10</v>
      </c>
      <c r="H329" s="3">
        <f>G329*1.15</f>
        <v>11.5</v>
      </c>
      <c r="I329" s="3">
        <f>D329-G329</f>
        <v>2</v>
      </c>
      <c r="J329" s="4">
        <v>0</v>
      </c>
      <c r="K329" s="2" t="s">
        <v>48</v>
      </c>
      <c r="M329" s="6"/>
      <c r="N329" s="4"/>
    </row>
    <row r="330" spans="1:14" ht="15">
      <c r="A330" s="1" t="s">
        <v>11</v>
      </c>
      <c r="B330" s="1" t="s">
        <v>282</v>
      </c>
      <c r="C330" s="1" t="s">
        <v>387</v>
      </c>
      <c r="D330" s="3">
        <v>165</v>
      </c>
      <c r="E330" s="3">
        <v>140</v>
      </c>
      <c r="F330" s="3">
        <v>1</v>
      </c>
      <c r="G330" s="3">
        <f>E330/F330</f>
        <v>140</v>
      </c>
      <c r="H330" s="3">
        <f>G330*1.15</f>
        <v>161</v>
      </c>
      <c r="I330" s="3">
        <f>D330-G330</f>
        <v>25</v>
      </c>
      <c r="J330" s="4">
        <v>2</v>
      </c>
      <c r="K330" s="5" t="s">
        <v>143</v>
      </c>
      <c r="M330" s="6"/>
      <c r="N330" s="4"/>
    </row>
    <row r="331" spans="1:14" ht="15">
      <c r="A331" s="1" t="s">
        <v>11</v>
      </c>
      <c r="B331" s="1" t="s">
        <v>282</v>
      </c>
      <c r="C331" s="1" t="s">
        <v>388</v>
      </c>
      <c r="D331" s="3">
        <v>390</v>
      </c>
      <c r="E331" s="3">
        <v>340</v>
      </c>
      <c r="F331" s="3">
        <v>1</v>
      </c>
      <c r="G331" s="3">
        <f>E331/F331</f>
        <v>340</v>
      </c>
      <c r="H331" s="3">
        <f>G331*1.15</f>
        <v>390.99999999999994</v>
      </c>
      <c r="I331" s="3">
        <f>D331-G331</f>
        <v>50</v>
      </c>
      <c r="J331" s="4">
        <v>0</v>
      </c>
      <c r="K331" s="5"/>
      <c r="M331" s="6"/>
      <c r="N331" s="4"/>
    </row>
    <row r="332" spans="1:14" ht="15">
      <c r="A332" s="1" t="s">
        <v>11</v>
      </c>
      <c r="B332" s="1" t="s">
        <v>282</v>
      </c>
      <c r="C332" s="1" t="s">
        <v>389</v>
      </c>
      <c r="D332" s="3">
        <v>125</v>
      </c>
      <c r="E332" s="3">
        <v>90</v>
      </c>
      <c r="F332" s="3">
        <v>1</v>
      </c>
      <c r="G332" s="3">
        <f>E332/F332</f>
        <v>90</v>
      </c>
      <c r="H332" s="3">
        <f>G332*1.15</f>
        <v>103.49999999999999</v>
      </c>
      <c r="I332" s="3">
        <f>D332-G332</f>
        <v>35</v>
      </c>
      <c r="J332" s="4">
        <v>5</v>
      </c>
      <c r="K332" s="5" t="s">
        <v>31</v>
      </c>
      <c r="M332" s="6"/>
      <c r="N332" s="4"/>
    </row>
    <row r="333" spans="1:14" ht="15">
      <c r="A333" s="1" t="s">
        <v>11</v>
      </c>
      <c r="B333" s="1" t="s">
        <v>282</v>
      </c>
      <c r="C333" s="1" t="s">
        <v>390</v>
      </c>
      <c r="D333" s="3">
        <v>125</v>
      </c>
      <c r="E333" s="3">
        <v>96</v>
      </c>
      <c r="F333" s="3">
        <v>1</v>
      </c>
      <c r="G333" s="3">
        <f>E333/F333</f>
        <v>96</v>
      </c>
      <c r="H333" s="3">
        <f>G333*1.15</f>
        <v>110.39999999999999</v>
      </c>
      <c r="I333" s="3">
        <f>D333-G333</f>
        <v>29</v>
      </c>
      <c r="J333" s="4">
        <v>3</v>
      </c>
      <c r="K333" s="5" t="s">
        <v>31</v>
      </c>
      <c r="M333" s="6"/>
      <c r="N333" s="4"/>
    </row>
    <row r="334" spans="1:14" ht="15">
      <c r="A334" s="1" t="s">
        <v>59</v>
      </c>
      <c r="B334" s="1" t="s">
        <v>60</v>
      </c>
      <c r="C334" s="1" t="s">
        <v>391</v>
      </c>
      <c r="D334" s="3">
        <v>12</v>
      </c>
      <c r="E334" s="3">
        <v>10</v>
      </c>
      <c r="F334" s="3">
        <v>1</v>
      </c>
      <c r="G334" s="3">
        <f>E334/F334</f>
        <v>10</v>
      </c>
      <c r="H334" s="3">
        <f>G334*1.15</f>
        <v>11.5</v>
      </c>
      <c r="I334" s="3">
        <f>D334-G334</f>
        <v>2</v>
      </c>
      <c r="J334" s="4">
        <v>0</v>
      </c>
      <c r="K334" s="5" t="s">
        <v>66</v>
      </c>
      <c r="M334" s="6"/>
      <c r="N334" s="4"/>
    </row>
    <row r="335" spans="1:14" ht="15">
      <c r="A335" s="23" t="s">
        <v>59</v>
      </c>
      <c r="B335" s="23" t="s">
        <v>60</v>
      </c>
      <c r="C335" s="23" t="s">
        <v>392</v>
      </c>
      <c r="D335" s="8">
        <v>25</v>
      </c>
      <c r="E335" s="8">
        <v>20</v>
      </c>
      <c r="F335" s="8">
        <v>1</v>
      </c>
      <c r="G335" s="3">
        <f>E335/F335</f>
        <v>20</v>
      </c>
      <c r="H335" s="3">
        <f>G335*1.15</f>
        <v>23</v>
      </c>
      <c r="I335" s="3">
        <f>D335-G335</f>
        <v>5</v>
      </c>
      <c r="J335" s="4">
        <v>-2</v>
      </c>
      <c r="K335" s="7"/>
      <c r="M335" s="6"/>
      <c r="N335" s="4"/>
    </row>
    <row r="336" spans="1:14" ht="15">
      <c r="A336" s="1" t="s">
        <v>59</v>
      </c>
      <c r="B336" s="1" t="s">
        <v>60</v>
      </c>
      <c r="C336" s="1" t="s">
        <v>393</v>
      </c>
      <c r="D336" s="3">
        <v>28</v>
      </c>
      <c r="E336" s="3">
        <v>25</v>
      </c>
      <c r="F336" s="3">
        <v>1</v>
      </c>
      <c r="G336" s="3">
        <f>E336/F336</f>
        <v>25</v>
      </c>
      <c r="H336" s="3">
        <f>G336*1.15</f>
        <v>28.749999999999996</v>
      </c>
      <c r="I336" s="3">
        <f>D336-G336</f>
        <v>3</v>
      </c>
      <c r="J336" s="4">
        <v>0</v>
      </c>
      <c r="K336" s="10" t="s">
        <v>394</v>
      </c>
      <c r="M336" s="6"/>
      <c r="N336" s="4"/>
    </row>
    <row r="337" spans="1:14" ht="15">
      <c r="A337" s="1" t="s">
        <v>59</v>
      </c>
      <c r="B337" s="1" t="s">
        <v>60</v>
      </c>
      <c r="C337" s="1" t="s">
        <v>395</v>
      </c>
      <c r="D337" s="3">
        <v>35</v>
      </c>
      <c r="E337" s="3">
        <v>1</v>
      </c>
      <c r="F337" s="3">
        <v>1</v>
      </c>
      <c r="G337" s="3">
        <f>E337/F337</f>
        <v>1</v>
      </c>
      <c r="H337" s="3">
        <f>G337*1.15</f>
        <v>1.1499999999999999</v>
      </c>
      <c r="I337" s="3">
        <f>D337-G337</f>
        <v>34</v>
      </c>
      <c r="J337" s="4">
        <v>-1</v>
      </c>
      <c r="K337" s="5"/>
      <c r="M337" s="6"/>
      <c r="N337" s="4"/>
    </row>
    <row r="338" spans="1:14" ht="15">
      <c r="A338" s="1" t="s">
        <v>59</v>
      </c>
      <c r="B338" s="1" t="s">
        <v>60</v>
      </c>
      <c r="C338" s="1" t="s">
        <v>396</v>
      </c>
      <c r="D338" s="3">
        <v>35</v>
      </c>
      <c r="E338" s="3">
        <v>30</v>
      </c>
      <c r="F338" s="3">
        <v>1</v>
      </c>
      <c r="G338" s="3">
        <f>E338/F338</f>
        <v>30</v>
      </c>
      <c r="H338" s="3">
        <f>G338*1.15</f>
        <v>34.5</v>
      </c>
      <c r="I338" s="3">
        <f>D338-G338</f>
        <v>5</v>
      </c>
      <c r="J338" s="4">
        <v>0</v>
      </c>
      <c r="K338" s="10"/>
      <c r="M338" s="6"/>
      <c r="N338" s="4"/>
    </row>
    <row r="339" spans="1:14" ht="15">
      <c r="A339" s="1" t="s">
        <v>59</v>
      </c>
      <c r="B339" s="1" t="s">
        <v>60</v>
      </c>
      <c r="C339" s="1" t="s">
        <v>397</v>
      </c>
      <c r="D339" s="3">
        <v>35</v>
      </c>
      <c r="E339" s="3">
        <v>30</v>
      </c>
      <c r="F339" s="3">
        <v>1</v>
      </c>
      <c r="G339" s="3">
        <f>E339/F339</f>
        <v>30</v>
      </c>
      <c r="H339" s="3">
        <f>G339*1.15</f>
        <v>34.5</v>
      </c>
      <c r="I339" s="3">
        <f>D339-G339</f>
        <v>5</v>
      </c>
      <c r="J339" s="4">
        <v>-1</v>
      </c>
      <c r="K339" s="5"/>
      <c r="M339" s="6"/>
      <c r="N339" s="4"/>
    </row>
    <row r="340" spans="1:14" ht="15">
      <c r="A340" s="1" t="s">
        <v>59</v>
      </c>
      <c r="B340" s="1" t="s">
        <v>60</v>
      </c>
      <c r="C340" s="1" t="s">
        <v>398</v>
      </c>
      <c r="D340" s="3">
        <v>40</v>
      </c>
      <c r="E340" s="3">
        <v>35</v>
      </c>
      <c r="F340" s="3">
        <v>1</v>
      </c>
      <c r="G340" s="3">
        <f>E340/F340</f>
        <v>35</v>
      </c>
      <c r="H340" s="3">
        <f>G340*1.15</f>
        <v>40.25</v>
      </c>
      <c r="I340" s="3">
        <f>D340-G340</f>
        <v>5</v>
      </c>
      <c r="J340" s="4">
        <v>0</v>
      </c>
      <c r="K340" s="10" t="s">
        <v>145</v>
      </c>
      <c r="M340" s="6"/>
      <c r="N340" s="4"/>
    </row>
    <row r="341" spans="1:14" ht="15">
      <c r="A341" s="1" t="s">
        <v>11</v>
      </c>
      <c r="B341" s="1" t="s">
        <v>234</v>
      </c>
      <c r="C341" s="1" t="s">
        <v>399</v>
      </c>
      <c r="D341" s="3">
        <v>20</v>
      </c>
      <c r="E341" s="3">
        <v>95</v>
      </c>
      <c r="F341" s="3">
        <v>6</v>
      </c>
      <c r="G341" s="3">
        <f>E341/F341</f>
        <v>15.833333333333334</v>
      </c>
      <c r="H341" s="3">
        <f>G341*1.15</f>
        <v>18.208333333333332</v>
      </c>
      <c r="I341" s="3">
        <f>D341-G341</f>
        <v>4.1666666666666661</v>
      </c>
      <c r="J341" s="4">
        <v>6</v>
      </c>
      <c r="K341" s="5"/>
      <c r="M341" s="6"/>
      <c r="N341" s="4"/>
    </row>
    <row r="342" spans="1:14" ht="15">
      <c r="A342" s="1" t="s">
        <v>11</v>
      </c>
      <c r="B342" s="1" t="s">
        <v>234</v>
      </c>
      <c r="C342" s="1" t="s">
        <v>400</v>
      </c>
      <c r="D342" s="3">
        <v>26</v>
      </c>
      <c r="E342" s="3">
        <v>135</v>
      </c>
      <c r="F342" s="3">
        <v>6</v>
      </c>
      <c r="G342" s="3">
        <f>E342/F342</f>
        <v>22.5</v>
      </c>
      <c r="H342" s="3">
        <f>G342*1.15</f>
        <v>25.874999999999996</v>
      </c>
      <c r="I342" s="3">
        <f>D342-G342</f>
        <v>3.5</v>
      </c>
      <c r="J342" s="4">
        <v>0</v>
      </c>
      <c r="K342" s="5" t="s">
        <v>66</v>
      </c>
      <c r="M342" s="6"/>
      <c r="N342" s="4"/>
    </row>
    <row r="343" spans="1:14" ht="15">
      <c r="A343" s="1" t="s">
        <v>11</v>
      </c>
      <c r="B343" s="1" t="s">
        <v>234</v>
      </c>
      <c r="C343" s="1" t="s">
        <v>401</v>
      </c>
      <c r="D343" s="3">
        <v>20</v>
      </c>
      <c r="E343" s="3">
        <v>95</v>
      </c>
      <c r="F343" s="3">
        <v>6</v>
      </c>
      <c r="G343" s="3">
        <f>E343/F343</f>
        <v>15.833333333333334</v>
      </c>
      <c r="H343" s="3">
        <f>G343*1.15</f>
        <v>18.208333333333332</v>
      </c>
      <c r="I343" s="3">
        <f>D343-G343</f>
        <v>4.1666666666666661</v>
      </c>
      <c r="J343" s="4">
        <v>1</v>
      </c>
      <c r="K343" s="5"/>
      <c r="M343" s="6"/>
      <c r="N343" s="4"/>
    </row>
    <row r="344" spans="1:14" ht="15">
      <c r="A344" s="1" t="s">
        <v>59</v>
      </c>
      <c r="B344" s="1" t="s">
        <v>60</v>
      </c>
      <c r="C344" s="1" t="s">
        <v>402</v>
      </c>
      <c r="D344" s="3">
        <v>6</v>
      </c>
      <c r="E344" s="3">
        <v>5</v>
      </c>
      <c r="F344" s="3">
        <v>1</v>
      </c>
      <c r="G344" s="3">
        <f>E344/F344</f>
        <v>5</v>
      </c>
      <c r="H344" s="3">
        <f>G344*1.15</f>
        <v>5.75</v>
      </c>
      <c r="I344" s="3">
        <f>D344-G344</f>
        <v>1</v>
      </c>
      <c r="J344" s="4">
        <v>0</v>
      </c>
      <c r="K344" s="5"/>
      <c r="M344" s="6"/>
      <c r="N344" s="4"/>
    </row>
    <row r="345" spans="1:14" ht="15">
      <c r="A345" s="1" t="s">
        <v>11</v>
      </c>
      <c r="B345" s="1" t="s">
        <v>282</v>
      </c>
      <c r="C345" s="1" t="s">
        <v>403</v>
      </c>
      <c r="D345" s="3">
        <v>125</v>
      </c>
      <c r="E345" s="3">
        <v>99</v>
      </c>
      <c r="F345" s="3">
        <v>1</v>
      </c>
      <c r="G345" s="3">
        <f>E345/F345</f>
        <v>99</v>
      </c>
      <c r="H345" s="3">
        <f>G345*1.15</f>
        <v>113.85</v>
      </c>
      <c r="I345" s="3">
        <f>D345-G345</f>
        <v>26</v>
      </c>
      <c r="J345" s="4">
        <v>3</v>
      </c>
      <c r="K345" s="5" t="s">
        <v>31</v>
      </c>
      <c r="M345" s="6"/>
      <c r="N345" s="4"/>
    </row>
    <row r="346" spans="1:14" ht="15">
      <c r="A346" s="1" t="s">
        <v>11</v>
      </c>
      <c r="B346" s="1" t="s">
        <v>12</v>
      </c>
      <c r="C346" s="1" t="s">
        <v>404</v>
      </c>
      <c r="D346" s="3">
        <v>20</v>
      </c>
      <c r="E346" s="3">
        <v>80</v>
      </c>
      <c r="F346" s="3">
        <v>5</v>
      </c>
      <c r="G346" s="3">
        <f>E346/F346</f>
        <v>16</v>
      </c>
      <c r="H346" s="3">
        <f>G346*1.15</f>
        <v>18.399999999999999</v>
      </c>
      <c r="I346" s="3">
        <f>D346-G346</f>
        <v>4</v>
      </c>
      <c r="J346" s="4">
        <v>0</v>
      </c>
      <c r="K346" s="5"/>
      <c r="M346" s="6"/>
      <c r="N346" s="4"/>
    </row>
    <row r="347" spans="1:14" ht="15">
      <c r="A347" s="1" t="s">
        <v>59</v>
      </c>
      <c r="B347" s="1" t="s">
        <v>60</v>
      </c>
      <c r="C347" s="1" t="s">
        <v>405</v>
      </c>
      <c r="D347" s="3">
        <v>35</v>
      </c>
      <c r="E347" s="3">
        <v>30</v>
      </c>
      <c r="F347" s="3">
        <v>1</v>
      </c>
      <c r="G347" s="3">
        <f>E347/F347</f>
        <v>30</v>
      </c>
      <c r="H347" s="3">
        <f>G347*1.15</f>
        <v>34.5</v>
      </c>
      <c r="I347" s="3">
        <f>D347-G347</f>
        <v>5</v>
      </c>
      <c r="J347" s="4">
        <v>-1</v>
      </c>
      <c r="K347" s="5"/>
      <c r="M347" s="6"/>
      <c r="N347" s="4"/>
    </row>
    <row r="348" spans="1:14" ht="15">
      <c r="A348" s="1" t="s">
        <v>59</v>
      </c>
      <c r="B348" s="1" t="s">
        <v>60</v>
      </c>
      <c r="C348" s="1" t="s">
        <v>406</v>
      </c>
      <c r="D348" s="3">
        <v>12</v>
      </c>
      <c r="E348" s="3">
        <v>10</v>
      </c>
      <c r="F348" s="3">
        <v>1</v>
      </c>
      <c r="G348" s="3">
        <f>E348/F348</f>
        <v>10</v>
      </c>
      <c r="H348" s="3">
        <f>G348*1.15</f>
        <v>11.5</v>
      </c>
      <c r="I348" s="3">
        <f>D348-G348</f>
        <v>2</v>
      </c>
      <c r="J348" s="4">
        <v>-6</v>
      </c>
      <c r="K348" s="5" t="s">
        <v>101</v>
      </c>
      <c r="M348" s="6"/>
      <c r="N348" s="4"/>
    </row>
    <row r="349" spans="1:14" ht="15">
      <c r="A349" s="1" t="s">
        <v>59</v>
      </c>
      <c r="B349" s="1" t="s">
        <v>60</v>
      </c>
      <c r="C349" s="1" t="s">
        <v>407</v>
      </c>
      <c r="D349" s="3">
        <v>25</v>
      </c>
      <c r="E349" s="3">
        <v>20</v>
      </c>
      <c r="F349" s="3">
        <v>1</v>
      </c>
      <c r="G349" s="3">
        <f>E349/F349</f>
        <v>20</v>
      </c>
      <c r="H349" s="3">
        <f>G349*1.15</f>
        <v>23</v>
      </c>
      <c r="I349" s="3">
        <f>D349-G349</f>
        <v>5</v>
      </c>
      <c r="J349" s="4">
        <v>0</v>
      </c>
      <c r="K349" s="5"/>
      <c r="M349" s="6"/>
      <c r="N349" s="4"/>
    </row>
    <row r="350" spans="1:14" ht="15">
      <c r="A350" s="1" t="s">
        <v>59</v>
      </c>
      <c r="B350" s="1" t="s">
        <v>60</v>
      </c>
      <c r="C350" s="1" t="s">
        <v>408</v>
      </c>
      <c r="D350" s="3">
        <v>35</v>
      </c>
      <c r="E350" s="3">
        <v>30</v>
      </c>
      <c r="F350" s="3">
        <v>1</v>
      </c>
      <c r="G350" s="3">
        <f>E350/F350</f>
        <v>30</v>
      </c>
      <c r="H350" s="3">
        <f>G350*1.15</f>
        <v>34.5</v>
      </c>
      <c r="I350" s="3">
        <f>D350-G350</f>
        <v>5</v>
      </c>
      <c r="J350" s="4">
        <v>-1</v>
      </c>
      <c r="K350" s="5"/>
      <c r="M350" s="6"/>
      <c r="N350" s="4"/>
    </row>
    <row r="351" spans="1:14" ht="15">
      <c r="A351" s="1" t="s">
        <v>11</v>
      </c>
      <c r="B351" s="1" t="s">
        <v>282</v>
      </c>
      <c r="C351" s="1" t="s">
        <v>409</v>
      </c>
      <c r="D351" s="3">
        <v>125</v>
      </c>
      <c r="E351" s="3">
        <v>103</v>
      </c>
      <c r="F351" s="3">
        <v>1</v>
      </c>
      <c r="G351" s="3">
        <f>E351/F351</f>
        <v>103</v>
      </c>
      <c r="H351" s="3">
        <f>G351*1.15</f>
        <v>118.44999999999999</v>
      </c>
      <c r="I351" s="3">
        <f>D351-G351</f>
        <v>22</v>
      </c>
      <c r="J351" s="4">
        <v>3</v>
      </c>
      <c r="K351" s="5" t="s">
        <v>31</v>
      </c>
      <c r="M351" s="6"/>
      <c r="N351" s="4"/>
    </row>
    <row r="352" spans="1:14" ht="15">
      <c r="A352" s="1" t="s">
        <v>11</v>
      </c>
      <c r="B352" s="1" t="s">
        <v>282</v>
      </c>
      <c r="C352" s="1" t="s">
        <v>410</v>
      </c>
      <c r="D352" s="3">
        <v>240</v>
      </c>
      <c r="E352" s="3">
        <v>203</v>
      </c>
      <c r="F352" s="3">
        <v>1</v>
      </c>
      <c r="G352" s="3">
        <f>E352/F352</f>
        <v>203</v>
      </c>
      <c r="H352" s="3">
        <f>G352*1.15</f>
        <v>233.45</v>
      </c>
      <c r="I352" s="3">
        <f>D352-G352</f>
        <v>37</v>
      </c>
      <c r="J352" s="4">
        <v>3</v>
      </c>
      <c r="K352" s="5" t="s">
        <v>141</v>
      </c>
      <c r="M352" s="6"/>
      <c r="N352" s="4"/>
    </row>
    <row r="353" spans="1:14" ht="15">
      <c r="A353" s="1" t="s">
        <v>11</v>
      </c>
      <c r="B353" s="1" t="s">
        <v>282</v>
      </c>
      <c r="C353" s="1" t="s">
        <v>411</v>
      </c>
      <c r="D353" s="3">
        <v>210</v>
      </c>
      <c r="E353" s="3">
        <v>179</v>
      </c>
      <c r="F353" s="3">
        <v>1</v>
      </c>
      <c r="G353" s="3">
        <f>E353/F353</f>
        <v>179</v>
      </c>
      <c r="H353" s="3">
        <f>G353*1.15</f>
        <v>205.85</v>
      </c>
      <c r="I353" s="3">
        <f>D353-G353</f>
        <v>31</v>
      </c>
      <c r="J353" s="4">
        <v>3</v>
      </c>
      <c r="K353" s="5" t="s">
        <v>54</v>
      </c>
      <c r="M353" s="6"/>
      <c r="N353" s="4"/>
    </row>
    <row r="354" spans="1:14" ht="15">
      <c r="A354" s="1" t="s">
        <v>11</v>
      </c>
      <c r="B354" s="1" t="s">
        <v>282</v>
      </c>
      <c r="C354" s="1" t="s">
        <v>412</v>
      </c>
      <c r="D354" s="3">
        <v>160</v>
      </c>
      <c r="E354" s="3">
        <v>139</v>
      </c>
      <c r="F354" s="3">
        <v>1</v>
      </c>
      <c r="G354" s="3">
        <f>E354/F354</f>
        <v>139</v>
      </c>
      <c r="H354" s="3">
        <f>G354*1.15</f>
        <v>159.85</v>
      </c>
      <c r="I354" s="3">
        <f>D354-G354</f>
        <v>21</v>
      </c>
      <c r="J354" s="4">
        <v>3</v>
      </c>
      <c r="K354" s="5" t="s">
        <v>24</v>
      </c>
      <c r="M354" s="6"/>
      <c r="N354" s="4"/>
    </row>
    <row r="355" spans="1:14" ht="15">
      <c r="A355" s="1" t="s">
        <v>11</v>
      </c>
      <c r="B355" s="1" t="s">
        <v>282</v>
      </c>
      <c r="C355" s="1" t="s">
        <v>413</v>
      </c>
      <c r="D355" s="3">
        <v>350</v>
      </c>
      <c r="E355" s="3">
        <v>280</v>
      </c>
      <c r="F355" s="3">
        <v>1</v>
      </c>
      <c r="G355" s="3">
        <f>E355/F355</f>
        <v>280</v>
      </c>
      <c r="H355" s="3">
        <f>G355*1.15</f>
        <v>322</v>
      </c>
      <c r="I355" s="3">
        <f>D355-G355</f>
        <v>70</v>
      </c>
      <c r="J355" s="4">
        <v>3</v>
      </c>
      <c r="K355" s="5" t="s">
        <v>286</v>
      </c>
      <c r="M355" s="6"/>
      <c r="N355" s="4"/>
    </row>
    <row r="356" spans="1:14" ht="15">
      <c r="A356" s="1" t="s">
        <v>11</v>
      </c>
      <c r="B356" s="1" t="s">
        <v>282</v>
      </c>
      <c r="C356" s="1" t="s">
        <v>414</v>
      </c>
      <c r="D356" s="3">
        <v>200</v>
      </c>
      <c r="E356" s="3">
        <v>170</v>
      </c>
      <c r="F356" s="3">
        <v>1</v>
      </c>
      <c r="G356" s="3">
        <f>E356/F356</f>
        <v>170</v>
      </c>
      <c r="H356" s="3">
        <f>G356*1.15</f>
        <v>195.49999999999997</v>
      </c>
      <c r="I356" s="3">
        <f>D356-G356</f>
        <v>30</v>
      </c>
      <c r="J356" s="4">
        <v>0</v>
      </c>
      <c r="K356" s="5" t="s">
        <v>239</v>
      </c>
      <c r="M356" s="6"/>
      <c r="N356" s="4"/>
    </row>
    <row r="357" spans="1:14" ht="15">
      <c r="A357" s="1" t="s">
        <v>11</v>
      </c>
      <c r="B357" s="1" t="s">
        <v>82</v>
      </c>
      <c r="C357" s="1" t="s">
        <v>415</v>
      </c>
      <c r="D357" s="3">
        <v>7</v>
      </c>
      <c r="E357" s="3">
        <v>140</v>
      </c>
      <c r="F357" s="3">
        <v>24</v>
      </c>
      <c r="G357" s="3">
        <f>E357/F357</f>
        <v>5.833333333333333</v>
      </c>
      <c r="H357" s="3">
        <f>G357*1.15</f>
        <v>6.7083333333333321</v>
      </c>
      <c r="I357" s="3">
        <f>D357-G357</f>
        <v>1.166666666666667</v>
      </c>
      <c r="J357" s="4">
        <v>6</v>
      </c>
      <c r="K357" s="10" t="s">
        <v>24</v>
      </c>
      <c r="M357" s="6"/>
      <c r="N357" s="4"/>
    </row>
    <row r="358" spans="1:14" ht="15">
      <c r="A358" s="23" t="s">
        <v>59</v>
      </c>
      <c r="B358" s="23" t="s">
        <v>60</v>
      </c>
      <c r="C358" s="23" t="s">
        <v>416</v>
      </c>
      <c r="D358" s="3">
        <v>34</v>
      </c>
      <c r="E358" s="3">
        <v>29</v>
      </c>
      <c r="F358" s="3">
        <v>1</v>
      </c>
      <c r="G358" s="3">
        <f>E358/F358</f>
        <v>29</v>
      </c>
      <c r="H358" s="3">
        <f>G358*1.15</f>
        <v>33.349999999999994</v>
      </c>
      <c r="I358" s="3">
        <f>D358-G358</f>
        <v>5</v>
      </c>
      <c r="J358" s="4">
        <v>0</v>
      </c>
      <c r="K358" s="7" t="s">
        <v>48</v>
      </c>
      <c r="M358" s="6"/>
      <c r="N358" s="4"/>
    </row>
    <row r="359" spans="1:14" ht="15">
      <c r="A359" s="23" t="s">
        <v>59</v>
      </c>
      <c r="B359" s="23" t="s">
        <v>60</v>
      </c>
      <c r="C359" s="23" t="s">
        <v>417</v>
      </c>
      <c r="D359" s="3">
        <v>38</v>
      </c>
      <c r="E359" s="3">
        <v>32</v>
      </c>
      <c r="F359" s="3">
        <v>1</v>
      </c>
      <c r="G359" s="3">
        <f>E359/F359</f>
        <v>32</v>
      </c>
      <c r="H359" s="3">
        <f>G359*1.15</f>
        <v>36.799999999999997</v>
      </c>
      <c r="I359" s="3">
        <f>D359-G359</f>
        <v>6</v>
      </c>
      <c r="J359" s="4">
        <v>0</v>
      </c>
      <c r="K359" s="10" t="s">
        <v>394</v>
      </c>
      <c r="M359" s="6"/>
      <c r="N359" s="4"/>
    </row>
    <row r="360" spans="1:14" ht="15">
      <c r="A360" s="1" t="s">
        <v>11</v>
      </c>
      <c r="B360" s="1" t="s">
        <v>82</v>
      </c>
      <c r="C360" s="1" t="s">
        <v>418</v>
      </c>
      <c r="D360" s="3">
        <v>25</v>
      </c>
      <c r="E360" s="3">
        <v>22</v>
      </c>
      <c r="F360" s="3">
        <v>1</v>
      </c>
      <c r="G360" s="3">
        <f>E360/F360</f>
        <v>22</v>
      </c>
      <c r="H360" s="3">
        <f>G360*1.15</f>
        <v>25.299999999999997</v>
      </c>
      <c r="I360" s="3">
        <f>D360-G360</f>
        <v>3</v>
      </c>
      <c r="J360" s="4">
        <v>0</v>
      </c>
      <c r="K360" s="10" t="s">
        <v>314</v>
      </c>
      <c r="M360" s="6"/>
      <c r="N360" s="4"/>
    </row>
    <row r="361" spans="1:14" ht="15">
      <c r="A361" s="1" t="s">
        <v>11</v>
      </c>
      <c r="B361" s="1" t="s">
        <v>12</v>
      </c>
      <c r="C361" s="1" t="s">
        <v>419</v>
      </c>
      <c r="D361" s="3">
        <v>11</v>
      </c>
      <c r="E361" s="3">
        <v>55</v>
      </c>
      <c r="F361" s="3">
        <v>6</v>
      </c>
      <c r="G361" s="3">
        <f>E361/F361</f>
        <v>9.1666666666666661</v>
      </c>
      <c r="H361" s="3">
        <f>G361*1.15</f>
        <v>10.541666666666664</v>
      </c>
      <c r="I361" s="3">
        <f>D361-G361</f>
        <v>1.8333333333333339</v>
      </c>
      <c r="J361">
        <v>0</v>
      </c>
      <c r="K361" s="5" t="s">
        <v>239</v>
      </c>
      <c r="M361" s="6"/>
      <c r="N361" s="4"/>
    </row>
    <row r="362" spans="1:14" ht="15">
      <c r="A362" s="1" t="s">
        <v>11</v>
      </c>
      <c r="B362" s="1" t="s">
        <v>29</v>
      </c>
      <c r="C362" s="1" t="s">
        <v>420</v>
      </c>
      <c r="D362" s="3">
        <v>20</v>
      </c>
      <c r="E362" s="3">
        <v>92</v>
      </c>
      <c r="F362" s="3">
        <v>6</v>
      </c>
      <c r="G362" s="3">
        <f>E362/F362</f>
        <v>15.333333333333334</v>
      </c>
      <c r="H362" s="3">
        <f>G362*1.15</f>
        <v>17.633333333333333</v>
      </c>
      <c r="I362" s="3">
        <f>D362-G362</f>
        <v>4.6666666666666661</v>
      </c>
      <c r="J362" s="4">
        <v>2</v>
      </c>
      <c r="K362" s="5"/>
      <c r="M362" s="6"/>
      <c r="N362" s="4"/>
    </row>
    <row r="363" spans="1:14" ht="15">
      <c r="A363" s="1" t="s">
        <v>11</v>
      </c>
      <c r="B363" s="1" t="s">
        <v>29</v>
      </c>
      <c r="C363" s="1" t="s">
        <v>421</v>
      </c>
      <c r="D363" s="3">
        <v>25</v>
      </c>
      <c r="E363" s="3">
        <v>108</v>
      </c>
      <c r="F363" s="3">
        <v>5</v>
      </c>
      <c r="G363" s="3">
        <f>E363/F363</f>
        <v>21.6</v>
      </c>
      <c r="H363" s="3">
        <f>G363*1.15</f>
        <v>24.84</v>
      </c>
      <c r="I363" s="3">
        <f>D363-G363</f>
        <v>3.3999999999999986</v>
      </c>
      <c r="J363" s="4">
        <v>10</v>
      </c>
      <c r="K363" s="5" t="s">
        <v>120</v>
      </c>
      <c r="M363" s="6"/>
      <c r="N363" s="4"/>
    </row>
    <row r="364" spans="1:14" ht="15">
      <c r="A364" s="1" t="s">
        <v>11</v>
      </c>
      <c r="B364" s="1" t="s">
        <v>29</v>
      </c>
      <c r="C364" s="1" t="s">
        <v>422</v>
      </c>
      <c r="D364" s="3">
        <v>20</v>
      </c>
      <c r="E364" s="3">
        <v>74</v>
      </c>
      <c r="F364" s="3">
        <v>5</v>
      </c>
      <c r="G364" s="3">
        <f>E364/F364</f>
        <v>14.8</v>
      </c>
      <c r="H364" s="3">
        <f>G364*1.15</f>
        <v>17.02</v>
      </c>
      <c r="I364" s="3">
        <f>D364-G364</f>
        <v>5.1999999999999993</v>
      </c>
      <c r="J364" s="4">
        <v>-1</v>
      </c>
      <c r="K364" s="5"/>
      <c r="M364" s="6"/>
      <c r="N364" s="4"/>
    </row>
    <row r="365" spans="1:14" ht="15">
      <c r="A365" s="1" t="s">
        <v>11</v>
      </c>
      <c r="B365" s="1" t="s">
        <v>29</v>
      </c>
      <c r="C365" s="1" t="s">
        <v>423</v>
      </c>
      <c r="D365" s="3">
        <v>20</v>
      </c>
      <c r="E365" s="3">
        <v>74</v>
      </c>
      <c r="F365" s="3">
        <v>5</v>
      </c>
      <c r="G365" s="3">
        <f>E365/F365</f>
        <v>14.8</v>
      </c>
      <c r="H365" s="3">
        <f>G365*1.15</f>
        <v>17.02</v>
      </c>
      <c r="I365" s="3">
        <f>D365-G365</f>
        <v>5.1999999999999993</v>
      </c>
      <c r="J365" s="4">
        <v>-1</v>
      </c>
      <c r="K365" s="5"/>
      <c r="M365" s="6"/>
      <c r="N365" s="4"/>
    </row>
    <row r="366" spans="1:14" ht="15">
      <c r="A366" s="1" t="s">
        <v>11</v>
      </c>
      <c r="B366" s="1" t="s">
        <v>12</v>
      </c>
      <c r="C366" s="1" t="s">
        <v>424</v>
      </c>
      <c r="D366" s="3">
        <v>20</v>
      </c>
      <c r="E366" s="3">
        <v>51</v>
      </c>
      <c r="F366" s="3">
        <v>3</v>
      </c>
      <c r="G366" s="3">
        <f>E366/F366</f>
        <v>17</v>
      </c>
      <c r="H366" s="3">
        <f>G366*1.15</f>
        <v>19.549999999999997</v>
      </c>
      <c r="I366" s="3">
        <f>D366-G366</f>
        <v>3</v>
      </c>
      <c r="J366" s="4">
        <v>3</v>
      </c>
      <c r="K366" s="5" t="s">
        <v>54</v>
      </c>
      <c r="M366" s="6"/>
      <c r="N366" s="4"/>
    </row>
    <row r="367" spans="1:14" ht="15">
      <c r="A367" s="1" t="s">
        <v>11</v>
      </c>
      <c r="B367" s="1" t="s">
        <v>12</v>
      </c>
      <c r="C367" s="1" t="s">
        <v>425</v>
      </c>
      <c r="D367" s="3">
        <v>20</v>
      </c>
      <c r="E367" s="3">
        <v>51</v>
      </c>
      <c r="F367" s="3">
        <v>3</v>
      </c>
      <c r="G367" s="3">
        <f>E367/F367</f>
        <v>17</v>
      </c>
      <c r="H367" s="3">
        <f>G367*1.15</f>
        <v>19.549999999999997</v>
      </c>
      <c r="I367" s="3">
        <f>D367-G367</f>
        <v>3</v>
      </c>
      <c r="J367" s="4">
        <v>0</v>
      </c>
      <c r="K367" s="5"/>
      <c r="M367" s="6"/>
      <c r="N367" s="4"/>
    </row>
    <row r="368" spans="1:14" ht="15">
      <c r="A368" s="1" t="s">
        <v>11</v>
      </c>
      <c r="B368" s="1" t="s">
        <v>12</v>
      </c>
      <c r="C368" s="1" t="s">
        <v>426</v>
      </c>
      <c r="D368" s="3">
        <v>20</v>
      </c>
      <c r="E368" s="3">
        <v>51</v>
      </c>
      <c r="F368" s="3">
        <v>3</v>
      </c>
      <c r="G368" s="3">
        <f>E368/F368</f>
        <v>17</v>
      </c>
      <c r="H368" s="3">
        <f>G368*1.15</f>
        <v>19.549999999999997</v>
      </c>
      <c r="I368" s="3">
        <f>D368-G368</f>
        <v>3</v>
      </c>
      <c r="J368" s="4">
        <v>-1</v>
      </c>
      <c r="K368" s="5"/>
      <c r="M368" s="6"/>
      <c r="N368" s="4"/>
    </row>
    <row r="369" spans="1:14" ht="15">
      <c r="A369" s="1" t="s">
        <v>11</v>
      </c>
      <c r="B369" s="1" t="s">
        <v>12</v>
      </c>
      <c r="C369" s="1" t="s">
        <v>427</v>
      </c>
      <c r="D369" s="3">
        <v>5</v>
      </c>
      <c r="E369" s="3">
        <v>47</v>
      </c>
      <c r="F369" s="3">
        <v>12</v>
      </c>
      <c r="G369" s="3">
        <f>E369/F369</f>
        <v>3.9166666666666665</v>
      </c>
      <c r="H369" s="3">
        <f>G369*1.15</f>
        <v>4.5041666666666664</v>
      </c>
      <c r="I369" s="3">
        <f>D369-G369</f>
        <v>1.0833333333333335</v>
      </c>
      <c r="J369" s="4">
        <v>0</v>
      </c>
      <c r="K369" s="5"/>
      <c r="M369" s="6"/>
      <c r="N369" s="4"/>
    </row>
    <row r="370" spans="1:14" ht="15">
      <c r="A370" s="1" t="s">
        <v>11</v>
      </c>
      <c r="B370" s="1" t="s">
        <v>12</v>
      </c>
      <c r="C370" s="1" t="s">
        <v>428</v>
      </c>
      <c r="D370" s="3">
        <v>20</v>
      </c>
      <c r="E370" s="3">
        <v>63</v>
      </c>
      <c r="F370" s="3">
        <v>4</v>
      </c>
      <c r="G370" s="3">
        <f>E370/F370</f>
        <v>15.75</v>
      </c>
      <c r="H370" s="3">
        <f>G370*1.15</f>
        <v>18.112499999999997</v>
      </c>
      <c r="I370" s="3">
        <f>D370-G370</f>
        <v>4.25</v>
      </c>
      <c r="J370" s="4">
        <v>3</v>
      </c>
      <c r="K370" s="5" t="s">
        <v>26</v>
      </c>
      <c r="M370" s="6"/>
      <c r="N370" s="4"/>
    </row>
    <row r="371" spans="1:14" ht="15">
      <c r="A371" s="1" t="s">
        <v>11</v>
      </c>
      <c r="B371" s="1" t="s">
        <v>33</v>
      </c>
      <c r="C371" s="1" t="s">
        <v>429</v>
      </c>
      <c r="D371" s="3">
        <v>10</v>
      </c>
      <c r="E371" s="3">
        <v>430</v>
      </c>
      <c r="F371" s="3">
        <v>50</v>
      </c>
      <c r="G371" s="3">
        <f>E371/F371</f>
        <v>8.6</v>
      </c>
      <c r="H371" s="3">
        <f>G371*1.15</f>
        <v>9.8899999999999988</v>
      </c>
      <c r="I371" s="3">
        <f>D371-G371</f>
        <v>1.4000000000000004</v>
      </c>
      <c r="J371" s="4">
        <v>50</v>
      </c>
      <c r="K371" s="2" t="s">
        <v>26</v>
      </c>
      <c r="M371" s="6"/>
      <c r="N371" s="4"/>
    </row>
    <row r="372" spans="1:14" ht="15">
      <c r="A372" s="1" t="s">
        <v>76</v>
      </c>
      <c r="B372" s="1" t="s">
        <v>12</v>
      </c>
      <c r="C372" s="1" t="s">
        <v>430</v>
      </c>
      <c r="D372" s="3">
        <v>5</v>
      </c>
      <c r="E372" s="3">
        <v>4</v>
      </c>
      <c r="F372" s="3">
        <v>1</v>
      </c>
      <c r="G372" s="3">
        <f>E372/F372</f>
        <v>4</v>
      </c>
      <c r="H372" s="3">
        <f>G372*1.15</f>
        <v>4.5999999999999996</v>
      </c>
      <c r="I372" s="3">
        <f>D372-G372</f>
        <v>1</v>
      </c>
      <c r="J372" s="4">
        <v>0</v>
      </c>
      <c r="K372" s="2" t="s">
        <v>166</v>
      </c>
      <c r="M372" s="6"/>
      <c r="N372" s="4"/>
    </row>
    <row r="373" spans="1:14" ht="15">
      <c r="A373" s="1" t="s">
        <v>59</v>
      </c>
      <c r="B373" s="1" t="s">
        <v>60</v>
      </c>
      <c r="C373" s="1" t="s">
        <v>431</v>
      </c>
      <c r="D373" s="3">
        <v>12</v>
      </c>
      <c r="E373" s="3">
        <v>10</v>
      </c>
      <c r="F373" s="3">
        <v>1</v>
      </c>
      <c r="G373" s="3">
        <f>E373/F373</f>
        <v>10</v>
      </c>
      <c r="H373" s="3">
        <f>G373*1.15</f>
        <v>11.5</v>
      </c>
      <c r="I373" s="3">
        <f>D373-G373</f>
        <v>2</v>
      </c>
      <c r="J373" s="4">
        <v>-3</v>
      </c>
      <c r="K373" s="5"/>
      <c r="M373" s="6"/>
      <c r="N373" s="4"/>
    </row>
    <row r="374" spans="1:14" ht="15">
      <c r="A374" s="1" t="s">
        <v>59</v>
      </c>
      <c r="B374" s="1" t="s">
        <v>60</v>
      </c>
      <c r="C374" s="1" t="s">
        <v>432</v>
      </c>
      <c r="D374" s="3">
        <v>25</v>
      </c>
      <c r="E374" s="3">
        <v>20</v>
      </c>
      <c r="F374" s="3">
        <v>1</v>
      </c>
      <c r="G374" s="3">
        <f>E374/F374</f>
        <v>20</v>
      </c>
      <c r="H374" s="3">
        <f>G374*1.15</f>
        <v>23</v>
      </c>
      <c r="I374" s="3">
        <f>D374-G374</f>
        <v>5</v>
      </c>
      <c r="J374" s="4">
        <v>0</v>
      </c>
      <c r="K374" s="5"/>
      <c r="M374" s="6"/>
      <c r="N374" s="4"/>
    </row>
    <row r="375" spans="1:14" ht="15">
      <c r="A375" s="1" t="s">
        <v>11</v>
      </c>
      <c r="B375" s="1" t="s">
        <v>12</v>
      </c>
      <c r="C375" s="1" t="s">
        <v>433</v>
      </c>
      <c r="D375" s="3">
        <v>5</v>
      </c>
      <c r="E375" s="3">
        <v>48</v>
      </c>
      <c r="F375" s="3">
        <v>12</v>
      </c>
      <c r="G375" s="3">
        <f>E375/F375</f>
        <v>4</v>
      </c>
      <c r="H375" s="3">
        <f>G375*1.15</f>
        <v>4.5999999999999996</v>
      </c>
      <c r="I375" s="3">
        <f>D375-G375</f>
        <v>1</v>
      </c>
      <c r="J375">
        <v>0</v>
      </c>
      <c r="K375" s="5" t="s">
        <v>239</v>
      </c>
      <c r="M375" s="6"/>
      <c r="N375" s="4"/>
    </row>
    <row r="376" spans="1:14" ht="15">
      <c r="A376" s="1" t="s">
        <v>59</v>
      </c>
      <c r="B376" s="1" t="s">
        <v>60</v>
      </c>
      <c r="C376" s="1" t="s">
        <v>434</v>
      </c>
      <c r="D376" s="3">
        <v>25</v>
      </c>
      <c r="E376" s="3">
        <v>20</v>
      </c>
      <c r="F376" s="3">
        <v>1</v>
      </c>
      <c r="G376" s="3">
        <f>E376/F376</f>
        <v>20</v>
      </c>
      <c r="H376" s="3">
        <f>G376*1.15</f>
        <v>23</v>
      </c>
      <c r="I376" s="3">
        <f>D376-G376</f>
        <v>5</v>
      </c>
      <c r="J376" s="4">
        <v>0</v>
      </c>
      <c r="K376" s="10"/>
      <c r="M376" s="6"/>
      <c r="N376" s="4"/>
    </row>
    <row r="377" spans="1:14" ht="15">
      <c r="A377" s="1" t="s">
        <v>76</v>
      </c>
      <c r="B377" s="1" t="s">
        <v>33</v>
      </c>
      <c r="C377" s="1" t="s">
        <v>435</v>
      </c>
      <c r="D377" s="3">
        <v>60</v>
      </c>
      <c r="E377" s="3">
        <v>590</v>
      </c>
      <c r="F377" s="3">
        <v>10</v>
      </c>
      <c r="G377" s="3">
        <f>E377/F377</f>
        <v>59</v>
      </c>
      <c r="H377" s="3">
        <f>G377*1.15</f>
        <v>67.849999999999994</v>
      </c>
      <c r="I377" s="3">
        <f>D377-G377</f>
        <v>1</v>
      </c>
      <c r="J377" s="4">
        <v>194</v>
      </c>
      <c r="K377" s="2" t="s">
        <v>35</v>
      </c>
      <c r="M377" s="6"/>
      <c r="N377" s="4"/>
    </row>
    <row r="378" spans="1:14" ht="15">
      <c r="A378" s="1" t="s">
        <v>11</v>
      </c>
      <c r="B378" s="1" t="s">
        <v>22</v>
      </c>
      <c r="C378" s="25" t="s">
        <v>436</v>
      </c>
      <c r="D378" s="3">
        <v>115</v>
      </c>
      <c r="E378" s="3">
        <v>99</v>
      </c>
      <c r="F378" s="3">
        <v>1</v>
      </c>
      <c r="G378" s="3">
        <f>E378/F378</f>
        <v>99</v>
      </c>
      <c r="H378" s="3">
        <f>G378*1.15</f>
        <v>113.85</v>
      </c>
      <c r="I378" s="3">
        <f>D378-G378</f>
        <v>16</v>
      </c>
      <c r="J378" s="4">
        <v>0</v>
      </c>
      <c r="K378" s="10"/>
      <c r="M378" s="6"/>
      <c r="N378" s="4"/>
    </row>
    <row r="379" spans="1:14" ht="15">
      <c r="A379" s="1" t="s">
        <v>11</v>
      </c>
      <c r="B379" s="1" t="s">
        <v>12</v>
      </c>
      <c r="C379" s="1" t="s">
        <v>437</v>
      </c>
      <c r="D379" s="3">
        <v>20</v>
      </c>
      <c r="E379" s="3">
        <v>96</v>
      </c>
      <c r="F379" s="3">
        <v>6</v>
      </c>
      <c r="G379" s="3">
        <f>E379/F379</f>
        <v>16</v>
      </c>
      <c r="H379" s="3">
        <f>G379*1.15</f>
        <v>18.399999999999999</v>
      </c>
      <c r="I379" s="3">
        <f>D379-G379</f>
        <v>4</v>
      </c>
      <c r="J379" s="4">
        <v>0</v>
      </c>
      <c r="K379" s="5" t="s">
        <v>314</v>
      </c>
      <c r="M379" s="6"/>
      <c r="N379" s="4"/>
    </row>
    <row r="380" spans="1:14" ht="15">
      <c r="A380" s="1" t="s">
        <v>11</v>
      </c>
      <c r="B380" s="1" t="s">
        <v>29</v>
      </c>
      <c r="C380" s="1" t="s">
        <v>438</v>
      </c>
      <c r="D380" s="3">
        <v>55</v>
      </c>
      <c r="E380" s="3">
        <v>143</v>
      </c>
      <c r="F380" s="3">
        <v>3</v>
      </c>
      <c r="G380" s="3">
        <f>E380/F380</f>
        <v>47.666666666666664</v>
      </c>
      <c r="H380" s="3">
        <f>G380*1.15</f>
        <v>54.816666666666663</v>
      </c>
      <c r="I380" s="3">
        <f>D380-G380</f>
        <v>7.3333333333333357</v>
      </c>
      <c r="J380" s="4">
        <v>2</v>
      </c>
      <c r="K380" s="5"/>
      <c r="M380" s="6"/>
      <c r="N380" s="4"/>
    </row>
    <row r="381" spans="1:14" ht="15">
      <c r="A381" s="1" t="s">
        <v>11</v>
      </c>
      <c r="B381" s="1" t="s">
        <v>29</v>
      </c>
      <c r="C381" s="1" t="s">
        <v>439</v>
      </c>
      <c r="D381" s="3">
        <v>81</v>
      </c>
      <c r="E381" s="3">
        <v>211</v>
      </c>
      <c r="F381" s="3">
        <v>3</v>
      </c>
      <c r="G381" s="3">
        <f>E381/F381</f>
        <v>70.333333333333329</v>
      </c>
      <c r="H381" s="3">
        <f>G381*1.15</f>
        <v>80.883333333333326</v>
      </c>
      <c r="I381" s="3">
        <f>D381-G381</f>
        <v>10.666666666666671</v>
      </c>
      <c r="J381" s="4">
        <v>0</v>
      </c>
      <c r="K381" s="5"/>
      <c r="M381" s="6"/>
      <c r="N381" s="4"/>
    </row>
    <row r="382" spans="1:14" ht="15">
      <c r="A382" s="1" t="s">
        <v>11</v>
      </c>
      <c r="B382" s="1" t="s">
        <v>12</v>
      </c>
      <c r="C382" s="1" t="s">
        <v>440</v>
      </c>
      <c r="D382" s="3">
        <v>5</v>
      </c>
      <c r="E382" s="3">
        <v>47</v>
      </c>
      <c r="F382" s="3">
        <v>12</v>
      </c>
      <c r="G382" s="3">
        <f>E382/F382</f>
        <v>3.9166666666666665</v>
      </c>
      <c r="H382" s="3">
        <f>G382*1.15</f>
        <v>4.5041666666666664</v>
      </c>
      <c r="I382" s="3">
        <f>D382-G382</f>
        <v>1.0833333333333335</v>
      </c>
      <c r="J382" s="4">
        <v>0</v>
      </c>
      <c r="K382" s="5"/>
      <c r="M382" s="6"/>
      <c r="N382" s="4"/>
    </row>
    <row r="383" spans="1:14" ht="15">
      <c r="A383" s="1" t="s">
        <v>19</v>
      </c>
      <c r="B383" s="1" t="s">
        <v>20</v>
      </c>
      <c r="C383" s="1" t="s">
        <v>441</v>
      </c>
      <c r="D383" s="3">
        <v>150</v>
      </c>
      <c r="E383" s="3">
        <v>130</v>
      </c>
      <c r="F383" s="3">
        <v>1</v>
      </c>
      <c r="G383" s="3">
        <f>E383/F383</f>
        <v>130</v>
      </c>
      <c r="H383" s="3">
        <f>G383*1.15</f>
        <v>149.5</v>
      </c>
      <c r="I383" s="3">
        <f>D383-G383</f>
        <v>20</v>
      </c>
      <c r="J383">
        <v>0</v>
      </c>
      <c r="K383" s="5" t="s">
        <v>80</v>
      </c>
      <c r="M383" s="6"/>
      <c r="N383" s="4"/>
    </row>
    <row r="384" spans="1:14" ht="15">
      <c r="A384" s="1" t="s">
        <v>11</v>
      </c>
      <c r="B384" s="1" t="s">
        <v>82</v>
      </c>
      <c r="C384" s="1" t="s">
        <v>442</v>
      </c>
      <c r="D384" s="3">
        <v>31</v>
      </c>
      <c r="E384" s="3">
        <v>569</v>
      </c>
      <c r="F384" s="3">
        <v>20</v>
      </c>
      <c r="G384" s="3">
        <f>E384/F384</f>
        <v>28.45</v>
      </c>
      <c r="H384" s="3">
        <f>G384*1.15</f>
        <v>32.717499999999994</v>
      </c>
      <c r="I384" s="3">
        <f>D384-G384</f>
        <v>2.5500000000000007</v>
      </c>
      <c r="J384" s="4">
        <v>20</v>
      </c>
      <c r="K384" s="5" t="s">
        <v>54</v>
      </c>
      <c r="M384" s="6"/>
      <c r="N384" s="4"/>
    </row>
    <row r="385" spans="1:14" ht="15">
      <c r="A385" s="1" t="s">
        <v>11</v>
      </c>
      <c r="B385" s="1" t="s">
        <v>82</v>
      </c>
      <c r="C385" s="1" t="s">
        <v>443</v>
      </c>
      <c r="D385" s="3">
        <v>10</v>
      </c>
      <c r="E385" s="3">
        <v>178</v>
      </c>
      <c r="F385" s="3">
        <v>20</v>
      </c>
      <c r="G385" s="3">
        <f>E385/F385</f>
        <v>8.9</v>
      </c>
      <c r="H385" s="3">
        <f>G385*1.15</f>
        <v>10.234999999999999</v>
      </c>
      <c r="I385" s="3">
        <f>D385-G385</f>
        <v>1.0999999999999996</v>
      </c>
      <c r="J385" s="4">
        <v>20</v>
      </c>
      <c r="K385" s="5" t="s">
        <v>26</v>
      </c>
      <c r="M385" s="6"/>
      <c r="N385" s="4"/>
    </row>
    <row r="386" spans="1:14" ht="15">
      <c r="A386" s="1" t="s">
        <v>11</v>
      </c>
      <c r="B386" s="1" t="s">
        <v>82</v>
      </c>
      <c r="C386" s="1" t="s">
        <v>444</v>
      </c>
      <c r="D386" s="3">
        <v>27</v>
      </c>
      <c r="E386" s="3">
        <v>238</v>
      </c>
      <c r="F386" s="3">
        <v>10</v>
      </c>
      <c r="G386" s="3">
        <f>E386/F386</f>
        <v>23.8</v>
      </c>
      <c r="H386" s="3">
        <f>G386*1.15</f>
        <v>27.369999999999997</v>
      </c>
      <c r="I386" s="3">
        <f>D386-G386</f>
        <v>3.1999999999999993</v>
      </c>
      <c r="J386" s="4">
        <v>10</v>
      </c>
      <c r="K386" s="2" t="s">
        <v>24</v>
      </c>
      <c r="M386" s="6"/>
      <c r="N386" s="4"/>
    </row>
    <row r="387" spans="1:14" ht="15">
      <c r="A387" s="1" t="s">
        <v>11</v>
      </c>
      <c r="B387" s="1" t="s">
        <v>82</v>
      </c>
      <c r="C387" s="1" t="s">
        <v>445</v>
      </c>
      <c r="D387" s="3">
        <v>5</v>
      </c>
      <c r="E387" s="3">
        <v>1</v>
      </c>
      <c r="F387" s="3">
        <v>1</v>
      </c>
      <c r="G387" s="3">
        <f>E387/F387</f>
        <v>1</v>
      </c>
      <c r="H387" s="3">
        <f>G387*1.15</f>
        <v>1.1499999999999999</v>
      </c>
      <c r="I387" s="3">
        <f>D387-G387</f>
        <v>4</v>
      </c>
      <c r="J387" s="4">
        <v>3</v>
      </c>
      <c r="K387" s="5"/>
      <c r="M387" s="6"/>
      <c r="N387" s="4"/>
    </row>
    <row r="388" spans="1:14" ht="15">
      <c r="A388" s="1" t="s">
        <v>11</v>
      </c>
      <c r="B388" s="1" t="s">
        <v>82</v>
      </c>
      <c r="C388" s="1" t="s">
        <v>446</v>
      </c>
      <c r="D388" s="3">
        <v>13</v>
      </c>
      <c r="E388" s="3">
        <v>115</v>
      </c>
      <c r="F388" s="3">
        <v>10</v>
      </c>
      <c r="G388" s="3">
        <f>E388/F388</f>
        <v>11.5</v>
      </c>
      <c r="H388" s="3">
        <f>G388*1.15</f>
        <v>13.225</v>
      </c>
      <c r="I388" s="3">
        <f>D388-G388</f>
        <v>1.5</v>
      </c>
      <c r="J388" s="4">
        <v>10</v>
      </c>
      <c r="K388" s="5" t="s">
        <v>24</v>
      </c>
      <c r="M388" s="6"/>
      <c r="N388" s="4"/>
    </row>
    <row r="389" spans="1:14" ht="15">
      <c r="A389" s="1" t="s">
        <v>11</v>
      </c>
      <c r="B389" s="1" t="s">
        <v>12</v>
      </c>
      <c r="C389" s="1" t="s">
        <v>447</v>
      </c>
      <c r="D389" s="3">
        <v>5</v>
      </c>
      <c r="E389" s="3">
        <v>39</v>
      </c>
      <c r="F389" s="3">
        <v>12</v>
      </c>
      <c r="G389" s="3">
        <f>E389/F389</f>
        <v>3.25</v>
      </c>
      <c r="H389" s="3">
        <f>G389*1.15</f>
        <v>3.7374999999999998</v>
      </c>
      <c r="I389" s="3">
        <f>D389-G389</f>
        <v>1.75</v>
      </c>
      <c r="J389" s="4">
        <v>0</v>
      </c>
      <c r="K389" s="5"/>
      <c r="M389" s="6"/>
      <c r="N389" s="4"/>
    </row>
    <row r="390" spans="1:14" ht="15">
      <c r="A390" s="1" t="s">
        <v>11</v>
      </c>
      <c r="B390" s="1" t="s">
        <v>82</v>
      </c>
      <c r="C390" s="1" t="s">
        <v>448</v>
      </c>
      <c r="D390" s="3">
        <v>22</v>
      </c>
      <c r="E390" s="3">
        <v>147</v>
      </c>
      <c r="F390" s="3">
        <v>8</v>
      </c>
      <c r="G390" s="3">
        <f>E390/F390</f>
        <v>18.375</v>
      </c>
      <c r="H390" s="3">
        <f>G390*1.15</f>
        <v>21.131249999999998</v>
      </c>
      <c r="I390" s="3">
        <f>D390-G390</f>
        <v>3.625</v>
      </c>
      <c r="J390" s="4">
        <v>8</v>
      </c>
      <c r="K390" s="10" t="s">
        <v>24</v>
      </c>
      <c r="M390" s="6"/>
      <c r="N390" s="4"/>
    </row>
    <row r="391" spans="1:14" ht="15">
      <c r="A391" s="1" t="s">
        <v>11</v>
      </c>
      <c r="B391" s="1" t="s">
        <v>82</v>
      </c>
      <c r="C391" s="1" t="s">
        <v>449</v>
      </c>
      <c r="D391" s="3">
        <v>20</v>
      </c>
      <c r="E391" s="3">
        <v>105</v>
      </c>
      <c r="F391" s="3">
        <v>6</v>
      </c>
      <c r="G391" s="3">
        <f>E391/F391</f>
        <v>17.5</v>
      </c>
      <c r="H391" s="3">
        <f>G391*1.15</f>
        <v>20.125</v>
      </c>
      <c r="I391" s="3">
        <f>D391-G391</f>
        <v>2.5</v>
      </c>
      <c r="J391" s="4">
        <v>7</v>
      </c>
      <c r="K391" s="5"/>
      <c r="M391" s="6"/>
      <c r="N391" s="4"/>
    </row>
    <row r="392" spans="1:14" ht="15">
      <c r="A392" s="1" t="s">
        <v>11</v>
      </c>
      <c r="B392" s="1" t="s">
        <v>82</v>
      </c>
      <c r="C392" s="1" t="s">
        <v>450</v>
      </c>
      <c r="D392" s="3">
        <v>36</v>
      </c>
      <c r="E392" s="3">
        <v>185</v>
      </c>
      <c r="F392" s="3">
        <v>6</v>
      </c>
      <c r="G392" s="3">
        <f>E392/F392</f>
        <v>30.833333333333332</v>
      </c>
      <c r="H392" s="3">
        <f>G392*1.15</f>
        <v>35.458333333333329</v>
      </c>
      <c r="I392" s="3">
        <f>D392-G392</f>
        <v>5.1666666666666679</v>
      </c>
      <c r="J392" s="4">
        <v>6</v>
      </c>
      <c r="K392" s="5" t="s">
        <v>103</v>
      </c>
      <c r="M392" s="6"/>
      <c r="N392" s="4"/>
    </row>
    <row r="393" spans="1:14" ht="15">
      <c r="A393" s="1" t="s">
        <v>11</v>
      </c>
      <c r="B393" s="1" t="s">
        <v>82</v>
      </c>
      <c r="C393" s="1" t="s">
        <v>451</v>
      </c>
      <c r="D393" s="3">
        <v>15</v>
      </c>
      <c r="E393" s="3">
        <v>60</v>
      </c>
      <c r="F393" s="3">
        <v>6</v>
      </c>
      <c r="G393" s="3">
        <f>E393/F393</f>
        <v>10</v>
      </c>
      <c r="H393" s="3">
        <f>G393*1.15</f>
        <v>11.5</v>
      </c>
      <c r="I393" s="3">
        <f>D393-G393</f>
        <v>5</v>
      </c>
      <c r="J393" s="4">
        <v>4</v>
      </c>
      <c r="K393" s="5"/>
      <c r="M393" s="6"/>
      <c r="N393" s="4"/>
    </row>
    <row r="394" spans="1:14" ht="15">
      <c r="A394" s="1" t="s">
        <v>11</v>
      </c>
      <c r="B394" s="1" t="s">
        <v>82</v>
      </c>
      <c r="C394" s="1" t="s">
        <v>452</v>
      </c>
      <c r="D394" s="3">
        <v>25</v>
      </c>
      <c r="E394" s="3">
        <v>84</v>
      </c>
      <c r="F394" s="3">
        <v>4</v>
      </c>
      <c r="G394" s="3">
        <f>E394/F394</f>
        <v>21</v>
      </c>
      <c r="H394" s="3">
        <f>G394*1.15</f>
        <v>24.15</v>
      </c>
      <c r="I394" s="3">
        <f>D394-G394</f>
        <v>4</v>
      </c>
      <c r="J394" s="4">
        <v>1</v>
      </c>
      <c r="K394" s="5"/>
      <c r="M394" s="6"/>
      <c r="N394" s="4"/>
    </row>
    <row r="395" spans="1:14" ht="15">
      <c r="A395" s="1" t="s">
        <v>11</v>
      </c>
      <c r="B395" s="1" t="s">
        <v>82</v>
      </c>
      <c r="C395" s="1" t="s">
        <v>453</v>
      </c>
      <c r="D395" s="3">
        <v>58</v>
      </c>
      <c r="E395" s="3">
        <v>151</v>
      </c>
      <c r="F395" s="3">
        <v>3</v>
      </c>
      <c r="G395" s="3">
        <f>E395/F395</f>
        <v>50.333333333333336</v>
      </c>
      <c r="H395" s="3">
        <f>G395*1.15</f>
        <v>57.883333333333333</v>
      </c>
      <c r="I395" s="3">
        <f>D395-G395</f>
        <v>7.6666666666666643</v>
      </c>
      <c r="J395" s="4">
        <v>6</v>
      </c>
      <c r="K395" s="5" t="s">
        <v>120</v>
      </c>
      <c r="M395" s="6"/>
      <c r="N395" s="4"/>
    </row>
    <row r="396" spans="1:14" ht="15">
      <c r="A396" s="1" t="s">
        <v>11</v>
      </c>
      <c r="B396" s="1" t="s">
        <v>12</v>
      </c>
      <c r="C396" s="1" t="s">
        <v>454</v>
      </c>
      <c r="D396" s="3">
        <v>20</v>
      </c>
      <c r="E396" s="3">
        <v>50</v>
      </c>
      <c r="F396" s="3">
        <v>3</v>
      </c>
      <c r="G396" s="3">
        <f>E396/F396</f>
        <v>16.666666666666668</v>
      </c>
      <c r="H396" s="3">
        <f>G396*1.15</f>
        <v>19.166666666666668</v>
      </c>
      <c r="I396" s="3">
        <f>D396-G396</f>
        <v>3.3333333333333321</v>
      </c>
      <c r="J396" s="4">
        <v>0</v>
      </c>
      <c r="K396" s="5"/>
      <c r="M396" s="6"/>
      <c r="N396" s="4"/>
    </row>
    <row r="397" spans="1:14" ht="15">
      <c r="A397" s="1" t="s">
        <v>11</v>
      </c>
      <c r="B397" s="1" t="s">
        <v>12</v>
      </c>
      <c r="C397" s="1" t="s">
        <v>455</v>
      </c>
      <c r="D397" s="3">
        <v>20</v>
      </c>
      <c r="E397" s="3">
        <v>50</v>
      </c>
      <c r="F397" s="3">
        <v>3</v>
      </c>
      <c r="G397" s="3">
        <f>E397/F397</f>
        <v>16.666666666666668</v>
      </c>
      <c r="H397" s="3">
        <f>G397*1.15</f>
        <v>19.166666666666668</v>
      </c>
      <c r="I397" s="3">
        <f>D397-G397</f>
        <v>3.3333333333333321</v>
      </c>
      <c r="J397" s="4">
        <v>0</v>
      </c>
      <c r="K397" s="5"/>
      <c r="M397" s="6"/>
      <c r="N397" s="4"/>
    </row>
    <row r="398" spans="1:14" ht="15">
      <c r="A398" s="1" t="s">
        <v>11</v>
      </c>
      <c r="B398" s="1" t="s">
        <v>12</v>
      </c>
      <c r="C398" s="25" t="s">
        <v>456</v>
      </c>
      <c r="D398" s="3">
        <v>5</v>
      </c>
      <c r="E398" s="3">
        <v>46</v>
      </c>
      <c r="F398" s="3">
        <v>12</v>
      </c>
      <c r="G398" s="3">
        <f>E398/F398</f>
        <v>3.8333333333333335</v>
      </c>
      <c r="H398" s="3">
        <f>G398*1.15</f>
        <v>4.4083333333333332</v>
      </c>
      <c r="I398" s="3">
        <f>D398-G398</f>
        <v>1.1666666666666665</v>
      </c>
      <c r="J398" s="4">
        <v>0</v>
      </c>
      <c r="K398" s="10" t="s">
        <v>239</v>
      </c>
      <c r="M398" s="6"/>
      <c r="N398" s="4"/>
    </row>
    <row r="399" spans="1:14" ht="15">
      <c r="A399" s="1" t="s">
        <v>11</v>
      </c>
      <c r="B399" s="1" t="s">
        <v>12</v>
      </c>
      <c r="C399" s="25" t="s">
        <v>457</v>
      </c>
      <c r="D399" s="3">
        <v>10</v>
      </c>
      <c r="E399" s="3">
        <v>48</v>
      </c>
      <c r="F399" s="3">
        <v>6</v>
      </c>
      <c r="G399" s="3">
        <f>E399/F399</f>
        <v>8</v>
      </c>
      <c r="H399" s="3">
        <f>G399*1.15</f>
        <v>9.1999999999999993</v>
      </c>
      <c r="I399" s="3">
        <f>D399-G399</f>
        <v>2</v>
      </c>
      <c r="J399" s="4">
        <v>0</v>
      </c>
      <c r="K399" s="10" t="s">
        <v>101</v>
      </c>
      <c r="M399" s="6"/>
      <c r="N399" s="4"/>
    </row>
    <row r="400" spans="1:14" ht="15">
      <c r="A400" s="1" t="s">
        <v>11</v>
      </c>
      <c r="B400" s="1" t="s">
        <v>14</v>
      </c>
      <c r="C400" s="1" t="s">
        <v>458</v>
      </c>
      <c r="D400" s="3">
        <v>15</v>
      </c>
      <c r="E400" s="3">
        <v>1150</v>
      </c>
      <c r="F400" s="3">
        <v>100</v>
      </c>
      <c r="G400" s="3">
        <f>E400/F400</f>
        <v>11.5</v>
      </c>
      <c r="H400" s="3">
        <f>G400*1.15</f>
        <v>13.225</v>
      </c>
      <c r="I400" s="3">
        <f>D400-G400</f>
        <v>3.5</v>
      </c>
      <c r="J400" s="4">
        <v>-7</v>
      </c>
      <c r="K400" s="5"/>
      <c r="M400" s="6"/>
      <c r="N400" s="4"/>
    </row>
    <row r="401" spans="1:14" ht="15">
      <c r="A401" s="1" t="s">
        <v>11</v>
      </c>
      <c r="B401" s="1" t="s">
        <v>29</v>
      </c>
      <c r="C401" s="1" t="s">
        <v>459</v>
      </c>
      <c r="D401" s="3">
        <v>29</v>
      </c>
      <c r="E401" s="3">
        <v>78</v>
      </c>
      <c r="F401" s="3">
        <v>4</v>
      </c>
      <c r="G401" s="3">
        <f>E401/F401</f>
        <v>19.5</v>
      </c>
      <c r="H401" s="3">
        <f>G401*1.15</f>
        <v>22.424999999999997</v>
      </c>
      <c r="I401" s="3">
        <f>D401-G401</f>
        <v>9.5</v>
      </c>
      <c r="J401" s="4">
        <v>0</v>
      </c>
      <c r="K401" s="5"/>
      <c r="M401" s="6"/>
      <c r="N401" s="4"/>
    </row>
    <row r="402" spans="1:14" ht="15">
      <c r="A402" s="1" t="s">
        <v>11</v>
      </c>
      <c r="B402" s="1" t="s">
        <v>29</v>
      </c>
      <c r="C402" s="1" t="s">
        <v>460</v>
      </c>
      <c r="D402" s="3">
        <v>31</v>
      </c>
      <c r="E402" s="3">
        <v>80</v>
      </c>
      <c r="F402" s="3">
        <v>3</v>
      </c>
      <c r="G402" s="3">
        <f>E402/F402</f>
        <v>26.666666666666668</v>
      </c>
      <c r="H402" s="3">
        <f>G402*1.15</f>
        <v>30.666666666666664</v>
      </c>
      <c r="I402" s="3">
        <f>D402-G402</f>
        <v>4.3333333333333321</v>
      </c>
      <c r="J402" s="4">
        <v>0</v>
      </c>
      <c r="K402" s="10" t="s">
        <v>314</v>
      </c>
      <c r="M402" s="6"/>
      <c r="N402" s="4"/>
    </row>
    <row r="403" spans="1:14" ht="15">
      <c r="A403" s="1" t="s">
        <v>11</v>
      </c>
      <c r="B403" s="1" t="s">
        <v>12</v>
      </c>
      <c r="C403" s="1" t="s">
        <v>461</v>
      </c>
      <c r="D403" s="3">
        <v>5</v>
      </c>
      <c r="E403" s="3">
        <v>50</v>
      </c>
      <c r="F403" s="3">
        <v>12</v>
      </c>
      <c r="G403" s="3">
        <f>E403/F403</f>
        <v>4.166666666666667</v>
      </c>
      <c r="H403" s="3">
        <f>G403*1.15</f>
        <v>4.791666666666667</v>
      </c>
      <c r="I403" s="3">
        <f>D403-G403</f>
        <v>0.83333333333333304</v>
      </c>
      <c r="J403" s="4">
        <v>0</v>
      </c>
      <c r="K403" s="5"/>
      <c r="M403" s="6"/>
      <c r="N403" s="4"/>
    </row>
    <row r="404" spans="1:14" ht="15">
      <c r="A404" s="1" t="s">
        <v>11</v>
      </c>
      <c r="B404" s="1" t="s">
        <v>82</v>
      </c>
      <c r="C404" s="1" t="s">
        <v>462</v>
      </c>
      <c r="D404" s="3">
        <v>37</v>
      </c>
      <c r="E404" s="3">
        <v>190</v>
      </c>
      <c r="F404" s="3">
        <v>6</v>
      </c>
      <c r="G404" s="3">
        <f>E404/F404</f>
        <v>31.666666666666668</v>
      </c>
      <c r="H404" s="3">
        <f>G404*1.15</f>
        <v>36.416666666666664</v>
      </c>
      <c r="I404" s="3">
        <f>D404-G404</f>
        <v>5.3333333333333321</v>
      </c>
      <c r="J404" s="4">
        <v>6</v>
      </c>
      <c r="K404" s="10" t="s">
        <v>103</v>
      </c>
      <c r="M404" s="6"/>
      <c r="N404" s="4"/>
    </row>
    <row r="405" spans="1:14" ht="15">
      <c r="A405" s="1" t="s">
        <v>11</v>
      </c>
      <c r="B405" s="1" t="s">
        <v>82</v>
      </c>
      <c r="C405" s="1" t="s">
        <v>463</v>
      </c>
      <c r="D405" s="3">
        <v>16</v>
      </c>
      <c r="E405" s="3">
        <v>83</v>
      </c>
      <c r="F405" s="3">
        <v>6</v>
      </c>
      <c r="G405" s="3">
        <f>E405/F405</f>
        <v>13.833333333333334</v>
      </c>
      <c r="H405" s="3">
        <f>G405*1.15</f>
        <v>15.908333333333333</v>
      </c>
      <c r="I405" s="3">
        <f>D405-G405</f>
        <v>2.1666666666666661</v>
      </c>
      <c r="J405" s="4">
        <v>6</v>
      </c>
      <c r="K405" s="10" t="s">
        <v>24</v>
      </c>
      <c r="M405" s="6"/>
      <c r="N405" s="4"/>
    </row>
    <row r="406" spans="1:14" ht="15">
      <c r="A406" s="1" t="s">
        <v>11</v>
      </c>
      <c r="B406" s="1" t="s">
        <v>82</v>
      </c>
      <c r="C406" s="1" t="s">
        <v>464</v>
      </c>
      <c r="D406" s="3">
        <v>7</v>
      </c>
      <c r="E406" s="3">
        <v>140</v>
      </c>
      <c r="F406" s="3">
        <v>24</v>
      </c>
      <c r="G406" s="3">
        <f>E406/F406</f>
        <v>5.833333333333333</v>
      </c>
      <c r="H406" s="3">
        <f>G406*1.15</f>
        <v>6.7083333333333321</v>
      </c>
      <c r="I406" s="3">
        <f>D406-G406</f>
        <v>1.166666666666667</v>
      </c>
      <c r="J406" s="4">
        <v>24</v>
      </c>
      <c r="K406" s="10" t="s">
        <v>24</v>
      </c>
      <c r="M406" s="6"/>
      <c r="N406" s="4"/>
    </row>
    <row r="407" spans="1:14" ht="15">
      <c r="A407" s="1" t="s">
        <v>11</v>
      </c>
      <c r="B407" s="1" t="s">
        <v>12</v>
      </c>
      <c r="C407" s="1" t="s">
        <v>465</v>
      </c>
      <c r="D407" s="3">
        <v>17</v>
      </c>
      <c r="E407" s="3">
        <v>58</v>
      </c>
      <c r="F407" s="3">
        <v>4</v>
      </c>
      <c r="G407" s="3">
        <f>E407/F407</f>
        <v>14.5</v>
      </c>
      <c r="H407" s="3">
        <f>G407*1.15</f>
        <v>16.674999999999997</v>
      </c>
      <c r="I407" s="3">
        <f>D407-G407</f>
        <v>2.5</v>
      </c>
      <c r="J407" s="4">
        <v>-1</v>
      </c>
      <c r="K407" s="7"/>
      <c r="M407" s="6"/>
      <c r="N407" s="4"/>
    </row>
    <row r="408" spans="1:14" ht="15">
      <c r="A408" s="1" t="s">
        <v>11</v>
      </c>
      <c r="B408" s="1" t="s">
        <v>12</v>
      </c>
      <c r="C408" s="1" t="s">
        <v>466</v>
      </c>
      <c r="D408" s="3">
        <v>17</v>
      </c>
      <c r="E408" s="3">
        <v>58</v>
      </c>
      <c r="F408" s="3">
        <v>4</v>
      </c>
      <c r="G408" s="3">
        <f>E408/F408</f>
        <v>14.5</v>
      </c>
      <c r="H408" s="3">
        <f>G408*1.15</f>
        <v>16.674999999999997</v>
      </c>
      <c r="I408" s="3">
        <f>D408-G408</f>
        <v>2.5</v>
      </c>
      <c r="J408" s="4">
        <v>-1</v>
      </c>
      <c r="K408" s="7"/>
      <c r="M408" s="6"/>
      <c r="N408" s="4"/>
    </row>
    <row r="409" spans="1:14" ht="15">
      <c r="A409" s="1" t="s">
        <v>11</v>
      </c>
      <c r="B409" s="1" t="s">
        <v>33</v>
      </c>
      <c r="C409" s="1" t="s">
        <v>467</v>
      </c>
      <c r="D409" s="3">
        <v>11</v>
      </c>
      <c r="E409" s="3">
        <v>478</v>
      </c>
      <c r="F409" s="3">
        <v>48</v>
      </c>
      <c r="G409" s="3">
        <f>E409/F409</f>
        <v>9.9583333333333339</v>
      </c>
      <c r="H409" s="3">
        <f>G409*1.15</f>
        <v>11.452083333333333</v>
      </c>
      <c r="I409" s="3">
        <f>D409-G409</f>
        <v>1.0416666666666661</v>
      </c>
      <c r="J409" s="4">
        <v>48</v>
      </c>
      <c r="K409" s="2" t="s">
        <v>24</v>
      </c>
      <c r="M409" s="6"/>
      <c r="N409" s="4"/>
    </row>
    <row r="410" spans="1:14" ht="15">
      <c r="A410" s="1" t="s">
        <v>11</v>
      </c>
      <c r="B410" s="1" t="s">
        <v>12</v>
      </c>
      <c r="C410" s="1" t="s">
        <v>468</v>
      </c>
      <c r="D410" s="3">
        <v>20</v>
      </c>
      <c r="E410" s="3">
        <v>48</v>
      </c>
      <c r="F410" s="3">
        <v>3</v>
      </c>
      <c r="G410" s="3">
        <f>E410/F410</f>
        <v>16</v>
      </c>
      <c r="H410" s="3">
        <f>G410*1.15</f>
        <v>18.399999999999999</v>
      </c>
      <c r="I410" s="3">
        <f>D410-G410</f>
        <v>4</v>
      </c>
      <c r="J410" s="4">
        <v>0</v>
      </c>
      <c r="K410" s="5"/>
      <c r="M410" s="6"/>
      <c r="N410" s="4"/>
    </row>
    <row r="411" spans="1:14" ht="15">
      <c r="A411" s="1" t="s">
        <v>59</v>
      </c>
      <c r="B411" s="1" t="s">
        <v>60</v>
      </c>
      <c r="C411" s="1" t="s">
        <v>469</v>
      </c>
      <c r="D411" s="3">
        <v>30</v>
      </c>
      <c r="E411" s="3">
        <v>25</v>
      </c>
      <c r="F411" s="3">
        <v>1</v>
      </c>
      <c r="G411" s="3">
        <f>E411/F411</f>
        <v>25</v>
      </c>
      <c r="H411" s="3">
        <f>G411*1.15</f>
        <v>28.749999999999996</v>
      </c>
      <c r="I411" s="3">
        <f>D411-G411</f>
        <v>5</v>
      </c>
      <c r="J411" s="4">
        <v>-1</v>
      </c>
      <c r="K411" s="5"/>
      <c r="M411" s="6"/>
      <c r="N411" s="4"/>
    </row>
    <row r="412" spans="1:14" ht="15">
      <c r="A412" s="1" t="s">
        <v>59</v>
      </c>
      <c r="B412" s="1" t="s">
        <v>60</v>
      </c>
      <c r="C412" s="1" t="s">
        <v>470</v>
      </c>
      <c r="D412" s="3">
        <v>25</v>
      </c>
      <c r="E412" s="3">
        <v>20</v>
      </c>
      <c r="F412" s="3">
        <v>1</v>
      </c>
      <c r="G412" s="3">
        <f>E412/F412</f>
        <v>20</v>
      </c>
      <c r="H412" s="3">
        <f>G412*1.15</f>
        <v>23</v>
      </c>
      <c r="I412" s="3">
        <f>D412-G412</f>
        <v>5</v>
      </c>
      <c r="J412" s="4">
        <v>0</v>
      </c>
      <c r="K412" s="5"/>
      <c r="M412" s="6"/>
      <c r="N412" s="4"/>
    </row>
    <row r="413" spans="1:14" ht="15">
      <c r="A413" s="1" t="s">
        <v>76</v>
      </c>
      <c r="B413" s="1" t="s">
        <v>12</v>
      </c>
      <c r="C413" s="1" t="s">
        <v>471</v>
      </c>
      <c r="D413" s="3">
        <v>5</v>
      </c>
      <c r="E413" s="3">
        <v>4</v>
      </c>
      <c r="F413" s="3">
        <v>1</v>
      </c>
      <c r="G413" s="3">
        <f>E413/F413</f>
        <v>4</v>
      </c>
      <c r="H413" s="3">
        <f>G413*1.15</f>
        <v>4.5999999999999996</v>
      </c>
      <c r="I413" s="3">
        <f>D413-G413</f>
        <v>1</v>
      </c>
      <c r="J413" s="4">
        <v>0</v>
      </c>
      <c r="K413" s="10" t="s">
        <v>166</v>
      </c>
      <c r="M413" s="6"/>
      <c r="N413" s="4"/>
    </row>
    <row r="414" spans="1:14" ht="15">
      <c r="A414" s="1" t="s">
        <v>59</v>
      </c>
      <c r="B414" s="1" t="s">
        <v>60</v>
      </c>
      <c r="C414" s="1" t="s">
        <v>472</v>
      </c>
      <c r="D414" s="3">
        <v>25</v>
      </c>
      <c r="E414" s="3">
        <v>50</v>
      </c>
      <c r="F414" s="3">
        <v>3</v>
      </c>
      <c r="G414" s="3">
        <f>E414/F414</f>
        <v>16.666666666666668</v>
      </c>
      <c r="H414" s="3">
        <f>G414*1.15</f>
        <v>19.166666666666668</v>
      </c>
      <c r="I414" s="3">
        <f>D414-G414</f>
        <v>8.3333333333333321</v>
      </c>
      <c r="J414" s="4">
        <v>0</v>
      </c>
      <c r="K414" s="5"/>
      <c r="M414" s="6"/>
      <c r="N414" s="4"/>
    </row>
    <row r="415" spans="1:14" ht="15">
      <c r="A415" s="1" t="s">
        <v>11</v>
      </c>
      <c r="B415" s="1" t="s">
        <v>12</v>
      </c>
      <c r="C415" s="1" t="s">
        <v>473</v>
      </c>
      <c r="D415" s="3">
        <v>70</v>
      </c>
      <c r="E415" s="3">
        <v>182</v>
      </c>
      <c r="F415" s="3">
        <v>3</v>
      </c>
      <c r="G415" s="3">
        <f>E415/F415</f>
        <v>60.666666666666664</v>
      </c>
      <c r="H415" s="3">
        <f>G415*1.15</f>
        <v>69.766666666666652</v>
      </c>
      <c r="I415" s="3">
        <f>D415-G415</f>
        <v>9.3333333333333357</v>
      </c>
      <c r="J415" s="4">
        <v>3</v>
      </c>
      <c r="K415" s="5" t="s">
        <v>24</v>
      </c>
      <c r="M415" s="6"/>
      <c r="N415" s="4"/>
    </row>
    <row r="416" spans="1:14" ht="15">
      <c r="A416" s="1" t="s">
        <v>11</v>
      </c>
      <c r="B416" s="1" t="s">
        <v>12</v>
      </c>
      <c r="C416" s="1" t="s">
        <v>474</v>
      </c>
      <c r="D416" s="3">
        <v>5</v>
      </c>
      <c r="E416" s="3">
        <v>49</v>
      </c>
      <c r="F416" s="3">
        <v>12</v>
      </c>
      <c r="G416" s="3">
        <f>E416/F416</f>
        <v>4.083333333333333</v>
      </c>
      <c r="H416" s="3">
        <f>G416*1.15</f>
        <v>4.6958333333333329</v>
      </c>
      <c r="I416" s="3">
        <f>D416-G416</f>
        <v>0.91666666666666696</v>
      </c>
      <c r="J416" s="4">
        <v>72</v>
      </c>
      <c r="K416" s="5" t="s">
        <v>24</v>
      </c>
      <c r="M416" s="6"/>
      <c r="N416" s="4"/>
    </row>
    <row r="417" spans="1:14" ht="15">
      <c r="A417" s="1" t="s">
        <v>11</v>
      </c>
      <c r="B417" s="1" t="s">
        <v>12</v>
      </c>
      <c r="C417" s="1" t="s">
        <v>475</v>
      </c>
      <c r="D417" s="3">
        <v>5</v>
      </c>
      <c r="E417" s="3">
        <v>49</v>
      </c>
      <c r="F417" s="3">
        <v>12</v>
      </c>
      <c r="G417" s="3">
        <f>E417/F417</f>
        <v>4.083333333333333</v>
      </c>
      <c r="H417" s="3">
        <f>G417*1.15</f>
        <v>4.6958333333333329</v>
      </c>
      <c r="I417" s="3">
        <f>D417-G417</f>
        <v>0.91666666666666696</v>
      </c>
      <c r="J417" s="4">
        <v>0</v>
      </c>
      <c r="K417" s="5"/>
      <c r="M417" s="6"/>
      <c r="N417" s="4"/>
    </row>
    <row r="418" spans="1:14" ht="15">
      <c r="A418" s="1" t="s">
        <v>11</v>
      </c>
      <c r="B418" s="1" t="s">
        <v>12</v>
      </c>
      <c r="C418" s="1" t="s">
        <v>476</v>
      </c>
      <c r="D418" s="3">
        <v>5</v>
      </c>
      <c r="E418" s="3">
        <v>49</v>
      </c>
      <c r="F418" s="3">
        <v>12</v>
      </c>
      <c r="G418" s="3">
        <f>E418/F418</f>
        <v>4.083333333333333</v>
      </c>
      <c r="H418" s="3">
        <f>G418*1.15</f>
        <v>4.6958333333333329</v>
      </c>
      <c r="I418" s="3">
        <f>D418-G418</f>
        <v>0.91666666666666696</v>
      </c>
      <c r="J418" s="4">
        <v>12</v>
      </c>
      <c r="K418" s="5" t="s">
        <v>26</v>
      </c>
      <c r="M418" s="6"/>
      <c r="N418" s="4"/>
    </row>
    <row r="419" spans="1:14" ht="15">
      <c r="A419" s="1" t="s">
        <v>76</v>
      </c>
      <c r="B419" s="1" t="s">
        <v>12</v>
      </c>
      <c r="C419" s="1" t="s">
        <v>477</v>
      </c>
      <c r="D419" s="3">
        <v>5</v>
      </c>
      <c r="E419" s="3">
        <v>20</v>
      </c>
      <c r="F419" s="3">
        <v>5</v>
      </c>
      <c r="G419" s="3">
        <f>E419/F419</f>
        <v>4</v>
      </c>
      <c r="H419" s="3">
        <f>G419*1.15</f>
        <v>4.5999999999999996</v>
      </c>
      <c r="I419" s="3">
        <f>D419-G419</f>
        <v>1</v>
      </c>
      <c r="J419" s="4">
        <v>0</v>
      </c>
      <c r="K419" s="5" t="s">
        <v>16</v>
      </c>
      <c r="M419" s="6"/>
      <c r="N419" s="4"/>
    </row>
    <row r="420" spans="1:14" ht="15">
      <c r="A420" s="1" t="s">
        <v>76</v>
      </c>
      <c r="B420" s="1" t="s">
        <v>12</v>
      </c>
      <c r="C420" s="1" t="s">
        <v>478</v>
      </c>
      <c r="D420" s="3">
        <v>5</v>
      </c>
      <c r="E420" s="3">
        <v>4</v>
      </c>
      <c r="F420" s="3">
        <v>1</v>
      </c>
      <c r="G420" s="3">
        <f>E420/F420</f>
        <v>4</v>
      </c>
      <c r="H420" s="3">
        <f>G420*1.15</f>
        <v>4.5999999999999996</v>
      </c>
      <c r="I420" s="3">
        <f>D420-G420</f>
        <v>1</v>
      </c>
      <c r="J420" s="4">
        <v>4</v>
      </c>
      <c r="K420" s="10" t="s">
        <v>145</v>
      </c>
      <c r="M420" s="6"/>
      <c r="N420" s="4"/>
    </row>
    <row r="421" spans="1:14" ht="15">
      <c r="A421" s="1" t="s">
        <v>11</v>
      </c>
      <c r="B421" s="1" t="s">
        <v>20</v>
      </c>
      <c r="C421" s="1" t="s">
        <v>479</v>
      </c>
      <c r="D421" s="3">
        <v>99</v>
      </c>
      <c r="E421" s="3">
        <v>99</v>
      </c>
      <c r="F421" s="3">
        <v>1</v>
      </c>
      <c r="G421" s="3">
        <f>E421/F421</f>
        <v>99</v>
      </c>
      <c r="H421" s="3">
        <f>G421*1.15</f>
        <v>113.85</v>
      </c>
      <c r="I421" s="3">
        <f>D421-G421</f>
        <v>0</v>
      </c>
      <c r="J421" s="4">
        <v>0</v>
      </c>
      <c r="K421" s="5"/>
      <c r="M421" s="6"/>
      <c r="N421" s="4"/>
    </row>
    <row r="422" spans="1:14" ht="15">
      <c r="A422" s="1" t="s">
        <v>59</v>
      </c>
      <c r="B422" s="1" t="s">
        <v>20</v>
      </c>
      <c r="C422" s="1" t="s">
        <v>479</v>
      </c>
      <c r="D422" s="3">
        <v>99</v>
      </c>
      <c r="E422" s="3">
        <v>99</v>
      </c>
      <c r="F422" s="3">
        <v>1</v>
      </c>
      <c r="G422" s="3">
        <f>E422/F422</f>
        <v>99</v>
      </c>
      <c r="H422" s="3">
        <f>G422*1.15</f>
        <v>113.85</v>
      </c>
      <c r="I422" s="3">
        <f>D422-G422</f>
        <v>0</v>
      </c>
      <c r="J422" s="4">
        <v>0</v>
      </c>
      <c r="K422" s="10"/>
      <c r="M422" s="6"/>
      <c r="N422" s="4"/>
    </row>
    <row r="423" spans="1:14" ht="15">
      <c r="A423" s="1" t="s">
        <v>11</v>
      </c>
      <c r="B423" s="1" t="s">
        <v>20</v>
      </c>
      <c r="C423" s="1" t="s">
        <v>480</v>
      </c>
      <c r="D423" s="3">
        <v>49</v>
      </c>
      <c r="E423" s="3">
        <v>49</v>
      </c>
      <c r="F423" s="3">
        <v>1</v>
      </c>
      <c r="G423" s="3">
        <f>E423/F423</f>
        <v>49</v>
      </c>
      <c r="H423" s="3">
        <f>G423*1.15</f>
        <v>56.349999999999994</v>
      </c>
      <c r="I423" s="3">
        <f>D423-G423</f>
        <v>0</v>
      </c>
      <c r="J423" s="4">
        <v>0</v>
      </c>
      <c r="K423" s="10" t="s">
        <v>24</v>
      </c>
      <c r="M423" s="6"/>
      <c r="N423" s="4"/>
    </row>
    <row r="424" spans="1:14" ht="15">
      <c r="A424" s="1" t="s">
        <v>11</v>
      </c>
      <c r="B424" s="1" t="s">
        <v>12</v>
      </c>
      <c r="C424" s="1" t="s">
        <v>481</v>
      </c>
      <c r="D424" s="3">
        <v>20</v>
      </c>
      <c r="E424" s="3">
        <v>47.5</v>
      </c>
      <c r="F424" s="3">
        <v>3</v>
      </c>
      <c r="G424" s="3">
        <f>E424/F424</f>
        <v>15.833333333333334</v>
      </c>
      <c r="H424" s="3">
        <f>G424*1.15</f>
        <v>18.208333333333332</v>
      </c>
      <c r="I424" s="3">
        <f>D424-G424</f>
        <v>4.1666666666666661</v>
      </c>
      <c r="J424" s="4">
        <v>0</v>
      </c>
      <c r="K424" s="5"/>
      <c r="M424" s="6"/>
      <c r="N424" s="4"/>
    </row>
    <row r="425" spans="1:14" ht="15">
      <c r="A425" s="1" t="s">
        <v>11</v>
      </c>
      <c r="B425" s="1" t="s">
        <v>12</v>
      </c>
      <c r="C425" s="1" t="s">
        <v>482</v>
      </c>
      <c r="D425" s="3">
        <v>20</v>
      </c>
      <c r="E425" s="3">
        <v>50</v>
      </c>
      <c r="F425" s="3">
        <v>3</v>
      </c>
      <c r="G425" s="3">
        <f>E425/F425</f>
        <v>16.666666666666668</v>
      </c>
      <c r="H425" s="3">
        <f>G425*1.15</f>
        <v>19.166666666666668</v>
      </c>
      <c r="I425" s="3">
        <f>D425-G425</f>
        <v>3.3333333333333321</v>
      </c>
      <c r="J425" s="4">
        <v>0</v>
      </c>
      <c r="K425" s="5"/>
      <c r="M425" s="6"/>
      <c r="N425" s="4"/>
    </row>
    <row r="426" spans="1:14" ht="15">
      <c r="A426" s="1" t="s">
        <v>59</v>
      </c>
      <c r="B426" s="1" t="s">
        <v>60</v>
      </c>
      <c r="C426" s="1" t="s">
        <v>483</v>
      </c>
      <c r="D426" s="3">
        <v>25</v>
      </c>
      <c r="E426" s="3">
        <v>20</v>
      </c>
      <c r="F426" s="3">
        <v>1</v>
      </c>
      <c r="G426" s="3">
        <f>E426/F426</f>
        <v>20</v>
      </c>
      <c r="H426" s="3">
        <f>G426*1.15</f>
        <v>23</v>
      </c>
      <c r="I426" s="3">
        <f>D426-G426</f>
        <v>5</v>
      </c>
      <c r="J426" s="4">
        <v>0</v>
      </c>
      <c r="K426" s="7"/>
      <c r="M426" s="6"/>
      <c r="N426" s="4"/>
    </row>
    <row r="427" spans="1:14" ht="15">
      <c r="A427" s="1" t="s">
        <v>11</v>
      </c>
      <c r="B427" s="1" t="s">
        <v>12</v>
      </c>
      <c r="C427" s="1" t="s">
        <v>484</v>
      </c>
      <c r="D427" s="3">
        <v>10</v>
      </c>
      <c r="E427" s="3">
        <v>51</v>
      </c>
      <c r="F427" s="3">
        <v>6</v>
      </c>
      <c r="G427" s="3">
        <f>E427/F427</f>
        <v>8.5</v>
      </c>
      <c r="H427" s="3">
        <f>G427*1.15</f>
        <v>9.7749999999999986</v>
      </c>
      <c r="I427" s="3">
        <f>D427-G427</f>
        <v>1.5</v>
      </c>
      <c r="J427" s="4">
        <v>0</v>
      </c>
      <c r="K427" s="2"/>
      <c r="M427" s="6"/>
      <c r="N427" s="4"/>
    </row>
    <row r="428" spans="1:14" ht="15">
      <c r="A428" s="1" t="s">
        <v>11</v>
      </c>
      <c r="B428" s="1" t="s">
        <v>12</v>
      </c>
      <c r="C428" s="1" t="s">
        <v>485</v>
      </c>
      <c r="D428" s="3">
        <v>5</v>
      </c>
      <c r="E428" s="3">
        <v>49</v>
      </c>
      <c r="F428" s="3">
        <v>12</v>
      </c>
      <c r="G428" s="3">
        <f>E428/F428</f>
        <v>4.083333333333333</v>
      </c>
      <c r="H428" s="3">
        <f>G428*1.15</f>
        <v>4.6958333333333329</v>
      </c>
      <c r="I428" s="3">
        <f>D428-G428</f>
        <v>0.91666666666666696</v>
      </c>
      <c r="J428" s="4">
        <v>0</v>
      </c>
      <c r="K428" s="5"/>
      <c r="M428" s="6"/>
      <c r="N428" s="4"/>
    </row>
    <row r="429" spans="1:14" ht="15">
      <c r="A429" s="1" t="s">
        <v>11</v>
      </c>
      <c r="B429" s="1" t="s">
        <v>29</v>
      </c>
      <c r="C429" s="1" t="s">
        <v>486</v>
      </c>
      <c r="D429" s="3">
        <v>5</v>
      </c>
      <c r="E429" s="3">
        <v>1</v>
      </c>
      <c r="F429" s="3">
        <v>1</v>
      </c>
      <c r="G429" s="3">
        <f>E429/F429</f>
        <v>1</v>
      </c>
      <c r="H429" s="3">
        <f>G429*1.15</f>
        <v>1.1499999999999999</v>
      </c>
      <c r="I429" s="3">
        <f>D429-G429</f>
        <v>4</v>
      </c>
      <c r="J429" s="4">
        <v>0</v>
      </c>
      <c r="K429" s="5"/>
      <c r="M429" s="6"/>
      <c r="N429" s="4"/>
    </row>
    <row r="430" spans="1:14" ht="15">
      <c r="A430" s="1" t="s">
        <v>11</v>
      </c>
      <c r="B430" s="1" t="s">
        <v>12</v>
      </c>
      <c r="C430" s="1" t="s">
        <v>487</v>
      </c>
      <c r="D430" s="3">
        <v>5</v>
      </c>
      <c r="E430" s="3">
        <v>46.5</v>
      </c>
      <c r="F430" s="3">
        <v>12</v>
      </c>
      <c r="G430" s="3">
        <f>E430/F430</f>
        <v>3.875</v>
      </c>
      <c r="H430" s="3">
        <f>G430*1.15</f>
        <v>4.4562499999999998</v>
      </c>
      <c r="I430" s="3">
        <f>D430-G430</f>
        <v>1.125</v>
      </c>
      <c r="J430" s="4">
        <v>0</v>
      </c>
      <c r="K430" s="5"/>
      <c r="M430" s="6"/>
      <c r="N430" s="4"/>
    </row>
    <row r="431" spans="1:14" ht="15">
      <c r="A431" s="1" t="s">
        <v>11</v>
      </c>
      <c r="B431" s="1" t="s">
        <v>12</v>
      </c>
      <c r="C431" s="1" t="s">
        <v>488</v>
      </c>
      <c r="D431" s="3">
        <v>55</v>
      </c>
      <c r="E431" s="3">
        <v>46.5</v>
      </c>
      <c r="F431" s="3">
        <v>1</v>
      </c>
      <c r="G431" s="3">
        <f>E431/F431</f>
        <v>46.5</v>
      </c>
      <c r="H431" s="3">
        <f>G431*1.15</f>
        <v>53.474999999999994</v>
      </c>
      <c r="I431" s="3">
        <f>D431-G431</f>
        <v>8.5</v>
      </c>
      <c r="J431" s="4">
        <v>0</v>
      </c>
      <c r="K431" s="5"/>
      <c r="M431" s="6"/>
      <c r="N431" s="4"/>
    </row>
    <row r="432" spans="1:14" ht="15">
      <c r="A432" s="1" t="s">
        <v>11</v>
      </c>
      <c r="B432" s="1" t="s">
        <v>12</v>
      </c>
      <c r="C432" s="1" t="s">
        <v>489</v>
      </c>
      <c r="D432" s="3">
        <v>5</v>
      </c>
      <c r="E432" s="3">
        <v>49.5</v>
      </c>
      <c r="F432" s="3">
        <v>12</v>
      </c>
      <c r="G432" s="3">
        <f>E432/F432</f>
        <v>4.125</v>
      </c>
      <c r="H432" s="3">
        <f>G432*1.15</f>
        <v>4.7437499999999995</v>
      </c>
      <c r="I432" s="3">
        <f>D432-G432</f>
        <v>0.875</v>
      </c>
      <c r="J432" s="4">
        <v>0</v>
      </c>
      <c r="K432" s="5"/>
      <c r="M432" s="6"/>
      <c r="N432" s="4"/>
    </row>
    <row r="433" spans="1:14" ht="15">
      <c r="A433" s="1" t="s">
        <v>11</v>
      </c>
      <c r="B433" s="1" t="s">
        <v>12</v>
      </c>
      <c r="C433" s="1" t="s">
        <v>490</v>
      </c>
      <c r="D433" s="3">
        <v>55</v>
      </c>
      <c r="E433" s="3">
        <v>49.5</v>
      </c>
      <c r="F433" s="3">
        <v>1</v>
      </c>
      <c r="G433" s="3">
        <f>E433/F433</f>
        <v>49.5</v>
      </c>
      <c r="H433" s="3">
        <f>G433*1.15</f>
        <v>56.924999999999997</v>
      </c>
      <c r="I433" s="3">
        <f>D433-G433</f>
        <v>5.5</v>
      </c>
      <c r="J433" s="4">
        <v>0</v>
      </c>
      <c r="K433" s="5"/>
      <c r="M433" s="6"/>
      <c r="N433" s="4"/>
    </row>
    <row r="434" spans="1:14" ht="15">
      <c r="A434" s="1" t="s">
        <v>11</v>
      </c>
      <c r="B434" s="1" t="s">
        <v>12</v>
      </c>
      <c r="C434" s="1" t="s">
        <v>491</v>
      </c>
      <c r="D434" s="3">
        <v>5</v>
      </c>
      <c r="E434" s="3">
        <v>47</v>
      </c>
      <c r="F434" s="3">
        <v>12</v>
      </c>
      <c r="G434" s="3">
        <f>E434/F434</f>
        <v>3.9166666666666665</v>
      </c>
      <c r="H434" s="3">
        <f>G434*1.15</f>
        <v>4.5041666666666664</v>
      </c>
      <c r="I434" s="3">
        <f>D434-G434</f>
        <v>1.0833333333333335</v>
      </c>
      <c r="J434" s="4">
        <v>-4</v>
      </c>
      <c r="K434" s="5"/>
      <c r="M434" s="6"/>
      <c r="N434" s="4"/>
    </row>
    <row r="435" spans="1:14" ht="15">
      <c r="A435" s="1" t="s">
        <v>11</v>
      </c>
      <c r="B435" s="1" t="s">
        <v>12</v>
      </c>
      <c r="C435" s="1" t="s">
        <v>492</v>
      </c>
      <c r="D435" s="3">
        <v>53</v>
      </c>
      <c r="E435" s="3">
        <v>47</v>
      </c>
      <c r="F435" s="3">
        <v>1</v>
      </c>
      <c r="G435" s="3">
        <f>E435/F435</f>
        <v>47</v>
      </c>
      <c r="H435" s="3">
        <f>G435*1.15</f>
        <v>54.05</v>
      </c>
      <c r="I435" s="3">
        <f>D435-G435</f>
        <v>6</v>
      </c>
      <c r="J435" s="4">
        <v>0</v>
      </c>
      <c r="K435" s="5"/>
      <c r="M435" s="6"/>
      <c r="N435" s="4"/>
    </row>
    <row r="436" spans="1:14" ht="15">
      <c r="A436" s="1" t="s">
        <v>11</v>
      </c>
      <c r="B436" s="1" t="s">
        <v>12</v>
      </c>
      <c r="C436" s="1" t="s">
        <v>493</v>
      </c>
      <c r="D436" s="3">
        <v>5</v>
      </c>
      <c r="E436" s="3">
        <v>47</v>
      </c>
      <c r="F436" s="3">
        <v>12</v>
      </c>
      <c r="G436" s="3">
        <f>E436/F436</f>
        <v>3.9166666666666665</v>
      </c>
      <c r="H436" s="3">
        <f>G436*1.15</f>
        <v>4.5041666666666664</v>
      </c>
      <c r="I436" s="3">
        <f>D436-G436</f>
        <v>1.0833333333333335</v>
      </c>
      <c r="J436" s="4">
        <v>0</v>
      </c>
      <c r="K436" s="5"/>
      <c r="M436" s="6"/>
      <c r="N436" s="4"/>
    </row>
    <row r="437" spans="1:14" ht="15">
      <c r="A437" s="1" t="s">
        <v>11</v>
      </c>
      <c r="B437" s="1" t="s">
        <v>12</v>
      </c>
      <c r="C437" s="1" t="s">
        <v>494</v>
      </c>
      <c r="D437" s="3">
        <v>5</v>
      </c>
      <c r="E437" s="3">
        <v>47</v>
      </c>
      <c r="F437" s="3">
        <v>12</v>
      </c>
      <c r="G437" s="3">
        <f>E437/F437</f>
        <v>3.9166666666666665</v>
      </c>
      <c r="H437" s="3">
        <f>G437*1.15</f>
        <v>4.5041666666666664</v>
      </c>
      <c r="I437" s="3">
        <f>D437-G437</f>
        <v>1.0833333333333335</v>
      </c>
      <c r="J437" s="4">
        <v>0</v>
      </c>
      <c r="K437" s="5"/>
      <c r="M437" s="6"/>
      <c r="N437" s="4"/>
    </row>
    <row r="438" spans="1:14" ht="15">
      <c r="A438" s="1" t="s">
        <v>11</v>
      </c>
      <c r="B438" s="1" t="s">
        <v>33</v>
      </c>
      <c r="C438" s="1" t="s">
        <v>495</v>
      </c>
      <c r="D438" s="3">
        <v>12</v>
      </c>
      <c r="E438" s="3">
        <v>359</v>
      </c>
      <c r="F438" s="3">
        <v>36</v>
      </c>
      <c r="G438" s="3">
        <f>E438/F438</f>
        <v>9.9722222222222214</v>
      </c>
      <c r="H438" s="3">
        <f>G438*1.15</f>
        <v>11.468055555555553</v>
      </c>
      <c r="I438" s="3">
        <f>D438-G438</f>
        <v>2.0277777777777786</v>
      </c>
      <c r="J438" s="4">
        <v>0</v>
      </c>
      <c r="K438" s="10" t="s">
        <v>101</v>
      </c>
    </row>
    <row r="439" spans="1:14" ht="15">
      <c r="A439" s="1" t="s">
        <v>496</v>
      </c>
      <c r="B439" s="1" t="s">
        <v>33</v>
      </c>
      <c r="C439" s="1" t="s">
        <v>497</v>
      </c>
      <c r="D439" s="3">
        <v>25</v>
      </c>
      <c r="E439" s="3">
        <v>240</v>
      </c>
      <c r="F439" s="3">
        <v>12</v>
      </c>
      <c r="G439" s="3">
        <f>E439/F439</f>
        <v>20</v>
      </c>
      <c r="H439" s="3">
        <f>G439*1.15</f>
        <v>23</v>
      </c>
      <c r="I439" s="3">
        <f>D439-G439</f>
        <v>5</v>
      </c>
      <c r="J439" s="4">
        <v>-1</v>
      </c>
      <c r="K439" s="5"/>
    </row>
    <row r="440" spans="1:14" ht="15">
      <c r="A440" s="1" t="s">
        <v>496</v>
      </c>
      <c r="B440" s="1" t="s">
        <v>33</v>
      </c>
      <c r="C440" s="1" t="s">
        <v>498</v>
      </c>
      <c r="D440" s="3">
        <v>27</v>
      </c>
      <c r="E440" s="3">
        <v>69</v>
      </c>
      <c r="F440" s="3">
        <v>3</v>
      </c>
      <c r="G440" s="3">
        <f>E440/F440</f>
        <v>23</v>
      </c>
      <c r="H440" s="3">
        <f>G440*1.15</f>
        <v>26.45</v>
      </c>
      <c r="I440" s="3">
        <f>D440-G440</f>
        <v>4</v>
      </c>
      <c r="J440" s="4">
        <v>3</v>
      </c>
      <c r="K440" s="10" t="s">
        <v>48</v>
      </c>
    </row>
    <row r="441" spans="1:14" ht="15">
      <c r="A441" s="1" t="s">
        <v>496</v>
      </c>
      <c r="B441" s="1" t="s">
        <v>33</v>
      </c>
      <c r="C441" s="1" t="s">
        <v>499</v>
      </c>
      <c r="D441" s="3">
        <v>10</v>
      </c>
      <c r="E441" s="3">
        <v>1</v>
      </c>
      <c r="F441" s="3">
        <v>1</v>
      </c>
      <c r="G441" s="3">
        <f>E441/F441</f>
        <v>1</v>
      </c>
      <c r="H441" s="3">
        <f>G441*1.15</f>
        <v>1.1499999999999999</v>
      </c>
      <c r="I441" s="3">
        <f>D441-G441</f>
        <v>9</v>
      </c>
      <c r="J441" s="4">
        <v>-5</v>
      </c>
      <c r="K441" s="5"/>
    </row>
    <row r="442" spans="1:14" ht="15">
      <c r="A442" s="1" t="s">
        <v>11</v>
      </c>
      <c r="B442" s="1" t="s">
        <v>82</v>
      </c>
      <c r="C442" s="1" t="s">
        <v>500</v>
      </c>
      <c r="D442" s="3">
        <v>28</v>
      </c>
      <c r="E442" s="3">
        <v>146</v>
      </c>
      <c r="F442" s="3">
        <v>6</v>
      </c>
      <c r="G442" s="3">
        <f>E442/F442</f>
        <v>24.333333333333332</v>
      </c>
      <c r="H442" s="3">
        <f>G442*1.15</f>
        <v>27.983333333333331</v>
      </c>
      <c r="I442" s="3">
        <f>D442-G442</f>
        <v>3.6666666666666679</v>
      </c>
      <c r="J442" s="4">
        <v>5</v>
      </c>
      <c r="K442" s="5"/>
    </row>
    <row r="443" spans="1:14" ht="15">
      <c r="A443" s="1" t="s">
        <v>11</v>
      </c>
      <c r="B443" s="1" t="s">
        <v>82</v>
      </c>
      <c r="C443" s="1" t="s">
        <v>501</v>
      </c>
      <c r="D443" s="3">
        <v>30</v>
      </c>
      <c r="E443" s="3">
        <v>155</v>
      </c>
      <c r="F443" s="3">
        <v>6</v>
      </c>
      <c r="G443" s="3">
        <f>E443/F443</f>
        <v>25.833333333333332</v>
      </c>
      <c r="H443" s="3">
        <f>G443*1.15</f>
        <v>29.708333333333329</v>
      </c>
      <c r="I443" s="3">
        <f>D443-G443</f>
        <v>4.1666666666666679</v>
      </c>
      <c r="J443" s="4">
        <v>6</v>
      </c>
      <c r="K443" s="5" t="s">
        <v>24</v>
      </c>
    </row>
    <row r="444" spans="1:14" ht="15">
      <c r="A444" s="1" t="s">
        <v>11</v>
      </c>
      <c r="B444" s="1" t="s">
        <v>33</v>
      </c>
      <c r="C444" s="1" t="s">
        <v>502</v>
      </c>
      <c r="D444" s="3">
        <v>39</v>
      </c>
      <c r="E444" s="3">
        <v>133</v>
      </c>
      <c r="F444" s="3">
        <v>4</v>
      </c>
      <c r="G444" s="3">
        <f>E444/F444</f>
        <v>33.25</v>
      </c>
      <c r="H444" s="3">
        <f>G444*1.15</f>
        <v>38.237499999999997</v>
      </c>
      <c r="I444" s="3">
        <f>D444-G444</f>
        <v>5.75</v>
      </c>
      <c r="J444" s="4">
        <v>4</v>
      </c>
      <c r="K444" s="2"/>
    </row>
    <row r="445" spans="1:14" ht="15">
      <c r="A445" s="1" t="s">
        <v>496</v>
      </c>
      <c r="B445" s="1" t="s">
        <v>33</v>
      </c>
      <c r="C445" s="1" t="s">
        <v>503</v>
      </c>
      <c r="D445" s="3">
        <v>15</v>
      </c>
      <c r="E445" s="3">
        <v>150</v>
      </c>
      <c r="F445" s="3">
        <v>12</v>
      </c>
      <c r="G445" s="3">
        <f>E445/F445</f>
        <v>12.5</v>
      </c>
      <c r="H445" s="3">
        <f>G445*1.15</f>
        <v>14.374999999999998</v>
      </c>
      <c r="I445" s="3">
        <f>D445-G445</f>
        <v>2.5</v>
      </c>
      <c r="J445" s="4">
        <v>0</v>
      </c>
      <c r="K445" s="5"/>
    </row>
    <row r="446" spans="1:14" ht="15">
      <c r="A446" s="1" t="s">
        <v>496</v>
      </c>
      <c r="B446" s="1" t="s">
        <v>33</v>
      </c>
      <c r="C446" s="1" t="s">
        <v>504</v>
      </c>
      <c r="D446" s="3">
        <v>30</v>
      </c>
      <c r="E446" s="3">
        <v>162</v>
      </c>
      <c r="F446" s="3">
        <v>6</v>
      </c>
      <c r="G446" s="3">
        <f>E446/F446</f>
        <v>27</v>
      </c>
      <c r="H446" s="3">
        <f>G446*1.15</f>
        <v>31.049999999999997</v>
      </c>
      <c r="I446" s="3">
        <f>D446-G446</f>
        <v>3</v>
      </c>
      <c r="J446" s="4">
        <v>-1</v>
      </c>
      <c r="K446" s="5"/>
    </row>
    <row r="447" spans="1:14" ht="15">
      <c r="A447" s="1" t="s">
        <v>11</v>
      </c>
      <c r="B447" s="1" t="s">
        <v>82</v>
      </c>
      <c r="C447" s="1" t="s">
        <v>505</v>
      </c>
      <c r="D447" s="3">
        <v>45</v>
      </c>
      <c r="E447" s="3">
        <v>150</v>
      </c>
      <c r="F447" s="3">
        <v>4</v>
      </c>
      <c r="G447" s="3">
        <f>E447/F447</f>
        <v>37.5</v>
      </c>
      <c r="H447" s="3">
        <f>G447*1.15</f>
        <v>43.125</v>
      </c>
      <c r="I447" s="3">
        <f>D447-G447</f>
        <v>7.5</v>
      </c>
      <c r="J447" s="4">
        <v>8</v>
      </c>
      <c r="K447" s="10" t="s">
        <v>103</v>
      </c>
    </row>
    <row r="448" spans="1:14" ht="15">
      <c r="A448" s="1" t="s">
        <v>11</v>
      </c>
      <c r="B448" s="1" t="s">
        <v>82</v>
      </c>
      <c r="C448" s="1" t="s">
        <v>506</v>
      </c>
      <c r="D448" s="3">
        <v>45</v>
      </c>
      <c r="E448" s="3">
        <v>155</v>
      </c>
      <c r="F448" s="3">
        <v>4</v>
      </c>
      <c r="G448" s="3">
        <f>E448/F448</f>
        <v>38.75</v>
      </c>
      <c r="H448" s="3">
        <f>G448*1.15</f>
        <v>44.5625</v>
      </c>
      <c r="I448" s="3">
        <f>D448-G448</f>
        <v>6.25</v>
      </c>
      <c r="J448" s="4">
        <v>8</v>
      </c>
      <c r="K448" s="10" t="s">
        <v>24</v>
      </c>
    </row>
    <row r="449" spans="1:11" ht="15">
      <c r="A449" s="1" t="s">
        <v>11</v>
      </c>
      <c r="B449" s="1" t="s">
        <v>82</v>
      </c>
      <c r="C449" s="1" t="s">
        <v>507</v>
      </c>
      <c r="D449" s="3">
        <v>40</v>
      </c>
      <c r="E449" s="3">
        <v>136</v>
      </c>
      <c r="F449" s="3">
        <v>4</v>
      </c>
      <c r="G449" s="3">
        <f>E449/F449</f>
        <v>34</v>
      </c>
      <c r="H449" s="3">
        <f>G449*1.15</f>
        <v>39.099999999999994</v>
      </c>
      <c r="I449" s="3">
        <f>D449-G449</f>
        <v>6</v>
      </c>
      <c r="J449" s="4">
        <v>0</v>
      </c>
      <c r="K449" s="10" t="s">
        <v>101</v>
      </c>
    </row>
    <row r="450" spans="1:11" ht="15">
      <c r="A450" s="1" t="s">
        <v>59</v>
      </c>
      <c r="B450" s="1" t="s">
        <v>60</v>
      </c>
      <c r="C450" s="1" t="s">
        <v>508</v>
      </c>
      <c r="D450" s="3">
        <v>30</v>
      </c>
      <c r="E450" s="3">
        <v>25</v>
      </c>
      <c r="F450" s="3">
        <v>1</v>
      </c>
      <c r="G450" s="3">
        <f>E450/F450</f>
        <v>25</v>
      </c>
      <c r="H450" s="3">
        <f>G450*1.15</f>
        <v>28.749999999999996</v>
      </c>
      <c r="I450" s="3">
        <f>D450-G450</f>
        <v>5</v>
      </c>
      <c r="J450" s="4">
        <v>0</v>
      </c>
      <c r="K450" s="5" t="s">
        <v>89</v>
      </c>
    </row>
    <row r="451" spans="1:11" ht="15">
      <c r="A451" s="1" t="s">
        <v>11</v>
      </c>
      <c r="B451" s="1" t="s">
        <v>22</v>
      </c>
      <c r="C451" s="1" t="s">
        <v>509</v>
      </c>
      <c r="D451" s="3">
        <v>45</v>
      </c>
      <c r="E451" s="3">
        <v>179</v>
      </c>
      <c r="F451" s="3">
        <v>5</v>
      </c>
      <c r="G451" s="3">
        <f>E451/F451</f>
        <v>35.799999999999997</v>
      </c>
      <c r="H451" s="3">
        <f>G451*1.15</f>
        <v>41.169999999999995</v>
      </c>
      <c r="I451" s="3">
        <f>D451-G451</f>
        <v>9.2000000000000028</v>
      </c>
      <c r="J451" s="4">
        <v>5</v>
      </c>
      <c r="K451" s="5" t="s">
        <v>54</v>
      </c>
    </row>
    <row r="452" spans="1:11" ht="15">
      <c r="A452" s="1" t="s">
        <v>76</v>
      </c>
      <c r="B452" s="1" t="s">
        <v>33</v>
      </c>
      <c r="C452" s="1" t="s">
        <v>510</v>
      </c>
      <c r="D452" s="3">
        <v>6</v>
      </c>
      <c r="E452" s="3">
        <v>27.5</v>
      </c>
      <c r="F452" s="3">
        <v>12</v>
      </c>
      <c r="G452" s="3">
        <f>E452/F452</f>
        <v>2.2916666666666665</v>
      </c>
      <c r="H452" s="3">
        <f>G452*1.15</f>
        <v>2.6354166666666661</v>
      </c>
      <c r="I452" s="3">
        <f>D452-G452</f>
        <v>3.7083333333333335</v>
      </c>
      <c r="J452" s="4">
        <v>65</v>
      </c>
      <c r="K452" s="2" t="s">
        <v>35</v>
      </c>
    </row>
    <row r="453" spans="1:11" ht="15">
      <c r="A453" s="1" t="s">
        <v>76</v>
      </c>
      <c r="B453" s="1" t="s">
        <v>33</v>
      </c>
      <c r="C453" s="1" t="s">
        <v>511</v>
      </c>
      <c r="D453" s="3">
        <v>10</v>
      </c>
      <c r="E453" s="3">
        <v>27.5</v>
      </c>
      <c r="F453" s="3">
        <v>6</v>
      </c>
      <c r="G453" s="3">
        <f>E453/F453</f>
        <v>4.583333333333333</v>
      </c>
      <c r="H453" s="3">
        <f>G453*1.15</f>
        <v>5.2708333333333321</v>
      </c>
      <c r="I453" s="3">
        <f>D453-G453</f>
        <v>5.416666666666667</v>
      </c>
      <c r="J453" s="4">
        <v>24</v>
      </c>
      <c r="K453" s="2" t="s">
        <v>103</v>
      </c>
    </row>
    <row r="454" spans="1:11" ht="15">
      <c r="A454" s="1" t="s">
        <v>76</v>
      </c>
      <c r="B454" s="1" t="s">
        <v>33</v>
      </c>
      <c r="C454" s="1" t="s">
        <v>512</v>
      </c>
      <c r="D454" s="3">
        <v>35</v>
      </c>
      <c r="E454" s="3">
        <v>27.5</v>
      </c>
      <c r="F454" s="3">
        <v>1</v>
      </c>
      <c r="G454" s="3">
        <f>E454/F454</f>
        <v>27.5</v>
      </c>
      <c r="H454" s="3">
        <f>G454*1.15</f>
        <v>31.624999999999996</v>
      </c>
      <c r="I454" s="3">
        <f>D454-G454</f>
        <v>7.5</v>
      </c>
      <c r="J454" s="4">
        <v>0</v>
      </c>
      <c r="K454" s="5"/>
    </row>
    <row r="455" spans="1:11" ht="15">
      <c r="A455" s="25" t="s">
        <v>513</v>
      </c>
      <c r="B455" s="25" t="s">
        <v>33</v>
      </c>
      <c r="C455" s="25" t="s">
        <v>514</v>
      </c>
      <c r="D455">
        <v>5</v>
      </c>
      <c r="E455">
        <v>4</v>
      </c>
      <c r="F455">
        <v>1</v>
      </c>
      <c r="G455" s="3">
        <f>E455/F455</f>
        <v>4</v>
      </c>
      <c r="H455" s="3">
        <f>G455*1.15</f>
        <v>4.5999999999999996</v>
      </c>
      <c r="I455" s="3">
        <f>D455-G455</f>
        <v>1</v>
      </c>
      <c r="J455">
        <v>0</v>
      </c>
      <c r="K455">
        <v>-4</v>
      </c>
    </row>
    <row r="456" spans="1:11" ht="15">
      <c r="A456" s="1" t="s">
        <v>11</v>
      </c>
      <c r="B456" s="1" t="s">
        <v>33</v>
      </c>
      <c r="C456" s="1" t="s">
        <v>515</v>
      </c>
      <c r="D456" s="3">
        <v>10</v>
      </c>
      <c r="E456" s="3">
        <v>49</v>
      </c>
      <c r="F456" s="3">
        <v>6</v>
      </c>
      <c r="G456" s="3">
        <f>E456/F456</f>
        <v>8.1666666666666661</v>
      </c>
      <c r="H456" s="3">
        <f>G456*1.15</f>
        <v>9.3916666666666657</v>
      </c>
      <c r="I456" s="3">
        <f>D456-G456</f>
        <v>1.8333333333333339</v>
      </c>
      <c r="J456" s="4">
        <v>7</v>
      </c>
      <c r="K456" s="2" t="s">
        <v>35</v>
      </c>
    </row>
    <row r="457" spans="1:11" ht="15">
      <c r="A457" s="1" t="s">
        <v>59</v>
      </c>
      <c r="B457" s="1" t="s">
        <v>60</v>
      </c>
      <c r="C457" s="1" t="s">
        <v>516</v>
      </c>
      <c r="D457" s="3">
        <v>12</v>
      </c>
      <c r="E457" s="3">
        <v>10</v>
      </c>
      <c r="F457" s="3">
        <v>1</v>
      </c>
      <c r="G457" s="3">
        <f>E457/F457</f>
        <v>10</v>
      </c>
      <c r="H457" s="3">
        <f>G457*1.15</f>
        <v>11.5</v>
      </c>
      <c r="I457" s="3">
        <f>D457-G457</f>
        <v>2</v>
      </c>
      <c r="J457" s="4">
        <v>-3</v>
      </c>
      <c r="K457" s="5"/>
    </row>
    <row r="458" spans="1:11" ht="15">
      <c r="A458" s="1" t="s">
        <v>59</v>
      </c>
      <c r="B458" s="1" t="s">
        <v>60</v>
      </c>
      <c r="C458" s="1" t="s">
        <v>517</v>
      </c>
      <c r="D458" s="3">
        <v>10</v>
      </c>
      <c r="E458" s="3">
        <v>8</v>
      </c>
      <c r="F458" s="3">
        <v>1</v>
      </c>
      <c r="G458" s="3">
        <f>E458/F458</f>
        <v>8</v>
      </c>
      <c r="H458" s="3">
        <f>G458*1.15</f>
        <v>9.1999999999999993</v>
      </c>
      <c r="I458" s="3">
        <f>D458-G458</f>
        <v>2</v>
      </c>
      <c r="J458" s="4">
        <v>0</v>
      </c>
      <c r="K458" s="5"/>
    </row>
    <row r="459" spans="1:11" ht="15">
      <c r="A459" s="1" t="s">
        <v>518</v>
      </c>
      <c r="B459" s="1" t="s">
        <v>22</v>
      </c>
      <c r="C459" s="1" t="s">
        <v>519</v>
      </c>
      <c r="D459" s="3">
        <v>5</v>
      </c>
      <c r="E459" s="3">
        <v>45</v>
      </c>
      <c r="F459" s="3">
        <v>14</v>
      </c>
      <c r="G459" s="3">
        <f>E459/F459</f>
        <v>3.2142857142857144</v>
      </c>
      <c r="H459" s="3">
        <f>G459*1.15</f>
        <v>3.6964285714285712</v>
      </c>
      <c r="I459" s="3">
        <f>D459-G459</f>
        <v>1.7857142857142856</v>
      </c>
      <c r="J459" s="4">
        <v>-68</v>
      </c>
      <c r="K459" s="5"/>
    </row>
    <row r="460" spans="1:11" ht="15">
      <c r="A460" s="1" t="s">
        <v>11</v>
      </c>
      <c r="B460" s="1" t="s">
        <v>82</v>
      </c>
      <c r="C460" s="1" t="s">
        <v>520</v>
      </c>
      <c r="D460" s="3">
        <v>62</v>
      </c>
      <c r="E460" s="3">
        <v>324</v>
      </c>
      <c r="F460" s="3">
        <v>6</v>
      </c>
      <c r="G460" s="3">
        <f>E460/F460</f>
        <v>54</v>
      </c>
      <c r="H460" s="3">
        <f>G460*1.15</f>
        <v>62.099999999999994</v>
      </c>
      <c r="I460" s="3">
        <f>D460-G460</f>
        <v>8</v>
      </c>
      <c r="J460" s="4">
        <v>6</v>
      </c>
      <c r="K460" s="5"/>
    </row>
    <row r="461" spans="1:11" ht="15">
      <c r="A461" s="1" t="s">
        <v>11</v>
      </c>
      <c r="B461" s="1" t="s">
        <v>82</v>
      </c>
      <c r="C461" s="1" t="s">
        <v>521</v>
      </c>
      <c r="D461" s="3">
        <v>115</v>
      </c>
      <c r="E461" s="3">
        <v>297</v>
      </c>
      <c r="F461" s="3">
        <v>3</v>
      </c>
      <c r="G461" s="3">
        <f>E461/F461</f>
        <v>99</v>
      </c>
      <c r="H461" s="3">
        <f>G461*1.15</f>
        <v>113.85</v>
      </c>
      <c r="I461" s="3">
        <f>D461-G461</f>
        <v>16</v>
      </c>
      <c r="J461" s="4">
        <v>6</v>
      </c>
      <c r="K461" s="2" t="s">
        <v>56</v>
      </c>
    </row>
    <row r="462" spans="1:11" ht="15">
      <c r="A462" s="1" t="s">
        <v>11</v>
      </c>
      <c r="B462" s="1" t="s">
        <v>82</v>
      </c>
      <c r="C462" s="1" t="s">
        <v>522</v>
      </c>
      <c r="D462" s="3">
        <v>25</v>
      </c>
      <c r="E462" s="3">
        <v>57</v>
      </c>
      <c r="F462" s="3">
        <v>3</v>
      </c>
      <c r="G462" s="3">
        <f>E462/F462</f>
        <v>19</v>
      </c>
      <c r="H462" s="3">
        <f>G462*1.15</f>
        <v>21.849999999999998</v>
      </c>
      <c r="I462" s="3">
        <f>D462-G462</f>
        <v>6</v>
      </c>
      <c r="J462" s="4">
        <v>0</v>
      </c>
      <c r="K462" s="5"/>
    </row>
    <row r="463" spans="1:11" ht="15">
      <c r="A463" s="1" t="s">
        <v>76</v>
      </c>
      <c r="B463" s="1" t="s">
        <v>82</v>
      </c>
      <c r="C463" s="1" t="s">
        <v>523</v>
      </c>
      <c r="D463" s="3">
        <v>25</v>
      </c>
      <c r="E463" s="3">
        <v>1</v>
      </c>
      <c r="F463" s="3">
        <v>1</v>
      </c>
      <c r="G463" s="3">
        <f>E463/F463</f>
        <v>1</v>
      </c>
      <c r="H463" s="3">
        <f>G463*1.15</f>
        <v>1.1499999999999999</v>
      </c>
      <c r="I463" s="3">
        <f>D463-G463</f>
        <v>24</v>
      </c>
      <c r="J463" s="4">
        <v>-1</v>
      </c>
      <c r="K463" s="5" t="s">
        <v>16</v>
      </c>
    </row>
    <row r="464" spans="1:11" ht="15">
      <c r="A464" s="1" t="s">
        <v>11</v>
      </c>
      <c r="B464" s="1" t="s">
        <v>82</v>
      </c>
      <c r="C464" s="1" t="s">
        <v>524</v>
      </c>
      <c r="D464" s="3">
        <v>30</v>
      </c>
      <c r="E464" s="3">
        <v>125</v>
      </c>
      <c r="F464" s="3">
        <v>5</v>
      </c>
      <c r="G464" s="3">
        <f>E464/F464</f>
        <v>25</v>
      </c>
      <c r="H464" s="3">
        <f>G464*1.15</f>
        <v>28.749999999999996</v>
      </c>
      <c r="I464" s="3">
        <f>D464-G464</f>
        <v>5</v>
      </c>
      <c r="J464" s="4">
        <v>5</v>
      </c>
      <c r="K464" s="2" t="s">
        <v>26</v>
      </c>
    </row>
    <row r="465" spans="1:11" ht="15">
      <c r="A465" s="1" t="s">
        <v>11</v>
      </c>
      <c r="B465" s="1" t="s">
        <v>33</v>
      </c>
      <c r="C465" s="1" t="s">
        <v>525</v>
      </c>
      <c r="D465" s="3">
        <v>17</v>
      </c>
      <c r="E465" s="3">
        <v>75</v>
      </c>
      <c r="F465" s="3">
        <v>6</v>
      </c>
      <c r="G465" s="3">
        <f>E465/F465</f>
        <v>12.5</v>
      </c>
      <c r="H465" s="3">
        <f>G465*1.15</f>
        <v>14.374999999999998</v>
      </c>
      <c r="I465" s="3">
        <f>D465-G465</f>
        <v>4.5</v>
      </c>
      <c r="J465" s="4">
        <v>19</v>
      </c>
      <c r="K465" s="2" t="s">
        <v>141</v>
      </c>
    </row>
    <row r="466" spans="1:11" ht="15">
      <c r="A466" s="1" t="s">
        <v>11</v>
      </c>
      <c r="B466" s="1" t="s">
        <v>33</v>
      </c>
      <c r="C466" s="1" t="s">
        <v>526</v>
      </c>
      <c r="D466" s="3">
        <v>10</v>
      </c>
      <c r="E466" s="3">
        <v>49</v>
      </c>
      <c r="F466" s="3">
        <v>6</v>
      </c>
      <c r="G466" s="3">
        <f>E466/F466</f>
        <v>8.1666666666666661</v>
      </c>
      <c r="H466" s="3">
        <f>G466*1.15</f>
        <v>9.3916666666666657</v>
      </c>
      <c r="I466" s="3">
        <f>D466-G466</f>
        <v>1.8333333333333339</v>
      </c>
      <c r="J466" s="4">
        <v>7</v>
      </c>
      <c r="K466" s="2" t="s">
        <v>35</v>
      </c>
    </row>
    <row r="467" spans="1:11" ht="15">
      <c r="A467" s="1" t="s">
        <v>11</v>
      </c>
      <c r="B467" s="1" t="s">
        <v>82</v>
      </c>
      <c r="C467" s="1" t="s">
        <v>527</v>
      </c>
      <c r="D467" s="3">
        <v>7</v>
      </c>
      <c r="E467" s="3">
        <v>69.5</v>
      </c>
      <c r="F467" s="3">
        <v>12</v>
      </c>
      <c r="G467" s="3">
        <f>E467/F467</f>
        <v>5.791666666666667</v>
      </c>
      <c r="H467" s="3">
        <f>G467*1.15</f>
        <v>6.6604166666666664</v>
      </c>
      <c r="I467" s="3">
        <f>D467-G467</f>
        <v>1.208333333333333</v>
      </c>
      <c r="J467" s="4">
        <v>0</v>
      </c>
      <c r="K467" s="10" t="s">
        <v>314</v>
      </c>
    </row>
    <row r="468" spans="1:11" ht="15">
      <c r="A468" s="1" t="s">
        <v>11</v>
      </c>
      <c r="B468" s="1" t="s">
        <v>82</v>
      </c>
      <c r="C468" s="1" t="s">
        <v>528</v>
      </c>
      <c r="D468" s="3">
        <v>35</v>
      </c>
      <c r="E468" s="3">
        <v>332</v>
      </c>
      <c r="F468" s="3">
        <v>12</v>
      </c>
      <c r="G468" s="3">
        <f>E468/F468</f>
        <v>27.666666666666668</v>
      </c>
      <c r="H468" s="3">
        <f>G468*1.15</f>
        <v>31.816666666666666</v>
      </c>
      <c r="I468" s="3">
        <f>D468-G468</f>
        <v>7.3333333333333321</v>
      </c>
      <c r="J468" s="4">
        <v>12</v>
      </c>
      <c r="K468" s="5" t="s">
        <v>120</v>
      </c>
    </row>
    <row r="469" spans="1:11" ht="15">
      <c r="A469" s="1" t="s">
        <v>76</v>
      </c>
      <c r="B469" s="1" t="s">
        <v>82</v>
      </c>
      <c r="C469" s="1" t="s">
        <v>529</v>
      </c>
      <c r="D469" s="3">
        <v>30</v>
      </c>
      <c r="E469" s="3">
        <v>1</v>
      </c>
      <c r="F469" s="3">
        <v>1</v>
      </c>
      <c r="G469" s="3">
        <f>E469/F469</f>
        <v>1</v>
      </c>
      <c r="H469" s="3">
        <f>G469*1.15</f>
        <v>1.1499999999999999</v>
      </c>
      <c r="I469" s="3">
        <f>D469-G469</f>
        <v>29</v>
      </c>
      <c r="J469" s="4">
        <v>13</v>
      </c>
      <c r="K469" s="5" t="s">
        <v>16</v>
      </c>
    </row>
    <row r="470" spans="1:11" ht="15">
      <c r="A470" s="1" t="s">
        <v>76</v>
      </c>
      <c r="B470" s="1" t="s">
        <v>33</v>
      </c>
      <c r="C470" s="1" t="s">
        <v>530</v>
      </c>
      <c r="D470" s="3">
        <v>10</v>
      </c>
      <c r="E470" s="3">
        <v>1</v>
      </c>
      <c r="F470" s="3">
        <v>1</v>
      </c>
      <c r="G470" s="3">
        <f>E470/F470</f>
        <v>1</v>
      </c>
      <c r="H470" s="3">
        <f>G470*1.15</f>
        <v>1.1499999999999999</v>
      </c>
      <c r="I470" s="3">
        <f>D470-G470</f>
        <v>9</v>
      </c>
      <c r="J470" s="4">
        <v>-2</v>
      </c>
      <c r="K470" s="2" t="s">
        <v>35</v>
      </c>
    </row>
    <row r="471" spans="1:11" ht="15">
      <c r="A471" s="1" t="s">
        <v>76</v>
      </c>
      <c r="B471" s="1" t="s">
        <v>33</v>
      </c>
      <c r="C471" s="1" t="s">
        <v>531</v>
      </c>
      <c r="D471" s="3">
        <v>10</v>
      </c>
      <c r="E471" s="3">
        <v>1</v>
      </c>
      <c r="F471" s="3">
        <v>1</v>
      </c>
      <c r="G471" s="3">
        <f>E471/F471</f>
        <v>1</v>
      </c>
      <c r="H471" s="3">
        <f>G471*1.15</f>
        <v>1.1499999999999999</v>
      </c>
      <c r="I471" s="3">
        <f>D471-G471</f>
        <v>9</v>
      </c>
      <c r="J471" s="4">
        <v>0</v>
      </c>
      <c r="K471" s="2" t="s">
        <v>35</v>
      </c>
    </row>
    <row r="472" spans="1:11" ht="15">
      <c r="A472" s="1" t="s">
        <v>76</v>
      </c>
      <c r="B472" s="1" t="s">
        <v>33</v>
      </c>
      <c r="C472" s="1" t="s">
        <v>532</v>
      </c>
      <c r="D472" s="3">
        <v>10</v>
      </c>
      <c r="E472" s="3">
        <v>1</v>
      </c>
      <c r="F472" s="3">
        <v>1</v>
      </c>
      <c r="G472" s="3">
        <f>E472/F472</f>
        <v>1</v>
      </c>
      <c r="H472" s="3">
        <f>G472*1.15</f>
        <v>1.1499999999999999</v>
      </c>
      <c r="I472" s="3">
        <f>D472-G472</f>
        <v>9</v>
      </c>
      <c r="J472" s="4">
        <v>2</v>
      </c>
      <c r="K472" s="2" t="s">
        <v>35</v>
      </c>
    </row>
    <row r="473" spans="1:11" ht="15">
      <c r="A473" s="1" t="s">
        <v>76</v>
      </c>
      <c r="B473" s="1" t="s">
        <v>33</v>
      </c>
      <c r="C473" s="1" t="s">
        <v>533</v>
      </c>
      <c r="D473" s="3">
        <v>10</v>
      </c>
      <c r="E473" s="3">
        <v>1</v>
      </c>
      <c r="F473" s="3">
        <v>1</v>
      </c>
      <c r="G473" s="3">
        <f>E473/F473</f>
        <v>1</v>
      </c>
      <c r="H473" s="3">
        <f>G473*1.15</f>
        <v>1.1499999999999999</v>
      </c>
      <c r="I473" s="3">
        <f>D473-G473</f>
        <v>9</v>
      </c>
      <c r="J473" s="4">
        <v>7</v>
      </c>
      <c r="K473" s="2" t="s">
        <v>35</v>
      </c>
    </row>
    <row r="474" spans="1:11" ht="15">
      <c r="A474" s="1" t="s">
        <v>76</v>
      </c>
      <c r="B474" s="1" t="s">
        <v>33</v>
      </c>
      <c r="C474" s="1" t="s">
        <v>534</v>
      </c>
      <c r="D474" s="3">
        <v>10</v>
      </c>
      <c r="E474" s="3">
        <v>1</v>
      </c>
      <c r="F474" s="3">
        <v>1</v>
      </c>
      <c r="G474" s="3">
        <f>E474/F474</f>
        <v>1</v>
      </c>
      <c r="H474" s="3">
        <f>G474*1.15</f>
        <v>1.1499999999999999</v>
      </c>
      <c r="I474" s="3">
        <f>D474-G474</f>
        <v>9</v>
      </c>
      <c r="J474" s="4">
        <v>1</v>
      </c>
      <c r="K474" s="2" t="s">
        <v>35</v>
      </c>
    </row>
    <row r="475" spans="1:11" ht="15">
      <c r="A475" s="1" t="s">
        <v>76</v>
      </c>
      <c r="B475" s="1" t="s">
        <v>33</v>
      </c>
      <c r="C475" s="1" t="s">
        <v>535</v>
      </c>
      <c r="D475" s="3">
        <v>10</v>
      </c>
      <c r="E475" s="3">
        <v>1</v>
      </c>
      <c r="F475" s="3">
        <v>1</v>
      </c>
      <c r="G475" s="3">
        <f>E475/F475</f>
        <v>1</v>
      </c>
      <c r="H475" s="3">
        <f>G475*1.15</f>
        <v>1.1499999999999999</v>
      </c>
      <c r="I475" s="3">
        <f>D475-G475</f>
        <v>9</v>
      </c>
      <c r="J475" s="4">
        <v>14</v>
      </c>
      <c r="K475" s="2" t="s">
        <v>35</v>
      </c>
    </row>
    <row r="476" spans="1:11" ht="15">
      <c r="A476" s="1" t="s">
        <v>76</v>
      </c>
      <c r="B476" s="1" t="s">
        <v>33</v>
      </c>
      <c r="C476" s="1" t="s">
        <v>536</v>
      </c>
      <c r="D476" s="3">
        <v>5</v>
      </c>
      <c r="E476" s="3">
        <v>1</v>
      </c>
      <c r="F476" s="3">
        <v>1</v>
      </c>
      <c r="G476" s="3">
        <f>E476/F476</f>
        <v>1</v>
      </c>
      <c r="H476" s="3">
        <f>G476*1.15</f>
        <v>1.1499999999999999</v>
      </c>
      <c r="I476" s="3">
        <f>D476-G476</f>
        <v>4</v>
      </c>
      <c r="J476" s="4">
        <v>15</v>
      </c>
      <c r="K476" s="2" t="s">
        <v>35</v>
      </c>
    </row>
    <row r="477" spans="1:11" ht="15">
      <c r="A477" s="1" t="s">
        <v>76</v>
      </c>
      <c r="B477" s="1" t="s">
        <v>33</v>
      </c>
      <c r="C477" s="1" t="s">
        <v>537</v>
      </c>
      <c r="D477" s="3">
        <v>5</v>
      </c>
      <c r="E477" s="3">
        <v>1</v>
      </c>
      <c r="F477" s="3">
        <v>1</v>
      </c>
      <c r="G477" s="3">
        <f>E477/F477</f>
        <v>1</v>
      </c>
      <c r="H477" s="3">
        <f>G477*1.15</f>
        <v>1.1499999999999999</v>
      </c>
      <c r="I477" s="3">
        <f>D477-G477</f>
        <v>4</v>
      </c>
      <c r="J477" s="4">
        <v>0</v>
      </c>
      <c r="K477" s="2" t="s">
        <v>35</v>
      </c>
    </row>
    <row r="478" spans="1:11" ht="15">
      <c r="A478" s="1" t="s">
        <v>76</v>
      </c>
      <c r="B478" s="1" t="s">
        <v>33</v>
      </c>
      <c r="C478" s="1" t="s">
        <v>538</v>
      </c>
      <c r="D478" s="3">
        <v>5</v>
      </c>
      <c r="E478" s="3">
        <v>1</v>
      </c>
      <c r="F478" s="3">
        <v>1</v>
      </c>
      <c r="G478" s="3">
        <f>E478/F478</f>
        <v>1</v>
      </c>
      <c r="H478" s="3">
        <f>G478*1.15</f>
        <v>1.1499999999999999</v>
      </c>
      <c r="I478" s="3">
        <f>D478-G478</f>
        <v>4</v>
      </c>
      <c r="J478" s="4">
        <v>0</v>
      </c>
      <c r="K478" s="2" t="s">
        <v>35</v>
      </c>
    </row>
    <row r="479" spans="1:11" ht="15">
      <c r="A479" s="1" t="s">
        <v>76</v>
      </c>
      <c r="B479" s="1" t="s">
        <v>33</v>
      </c>
      <c r="C479" s="1" t="s">
        <v>539</v>
      </c>
      <c r="D479" s="3">
        <v>5</v>
      </c>
      <c r="E479" s="3">
        <v>1</v>
      </c>
      <c r="F479" s="3">
        <v>1</v>
      </c>
      <c r="G479" s="3">
        <f>E479/F479</f>
        <v>1</v>
      </c>
      <c r="H479" s="3">
        <f>G479*1.15</f>
        <v>1.1499999999999999</v>
      </c>
      <c r="I479" s="3">
        <f>D479-G479</f>
        <v>4</v>
      </c>
      <c r="J479" s="4">
        <v>37</v>
      </c>
      <c r="K479" s="2" t="s">
        <v>35</v>
      </c>
    </row>
    <row r="480" spans="1:11" ht="15">
      <c r="A480" s="1" t="s">
        <v>76</v>
      </c>
      <c r="B480" s="1" t="s">
        <v>33</v>
      </c>
      <c r="C480" s="1" t="s">
        <v>540</v>
      </c>
      <c r="D480" s="3">
        <v>5</v>
      </c>
      <c r="E480" s="3">
        <v>1</v>
      </c>
      <c r="F480" s="3">
        <v>1</v>
      </c>
      <c r="G480" s="3">
        <f>E480/F480</f>
        <v>1</v>
      </c>
      <c r="H480" s="3">
        <f>G480*1.15</f>
        <v>1.1499999999999999</v>
      </c>
      <c r="I480" s="3">
        <f>D480-G480</f>
        <v>4</v>
      </c>
      <c r="J480" s="4">
        <v>0</v>
      </c>
      <c r="K480" s="2" t="s">
        <v>35</v>
      </c>
    </row>
    <row r="481" spans="1:11" ht="15">
      <c r="A481" s="1" t="s">
        <v>76</v>
      </c>
      <c r="B481" s="1" t="s">
        <v>33</v>
      </c>
      <c r="C481" s="1" t="s">
        <v>541</v>
      </c>
      <c r="D481" s="3">
        <v>5</v>
      </c>
      <c r="E481" s="3">
        <v>1</v>
      </c>
      <c r="F481" s="3">
        <v>1</v>
      </c>
      <c r="G481" s="3">
        <f>E481/F481</f>
        <v>1</v>
      </c>
      <c r="H481" s="3">
        <f>G481*1.15</f>
        <v>1.1499999999999999</v>
      </c>
      <c r="I481" s="3">
        <f>D481-G481</f>
        <v>4</v>
      </c>
      <c r="J481" s="4">
        <v>0</v>
      </c>
      <c r="K481" s="2" t="s">
        <v>35</v>
      </c>
    </row>
    <row r="482" spans="1:11" ht="15">
      <c r="A482" s="1" t="s">
        <v>59</v>
      </c>
      <c r="B482" s="1" t="s">
        <v>60</v>
      </c>
      <c r="C482" s="1" t="s">
        <v>542</v>
      </c>
      <c r="D482" s="3">
        <v>30</v>
      </c>
      <c r="E482" s="3">
        <v>25</v>
      </c>
      <c r="F482" s="3">
        <v>1</v>
      </c>
      <c r="G482" s="3">
        <f>E482/F482</f>
        <v>25</v>
      </c>
      <c r="H482" s="3">
        <f>G482*1.15</f>
        <v>28.749999999999996</v>
      </c>
      <c r="I482" s="3">
        <f>D482-G482</f>
        <v>5</v>
      </c>
      <c r="J482" s="4">
        <v>0</v>
      </c>
      <c r="K482" s="10"/>
    </row>
    <row r="483" spans="1:11" ht="15">
      <c r="A483" s="1" t="s">
        <v>59</v>
      </c>
      <c r="B483" s="1" t="s">
        <v>60</v>
      </c>
      <c r="C483" s="1" t="s">
        <v>543</v>
      </c>
      <c r="D483" s="3">
        <v>30</v>
      </c>
      <c r="E483" s="3">
        <v>25</v>
      </c>
      <c r="F483" s="3">
        <v>1</v>
      </c>
      <c r="G483" s="3">
        <f>E483/F483</f>
        <v>25</v>
      </c>
      <c r="H483" s="3">
        <f>G483*1.15</f>
        <v>28.749999999999996</v>
      </c>
      <c r="I483" s="3">
        <f>D483-G483</f>
        <v>5</v>
      </c>
      <c r="J483" s="4">
        <v>-1</v>
      </c>
      <c r="K483" s="5"/>
    </row>
    <row r="484" spans="1:11" ht="15">
      <c r="A484" s="1" t="s">
        <v>59</v>
      </c>
      <c r="B484" s="1" t="s">
        <v>60</v>
      </c>
      <c r="C484" s="1" t="s">
        <v>544</v>
      </c>
      <c r="D484" s="3">
        <v>25</v>
      </c>
      <c r="E484" s="3">
        <v>20</v>
      </c>
      <c r="F484" s="3">
        <v>1</v>
      </c>
      <c r="G484" s="3">
        <f>E484/F484</f>
        <v>20</v>
      </c>
      <c r="H484" s="3">
        <f>G484*1.15</f>
        <v>23</v>
      </c>
      <c r="I484" s="3">
        <f>D484-G484</f>
        <v>5</v>
      </c>
      <c r="J484" s="4">
        <v>0</v>
      </c>
      <c r="K484" s="5"/>
    </row>
    <row r="485" spans="1:11" ht="15">
      <c r="A485" s="1" t="s">
        <v>59</v>
      </c>
      <c r="B485" s="1" t="s">
        <v>60</v>
      </c>
      <c r="C485" s="1" t="s">
        <v>545</v>
      </c>
      <c r="D485" s="3">
        <v>30</v>
      </c>
      <c r="E485" s="3">
        <v>25</v>
      </c>
      <c r="F485" s="3">
        <v>1</v>
      </c>
      <c r="G485" s="3">
        <f>E485/F485</f>
        <v>25</v>
      </c>
      <c r="H485" s="3">
        <f>G485*1.15</f>
        <v>28.749999999999996</v>
      </c>
      <c r="I485" s="3">
        <f>D485-G485</f>
        <v>5</v>
      </c>
      <c r="J485" s="4">
        <v>0</v>
      </c>
      <c r="K485" s="5"/>
    </row>
    <row r="486" spans="1:11" ht="15">
      <c r="A486" s="1" t="s">
        <v>11</v>
      </c>
      <c r="B486" s="1" t="s">
        <v>33</v>
      </c>
      <c r="C486" s="1" t="s">
        <v>546</v>
      </c>
      <c r="D486" s="3">
        <v>10</v>
      </c>
      <c r="E486" s="3">
        <v>49</v>
      </c>
      <c r="F486" s="3">
        <v>6</v>
      </c>
      <c r="G486" s="3">
        <f>E486/F486</f>
        <v>8.1666666666666661</v>
      </c>
      <c r="H486" s="3">
        <f>G486*1.15</f>
        <v>9.3916666666666657</v>
      </c>
      <c r="I486" s="3">
        <f>D486-G486</f>
        <v>1.8333333333333339</v>
      </c>
      <c r="J486" s="4">
        <v>0</v>
      </c>
      <c r="K486" s="2" t="s">
        <v>35</v>
      </c>
    </row>
    <row r="487" spans="1:11" ht="15">
      <c r="A487" s="1" t="s">
        <v>11</v>
      </c>
      <c r="B487" s="1" t="s">
        <v>82</v>
      </c>
      <c r="C487" s="1" t="s">
        <v>547</v>
      </c>
      <c r="D487" s="3">
        <v>68</v>
      </c>
      <c r="E487" s="3">
        <v>732</v>
      </c>
      <c r="F487" s="3">
        <v>12</v>
      </c>
      <c r="G487" s="3">
        <f>E487/F487</f>
        <v>61</v>
      </c>
      <c r="H487" s="3">
        <f>G487*1.15</f>
        <v>70.149999999999991</v>
      </c>
      <c r="I487" s="3">
        <f>D487-G487</f>
        <v>7</v>
      </c>
      <c r="J487" s="4">
        <v>0</v>
      </c>
      <c r="K487" s="5"/>
    </row>
    <row r="488" spans="1:11" ht="15">
      <c r="A488" s="1" t="s">
        <v>11</v>
      </c>
      <c r="B488" s="1" t="s">
        <v>82</v>
      </c>
      <c r="C488" s="1" t="s">
        <v>548</v>
      </c>
      <c r="D488" s="3">
        <v>60</v>
      </c>
      <c r="E488" s="3">
        <v>560</v>
      </c>
      <c r="F488" s="3">
        <v>12</v>
      </c>
      <c r="G488" s="3">
        <f>E488/F488</f>
        <v>46.666666666666664</v>
      </c>
      <c r="H488" s="3">
        <f>G488*1.15</f>
        <v>53.666666666666657</v>
      </c>
      <c r="I488" s="3">
        <f>D488-G488</f>
        <v>13.333333333333336</v>
      </c>
      <c r="J488" s="4">
        <v>12</v>
      </c>
      <c r="K488" s="2" t="s">
        <v>24</v>
      </c>
    </row>
    <row r="489" spans="1:11" ht="15">
      <c r="A489" s="1" t="s">
        <v>11</v>
      </c>
      <c r="B489" s="1" t="s">
        <v>14</v>
      </c>
      <c r="C489" s="1" t="s">
        <v>549</v>
      </c>
      <c r="D489" s="3">
        <v>40</v>
      </c>
      <c r="E489" s="3">
        <v>35</v>
      </c>
      <c r="F489" s="3">
        <v>1</v>
      </c>
      <c r="G489" s="3">
        <f>E489/F489</f>
        <v>35</v>
      </c>
      <c r="H489" s="3">
        <f>G489*1.15</f>
        <v>40.25</v>
      </c>
      <c r="I489" s="3">
        <f>D489-G489</f>
        <v>5</v>
      </c>
      <c r="J489" s="4">
        <v>0</v>
      </c>
      <c r="K489" s="10" t="s">
        <v>66</v>
      </c>
    </row>
    <row r="490" spans="1:11" ht="15">
      <c r="A490" s="1" t="s">
        <v>11</v>
      </c>
      <c r="B490" s="1" t="s">
        <v>29</v>
      </c>
      <c r="C490" s="1" t="s">
        <v>550</v>
      </c>
      <c r="D490" s="3">
        <v>10</v>
      </c>
      <c r="E490" s="3">
        <v>25</v>
      </c>
      <c r="F490" s="3">
        <v>3</v>
      </c>
      <c r="G490" s="3">
        <f>E490/F490</f>
        <v>8.3333333333333339</v>
      </c>
      <c r="H490" s="3">
        <f>G490*1.15</f>
        <v>9.5833333333333339</v>
      </c>
      <c r="I490" s="3">
        <f>D490-G490</f>
        <v>1.6666666666666661</v>
      </c>
      <c r="J490" s="4">
        <v>3</v>
      </c>
      <c r="K490" s="10" t="s">
        <v>103</v>
      </c>
    </row>
    <row r="491" spans="1:11" ht="15">
      <c r="A491" s="1" t="s">
        <v>11</v>
      </c>
      <c r="B491" s="1" t="s">
        <v>29</v>
      </c>
      <c r="C491" s="1" t="s">
        <v>551</v>
      </c>
      <c r="D491" s="3">
        <v>13</v>
      </c>
      <c r="E491" s="3">
        <v>30</v>
      </c>
      <c r="F491" s="3">
        <v>3</v>
      </c>
      <c r="G491" s="3">
        <f>E491/F491</f>
        <v>10</v>
      </c>
      <c r="H491" s="3">
        <f>G491*1.15</f>
        <v>11.5</v>
      </c>
      <c r="I491" s="3">
        <f>D491-G491</f>
        <v>3</v>
      </c>
      <c r="J491" s="4">
        <v>-1</v>
      </c>
      <c r="K491" s="10"/>
    </row>
    <row r="492" spans="1:11" ht="15">
      <c r="A492" s="1" t="s">
        <v>11</v>
      </c>
      <c r="B492" s="1" t="s">
        <v>29</v>
      </c>
      <c r="C492" s="1" t="s">
        <v>552</v>
      </c>
      <c r="D492" s="3">
        <v>10</v>
      </c>
      <c r="E492" s="3">
        <v>25</v>
      </c>
      <c r="F492" s="3">
        <v>3</v>
      </c>
      <c r="G492" s="3">
        <f>E492/F492</f>
        <v>8.3333333333333339</v>
      </c>
      <c r="H492" s="3">
        <f>G492*1.15</f>
        <v>9.5833333333333339</v>
      </c>
      <c r="I492" s="3">
        <f>D492-G492</f>
        <v>1.6666666666666661</v>
      </c>
      <c r="J492" s="4">
        <v>3</v>
      </c>
      <c r="K492" s="5" t="s">
        <v>24</v>
      </c>
    </row>
    <row r="493" spans="1:11" ht="15">
      <c r="A493" s="1" t="s">
        <v>11</v>
      </c>
      <c r="B493" s="1" t="s">
        <v>29</v>
      </c>
      <c r="C493" s="1" t="s">
        <v>553</v>
      </c>
      <c r="D493" s="3">
        <v>10</v>
      </c>
      <c r="E493" s="3">
        <v>21</v>
      </c>
      <c r="F493" s="3">
        <v>3</v>
      </c>
      <c r="G493" s="3">
        <f>E493/F493</f>
        <v>7</v>
      </c>
      <c r="H493" s="3">
        <f>G493*1.15</f>
        <v>8.0499999999999989</v>
      </c>
      <c r="I493" s="3">
        <f>D493-G493</f>
        <v>3</v>
      </c>
      <c r="J493" s="4">
        <v>3</v>
      </c>
      <c r="K493" s="10" t="s">
        <v>103</v>
      </c>
    </row>
    <row r="494" spans="1:11" ht="15">
      <c r="A494" s="1" t="s">
        <v>11</v>
      </c>
      <c r="B494" s="1" t="s">
        <v>29</v>
      </c>
      <c r="C494" s="1" t="s">
        <v>554</v>
      </c>
      <c r="D494" s="3">
        <v>13</v>
      </c>
      <c r="E494" s="3">
        <v>30</v>
      </c>
      <c r="F494" s="3">
        <v>3</v>
      </c>
      <c r="G494" s="3">
        <f>E494/F494</f>
        <v>10</v>
      </c>
      <c r="H494" s="3">
        <f>G494*1.15</f>
        <v>11.5</v>
      </c>
      <c r="I494" s="3">
        <f>D494-G494</f>
        <v>3</v>
      </c>
      <c r="J494" s="4">
        <v>0</v>
      </c>
      <c r="K494" s="5"/>
    </row>
    <row r="495" spans="1:11" ht="15">
      <c r="A495" s="1" t="s">
        <v>11</v>
      </c>
      <c r="B495" s="1" t="s">
        <v>29</v>
      </c>
      <c r="C495" s="1" t="s">
        <v>555</v>
      </c>
      <c r="D495" s="3">
        <v>13</v>
      </c>
      <c r="E495" s="3">
        <v>30</v>
      </c>
      <c r="F495" s="3">
        <v>3</v>
      </c>
      <c r="G495" s="3">
        <f>E495/F495</f>
        <v>10</v>
      </c>
      <c r="H495" s="3">
        <f>G495*1.15</f>
        <v>11.5</v>
      </c>
      <c r="I495" s="3">
        <f>D495-G495</f>
        <v>3</v>
      </c>
      <c r="J495" s="4">
        <v>3</v>
      </c>
      <c r="K495" s="5" t="s">
        <v>103</v>
      </c>
    </row>
    <row r="496" spans="1:11" ht="15">
      <c r="A496" s="1" t="s">
        <v>59</v>
      </c>
      <c r="B496" s="1" t="s">
        <v>60</v>
      </c>
      <c r="C496" s="1" t="s">
        <v>556</v>
      </c>
      <c r="D496" s="3">
        <v>30</v>
      </c>
      <c r="E496" s="3">
        <v>25</v>
      </c>
      <c r="F496" s="3">
        <v>1</v>
      </c>
      <c r="G496" s="3">
        <f>E496/F496</f>
        <v>25</v>
      </c>
      <c r="H496" s="3">
        <f>G496*1.15</f>
        <v>28.749999999999996</v>
      </c>
      <c r="I496" s="3">
        <f>D496-G496</f>
        <v>5</v>
      </c>
      <c r="J496" s="4">
        <v>0</v>
      </c>
      <c r="K496" s="10"/>
    </row>
    <row r="497" spans="1:11" ht="15">
      <c r="A497" s="1" t="s">
        <v>59</v>
      </c>
      <c r="B497" s="1" t="s">
        <v>60</v>
      </c>
      <c r="C497" s="1" t="s">
        <v>557</v>
      </c>
      <c r="D497" s="3">
        <v>35</v>
      </c>
      <c r="E497" s="3">
        <v>30</v>
      </c>
      <c r="F497" s="3">
        <v>1</v>
      </c>
      <c r="G497" s="3">
        <f>E497/F497</f>
        <v>30</v>
      </c>
      <c r="H497" s="3">
        <f>G497*1.15</f>
        <v>34.5</v>
      </c>
      <c r="I497" s="3">
        <f>D497-G497</f>
        <v>5</v>
      </c>
      <c r="J497" s="4">
        <v>0</v>
      </c>
      <c r="K497" s="10"/>
    </row>
    <row r="498" spans="1:11" ht="15">
      <c r="A498" s="1" t="s">
        <v>59</v>
      </c>
      <c r="B498" s="1" t="s">
        <v>60</v>
      </c>
      <c r="C498" s="1" t="s">
        <v>558</v>
      </c>
      <c r="D498" s="3">
        <v>10</v>
      </c>
      <c r="E498" s="3">
        <v>8</v>
      </c>
      <c r="F498" s="3">
        <v>1</v>
      </c>
      <c r="G498" s="3">
        <f>E498/F498</f>
        <v>8</v>
      </c>
      <c r="H498" s="3">
        <f>G498*1.15</f>
        <v>9.1999999999999993</v>
      </c>
      <c r="I498" s="3">
        <f>D498-G498</f>
        <v>2</v>
      </c>
      <c r="J498" s="4">
        <v>-1</v>
      </c>
      <c r="K498" s="5"/>
    </row>
    <row r="499" spans="1:11" ht="15">
      <c r="A499" s="1" t="s">
        <v>11</v>
      </c>
      <c r="B499" s="1" t="s">
        <v>33</v>
      </c>
      <c r="C499" s="1" t="s">
        <v>559</v>
      </c>
      <c r="D499" s="3">
        <v>65</v>
      </c>
      <c r="E499" s="3">
        <v>690</v>
      </c>
      <c r="F499" s="3">
        <v>12</v>
      </c>
      <c r="G499" s="3">
        <f>E499/F499</f>
        <v>57.5</v>
      </c>
      <c r="H499" s="3">
        <f>G499*1.15</f>
        <v>66.125</v>
      </c>
      <c r="I499" s="3">
        <f>D499-G499</f>
        <v>7.5</v>
      </c>
      <c r="J499" s="4">
        <v>7</v>
      </c>
      <c r="K499" s="2" t="s">
        <v>35</v>
      </c>
    </row>
    <row r="500" spans="1:11" ht="15">
      <c r="A500" s="1" t="s">
        <v>11</v>
      </c>
      <c r="B500" s="1" t="s">
        <v>29</v>
      </c>
      <c r="C500" s="1" t="s">
        <v>560</v>
      </c>
      <c r="D500" s="3">
        <v>32</v>
      </c>
      <c r="E500" s="3">
        <v>155</v>
      </c>
      <c r="F500" s="3">
        <v>6</v>
      </c>
      <c r="G500" s="3">
        <f>E500/F500</f>
        <v>25.833333333333332</v>
      </c>
      <c r="H500" s="3">
        <f>G500*1.15</f>
        <v>29.708333333333329</v>
      </c>
      <c r="I500" s="3">
        <f>D500-G500</f>
        <v>6.1666666666666679</v>
      </c>
      <c r="J500" s="4">
        <v>8</v>
      </c>
      <c r="K500" s="5"/>
    </row>
    <row r="501" spans="1:11" ht="15">
      <c r="A501" s="1" t="s">
        <v>11</v>
      </c>
      <c r="B501" s="1" t="s">
        <v>29</v>
      </c>
      <c r="C501" s="1" t="s">
        <v>561</v>
      </c>
      <c r="D501" s="3">
        <v>56</v>
      </c>
      <c r="E501" s="3">
        <v>146</v>
      </c>
      <c r="F501" s="3">
        <v>3</v>
      </c>
      <c r="G501" s="3">
        <f>E501/F501</f>
        <v>48.666666666666664</v>
      </c>
      <c r="H501" s="3">
        <f>G501*1.15</f>
        <v>55.966666666666661</v>
      </c>
      <c r="I501" s="3">
        <f>D501-G501</f>
        <v>7.3333333333333357</v>
      </c>
      <c r="J501" s="4">
        <v>6</v>
      </c>
      <c r="K501" s="10" t="s">
        <v>103</v>
      </c>
    </row>
    <row r="502" spans="1:11" ht="15">
      <c r="A502" s="1" t="s">
        <v>11</v>
      </c>
      <c r="B502" s="1" t="s">
        <v>29</v>
      </c>
      <c r="C502" s="1" t="s">
        <v>562</v>
      </c>
      <c r="D502" s="3">
        <v>20</v>
      </c>
      <c r="E502" s="3">
        <v>68</v>
      </c>
      <c r="F502" s="3">
        <v>4</v>
      </c>
      <c r="G502" s="3">
        <f>E502/F502</f>
        <v>17</v>
      </c>
      <c r="H502" s="3">
        <f>G502*1.15</f>
        <v>19.549999999999997</v>
      </c>
      <c r="I502" s="3">
        <f>D502-G502</f>
        <v>3</v>
      </c>
      <c r="J502" s="4">
        <v>6</v>
      </c>
      <c r="K502" s="5"/>
    </row>
    <row r="503" spans="1:11" ht="15">
      <c r="A503" s="1" t="s">
        <v>11</v>
      </c>
      <c r="B503" s="1" t="s">
        <v>29</v>
      </c>
      <c r="C503" s="1" t="s">
        <v>563</v>
      </c>
      <c r="D503" s="3">
        <v>20</v>
      </c>
      <c r="E503" s="3">
        <v>99</v>
      </c>
      <c r="F503" s="3">
        <v>6</v>
      </c>
      <c r="G503" s="3">
        <f>E503/F503</f>
        <v>16.5</v>
      </c>
      <c r="H503" s="3">
        <f>G503*1.15</f>
        <v>18.974999999999998</v>
      </c>
      <c r="I503" s="3">
        <f>D503-G503</f>
        <v>3.5</v>
      </c>
      <c r="J503" s="4">
        <v>6</v>
      </c>
      <c r="K503" s="5" t="s">
        <v>24</v>
      </c>
    </row>
    <row r="504" spans="1:11" ht="15">
      <c r="A504" s="1" t="s">
        <v>11</v>
      </c>
      <c r="B504" s="1" t="s">
        <v>29</v>
      </c>
      <c r="C504" s="1" t="s">
        <v>564</v>
      </c>
      <c r="D504" s="3">
        <v>200</v>
      </c>
      <c r="E504" s="3">
        <v>174</v>
      </c>
      <c r="F504" s="3">
        <v>1</v>
      </c>
      <c r="G504" s="3">
        <f>E504/F504</f>
        <v>174</v>
      </c>
      <c r="H504" s="3">
        <f>G504*1.15</f>
        <v>200.1</v>
      </c>
      <c r="I504" s="3">
        <f>D504-G504</f>
        <v>26</v>
      </c>
      <c r="J504" s="4">
        <v>1</v>
      </c>
      <c r="K504" s="5" t="s">
        <v>24</v>
      </c>
    </row>
    <row r="505" spans="1:11" ht="15">
      <c r="A505" s="1" t="s">
        <v>11</v>
      </c>
      <c r="B505" s="1" t="s">
        <v>29</v>
      </c>
      <c r="C505" s="1" t="s">
        <v>565</v>
      </c>
      <c r="D505" s="3">
        <v>10</v>
      </c>
      <c r="E505" s="3">
        <v>83</v>
      </c>
      <c r="F505" s="3">
        <v>12</v>
      </c>
      <c r="G505" s="3">
        <f>E505/F505</f>
        <v>6.916666666666667</v>
      </c>
      <c r="H505" s="3">
        <f>G505*1.15</f>
        <v>7.9541666666666666</v>
      </c>
      <c r="I505" s="3">
        <f>D505-G505</f>
        <v>3.083333333333333</v>
      </c>
      <c r="J505" s="4">
        <v>0</v>
      </c>
      <c r="K505" s="10"/>
    </row>
    <row r="506" spans="1:11" ht="15">
      <c r="A506" s="1" t="s">
        <v>11</v>
      </c>
      <c r="B506" s="1" t="s">
        <v>29</v>
      </c>
      <c r="C506" s="1" t="s">
        <v>566</v>
      </c>
      <c r="D506" s="3">
        <v>20</v>
      </c>
      <c r="E506" s="3">
        <v>99</v>
      </c>
      <c r="F506" s="3">
        <v>6</v>
      </c>
      <c r="G506" s="3">
        <f>E506/F506</f>
        <v>16.5</v>
      </c>
      <c r="H506" s="3">
        <f>G506*1.15</f>
        <v>18.974999999999998</v>
      </c>
      <c r="I506" s="3">
        <f>D506-G506</f>
        <v>3.5</v>
      </c>
      <c r="J506" s="4">
        <v>12</v>
      </c>
      <c r="K506" s="5" t="s">
        <v>103</v>
      </c>
    </row>
    <row r="507" spans="1:11" ht="15">
      <c r="A507" s="1" t="s">
        <v>11</v>
      </c>
      <c r="B507" s="1" t="s">
        <v>29</v>
      </c>
      <c r="C507" s="1" t="s">
        <v>567</v>
      </c>
      <c r="D507" s="3">
        <v>5</v>
      </c>
      <c r="E507" s="3">
        <v>4</v>
      </c>
      <c r="F507" s="3">
        <v>1</v>
      </c>
      <c r="G507" s="3">
        <f>E507/F507</f>
        <v>4</v>
      </c>
      <c r="H507" s="3">
        <f>G507*1.15</f>
        <v>4.5999999999999996</v>
      </c>
      <c r="I507" s="3">
        <f>D507-G507</f>
        <v>1</v>
      </c>
      <c r="J507" s="4">
        <v>0</v>
      </c>
      <c r="K507" s="10" t="s">
        <v>16</v>
      </c>
    </row>
    <row r="508" spans="1:11" ht="15">
      <c r="A508" s="1" t="s">
        <v>19</v>
      </c>
      <c r="B508" s="1" t="s">
        <v>12</v>
      </c>
      <c r="C508" s="1" t="s">
        <v>568</v>
      </c>
      <c r="D508" s="3">
        <v>15</v>
      </c>
      <c r="E508" s="3">
        <v>1</v>
      </c>
      <c r="F508" s="3">
        <v>1</v>
      </c>
      <c r="G508" s="3">
        <f>E508/F508</f>
        <v>1</v>
      </c>
      <c r="H508" s="3">
        <f>G508*1.15</f>
        <v>1.1499999999999999</v>
      </c>
      <c r="I508" s="3">
        <f>D508-G508</f>
        <v>14</v>
      </c>
      <c r="J508" s="4">
        <v>-3</v>
      </c>
      <c r="K508" s="5" t="s">
        <v>16</v>
      </c>
    </row>
    <row r="509" spans="1:11" ht="15">
      <c r="A509" s="25" t="s">
        <v>19</v>
      </c>
      <c r="B509" s="25" t="s">
        <v>12</v>
      </c>
      <c r="C509" s="25" t="s">
        <v>569</v>
      </c>
      <c r="D509">
        <v>210</v>
      </c>
      <c r="E509">
        <v>179</v>
      </c>
      <c r="F509">
        <v>1</v>
      </c>
      <c r="G509" s="3">
        <f>E509/F509</f>
        <v>179</v>
      </c>
      <c r="H509" s="3">
        <f>G509*1.15</f>
        <v>205.85</v>
      </c>
      <c r="I509" s="3">
        <f>D509-G509</f>
        <v>31</v>
      </c>
      <c r="J509">
        <v>0</v>
      </c>
    </row>
    <row r="510" spans="1:11" ht="15">
      <c r="A510" s="1" t="s">
        <v>59</v>
      </c>
      <c r="B510" s="1" t="s">
        <v>60</v>
      </c>
      <c r="C510" s="1" t="s">
        <v>570</v>
      </c>
      <c r="D510" s="3">
        <v>35</v>
      </c>
      <c r="E510" s="3">
        <v>30</v>
      </c>
      <c r="F510" s="3">
        <v>1</v>
      </c>
      <c r="G510" s="3">
        <f>E510/F510</f>
        <v>30</v>
      </c>
      <c r="H510" s="3">
        <f>G510*1.15</f>
        <v>34.5</v>
      </c>
      <c r="I510" s="3">
        <f>D510-G510</f>
        <v>5</v>
      </c>
      <c r="J510" s="4">
        <v>-3</v>
      </c>
      <c r="K510" s="5"/>
    </row>
    <row r="511" spans="1:11" ht="15">
      <c r="A511" s="1" t="s">
        <v>59</v>
      </c>
      <c r="B511" s="1" t="s">
        <v>60</v>
      </c>
      <c r="C511" s="1" t="s">
        <v>571</v>
      </c>
      <c r="D511" s="3">
        <v>25</v>
      </c>
      <c r="E511" s="3">
        <v>20</v>
      </c>
      <c r="F511" s="3">
        <v>1</v>
      </c>
      <c r="G511" s="3">
        <f>E511/F511</f>
        <v>20</v>
      </c>
      <c r="H511" s="3">
        <f>G511*1.15</f>
        <v>23</v>
      </c>
      <c r="I511" s="3">
        <f>D511-G511</f>
        <v>5</v>
      </c>
      <c r="J511" s="4">
        <v>0</v>
      </c>
      <c r="K511" s="5"/>
    </row>
    <row r="512" spans="1:11" ht="15">
      <c r="A512" s="1" t="s">
        <v>59</v>
      </c>
      <c r="B512" s="1" t="s">
        <v>60</v>
      </c>
      <c r="C512" s="1" t="s">
        <v>572</v>
      </c>
      <c r="D512" s="3">
        <v>30</v>
      </c>
      <c r="E512" s="3">
        <v>25</v>
      </c>
      <c r="F512" s="3">
        <v>1</v>
      </c>
      <c r="G512" s="3">
        <f>E512/F512</f>
        <v>25</v>
      </c>
      <c r="H512" s="3">
        <f>G512*1.15</f>
        <v>28.749999999999996</v>
      </c>
      <c r="I512" s="3">
        <f>D512-G512</f>
        <v>5</v>
      </c>
      <c r="J512" s="4">
        <v>0</v>
      </c>
      <c r="K512" s="5"/>
    </row>
    <row r="513" spans="1:11" ht="15">
      <c r="A513" s="1" t="s">
        <v>76</v>
      </c>
      <c r="B513" s="1" t="s">
        <v>234</v>
      </c>
      <c r="C513" s="1" t="s">
        <v>573</v>
      </c>
      <c r="D513" s="3">
        <v>15</v>
      </c>
      <c r="E513" s="3">
        <v>12</v>
      </c>
      <c r="F513" s="3">
        <v>1</v>
      </c>
      <c r="G513" s="3">
        <f>E513/F513</f>
        <v>12</v>
      </c>
      <c r="H513" s="3">
        <f>G513*1.15</f>
        <v>13.799999999999999</v>
      </c>
      <c r="I513" s="3">
        <f>D513-G513</f>
        <v>3</v>
      </c>
      <c r="J513" s="4">
        <v>0</v>
      </c>
      <c r="K513" s="2" t="s">
        <v>145</v>
      </c>
    </row>
    <row r="514" spans="1:11" ht="15">
      <c r="A514" s="1" t="s">
        <v>59</v>
      </c>
      <c r="B514" s="1" t="s">
        <v>60</v>
      </c>
      <c r="C514" s="1" t="s">
        <v>574</v>
      </c>
      <c r="D514" s="3">
        <v>20</v>
      </c>
      <c r="E514" s="3">
        <v>15</v>
      </c>
      <c r="F514" s="3">
        <v>1</v>
      </c>
      <c r="G514" s="3">
        <f>E514/F514</f>
        <v>15</v>
      </c>
      <c r="H514" s="3">
        <f>G514*1.15</f>
        <v>17.25</v>
      </c>
      <c r="I514" s="3">
        <f>D514-G514</f>
        <v>5</v>
      </c>
      <c r="J514" s="4">
        <v>0</v>
      </c>
      <c r="K514" s="10"/>
    </row>
    <row r="515" spans="1:11" ht="15">
      <c r="A515" s="1" t="s">
        <v>11</v>
      </c>
      <c r="B515" s="1" t="s">
        <v>12</v>
      </c>
      <c r="C515" s="1" t="s">
        <v>575</v>
      </c>
      <c r="D515" s="3">
        <v>6</v>
      </c>
      <c r="E515" s="3">
        <v>59.5</v>
      </c>
      <c r="F515" s="3">
        <v>12</v>
      </c>
      <c r="G515" s="3">
        <f>E515/F515</f>
        <v>4.958333333333333</v>
      </c>
      <c r="H515" s="3">
        <f>G515*1.15</f>
        <v>5.7020833333333325</v>
      </c>
      <c r="I515" s="3">
        <f>D515-G515</f>
        <v>1.041666666666667</v>
      </c>
      <c r="J515" s="4">
        <v>-6</v>
      </c>
      <c r="K515" s="5"/>
    </row>
    <row r="516" spans="1:11" ht="15">
      <c r="A516" s="1" t="s">
        <v>11</v>
      </c>
      <c r="B516" s="1" t="s">
        <v>12</v>
      </c>
      <c r="C516" s="1" t="s">
        <v>576</v>
      </c>
      <c r="D516" s="3">
        <v>6</v>
      </c>
      <c r="E516" s="3">
        <v>59.5</v>
      </c>
      <c r="F516" s="3">
        <v>12</v>
      </c>
      <c r="G516" s="3">
        <f>E516/F516</f>
        <v>4.958333333333333</v>
      </c>
      <c r="H516" s="3">
        <f>G516*1.15</f>
        <v>5.7020833333333325</v>
      </c>
      <c r="I516" s="3">
        <f>D516-G516</f>
        <v>1.041666666666667</v>
      </c>
      <c r="J516" s="4">
        <v>-6</v>
      </c>
      <c r="K516" s="10"/>
    </row>
    <row r="517" spans="1:11" ht="15">
      <c r="A517" s="1" t="s">
        <v>11</v>
      </c>
      <c r="B517" s="1" t="s">
        <v>12</v>
      </c>
      <c r="C517" s="1" t="s">
        <v>577</v>
      </c>
      <c r="D517" s="3">
        <v>6</v>
      </c>
      <c r="E517" s="3">
        <v>59.5</v>
      </c>
      <c r="F517" s="3">
        <v>12</v>
      </c>
      <c r="G517" s="3">
        <f>E517/F517</f>
        <v>4.958333333333333</v>
      </c>
      <c r="H517" s="3">
        <f>G517*1.15</f>
        <v>5.7020833333333325</v>
      </c>
      <c r="I517" s="3">
        <f>D517-G517</f>
        <v>1.041666666666667</v>
      </c>
      <c r="J517" s="4">
        <v>0</v>
      </c>
      <c r="K517" s="5"/>
    </row>
    <row r="518" spans="1:11" ht="15">
      <c r="A518" s="1" t="s">
        <v>11</v>
      </c>
      <c r="B518" s="1" t="s">
        <v>12</v>
      </c>
      <c r="C518" s="1" t="s">
        <v>578</v>
      </c>
      <c r="D518" s="3">
        <v>6</v>
      </c>
      <c r="E518" s="3">
        <v>59.5</v>
      </c>
      <c r="F518" s="3">
        <v>12</v>
      </c>
      <c r="G518" s="3">
        <f>E518/F518</f>
        <v>4.958333333333333</v>
      </c>
      <c r="H518" s="3">
        <f>G518*1.15</f>
        <v>5.7020833333333325</v>
      </c>
      <c r="I518" s="3">
        <f>D518-G518</f>
        <v>1.041666666666667</v>
      </c>
      <c r="J518" s="4">
        <v>0</v>
      </c>
      <c r="K518" s="5"/>
    </row>
    <row r="519" spans="1:11" ht="15">
      <c r="A519" s="1" t="s">
        <v>11</v>
      </c>
      <c r="B519" s="1" t="s">
        <v>12</v>
      </c>
      <c r="C519" s="1" t="s">
        <v>579</v>
      </c>
      <c r="D519" s="3">
        <v>6</v>
      </c>
      <c r="E519" s="3">
        <v>59.5</v>
      </c>
      <c r="F519" s="3">
        <v>12</v>
      </c>
      <c r="G519" s="3">
        <f>E519/F519</f>
        <v>4.958333333333333</v>
      </c>
      <c r="H519" s="3">
        <f>G519*1.15</f>
        <v>5.7020833333333325</v>
      </c>
      <c r="I519" s="3">
        <f>D519-G519</f>
        <v>1.041666666666667</v>
      </c>
      <c r="J519" s="4">
        <v>0</v>
      </c>
      <c r="K519" s="5"/>
    </row>
    <row r="520" spans="1:11" ht="15">
      <c r="A520" s="1" t="s">
        <v>11</v>
      </c>
      <c r="B520" s="1" t="s">
        <v>12</v>
      </c>
      <c r="C520" s="1" t="s">
        <v>580</v>
      </c>
      <c r="D520" s="3">
        <v>6</v>
      </c>
      <c r="E520" s="3">
        <v>59.5</v>
      </c>
      <c r="F520" s="3">
        <v>12</v>
      </c>
      <c r="G520" s="3">
        <f>E520/F520</f>
        <v>4.958333333333333</v>
      </c>
      <c r="H520" s="3">
        <f>G520*1.15</f>
        <v>5.7020833333333325</v>
      </c>
      <c r="I520" s="3">
        <f>D520-G520</f>
        <v>1.041666666666667</v>
      </c>
      <c r="J520" s="4">
        <v>0</v>
      </c>
      <c r="K520" s="5"/>
    </row>
    <row r="521" spans="1:11" ht="15">
      <c r="A521" s="1" t="s">
        <v>11</v>
      </c>
      <c r="B521" s="1" t="s">
        <v>12</v>
      </c>
      <c r="C521" s="1" t="s">
        <v>581</v>
      </c>
      <c r="D521" s="3">
        <v>6</v>
      </c>
      <c r="E521" s="3">
        <v>59.5</v>
      </c>
      <c r="F521" s="3">
        <v>12</v>
      </c>
      <c r="G521" s="3">
        <f>E521/F521</f>
        <v>4.958333333333333</v>
      </c>
      <c r="H521" s="3">
        <f>G521*1.15</f>
        <v>5.7020833333333325</v>
      </c>
      <c r="I521" s="3">
        <f>D521-G521</f>
        <v>1.041666666666667</v>
      </c>
      <c r="J521" s="4">
        <v>-1</v>
      </c>
      <c r="K521" s="5"/>
    </row>
    <row r="522" spans="1:11" ht="15">
      <c r="A522" s="1" t="s">
        <v>76</v>
      </c>
      <c r="B522" s="1" t="s">
        <v>29</v>
      </c>
      <c r="C522" s="1" t="s">
        <v>582</v>
      </c>
      <c r="D522" s="3">
        <v>85</v>
      </c>
      <c r="E522" s="3">
        <v>120</v>
      </c>
      <c r="F522" s="3">
        <v>12</v>
      </c>
      <c r="G522" s="3">
        <f>E522/F522</f>
        <v>10</v>
      </c>
      <c r="H522" s="3">
        <f>G522*1.15</f>
        <v>11.5</v>
      </c>
      <c r="I522" s="3">
        <f>D522-G522</f>
        <v>75</v>
      </c>
      <c r="J522" s="4">
        <v>0</v>
      </c>
      <c r="K522" s="2" t="s">
        <v>48</v>
      </c>
    </row>
    <row r="523" spans="1:11" ht="15">
      <c r="A523" s="1" t="s">
        <v>76</v>
      </c>
      <c r="B523" s="1" t="s">
        <v>12</v>
      </c>
      <c r="C523" s="1" t="s">
        <v>583</v>
      </c>
      <c r="D523" s="3">
        <v>5</v>
      </c>
      <c r="E523" s="3">
        <v>5</v>
      </c>
      <c r="F523" s="3">
        <v>1</v>
      </c>
      <c r="G523" s="3">
        <f>E523/F523</f>
        <v>5</v>
      </c>
      <c r="H523" s="3">
        <f>G523*1.15</f>
        <v>5.75</v>
      </c>
      <c r="I523" s="3">
        <f>D523-G523</f>
        <v>0</v>
      </c>
      <c r="J523" s="4">
        <v>65</v>
      </c>
      <c r="K523" s="2" t="s">
        <v>145</v>
      </c>
    </row>
    <row r="524" spans="1:11" ht="15">
      <c r="A524" s="1" t="s">
        <v>59</v>
      </c>
      <c r="B524" s="1" t="s">
        <v>60</v>
      </c>
      <c r="C524" s="1" t="s">
        <v>584</v>
      </c>
      <c r="D524" s="3">
        <v>25</v>
      </c>
      <c r="E524" s="3">
        <v>20</v>
      </c>
      <c r="F524" s="3">
        <v>3</v>
      </c>
      <c r="G524" s="3">
        <f>E524/F524</f>
        <v>6.666666666666667</v>
      </c>
      <c r="H524" s="3">
        <f>G524*1.15</f>
        <v>7.6666666666666661</v>
      </c>
      <c r="I524" s="3">
        <f>D524-G524</f>
        <v>18.333333333333332</v>
      </c>
      <c r="J524" s="4">
        <v>0</v>
      </c>
      <c r="K524" s="5"/>
    </row>
    <row r="525" spans="1:11" ht="15">
      <c r="A525" s="1" t="s">
        <v>11</v>
      </c>
      <c r="B525" s="1" t="s">
        <v>234</v>
      </c>
      <c r="C525" s="1" t="s">
        <v>585</v>
      </c>
      <c r="D525" s="3">
        <v>20</v>
      </c>
      <c r="E525" s="3">
        <v>174</v>
      </c>
      <c r="F525" s="3">
        <v>10</v>
      </c>
      <c r="G525" s="3">
        <f>E525/F525</f>
        <v>17.399999999999999</v>
      </c>
      <c r="H525" s="3">
        <f>G525*1.15</f>
        <v>20.009999999999998</v>
      </c>
      <c r="I525" s="3">
        <f>D525-G525</f>
        <v>2.6000000000000014</v>
      </c>
      <c r="J525" s="4">
        <v>20</v>
      </c>
      <c r="K525" s="5" t="s">
        <v>24</v>
      </c>
    </row>
    <row r="526" spans="1:11" ht="15">
      <c r="A526" s="1" t="s">
        <v>11</v>
      </c>
      <c r="B526" s="1" t="s">
        <v>234</v>
      </c>
      <c r="C526" s="1" t="s">
        <v>586</v>
      </c>
      <c r="D526" s="3">
        <v>15</v>
      </c>
      <c r="E526" s="3">
        <v>115</v>
      </c>
      <c r="F526" s="3">
        <v>10</v>
      </c>
      <c r="G526" s="3">
        <f>E526/F526</f>
        <v>11.5</v>
      </c>
      <c r="H526" s="3">
        <f>G526*1.15</f>
        <v>13.225</v>
      </c>
      <c r="I526" s="3">
        <f>D526-G526</f>
        <v>3.5</v>
      </c>
      <c r="J526" s="4">
        <v>20</v>
      </c>
      <c r="K526" s="5"/>
    </row>
    <row r="527" spans="1:11" ht="15">
      <c r="A527" s="1" t="s">
        <v>11</v>
      </c>
      <c r="B527" s="1" t="s">
        <v>234</v>
      </c>
      <c r="C527" s="1" t="s">
        <v>587</v>
      </c>
      <c r="D527" s="3">
        <v>20</v>
      </c>
      <c r="E527" s="3">
        <v>187</v>
      </c>
      <c r="F527" s="3">
        <v>10</v>
      </c>
      <c r="G527" s="3">
        <f>E527/F527</f>
        <v>18.7</v>
      </c>
      <c r="H527" s="3">
        <f>G527*1.15</f>
        <v>21.504999999999999</v>
      </c>
      <c r="I527" s="3">
        <f>D527-G527</f>
        <v>1.3000000000000007</v>
      </c>
      <c r="J527" s="4">
        <v>20</v>
      </c>
      <c r="K527" s="5" t="s">
        <v>24</v>
      </c>
    </row>
    <row r="528" spans="1:11" ht="15">
      <c r="A528" s="1" t="s">
        <v>11</v>
      </c>
      <c r="B528" s="1" t="s">
        <v>234</v>
      </c>
      <c r="C528" s="1" t="s">
        <v>588</v>
      </c>
      <c r="D528" s="3">
        <v>27</v>
      </c>
      <c r="E528" s="3">
        <v>92</v>
      </c>
      <c r="F528" s="3">
        <v>4</v>
      </c>
      <c r="G528" s="3">
        <f>E528/F528</f>
        <v>23</v>
      </c>
      <c r="H528" s="3">
        <f>G528*1.15</f>
        <v>26.45</v>
      </c>
      <c r="I528" s="3">
        <f>D528-G528</f>
        <v>4</v>
      </c>
      <c r="J528" s="4">
        <v>29</v>
      </c>
      <c r="K528" s="10"/>
    </row>
    <row r="529" spans="1:11" ht="15">
      <c r="A529" s="1" t="s">
        <v>11</v>
      </c>
      <c r="B529" s="1" t="s">
        <v>234</v>
      </c>
      <c r="C529" s="1" t="s">
        <v>589</v>
      </c>
      <c r="D529" s="3">
        <v>20</v>
      </c>
      <c r="E529" s="3">
        <v>168</v>
      </c>
      <c r="F529" s="3">
        <v>10</v>
      </c>
      <c r="G529" s="3">
        <f>E529/F529</f>
        <v>16.8</v>
      </c>
      <c r="H529" s="3">
        <f>G529*1.15</f>
        <v>19.32</v>
      </c>
      <c r="I529" s="3">
        <f>D529-G529</f>
        <v>3.1999999999999993</v>
      </c>
      <c r="J529" s="4">
        <v>0</v>
      </c>
      <c r="K529" s="5"/>
    </row>
    <row r="530" spans="1:11" ht="15">
      <c r="A530" s="1" t="s">
        <v>11</v>
      </c>
      <c r="B530" s="1" t="s">
        <v>234</v>
      </c>
      <c r="C530" s="1" t="s">
        <v>590</v>
      </c>
      <c r="D530" s="3">
        <v>38</v>
      </c>
      <c r="E530" s="3">
        <v>130</v>
      </c>
      <c r="F530" s="3">
        <v>4</v>
      </c>
      <c r="G530" s="3">
        <f>E530/F530</f>
        <v>32.5</v>
      </c>
      <c r="H530" s="3">
        <f>G530*1.15</f>
        <v>37.375</v>
      </c>
      <c r="I530" s="3">
        <f>D530-G530</f>
        <v>5.5</v>
      </c>
      <c r="J530" s="4">
        <v>0</v>
      </c>
      <c r="K530" s="10"/>
    </row>
    <row r="531" spans="1:11" ht="15">
      <c r="A531" s="1" t="s">
        <v>11</v>
      </c>
      <c r="B531" s="1" t="s">
        <v>234</v>
      </c>
      <c r="C531" s="1" t="s">
        <v>591</v>
      </c>
      <c r="D531" s="3">
        <v>25</v>
      </c>
      <c r="E531" s="3">
        <v>209</v>
      </c>
      <c r="F531" s="3">
        <v>10</v>
      </c>
      <c r="G531" s="3">
        <f>E531/F531</f>
        <v>20.9</v>
      </c>
      <c r="H531" s="3">
        <f>G531*1.15</f>
        <v>24.034999999999997</v>
      </c>
      <c r="I531" s="3">
        <f>D531-G531</f>
        <v>4.1000000000000014</v>
      </c>
      <c r="J531" s="4">
        <v>0</v>
      </c>
      <c r="K531" s="7"/>
    </row>
    <row r="532" spans="1:11" ht="15">
      <c r="A532" s="1" t="s">
        <v>11</v>
      </c>
      <c r="B532" s="1" t="s">
        <v>234</v>
      </c>
      <c r="C532" s="1" t="s">
        <v>592</v>
      </c>
      <c r="D532" s="3">
        <v>18</v>
      </c>
      <c r="E532" s="3">
        <v>154</v>
      </c>
      <c r="F532" s="3">
        <v>10</v>
      </c>
      <c r="G532" s="3">
        <f>E532/F532</f>
        <v>15.4</v>
      </c>
      <c r="H532" s="3">
        <f>G532*1.15</f>
        <v>17.709999999999997</v>
      </c>
      <c r="I532" s="3">
        <f>D532-G532</f>
        <v>2.5999999999999996</v>
      </c>
      <c r="J532" s="4">
        <v>13</v>
      </c>
      <c r="K532" s="5"/>
    </row>
    <row r="533" spans="1:11" ht="15">
      <c r="A533" s="1" t="s">
        <v>11</v>
      </c>
      <c r="B533" s="1" t="s">
        <v>234</v>
      </c>
      <c r="C533" s="1" t="s">
        <v>593</v>
      </c>
      <c r="D533" s="3">
        <v>20</v>
      </c>
      <c r="E533" s="3">
        <v>170</v>
      </c>
      <c r="F533" s="3">
        <v>10</v>
      </c>
      <c r="G533" s="3">
        <f>E533/F533</f>
        <v>17</v>
      </c>
      <c r="H533" s="3">
        <f>G533*1.15</f>
        <v>19.549999999999997</v>
      </c>
      <c r="I533" s="3">
        <f>D533-G533</f>
        <v>3</v>
      </c>
      <c r="J533" s="4">
        <v>0</v>
      </c>
      <c r="K533" s="7"/>
    </row>
    <row r="534" spans="1:11" ht="15">
      <c r="A534" s="1" t="s">
        <v>59</v>
      </c>
      <c r="B534" s="1" t="s">
        <v>60</v>
      </c>
      <c r="C534" s="1" t="s">
        <v>594</v>
      </c>
      <c r="D534" s="3">
        <v>40</v>
      </c>
      <c r="E534" s="3">
        <v>30</v>
      </c>
      <c r="F534" s="3">
        <v>1</v>
      </c>
      <c r="G534" s="3">
        <f>E534/F534</f>
        <v>30</v>
      </c>
      <c r="H534" s="3">
        <f>G534*1.15</f>
        <v>34.5</v>
      </c>
      <c r="I534" s="3">
        <f>D534-G534</f>
        <v>10</v>
      </c>
      <c r="J534" s="4">
        <v>-4</v>
      </c>
      <c r="K534" s="5"/>
    </row>
    <row r="535" spans="1:11" ht="15">
      <c r="A535" s="23" t="s">
        <v>59</v>
      </c>
      <c r="B535" s="23" t="s">
        <v>60</v>
      </c>
      <c r="C535" s="23" t="s">
        <v>595</v>
      </c>
      <c r="D535" s="3">
        <v>30</v>
      </c>
      <c r="E535" s="3">
        <v>25</v>
      </c>
      <c r="F535" s="3">
        <v>1</v>
      </c>
      <c r="G535" s="3">
        <f>E535/F535</f>
        <v>25</v>
      </c>
      <c r="H535" s="3">
        <f>G535*1.15</f>
        <v>28.749999999999996</v>
      </c>
      <c r="I535" s="3">
        <f>D535-G535</f>
        <v>5</v>
      </c>
      <c r="J535" s="4">
        <v>0</v>
      </c>
      <c r="K535" s="7" t="s">
        <v>145</v>
      </c>
    </row>
    <row r="536" spans="1:11" ht="15">
      <c r="A536" s="23" t="s">
        <v>59</v>
      </c>
      <c r="B536" s="23" t="s">
        <v>60</v>
      </c>
      <c r="C536" s="23" t="s">
        <v>596</v>
      </c>
      <c r="D536" s="3">
        <v>40</v>
      </c>
      <c r="E536" s="3">
        <v>35</v>
      </c>
      <c r="F536" s="3">
        <v>1</v>
      </c>
      <c r="G536" s="3">
        <f>E536/F536</f>
        <v>35</v>
      </c>
      <c r="H536" s="3">
        <f>G536*1.15</f>
        <v>40.25</v>
      </c>
      <c r="I536" s="3">
        <f>D536-G536</f>
        <v>5</v>
      </c>
      <c r="J536" s="4">
        <v>0</v>
      </c>
      <c r="K536" s="7" t="s">
        <v>48</v>
      </c>
    </row>
    <row r="537" spans="1:11" ht="15">
      <c r="A537" s="1" t="s">
        <v>76</v>
      </c>
      <c r="B537" s="1" t="s">
        <v>22</v>
      </c>
      <c r="C537" s="1" t="s">
        <v>597</v>
      </c>
      <c r="D537" s="3">
        <v>35</v>
      </c>
      <c r="E537" s="3">
        <v>250</v>
      </c>
      <c r="F537" s="3">
        <v>10</v>
      </c>
      <c r="G537" s="3">
        <f>E537/F537</f>
        <v>25</v>
      </c>
      <c r="H537" s="3">
        <f>G537*1.15</f>
        <v>28.749999999999996</v>
      </c>
      <c r="I537" s="3">
        <f>D537-G537</f>
        <v>10</v>
      </c>
      <c r="J537" s="4">
        <v>0</v>
      </c>
      <c r="K537" s="5"/>
    </row>
    <row r="538" spans="1:11" ht="15">
      <c r="A538" s="1" t="s">
        <v>59</v>
      </c>
      <c r="B538" s="1" t="s">
        <v>60</v>
      </c>
      <c r="C538" s="1" t="s">
        <v>598</v>
      </c>
      <c r="D538" s="3">
        <v>30</v>
      </c>
      <c r="E538" s="3">
        <v>25</v>
      </c>
      <c r="F538" s="3">
        <v>1</v>
      </c>
      <c r="G538" s="3">
        <f>E538/F538</f>
        <v>25</v>
      </c>
      <c r="H538" s="3">
        <f>G538*1.15</f>
        <v>28.749999999999996</v>
      </c>
      <c r="I538" s="3">
        <f>D538-G538</f>
        <v>5</v>
      </c>
      <c r="J538" s="4">
        <v>-3</v>
      </c>
      <c r="K538" s="5"/>
    </row>
    <row r="539" spans="1:11" ht="15">
      <c r="A539" s="1" t="s">
        <v>59</v>
      </c>
      <c r="B539" s="1" t="s">
        <v>60</v>
      </c>
      <c r="C539" s="1" t="s">
        <v>599</v>
      </c>
      <c r="D539" s="3">
        <v>35</v>
      </c>
      <c r="E539" s="3">
        <v>30</v>
      </c>
      <c r="F539" s="3">
        <v>1</v>
      </c>
      <c r="G539" s="3">
        <f>E539/F539</f>
        <v>30</v>
      </c>
      <c r="H539" s="3">
        <f>G539*1.15</f>
        <v>34.5</v>
      </c>
      <c r="I539" s="3">
        <f>D539-G539</f>
        <v>5</v>
      </c>
      <c r="J539" s="4">
        <v>0</v>
      </c>
      <c r="K539" s="5" t="s">
        <v>66</v>
      </c>
    </row>
    <row r="540" spans="1:11" ht="15">
      <c r="A540" s="23" t="s">
        <v>59</v>
      </c>
      <c r="B540" s="23" t="s">
        <v>60</v>
      </c>
      <c r="C540" s="23" t="s">
        <v>600</v>
      </c>
      <c r="D540" s="8">
        <v>28</v>
      </c>
      <c r="E540" s="8">
        <v>20</v>
      </c>
      <c r="F540" s="8">
        <v>1</v>
      </c>
      <c r="G540" s="8">
        <f>E540/F540</f>
        <v>20</v>
      </c>
      <c r="H540" s="8">
        <f>G540*1.15</f>
        <v>23</v>
      </c>
      <c r="I540" s="8">
        <f>D540-G540</f>
        <v>8</v>
      </c>
      <c r="J540" s="16" t="s">
        <v>601</v>
      </c>
      <c r="K540" s="7" t="s">
        <v>602</v>
      </c>
    </row>
    <row r="541" spans="1:11" ht="15">
      <c r="A541" s="1" t="s">
        <v>59</v>
      </c>
      <c r="B541" s="1" t="s">
        <v>60</v>
      </c>
      <c r="C541" s="1" t="s">
        <v>603</v>
      </c>
      <c r="D541" s="3">
        <v>40</v>
      </c>
      <c r="E541" s="3">
        <v>30</v>
      </c>
      <c r="F541" s="3">
        <v>1</v>
      </c>
      <c r="G541" s="3">
        <f>E541/F541</f>
        <v>30</v>
      </c>
      <c r="H541" s="3">
        <f>G541*1.15</f>
        <v>34.5</v>
      </c>
      <c r="I541" s="3">
        <f>D541-G541</f>
        <v>10</v>
      </c>
      <c r="J541" s="4">
        <v>0</v>
      </c>
      <c r="K541" s="10" t="s">
        <v>166</v>
      </c>
    </row>
    <row r="542" spans="1:11" ht="15">
      <c r="A542" s="1" t="s">
        <v>59</v>
      </c>
      <c r="B542" s="1" t="s">
        <v>60</v>
      </c>
      <c r="C542" s="1" t="s">
        <v>604</v>
      </c>
      <c r="D542" s="3">
        <v>45</v>
      </c>
      <c r="E542" s="3">
        <v>40</v>
      </c>
      <c r="F542" s="3">
        <v>1</v>
      </c>
      <c r="G542" s="3">
        <f>E542/F542</f>
        <v>40</v>
      </c>
      <c r="H542" s="3">
        <f>G542*1.15</f>
        <v>46</v>
      </c>
      <c r="I542" s="3">
        <f>D542-G542</f>
        <v>5</v>
      </c>
      <c r="J542" s="4">
        <v>0</v>
      </c>
      <c r="K542" s="10" t="s">
        <v>101</v>
      </c>
    </row>
    <row r="543" spans="1:11" ht="15">
      <c r="A543" s="1" t="s">
        <v>59</v>
      </c>
      <c r="B543" s="1" t="s">
        <v>60</v>
      </c>
      <c r="C543" s="1" t="s">
        <v>605</v>
      </c>
      <c r="D543" s="3">
        <v>60</v>
      </c>
      <c r="E543" s="3">
        <v>55</v>
      </c>
      <c r="F543" s="3">
        <v>1</v>
      </c>
      <c r="G543" s="3">
        <f>E543/F543</f>
        <v>55</v>
      </c>
      <c r="H543" s="3">
        <f>G543*1.15</f>
        <v>63.249999999999993</v>
      </c>
      <c r="I543" s="3">
        <f>D543-G543</f>
        <v>5</v>
      </c>
      <c r="J543" s="4">
        <v>0</v>
      </c>
      <c r="K543" s="10" t="s">
        <v>101</v>
      </c>
    </row>
    <row r="544" spans="1:11" ht="15">
      <c r="A544" s="1" t="s">
        <v>76</v>
      </c>
      <c r="B544" s="1" t="s">
        <v>82</v>
      </c>
      <c r="C544" s="1" t="s">
        <v>606</v>
      </c>
      <c r="D544" s="3">
        <v>12</v>
      </c>
      <c r="E544" s="3">
        <v>1</v>
      </c>
      <c r="F544" s="3">
        <v>1</v>
      </c>
      <c r="G544" s="3">
        <f>E544/F544</f>
        <v>1</v>
      </c>
      <c r="H544" s="3">
        <f>G544*1.15</f>
        <v>1.1499999999999999</v>
      </c>
      <c r="I544" s="3">
        <f>D544-G544</f>
        <v>11</v>
      </c>
      <c r="J544" s="4">
        <v>15</v>
      </c>
      <c r="K544" s="5" t="s">
        <v>16</v>
      </c>
    </row>
    <row r="545" spans="1:11" ht="15">
      <c r="A545" s="1" t="s">
        <v>59</v>
      </c>
      <c r="B545" s="1" t="s">
        <v>60</v>
      </c>
      <c r="C545" s="1" t="s">
        <v>607</v>
      </c>
      <c r="D545" s="3">
        <v>35</v>
      </c>
      <c r="E545" s="3">
        <v>25</v>
      </c>
      <c r="F545" s="3">
        <v>1</v>
      </c>
      <c r="G545" s="3">
        <f>E545/F545</f>
        <v>25</v>
      </c>
      <c r="H545" s="3">
        <f>G545*1.15</f>
        <v>28.749999999999996</v>
      </c>
      <c r="I545" s="3">
        <f>D545-G545</f>
        <v>10</v>
      </c>
      <c r="J545" s="4">
        <v>0</v>
      </c>
      <c r="K545" s="5"/>
    </row>
    <row r="546" spans="1:11" ht="15">
      <c r="A546" s="1" t="s">
        <v>59</v>
      </c>
      <c r="B546" s="1" t="s">
        <v>60</v>
      </c>
      <c r="C546" s="1" t="s">
        <v>608</v>
      </c>
      <c r="D546" s="3">
        <v>45</v>
      </c>
      <c r="E546" s="3">
        <v>200</v>
      </c>
      <c r="F546" s="3">
        <v>6</v>
      </c>
      <c r="G546" s="3">
        <f>E546/F546</f>
        <v>33.333333333333336</v>
      </c>
      <c r="H546" s="3">
        <f>G546*1.15</f>
        <v>38.333333333333336</v>
      </c>
      <c r="I546" s="3">
        <f>D546-G546</f>
        <v>11.666666666666664</v>
      </c>
      <c r="J546" s="4">
        <v>0</v>
      </c>
      <c r="K546" s="5"/>
    </row>
    <row r="547" spans="1:11" ht="15">
      <c r="A547" s="1" t="s">
        <v>59</v>
      </c>
      <c r="B547" s="1" t="s">
        <v>60</v>
      </c>
      <c r="C547" s="1" t="s">
        <v>609</v>
      </c>
      <c r="D547" s="3">
        <v>45</v>
      </c>
      <c r="E547" s="3">
        <v>1</v>
      </c>
      <c r="F547" s="3">
        <v>1</v>
      </c>
      <c r="G547" s="3">
        <f>E547/F547</f>
        <v>1</v>
      </c>
      <c r="H547" s="3">
        <f>G547*1.15</f>
        <v>1.1499999999999999</v>
      </c>
      <c r="I547" s="3">
        <f>D547-G547</f>
        <v>44</v>
      </c>
      <c r="J547" s="4">
        <v>0</v>
      </c>
      <c r="K547" s="5" t="s">
        <v>16</v>
      </c>
    </row>
    <row r="548" spans="1:11" ht="15">
      <c r="A548" s="1" t="s">
        <v>59</v>
      </c>
      <c r="B548" s="1" t="s">
        <v>60</v>
      </c>
      <c r="C548" s="1" t="s">
        <v>610</v>
      </c>
      <c r="D548" s="3">
        <v>65</v>
      </c>
      <c r="E548" s="3">
        <v>1</v>
      </c>
      <c r="F548" s="3">
        <v>1</v>
      </c>
      <c r="G548" s="3">
        <f>E548/F548</f>
        <v>1</v>
      </c>
      <c r="H548" s="3">
        <f>G548*1.15</f>
        <v>1.1499999999999999</v>
      </c>
      <c r="I548" s="3">
        <f>D548-G548</f>
        <v>64</v>
      </c>
      <c r="J548" s="4">
        <v>0</v>
      </c>
      <c r="K548" s="5" t="s">
        <v>16</v>
      </c>
    </row>
    <row r="549" spans="1:11" ht="15">
      <c r="A549" s="1" t="s">
        <v>59</v>
      </c>
      <c r="B549" s="1" t="s">
        <v>60</v>
      </c>
      <c r="C549" s="1" t="s">
        <v>611</v>
      </c>
      <c r="D549" s="3">
        <v>30</v>
      </c>
      <c r="E549" s="3">
        <v>1</v>
      </c>
      <c r="F549" s="3">
        <v>1</v>
      </c>
      <c r="G549" s="3">
        <f>E549/F549</f>
        <v>1</v>
      </c>
      <c r="H549" s="3">
        <f>G549*1.15</f>
        <v>1.1499999999999999</v>
      </c>
      <c r="I549" s="3">
        <f>D549-G549</f>
        <v>29</v>
      </c>
      <c r="J549" s="4">
        <v>0</v>
      </c>
      <c r="K549" s="5" t="s">
        <v>16</v>
      </c>
    </row>
    <row r="550" spans="1:11" ht="15">
      <c r="A550" s="23" t="s">
        <v>59</v>
      </c>
      <c r="B550" s="23" t="s">
        <v>60</v>
      </c>
      <c r="C550" s="23" t="s">
        <v>612</v>
      </c>
      <c r="D550" s="8">
        <v>25</v>
      </c>
      <c r="E550" s="8">
        <v>20</v>
      </c>
      <c r="F550" s="8">
        <v>1</v>
      </c>
      <c r="G550" s="3">
        <f>E550/F550</f>
        <v>20</v>
      </c>
      <c r="H550" s="3">
        <f>G550*1.15</f>
        <v>23</v>
      </c>
      <c r="I550" s="3">
        <f>D550-G550</f>
        <v>5</v>
      </c>
      <c r="J550" s="4">
        <v>0</v>
      </c>
      <c r="K550" s="7"/>
    </row>
    <row r="551" spans="1:11" ht="15">
      <c r="A551" s="1" t="s">
        <v>59</v>
      </c>
      <c r="B551" s="1" t="s">
        <v>60</v>
      </c>
      <c r="C551" s="1" t="s">
        <v>613</v>
      </c>
      <c r="D551" s="3">
        <v>30</v>
      </c>
      <c r="E551" s="3">
        <v>25</v>
      </c>
      <c r="F551" s="3">
        <v>1</v>
      </c>
      <c r="G551" s="3">
        <f>E551/F551</f>
        <v>25</v>
      </c>
      <c r="H551" s="3">
        <f>G551*1.15</f>
        <v>28.749999999999996</v>
      </c>
      <c r="I551" s="3">
        <f>D551-G551</f>
        <v>5</v>
      </c>
      <c r="J551" s="4">
        <v>0</v>
      </c>
      <c r="K551" s="5"/>
    </row>
    <row r="552" spans="1:11" ht="15">
      <c r="A552" s="1" t="s">
        <v>59</v>
      </c>
      <c r="B552" s="1" t="s">
        <v>60</v>
      </c>
      <c r="C552" s="1" t="s">
        <v>614</v>
      </c>
      <c r="D552" s="3">
        <v>35</v>
      </c>
      <c r="E552" s="3">
        <v>30</v>
      </c>
      <c r="F552" s="3">
        <v>1</v>
      </c>
      <c r="G552" s="3">
        <f>E552/F552</f>
        <v>30</v>
      </c>
      <c r="H552" s="3">
        <f>G552*1.15</f>
        <v>34.5</v>
      </c>
      <c r="I552" s="3">
        <f>D552-G552</f>
        <v>5</v>
      </c>
      <c r="J552" s="4">
        <v>-10</v>
      </c>
      <c r="K552" s="5"/>
    </row>
    <row r="553" spans="1:11" ht="15">
      <c r="A553" s="1" t="s">
        <v>59</v>
      </c>
      <c r="B553" s="1" t="s">
        <v>60</v>
      </c>
      <c r="C553" s="1" t="s">
        <v>615</v>
      </c>
      <c r="D553" s="3">
        <v>40</v>
      </c>
      <c r="E553" s="3">
        <v>35</v>
      </c>
      <c r="F553" s="3">
        <v>1</v>
      </c>
      <c r="G553" s="3">
        <f>E553/F553</f>
        <v>35</v>
      </c>
      <c r="H553" s="3">
        <f>G553*1.15</f>
        <v>40.25</v>
      </c>
      <c r="I553" s="3">
        <f>D553-G553</f>
        <v>5</v>
      </c>
      <c r="J553" s="4">
        <v>0</v>
      </c>
      <c r="K553" s="5"/>
    </row>
    <row r="554" spans="1:11" ht="15">
      <c r="A554" s="1" t="s">
        <v>59</v>
      </c>
      <c r="B554" s="1" t="s">
        <v>60</v>
      </c>
      <c r="C554" s="1" t="s">
        <v>616</v>
      </c>
      <c r="D554" s="3">
        <v>25</v>
      </c>
      <c r="E554" s="3">
        <v>20</v>
      </c>
      <c r="F554" s="3">
        <v>1</v>
      </c>
      <c r="G554" s="3">
        <f>E554/F554</f>
        <v>20</v>
      </c>
      <c r="H554" s="3">
        <f>G554*1.15</f>
        <v>23</v>
      </c>
      <c r="I554" s="3">
        <f>D554-G554</f>
        <v>5</v>
      </c>
      <c r="J554" s="4">
        <v>0</v>
      </c>
      <c r="K554" s="5"/>
    </row>
    <row r="555" spans="1:11" ht="15">
      <c r="A555" s="23" t="s">
        <v>59</v>
      </c>
      <c r="B555" s="23" t="s">
        <v>60</v>
      </c>
      <c r="C555" s="23" t="s">
        <v>617</v>
      </c>
      <c r="D555" s="8">
        <v>25</v>
      </c>
      <c r="E555" s="8">
        <v>20</v>
      </c>
      <c r="F555" s="8">
        <v>1</v>
      </c>
      <c r="G555" s="3">
        <f>E555/F555</f>
        <v>20</v>
      </c>
      <c r="H555" s="3">
        <f>G555*1.15</f>
        <v>23</v>
      </c>
      <c r="I555" s="3">
        <f>D555-G555</f>
        <v>5</v>
      </c>
      <c r="J555" s="4">
        <v>0</v>
      </c>
      <c r="K555" s="7"/>
    </row>
    <row r="556" spans="1:11" ht="15">
      <c r="A556" s="23" t="s">
        <v>59</v>
      </c>
      <c r="B556" s="23" t="s">
        <v>60</v>
      </c>
      <c r="C556" s="23" t="s">
        <v>618</v>
      </c>
      <c r="D556" s="8">
        <v>25</v>
      </c>
      <c r="E556" s="8">
        <v>20</v>
      </c>
      <c r="F556" s="8">
        <v>1</v>
      </c>
      <c r="G556" s="3">
        <f>E556/F556</f>
        <v>20</v>
      </c>
      <c r="H556" s="3">
        <f>G556*1.15</f>
        <v>23</v>
      </c>
      <c r="I556" s="3">
        <f>D556-G556</f>
        <v>5</v>
      </c>
      <c r="J556" s="4">
        <v>0</v>
      </c>
      <c r="K556" s="7"/>
    </row>
    <row r="557" spans="1:11" ht="15">
      <c r="A557" s="1" t="s">
        <v>59</v>
      </c>
      <c r="B557" s="1" t="s">
        <v>60</v>
      </c>
      <c r="C557" s="1" t="s">
        <v>619</v>
      </c>
      <c r="D557" s="3">
        <v>12</v>
      </c>
      <c r="E557" s="3">
        <v>10</v>
      </c>
      <c r="F557" s="3">
        <v>1</v>
      </c>
      <c r="G557" s="3">
        <f>E557/F557</f>
        <v>10</v>
      </c>
      <c r="H557" s="3">
        <f>G557*1.15</f>
        <v>11.5</v>
      </c>
      <c r="I557" s="3">
        <f>D557-G557</f>
        <v>2</v>
      </c>
      <c r="J557" s="4">
        <v>-4</v>
      </c>
      <c r="K557" s="5"/>
    </row>
    <row r="558" spans="1:11" ht="15">
      <c r="A558" s="1" t="s">
        <v>59</v>
      </c>
      <c r="B558" s="1" t="s">
        <v>60</v>
      </c>
      <c r="C558" s="1" t="s">
        <v>620</v>
      </c>
      <c r="D558" s="3">
        <v>12</v>
      </c>
      <c r="E558" s="3">
        <v>10</v>
      </c>
      <c r="F558" s="3">
        <v>1</v>
      </c>
      <c r="G558" s="3">
        <f>E558/F558</f>
        <v>10</v>
      </c>
      <c r="H558" s="3">
        <f>G558*1.15</f>
        <v>11.5</v>
      </c>
      <c r="I558" s="3">
        <f>D558-G558</f>
        <v>2</v>
      </c>
      <c r="J558" s="4">
        <v>-3</v>
      </c>
      <c r="K558" s="5"/>
    </row>
    <row r="559" spans="1:11" ht="15">
      <c r="A559" s="1" t="s">
        <v>11</v>
      </c>
      <c r="B559" s="1" t="s">
        <v>12</v>
      </c>
      <c r="C559" s="1" t="s">
        <v>621</v>
      </c>
      <c r="D559" s="3">
        <v>20</v>
      </c>
      <c r="E559" s="3">
        <v>51</v>
      </c>
      <c r="F559" s="3">
        <v>3</v>
      </c>
      <c r="G559" s="3">
        <f>E559/F559</f>
        <v>17</v>
      </c>
      <c r="H559" s="3">
        <f>G559*1.15</f>
        <v>19.549999999999997</v>
      </c>
      <c r="I559" s="3">
        <f>D559-G559</f>
        <v>3</v>
      </c>
      <c r="J559" s="4">
        <v>6</v>
      </c>
      <c r="K559" s="2" t="s">
        <v>54</v>
      </c>
    </row>
    <row r="560" spans="1:11" ht="15">
      <c r="A560" s="1" t="s">
        <v>11</v>
      </c>
      <c r="B560" s="1" t="s">
        <v>12</v>
      </c>
      <c r="C560" s="1" t="s">
        <v>622</v>
      </c>
      <c r="D560" s="3">
        <v>20</v>
      </c>
      <c r="E560" s="3">
        <v>47</v>
      </c>
      <c r="F560" s="3">
        <v>3</v>
      </c>
      <c r="G560" s="3">
        <f>E560/F560</f>
        <v>15.666666666666666</v>
      </c>
      <c r="H560" s="3">
        <f>G560*1.15</f>
        <v>18.016666666666666</v>
      </c>
      <c r="I560" s="3">
        <f>D560-G560</f>
        <v>4.3333333333333339</v>
      </c>
      <c r="J560" s="4">
        <v>0</v>
      </c>
      <c r="K560" s="5"/>
    </row>
    <row r="561" spans="1:11" ht="15">
      <c r="A561" s="1" t="s">
        <v>59</v>
      </c>
      <c r="B561" s="1" t="s">
        <v>60</v>
      </c>
      <c r="C561" s="1" t="s">
        <v>623</v>
      </c>
      <c r="D561" s="3">
        <v>25</v>
      </c>
      <c r="E561" s="3">
        <v>20</v>
      </c>
      <c r="F561" s="3">
        <v>1</v>
      </c>
      <c r="G561" s="3">
        <f>E561/F561</f>
        <v>20</v>
      </c>
      <c r="H561" s="3">
        <f>G561*1.15</f>
        <v>23</v>
      </c>
      <c r="I561" s="3">
        <f>D561-G561</f>
        <v>5</v>
      </c>
      <c r="J561" s="4">
        <v>0</v>
      </c>
      <c r="K561" s="5"/>
    </row>
    <row r="562" spans="1:11" ht="15">
      <c r="A562" s="1" t="s">
        <v>59</v>
      </c>
      <c r="B562" s="1" t="s">
        <v>60</v>
      </c>
      <c r="C562" s="1" t="s">
        <v>624</v>
      </c>
      <c r="D562" s="3">
        <v>25</v>
      </c>
      <c r="E562" s="3">
        <v>20</v>
      </c>
      <c r="F562" s="3">
        <v>1</v>
      </c>
      <c r="G562" s="3">
        <f>E562/F562</f>
        <v>20</v>
      </c>
      <c r="H562" s="3">
        <f>G562*1.15</f>
        <v>23</v>
      </c>
      <c r="I562" s="3">
        <f>D562-G562</f>
        <v>5</v>
      </c>
      <c r="J562" s="4">
        <v>0</v>
      </c>
      <c r="K562" s="5"/>
    </row>
    <row r="563" spans="1:11" ht="15">
      <c r="A563" s="1" t="s">
        <v>11</v>
      </c>
      <c r="B563" s="1" t="s">
        <v>22</v>
      </c>
      <c r="C563" s="1" t="s">
        <v>625</v>
      </c>
      <c r="D563" s="3">
        <v>55</v>
      </c>
      <c r="E563" s="3">
        <v>175</v>
      </c>
      <c r="F563" s="3">
        <v>4</v>
      </c>
      <c r="G563" s="3">
        <f>E563/F563</f>
        <v>43.75</v>
      </c>
      <c r="H563" s="3">
        <f>G563*1.15</f>
        <v>50.312499999999993</v>
      </c>
      <c r="I563" s="3">
        <f>D563-G563</f>
        <v>11.25</v>
      </c>
      <c r="J563" s="4">
        <v>4</v>
      </c>
      <c r="K563" s="2" t="s">
        <v>54</v>
      </c>
    </row>
    <row r="564" spans="1:11" ht="15">
      <c r="A564" s="1" t="s">
        <v>59</v>
      </c>
      <c r="B564" s="1" t="s">
        <v>60</v>
      </c>
      <c r="C564" s="1" t="s">
        <v>626</v>
      </c>
      <c r="D564" s="3">
        <v>35</v>
      </c>
      <c r="E564" s="3">
        <v>30</v>
      </c>
      <c r="F564" s="3">
        <v>1</v>
      </c>
      <c r="G564" s="3">
        <f>E564/F564</f>
        <v>30</v>
      </c>
      <c r="H564" s="3">
        <f>G564*1.15</f>
        <v>34.5</v>
      </c>
      <c r="I564" s="3">
        <f>D564-G564</f>
        <v>5</v>
      </c>
      <c r="J564" s="4">
        <v>-1</v>
      </c>
      <c r="K564" s="5"/>
    </row>
    <row r="565" spans="1:11" ht="15">
      <c r="A565" s="1" t="s">
        <v>76</v>
      </c>
      <c r="B565" s="1" t="s">
        <v>12</v>
      </c>
      <c r="C565" s="1" t="s">
        <v>627</v>
      </c>
      <c r="D565" s="3">
        <v>5</v>
      </c>
      <c r="E565" s="3">
        <v>4</v>
      </c>
      <c r="F565" s="3">
        <v>1</v>
      </c>
      <c r="G565" s="3">
        <f>E565/F565</f>
        <v>4</v>
      </c>
      <c r="H565" s="3">
        <f>G565*1.15</f>
        <v>4.5999999999999996</v>
      </c>
      <c r="I565" s="3">
        <f>D565-G565</f>
        <v>1</v>
      </c>
      <c r="J565" s="4">
        <v>0</v>
      </c>
      <c r="K565" s="2" t="s">
        <v>166</v>
      </c>
    </row>
    <row r="566" spans="1:11" ht="15">
      <c r="A566" s="1" t="s">
        <v>59</v>
      </c>
      <c r="B566" s="1" t="s">
        <v>60</v>
      </c>
      <c r="C566" s="1" t="s">
        <v>628</v>
      </c>
      <c r="D566" s="3">
        <v>10</v>
      </c>
      <c r="E566" s="3">
        <v>8</v>
      </c>
      <c r="F566" s="3">
        <v>1</v>
      </c>
      <c r="G566" s="3">
        <f>E566/F566</f>
        <v>8</v>
      </c>
      <c r="H566" s="3">
        <f>G566*1.15</f>
        <v>9.1999999999999993</v>
      </c>
      <c r="I566" s="3">
        <f>D566-G566</f>
        <v>2</v>
      </c>
      <c r="J566" s="4">
        <v>0</v>
      </c>
      <c r="K566" s="5" t="s">
        <v>89</v>
      </c>
    </row>
    <row r="567" spans="1:11" ht="15">
      <c r="A567" s="1" t="s">
        <v>59</v>
      </c>
      <c r="B567" s="1" t="s">
        <v>60</v>
      </c>
      <c r="C567" s="1" t="s">
        <v>629</v>
      </c>
      <c r="D567" s="3">
        <v>5</v>
      </c>
      <c r="E567" s="3">
        <v>4</v>
      </c>
      <c r="F567" s="3">
        <v>1</v>
      </c>
      <c r="G567" s="3">
        <f>E567/F567</f>
        <v>4</v>
      </c>
      <c r="H567" s="3">
        <f>G567*1.15</f>
        <v>4.5999999999999996</v>
      </c>
      <c r="I567" s="3">
        <f>D567-G567</f>
        <v>1</v>
      </c>
      <c r="J567" s="4">
        <v>0</v>
      </c>
      <c r="K567" s="5" t="s">
        <v>31</v>
      </c>
    </row>
    <row r="568" spans="1:11" ht="15">
      <c r="A568" s="1" t="s">
        <v>59</v>
      </c>
      <c r="B568" s="1" t="s">
        <v>60</v>
      </c>
      <c r="C568" s="1" t="s">
        <v>630</v>
      </c>
      <c r="D568" s="3">
        <v>6</v>
      </c>
      <c r="E568" s="3">
        <v>5</v>
      </c>
      <c r="F568" s="3">
        <v>1</v>
      </c>
      <c r="G568" s="3">
        <f>E568/F568</f>
        <v>5</v>
      </c>
      <c r="H568" s="3">
        <f>G568*1.15</f>
        <v>5.75</v>
      </c>
      <c r="I568" s="3">
        <f>D568-G568</f>
        <v>1</v>
      </c>
      <c r="J568" s="4">
        <v>0</v>
      </c>
      <c r="K568" s="5" t="s">
        <v>31</v>
      </c>
    </row>
    <row r="569" spans="1:11" ht="15">
      <c r="A569" s="1" t="s">
        <v>59</v>
      </c>
      <c r="B569" s="1" t="s">
        <v>60</v>
      </c>
      <c r="C569" s="1" t="s">
        <v>631</v>
      </c>
      <c r="D569" s="3">
        <v>8</v>
      </c>
      <c r="E569" s="3">
        <v>7</v>
      </c>
      <c r="F569" s="3">
        <v>1</v>
      </c>
      <c r="G569" s="3">
        <f>E569/F569</f>
        <v>7</v>
      </c>
      <c r="H569" s="3">
        <f>G569*1.15</f>
        <v>8.0499999999999989</v>
      </c>
      <c r="I569" s="3">
        <f>D569-G569</f>
        <v>1</v>
      </c>
      <c r="J569" s="4">
        <v>0</v>
      </c>
      <c r="K569" s="5" t="s">
        <v>89</v>
      </c>
    </row>
    <row r="570" spans="1:11" ht="15">
      <c r="A570" s="1" t="s">
        <v>59</v>
      </c>
      <c r="B570" s="1" t="s">
        <v>60</v>
      </c>
      <c r="C570" s="1" t="s">
        <v>632</v>
      </c>
      <c r="D570" s="3">
        <v>12</v>
      </c>
      <c r="E570" s="3">
        <v>10</v>
      </c>
      <c r="F570" s="3">
        <v>1</v>
      </c>
      <c r="G570" s="3">
        <f>E570/F570</f>
        <v>10</v>
      </c>
      <c r="H570" s="3">
        <f>G570*1.15</f>
        <v>11.5</v>
      </c>
      <c r="I570" s="3">
        <f>D570-G570</f>
        <v>2</v>
      </c>
      <c r="J570" s="4">
        <v>-3</v>
      </c>
      <c r="K570" s="7" t="s">
        <v>145</v>
      </c>
    </row>
    <row r="571" spans="1:11" ht="15">
      <c r="A571" s="1" t="s">
        <v>59</v>
      </c>
      <c r="B571" s="1" t="s">
        <v>60</v>
      </c>
      <c r="C571" s="1" t="s">
        <v>633</v>
      </c>
      <c r="D571" s="3">
        <v>25</v>
      </c>
      <c r="E571" s="3">
        <v>22</v>
      </c>
      <c r="F571" s="3">
        <v>1</v>
      </c>
      <c r="G571" s="3">
        <f>E571/F571</f>
        <v>22</v>
      </c>
      <c r="H571" s="3">
        <f>G571*1.15</f>
        <v>25.299999999999997</v>
      </c>
      <c r="I571" s="3">
        <f>D571-G571</f>
        <v>3</v>
      </c>
      <c r="J571" s="4">
        <v>0</v>
      </c>
      <c r="K571" s="5" t="s">
        <v>89</v>
      </c>
    </row>
    <row r="572" spans="1:11" ht="15">
      <c r="A572" s="1" t="s">
        <v>59</v>
      </c>
      <c r="B572" s="1" t="s">
        <v>60</v>
      </c>
      <c r="C572" s="1" t="s">
        <v>634</v>
      </c>
      <c r="D572" s="3">
        <v>28</v>
      </c>
      <c r="E572" s="3">
        <v>25</v>
      </c>
      <c r="F572" s="3">
        <v>1</v>
      </c>
      <c r="G572" s="3">
        <f>E572/F572</f>
        <v>25</v>
      </c>
      <c r="H572" s="3">
        <f>G572*1.15</f>
        <v>28.749999999999996</v>
      </c>
      <c r="I572" s="3">
        <f>D572-G572</f>
        <v>3</v>
      </c>
      <c r="J572" s="4">
        <v>0</v>
      </c>
      <c r="K572" s="5" t="s">
        <v>89</v>
      </c>
    </row>
    <row r="573" spans="1:11" ht="15">
      <c r="A573" s="1" t="s">
        <v>11</v>
      </c>
      <c r="B573" s="1" t="s">
        <v>234</v>
      </c>
      <c r="C573" s="1" t="s">
        <v>635</v>
      </c>
      <c r="D573" s="3">
        <v>20</v>
      </c>
      <c r="E573" s="3">
        <v>83</v>
      </c>
      <c r="F573" s="3">
        <v>6</v>
      </c>
      <c r="G573" s="3">
        <f>E573/F573</f>
        <v>13.833333333333334</v>
      </c>
      <c r="H573" s="3">
        <f>G573*1.15</f>
        <v>15.908333333333333</v>
      </c>
      <c r="I573" s="3">
        <f>D573-G573</f>
        <v>6.1666666666666661</v>
      </c>
      <c r="J573" s="4">
        <v>2</v>
      </c>
      <c r="K573" s="5"/>
    </row>
    <row r="574" spans="1:11" ht="15">
      <c r="A574" s="1" t="s">
        <v>11</v>
      </c>
      <c r="B574" s="1" t="s">
        <v>234</v>
      </c>
      <c r="C574" s="1" t="s">
        <v>636</v>
      </c>
      <c r="D574" s="3">
        <v>20</v>
      </c>
      <c r="E574" s="3">
        <v>93</v>
      </c>
      <c r="F574" s="3">
        <v>6</v>
      </c>
      <c r="G574" s="3">
        <f>E574/F574</f>
        <v>15.5</v>
      </c>
      <c r="H574" s="3">
        <f>G574*1.15</f>
        <v>17.824999999999999</v>
      </c>
      <c r="I574" s="3">
        <f>D574-G574</f>
        <v>4.5</v>
      </c>
      <c r="J574" s="4">
        <v>0</v>
      </c>
      <c r="K574" s="5"/>
    </row>
    <row r="575" spans="1:11" ht="15">
      <c r="A575" s="1" t="s">
        <v>59</v>
      </c>
      <c r="B575" s="1" t="s">
        <v>60</v>
      </c>
      <c r="C575" s="1" t="s">
        <v>637</v>
      </c>
      <c r="D575" s="3">
        <v>35</v>
      </c>
      <c r="E575" s="3">
        <v>30</v>
      </c>
      <c r="F575" s="3">
        <v>1</v>
      </c>
      <c r="G575" s="3">
        <f>E575/F575</f>
        <v>30</v>
      </c>
      <c r="H575" s="3">
        <f>G575*1.15</f>
        <v>34.5</v>
      </c>
      <c r="I575" s="3">
        <f>D575-G575</f>
        <v>5</v>
      </c>
      <c r="J575" s="4">
        <v>-2</v>
      </c>
      <c r="K575" s="5"/>
    </row>
    <row r="576" spans="1:11" ht="15">
      <c r="A576" s="1" t="s">
        <v>59</v>
      </c>
      <c r="B576" s="1" t="s">
        <v>60</v>
      </c>
      <c r="C576" s="1" t="s">
        <v>638</v>
      </c>
      <c r="D576" s="3">
        <v>30</v>
      </c>
      <c r="E576" s="3">
        <v>25</v>
      </c>
      <c r="F576" s="3">
        <v>1</v>
      </c>
      <c r="G576" s="3">
        <f>E576/F576</f>
        <v>25</v>
      </c>
      <c r="H576" s="3">
        <f>G576*1.15</f>
        <v>28.749999999999996</v>
      </c>
      <c r="I576" s="3">
        <f>D576-G576</f>
        <v>5</v>
      </c>
      <c r="J576" s="4">
        <v>0</v>
      </c>
      <c r="K576" s="5"/>
    </row>
    <row r="577" spans="1:11" ht="15">
      <c r="A577" s="1" t="s">
        <v>11</v>
      </c>
      <c r="B577" s="1" t="s">
        <v>234</v>
      </c>
      <c r="C577" s="1" t="s">
        <v>639</v>
      </c>
      <c r="D577" s="3">
        <v>13</v>
      </c>
      <c r="E577" s="3">
        <v>68</v>
      </c>
      <c r="F577" s="3">
        <v>6</v>
      </c>
      <c r="G577" s="3">
        <f>E577/F577</f>
        <v>11.333333333333334</v>
      </c>
      <c r="H577" s="3">
        <f>G577*1.15</f>
        <v>13.033333333333333</v>
      </c>
      <c r="I577" s="3">
        <f>D577-G577</f>
        <v>1.6666666666666661</v>
      </c>
      <c r="J577" s="4">
        <v>0</v>
      </c>
      <c r="K577" s="5"/>
    </row>
    <row r="578" spans="1:11" ht="15">
      <c r="A578" s="1" t="s">
        <v>11</v>
      </c>
      <c r="B578" s="1" t="s">
        <v>29</v>
      </c>
      <c r="C578" s="1" t="s">
        <v>640</v>
      </c>
      <c r="D578" s="3">
        <v>16</v>
      </c>
      <c r="E578" s="3">
        <v>1</v>
      </c>
      <c r="F578" s="3">
        <v>1</v>
      </c>
      <c r="G578" s="3">
        <f>E578/F578</f>
        <v>1</v>
      </c>
      <c r="H578" s="3">
        <f>G578*1.15</f>
        <v>1.1499999999999999</v>
      </c>
      <c r="I578" s="3">
        <f>D578-G578</f>
        <v>15</v>
      </c>
      <c r="J578" s="4">
        <v>0</v>
      </c>
      <c r="K578" s="5" t="s">
        <v>43</v>
      </c>
    </row>
    <row r="579" spans="1:11" ht="15">
      <c r="A579" s="1" t="s">
        <v>11</v>
      </c>
      <c r="B579" s="1" t="s">
        <v>29</v>
      </c>
      <c r="C579" s="1" t="s">
        <v>641</v>
      </c>
      <c r="D579" s="3">
        <v>12</v>
      </c>
      <c r="E579" s="3">
        <v>1</v>
      </c>
      <c r="F579" s="3">
        <v>1</v>
      </c>
      <c r="G579" s="3">
        <f>E579/F579</f>
        <v>1</v>
      </c>
      <c r="H579" s="3">
        <f>G579*1.15</f>
        <v>1.1499999999999999</v>
      </c>
      <c r="I579" s="3">
        <f>D579-G579</f>
        <v>11</v>
      </c>
      <c r="J579" s="4">
        <v>0</v>
      </c>
      <c r="K579" s="5" t="s">
        <v>43</v>
      </c>
    </row>
    <row r="580" spans="1:11" ht="15">
      <c r="A580" s="1" t="s">
        <v>76</v>
      </c>
      <c r="B580" s="1" t="s">
        <v>82</v>
      </c>
      <c r="C580" s="1" t="s">
        <v>642</v>
      </c>
      <c r="D580" s="3">
        <v>30</v>
      </c>
      <c r="E580" s="3">
        <v>25</v>
      </c>
      <c r="F580" s="3">
        <v>1</v>
      </c>
      <c r="G580" s="3">
        <f>E580/F580</f>
        <v>25</v>
      </c>
      <c r="H580" s="3">
        <f>G580*1.15</f>
        <v>28.749999999999996</v>
      </c>
      <c r="I580" s="3">
        <f>D580-G580</f>
        <v>5</v>
      </c>
      <c r="J580" s="4">
        <v>-2</v>
      </c>
      <c r="K580" s="5" t="s">
        <v>643</v>
      </c>
    </row>
    <row r="581" spans="1:11" ht="15">
      <c r="A581" s="1" t="s">
        <v>76</v>
      </c>
      <c r="B581" s="1" t="s">
        <v>82</v>
      </c>
      <c r="C581" s="1" t="s">
        <v>644</v>
      </c>
      <c r="D581" s="3">
        <v>20</v>
      </c>
      <c r="E581" s="3">
        <v>15</v>
      </c>
      <c r="F581" s="3">
        <v>1</v>
      </c>
      <c r="G581" s="3">
        <f>E581/F581</f>
        <v>15</v>
      </c>
      <c r="H581" s="3">
        <f>G581*1.15</f>
        <v>17.25</v>
      </c>
      <c r="I581" s="3">
        <f>D581-G581</f>
        <v>5</v>
      </c>
      <c r="J581" s="4">
        <v>0</v>
      </c>
      <c r="K581" s="5"/>
    </row>
    <row r="582" spans="1:11" ht="15">
      <c r="A582" s="1" t="s">
        <v>76</v>
      </c>
      <c r="B582" s="1" t="s">
        <v>82</v>
      </c>
      <c r="C582" s="1" t="s">
        <v>645</v>
      </c>
      <c r="D582" s="3">
        <v>10</v>
      </c>
      <c r="E582" s="3">
        <v>1</v>
      </c>
      <c r="F582" s="3">
        <v>1</v>
      </c>
      <c r="G582" s="3">
        <f>E582/F582</f>
        <v>1</v>
      </c>
      <c r="H582" s="3">
        <f>G582*1.15</f>
        <v>1.1499999999999999</v>
      </c>
      <c r="I582" s="3">
        <f>D582-G582</f>
        <v>9</v>
      </c>
      <c r="J582" s="4">
        <v>0</v>
      </c>
      <c r="K582" s="5" t="s">
        <v>16</v>
      </c>
    </row>
    <row r="583" spans="1:11" ht="15">
      <c r="A583" s="25" t="s">
        <v>76</v>
      </c>
      <c r="B583" s="25" t="s">
        <v>82</v>
      </c>
      <c r="C583" s="25" t="s">
        <v>646</v>
      </c>
      <c r="D583">
        <v>5</v>
      </c>
      <c r="E583">
        <v>4</v>
      </c>
      <c r="F583">
        <v>1</v>
      </c>
      <c r="G583" s="3">
        <f>E583/F583</f>
        <v>4</v>
      </c>
      <c r="H583" s="3">
        <f>G583*1.15</f>
        <v>4.5999999999999996</v>
      </c>
      <c r="I583" s="3">
        <f>D583-G583</f>
        <v>1</v>
      </c>
      <c r="J583">
        <v>0</v>
      </c>
      <c r="K583">
        <v>-4</v>
      </c>
    </row>
    <row r="584" spans="1:11" ht="15">
      <c r="A584" s="1" t="s">
        <v>76</v>
      </c>
      <c r="B584" s="1" t="s">
        <v>82</v>
      </c>
      <c r="C584" s="1" t="s">
        <v>647</v>
      </c>
      <c r="D584" s="3">
        <v>12</v>
      </c>
      <c r="E584" s="3">
        <v>50</v>
      </c>
      <c r="F584" s="3">
        <v>5</v>
      </c>
      <c r="G584" s="3">
        <f>E584/F584</f>
        <v>10</v>
      </c>
      <c r="H584" s="3">
        <f>G584*1.15</f>
        <v>11.5</v>
      </c>
      <c r="I584" s="3">
        <f>D584-G584</f>
        <v>2</v>
      </c>
      <c r="J584" s="4">
        <v>20</v>
      </c>
      <c r="K584" s="5" t="s">
        <v>141</v>
      </c>
    </row>
    <row r="585" spans="1:11" ht="15">
      <c r="A585" s="1" t="s">
        <v>59</v>
      </c>
      <c r="B585" s="1" t="s">
        <v>60</v>
      </c>
      <c r="C585" s="1" t="s">
        <v>648</v>
      </c>
      <c r="D585" s="3">
        <v>12</v>
      </c>
      <c r="E585" s="3">
        <v>10</v>
      </c>
      <c r="F585" s="3">
        <v>1</v>
      </c>
      <c r="G585" s="3">
        <f>E585/F585</f>
        <v>10</v>
      </c>
      <c r="H585" s="3">
        <f>G585*1.15</f>
        <v>11.5</v>
      </c>
      <c r="I585" s="3">
        <f>D585-G585</f>
        <v>2</v>
      </c>
      <c r="J585" s="4">
        <v>0</v>
      </c>
      <c r="K585" s="10" t="s">
        <v>314</v>
      </c>
    </row>
    <row r="586" spans="1:11" ht="15">
      <c r="A586" s="25" t="s">
        <v>649</v>
      </c>
      <c r="B586" s="1" t="s">
        <v>20</v>
      </c>
      <c r="C586" s="1" t="s">
        <v>650</v>
      </c>
      <c r="D586" s="3">
        <v>1</v>
      </c>
      <c r="E586" s="3">
        <v>65</v>
      </c>
      <c r="F586" s="3">
        <v>100</v>
      </c>
      <c r="G586" s="3">
        <f>E586/F586</f>
        <v>0.65</v>
      </c>
      <c r="H586" s="3">
        <f>G586*1.15</f>
        <v>0.74749999999999994</v>
      </c>
      <c r="I586" s="3">
        <f>D586-G586</f>
        <v>0.35</v>
      </c>
      <c r="J586" s="4">
        <v>0</v>
      </c>
      <c r="K586" s="10" t="s">
        <v>101</v>
      </c>
    </row>
    <row r="587" spans="1:11" ht="15">
      <c r="A587" s="23" t="s">
        <v>59</v>
      </c>
      <c r="B587" s="23" t="s">
        <v>60</v>
      </c>
      <c r="C587" s="23" t="s">
        <v>651</v>
      </c>
      <c r="D587" s="8">
        <v>25</v>
      </c>
      <c r="E587" s="8">
        <v>20</v>
      </c>
      <c r="F587" s="8">
        <v>1</v>
      </c>
      <c r="G587" s="3">
        <f>E587/F587</f>
        <v>20</v>
      </c>
      <c r="H587" s="3">
        <f>G587*1.15</f>
        <v>23</v>
      </c>
      <c r="I587" s="3">
        <f>D587-G587</f>
        <v>5</v>
      </c>
      <c r="J587" s="4">
        <v>0</v>
      </c>
      <c r="K587" s="7"/>
    </row>
    <row r="588" spans="1:11" ht="15">
      <c r="A588" s="1" t="s">
        <v>11</v>
      </c>
      <c r="B588" s="1" t="s">
        <v>20</v>
      </c>
      <c r="C588" s="1" t="s">
        <v>652</v>
      </c>
      <c r="D588" s="3">
        <v>900</v>
      </c>
      <c r="E588" s="3">
        <v>3152</v>
      </c>
      <c r="F588" s="3">
        <v>4</v>
      </c>
      <c r="G588" s="3">
        <f>E588/F588</f>
        <v>788</v>
      </c>
      <c r="H588" s="3">
        <f>G588*1.15</f>
        <v>906.19999999999993</v>
      </c>
      <c r="I588" s="3">
        <f>D588-G588</f>
        <v>112</v>
      </c>
      <c r="J588" s="4">
        <v>0</v>
      </c>
      <c r="K588" s="10" t="s">
        <v>24</v>
      </c>
    </row>
    <row r="589" spans="1:11" ht="15">
      <c r="A589" s="23" t="s">
        <v>59</v>
      </c>
      <c r="B589" s="23" t="s">
        <v>60</v>
      </c>
      <c r="C589" s="23" t="s">
        <v>653</v>
      </c>
      <c r="D589" s="8">
        <v>20</v>
      </c>
      <c r="E589" s="8">
        <v>15</v>
      </c>
      <c r="F589" s="8">
        <v>1</v>
      </c>
      <c r="G589" s="3">
        <f>E589/F589</f>
        <v>15</v>
      </c>
      <c r="H589" s="3">
        <f>G589*1.15</f>
        <v>17.25</v>
      </c>
      <c r="I589" s="3">
        <f>D589-G589</f>
        <v>5</v>
      </c>
      <c r="J589" s="13">
        <v>0</v>
      </c>
      <c r="K589" s="7" t="s">
        <v>145</v>
      </c>
    </row>
    <row r="590" spans="1:11" ht="15">
      <c r="A590" s="1" t="s">
        <v>11</v>
      </c>
      <c r="B590" s="1" t="s">
        <v>12</v>
      </c>
      <c r="C590" s="1" t="s">
        <v>654</v>
      </c>
      <c r="D590" s="3">
        <v>5</v>
      </c>
      <c r="E590" s="3">
        <v>47</v>
      </c>
      <c r="F590" s="3">
        <v>12</v>
      </c>
      <c r="G590" s="3">
        <f>E590/F590</f>
        <v>3.9166666666666665</v>
      </c>
      <c r="H590" s="3">
        <f>G590*1.15</f>
        <v>4.5041666666666664</v>
      </c>
      <c r="I590" s="3">
        <f>D590-G590</f>
        <v>1.0833333333333335</v>
      </c>
      <c r="J590" s="4">
        <v>-1</v>
      </c>
      <c r="K590" s="5"/>
    </row>
    <row r="591" spans="1:11" ht="15">
      <c r="A591" s="1" t="s">
        <v>11</v>
      </c>
      <c r="B591" s="1" t="s">
        <v>12</v>
      </c>
      <c r="C591" s="1" t="s">
        <v>655</v>
      </c>
      <c r="D591" s="3">
        <v>5</v>
      </c>
      <c r="E591" s="3">
        <v>47</v>
      </c>
      <c r="F591" s="3">
        <v>12</v>
      </c>
      <c r="G591" s="3">
        <f>E591/F591</f>
        <v>3.9166666666666665</v>
      </c>
      <c r="H591" s="3">
        <f>G591*1.15</f>
        <v>4.5041666666666664</v>
      </c>
      <c r="I591" s="3">
        <f>D591-G591</f>
        <v>1.0833333333333335</v>
      </c>
      <c r="J591" s="4">
        <v>-3</v>
      </c>
      <c r="K591" s="5"/>
    </row>
    <row r="592" spans="1:11" ht="15">
      <c r="A592" s="1" t="s">
        <v>11</v>
      </c>
      <c r="B592" s="1" t="s">
        <v>12</v>
      </c>
      <c r="C592" s="1" t="s">
        <v>656</v>
      </c>
      <c r="D592" s="3">
        <v>5</v>
      </c>
      <c r="E592" s="3">
        <v>47</v>
      </c>
      <c r="F592" s="3">
        <v>12</v>
      </c>
      <c r="G592" s="3">
        <f>E592/F592</f>
        <v>3.9166666666666665</v>
      </c>
      <c r="H592" s="3">
        <f>G592*1.15</f>
        <v>4.5041666666666664</v>
      </c>
      <c r="I592" s="3">
        <f>D592-G592</f>
        <v>1.0833333333333335</v>
      </c>
      <c r="J592" s="4">
        <v>-1</v>
      </c>
      <c r="K592" s="5"/>
    </row>
    <row r="593" spans="1:11" ht="15">
      <c r="A593" s="1" t="s">
        <v>11</v>
      </c>
      <c r="B593" s="1" t="s">
        <v>12</v>
      </c>
      <c r="C593" s="1" t="s">
        <v>657</v>
      </c>
      <c r="D593" s="3">
        <v>5</v>
      </c>
      <c r="E593" s="3">
        <v>47</v>
      </c>
      <c r="F593" s="3">
        <v>12</v>
      </c>
      <c r="G593" s="3">
        <f>E593/F593</f>
        <v>3.9166666666666665</v>
      </c>
      <c r="H593" s="3">
        <f>G593*1.15</f>
        <v>4.5041666666666664</v>
      </c>
      <c r="I593" s="3">
        <f>D593-G593</f>
        <v>1.0833333333333335</v>
      </c>
      <c r="J593" s="4">
        <v>0</v>
      </c>
      <c r="K593" s="5"/>
    </row>
    <row r="594" spans="1:11" ht="15">
      <c r="A594" s="1" t="s">
        <v>11</v>
      </c>
      <c r="B594" s="1" t="s">
        <v>12</v>
      </c>
      <c r="C594" s="1" t="s">
        <v>658</v>
      </c>
      <c r="D594" s="3">
        <v>5</v>
      </c>
      <c r="E594" s="3">
        <v>5</v>
      </c>
      <c r="F594" s="3">
        <v>1</v>
      </c>
      <c r="G594" s="3">
        <f>E594/F594</f>
        <v>5</v>
      </c>
      <c r="H594" s="3">
        <f>G594*1.15</f>
        <v>5.75</v>
      </c>
      <c r="I594" s="3">
        <f>D594-G594</f>
        <v>0</v>
      </c>
      <c r="J594" s="4">
        <v>0</v>
      </c>
      <c r="K594" s="5"/>
    </row>
    <row r="595" spans="1:11" ht="15">
      <c r="A595" s="1" t="s">
        <v>11</v>
      </c>
      <c r="B595" s="1" t="s">
        <v>12</v>
      </c>
      <c r="C595" s="1" t="s">
        <v>659</v>
      </c>
      <c r="D595" s="3">
        <v>5</v>
      </c>
      <c r="E595" s="3">
        <v>49</v>
      </c>
      <c r="F595" s="3">
        <v>12</v>
      </c>
      <c r="G595" s="3">
        <f>E595/F595</f>
        <v>4.083333333333333</v>
      </c>
      <c r="H595" s="3">
        <f>G595*1.15</f>
        <v>4.6958333333333329</v>
      </c>
      <c r="I595" s="3">
        <f>D595-G595</f>
        <v>0.91666666666666696</v>
      </c>
      <c r="J595" s="4">
        <v>0</v>
      </c>
      <c r="K595" s="5"/>
    </row>
    <row r="596" spans="1:11" ht="15">
      <c r="A596" s="1" t="s">
        <v>11</v>
      </c>
      <c r="B596" s="1" t="s">
        <v>12</v>
      </c>
      <c r="C596" s="1" t="s">
        <v>660</v>
      </c>
      <c r="D596" s="3">
        <v>20</v>
      </c>
      <c r="E596" s="3">
        <v>51</v>
      </c>
      <c r="F596" s="3">
        <v>3</v>
      </c>
      <c r="G596" s="3">
        <f>E596/F596</f>
        <v>17</v>
      </c>
      <c r="H596" s="3">
        <f>G596*1.15</f>
        <v>19.549999999999997</v>
      </c>
      <c r="I596" s="3">
        <f>D596-G596</f>
        <v>3</v>
      </c>
      <c r="J596" s="4">
        <v>3</v>
      </c>
      <c r="K596" s="10" t="s">
        <v>26</v>
      </c>
    </row>
    <row r="597" spans="1:11" ht="15">
      <c r="A597" s="1" t="s">
        <v>59</v>
      </c>
      <c r="B597" s="1" t="s">
        <v>60</v>
      </c>
      <c r="C597" s="1" t="s">
        <v>661</v>
      </c>
      <c r="D597" s="3">
        <v>15</v>
      </c>
      <c r="E597" s="3">
        <v>10</v>
      </c>
      <c r="F597" s="3">
        <v>1</v>
      </c>
      <c r="G597" s="3">
        <f>E597/F597</f>
        <v>10</v>
      </c>
      <c r="H597" s="3">
        <f>G597*1.15</f>
        <v>11.5</v>
      </c>
      <c r="I597" s="3">
        <f>D597-G597</f>
        <v>5</v>
      </c>
      <c r="J597" s="4">
        <v>0</v>
      </c>
      <c r="K597" s="10" t="s">
        <v>314</v>
      </c>
    </row>
    <row r="598" spans="1:11" ht="15">
      <c r="A598" s="1" t="s">
        <v>59</v>
      </c>
      <c r="B598" s="1" t="s">
        <v>60</v>
      </c>
      <c r="C598" s="1" t="s">
        <v>662</v>
      </c>
      <c r="D598" s="3">
        <v>12</v>
      </c>
      <c r="E598" s="3">
        <v>10</v>
      </c>
      <c r="F598" s="3">
        <v>1</v>
      </c>
      <c r="G598" s="3">
        <f>E598/F598</f>
        <v>10</v>
      </c>
      <c r="H598" s="3">
        <f>G598*1.15</f>
        <v>11.5</v>
      </c>
      <c r="I598" s="3">
        <f>D598-G598</f>
        <v>2</v>
      </c>
      <c r="J598" s="4">
        <v>-6</v>
      </c>
      <c r="K598" s="5" t="s">
        <v>101</v>
      </c>
    </row>
    <row r="599" spans="1:11" ht="15">
      <c r="A599" s="1" t="s">
        <v>59</v>
      </c>
      <c r="B599" s="1" t="s">
        <v>60</v>
      </c>
      <c r="C599" s="1" t="s">
        <v>663</v>
      </c>
      <c r="D599" s="3">
        <v>25</v>
      </c>
      <c r="E599" s="3">
        <v>20</v>
      </c>
      <c r="F599" s="3">
        <v>1</v>
      </c>
      <c r="G599" s="3">
        <f>E599/F599</f>
        <v>20</v>
      </c>
      <c r="H599" s="3">
        <f>G599*1.15</f>
        <v>23</v>
      </c>
      <c r="I599" s="3">
        <f>D599-G599</f>
        <v>5</v>
      </c>
      <c r="J599" s="4">
        <v>0</v>
      </c>
      <c r="K599" s="10" t="s">
        <v>314</v>
      </c>
    </row>
    <row r="600" spans="1:11" ht="15">
      <c r="A600" s="1" t="s">
        <v>59</v>
      </c>
      <c r="B600" s="1" t="s">
        <v>60</v>
      </c>
      <c r="C600" s="1" t="s">
        <v>664</v>
      </c>
      <c r="D600" s="3">
        <v>20</v>
      </c>
      <c r="E600" s="3">
        <v>15</v>
      </c>
      <c r="F600" s="3">
        <v>1</v>
      </c>
      <c r="G600" s="3">
        <f>E600/F600</f>
        <v>15</v>
      </c>
      <c r="H600" s="3">
        <f>G600*1.15</f>
        <v>17.25</v>
      </c>
      <c r="I600" s="3">
        <f>D600-G600</f>
        <v>5</v>
      </c>
      <c r="J600" s="4">
        <v>0</v>
      </c>
      <c r="K600" s="10" t="s">
        <v>166</v>
      </c>
    </row>
    <row r="601" spans="1:11" ht="15">
      <c r="A601" s="1" t="s">
        <v>59</v>
      </c>
      <c r="B601" s="1" t="s">
        <v>60</v>
      </c>
      <c r="C601" s="1" t="s">
        <v>665</v>
      </c>
      <c r="D601" s="3">
        <v>25</v>
      </c>
      <c r="E601" s="3">
        <v>20</v>
      </c>
      <c r="F601" s="3">
        <v>1</v>
      </c>
      <c r="G601" s="3">
        <f>E601/F601</f>
        <v>20</v>
      </c>
      <c r="H601" s="3">
        <f>G601*1.15</f>
        <v>23</v>
      </c>
      <c r="I601" s="3">
        <f>D601-G601</f>
        <v>5</v>
      </c>
      <c r="J601" s="4">
        <v>0</v>
      </c>
      <c r="K601" s="7" t="s">
        <v>111</v>
      </c>
    </row>
    <row r="602" spans="1:11" ht="15">
      <c r="A602" s="1" t="s">
        <v>59</v>
      </c>
      <c r="B602" s="1" t="s">
        <v>60</v>
      </c>
      <c r="C602" s="1" t="s">
        <v>666</v>
      </c>
      <c r="D602" s="3">
        <v>15</v>
      </c>
      <c r="E602" s="3">
        <v>12</v>
      </c>
      <c r="F602" s="3">
        <v>1</v>
      </c>
      <c r="G602" s="3">
        <f>E602/F602</f>
        <v>12</v>
      </c>
      <c r="H602" s="3">
        <f>G602*1.15</f>
        <v>13.799999999999999</v>
      </c>
      <c r="I602" s="3">
        <f>D602-G602</f>
        <v>3</v>
      </c>
      <c r="J602" s="4">
        <v>0</v>
      </c>
      <c r="K602" s="7"/>
    </row>
    <row r="603" spans="1:11" ht="15">
      <c r="A603" s="1" t="s">
        <v>59</v>
      </c>
      <c r="B603" s="1" t="s">
        <v>60</v>
      </c>
      <c r="C603" s="1" t="s">
        <v>666</v>
      </c>
      <c r="D603" s="3">
        <v>10</v>
      </c>
      <c r="E603" s="3">
        <v>8</v>
      </c>
      <c r="F603" s="3">
        <v>1</v>
      </c>
      <c r="G603" s="3">
        <f>E603/F603</f>
        <v>8</v>
      </c>
      <c r="H603" s="3">
        <f>G603*1.15</f>
        <v>9.1999999999999993</v>
      </c>
      <c r="I603" s="3">
        <f>D603-G603</f>
        <v>2</v>
      </c>
      <c r="J603" s="4">
        <v>0</v>
      </c>
      <c r="K603" s="10"/>
    </row>
    <row r="604" spans="1:11" ht="15">
      <c r="A604" s="1" t="s">
        <v>59</v>
      </c>
      <c r="B604" s="1" t="s">
        <v>60</v>
      </c>
      <c r="C604" s="1" t="s">
        <v>667</v>
      </c>
      <c r="D604" s="3">
        <v>15</v>
      </c>
      <c r="E604" s="3">
        <v>12</v>
      </c>
      <c r="F604" s="3">
        <v>1</v>
      </c>
      <c r="G604" s="3">
        <f>E604/F604</f>
        <v>12</v>
      </c>
      <c r="H604" s="3">
        <f>G604*1.15</f>
        <v>13.799999999999999</v>
      </c>
      <c r="I604" s="3">
        <f>D604-G604</f>
        <v>3</v>
      </c>
      <c r="J604" s="4">
        <v>0</v>
      </c>
      <c r="K604" s="10"/>
    </row>
    <row r="605" spans="1:11" ht="15">
      <c r="A605" s="1" t="s">
        <v>59</v>
      </c>
      <c r="B605" s="1" t="s">
        <v>60</v>
      </c>
      <c r="C605" s="1" t="s">
        <v>668</v>
      </c>
      <c r="D605" s="3">
        <v>25</v>
      </c>
      <c r="E605" s="3">
        <v>20</v>
      </c>
      <c r="F605" s="3">
        <v>1</v>
      </c>
      <c r="G605" s="3">
        <f>E605/F605</f>
        <v>20</v>
      </c>
      <c r="H605" s="3">
        <f>G605*1.15</f>
        <v>23</v>
      </c>
      <c r="I605" s="3">
        <f>D605-G605</f>
        <v>5</v>
      </c>
      <c r="J605" s="4">
        <v>-6</v>
      </c>
      <c r="K605" s="5" t="s">
        <v>101</v>
      </c>
    </row>
    <row r="606" spans="1:11" ht="15">
      <c r="A606" s="1" t="s">
        <v>59</v>
      </c>
      <c r="B606" s="1" t="s">
        <v>60</v>
      </c>
      <c r="C606" s="1" t="s">
        <v>669</v>
      </c>
      <c r="D606" s="3">
        <v>10</v>
      </c>
      <c r="E606" s="3">
        <v>8</v>
      </c>
      <c r="F606" s="3">
        <v>1</v>
      </c>
      <c r="G606" s="3">
        <f>E606/F606</f>
        <v>8</v>
      </c>
      <c r="H606" s="3">
        <f>G606*1.15</f>
        <v>9.1999999999999993</v>
      </c>
      <c r="I606" s="3">
        <f>D606-G606</f>
        <v>2</v>
      </c>
      <c r="J606" s="4">
        <v>0</v>
      </c>
      <c r="K606" s="5" t="s">
        <v>89</v>
      </c>
    </row>
    <row r="607" spans="1:11" ht="15">
      <c r="A607" s="1" t="s">
        <v>59</v>
      </c>
      <c r="B607" s="1" t="s">
        <v>60</v>
      </c>
      <c r="C607" s="1" t="s">
        <v>670</v>
      </c>
      <c r="D607" s="3">
        <v>15</v>
      </c>
      <c r="E607" s="3">
        <v>13</v>
      </c>
      <c r="F607" s="3">
        <v>1</v>
      </c>
      <c r="G607" s="3">
        <f>E607/F607</f>
        <v>13</v>
      </c>
      <c r="H607" s="3">
        <f>G607*1.15</f>
        <v>14.95</v>
      </c>
      <c r="I607" s="3">
        <f>D607-G607</f>
        <v>2</v>
      </c>
      <c r="J607" s="4">
        <v>0</v>
      </c>
      <c r="K607" s="5" t="s">
        <v>89</v>
      </c>
    </row>
    <row r="608" spans="1:11" ht="15">
      <c r="A608" s="1" t="s">
        <v>11</v>
      </c>
      <c r="B608" s="1" t="s">
        <v>12</v>
      </c>
      <c r="C608" s="1" t="s">
        <v>671</v>
      </c>
      <c r="D608" s="3">
        <v>5</v>
      </c>
      <c r="E608" s="3">
        <v>50</v>
      </c>
      <c r="F608" s="3">
        <v>12</v>
      </c>
      <c r="G608" s="3">
        <f>E608/F608</f>
        <v>4.166666666666667</v>
      </c>
      <c r="H608" s="3">
        <f>G608*1.15</f>
        <v>4.791666666666667</v>
      </c>
      <c r="I608" s="3">
        <f>D608-G608</f>
        <v>0.83333333333333304</v>
      </c>
      <c r="J608" s="4">
        <v>10</v>
      </c>
      <c r="K608" s="5"/>
    </row>
    <row r="609" spans="1:11" ht="15">
      <c r="A609" s="1" t="s">
        <v>11</v>
      </c>
      <c r="B609" s="1" t="s">
        <v>234</v>
      </c>
      <c r="C609" s="1" t="s">
        <v>672</v>
      </c>
      <c r="D609" s="3">
        <v>15</v>
      </c>
      <c r="E609" s="3">
        <v>75</v>
      </c>
      <c r="F609" s="3">
        <v>6</v>
      </c>
      <c r="G609" s="3">
        <f>E609/F609</f>
        <v>12.5</v>
      </c>
      <c r="H609" s="3">
        <f>G609*1.15</f>
        <v>14.374999999999998</v>
      </c>
      <c r="I609" s="3">
        <f>D609-G609</f>
        <v>2.5</v>
      </c>
      <c r="J609" s="4">
        <v>4</v>
      </c>
      <c r="K609" s="5"/>
    </row>
    <row r="610" spans="1:11" ht="15">
      <c r="A610" s="1" t="s">
        <v>11</v>
      </c>
      <c r="B610" s="1" t="s">
        <v>234</v>
      </c>
      <c r="C610" s="1" t="s">
        <v>673</v>
      </c>
      <c r="D610" s="3">
        <v>15</v>
      </c>
      <c r="E610" s="3">
        <v>75</v>
      </c>
      <c r="F610" s="3">
        <v>6</v>
      </c>
      <c r="G610" s="3">
        <f>E610/F610</f>
        <v>12.5</v>
      </c>
      <c r="H610" s="3">
        <f>G610*1.15</f>
        <v>14.374999999999998</v>
      </c>
      <c r="I610" s="3">
        <f>D610-G610</f>
        <v>2.5</v>
      </c>
      <c r="J610" s="4">
        <v>0</v>
      </c>
      <c r="K610" s="5"/>
    </row>
    <row r="611" spans="1:11" ht="15">
      <c r="A611" s="1" t="s">
        <v>11</v>
      </c>
      <c r="B611" s="1" t="s">
        <v>234</v>
      </c>
      <c r="C611" s="1" t="s">
        <v>674</v>
      </c>
      <c r="D611" s="3">
        <v>15</v>
      </c>
      <c r="E611" s="3">
        <v>75</v>
      </c>
      <c r="F611" s="3">
        <v>6</v>
      </c>
      <c r="G611" s="3">
        <f>E611/F611</f>
        <v>12.5</v>
      </c>
      <c r="H611" s="3">
        <f>G611*1.15</f>
        <v>14.374999999999998</v>
      </c>
      <c r="I611" s="3">
        <f>D611-G611</f>
        <v>2.5</v>
      </c>
      <c r="J611" s="4">
        <v>1</v>
      </c>
      <c r="K611" s="5"/>
    </row>
    <row r="612" spans="1:11" ht="15">
      <c r="A612" s="1" t="s">
        <v>11</v>
      </c>
      <c r="B612" s="1" t="s">
        <v>234</v>
      </c>
      <c r="C612" s="1" t="s">
        <v>675</v>
      </c>
      <c r="D612" s="3">
        <v>15</v>
      </c>
      <c r="E612" s="3">
        <v>75</v>
      </c>
      <c r="F612" s="3">
        <v>6</v>
      </c>
      <c r="G612" s="3">
        <f>E612/F612</f>
        <v>12.5</v>
      </c>
      <c r="H612" s="3">
        <f>G612*1.15</f>
        <v>14.374999999999998</v>
      </c>
      <c r="I612" s="3">
        <f>D612-G612</f>
        <v>2.5</v>
      </c>
      <c r="J612" s="4">
        <v>11</v>
      </c>
      <c r="K612" s="5"/>
    </row>
    <row r="613" spans="1:11" ht="15">
      <c r="A613" s="1" t="s">
        <v>11</v>
      </c>
      <c r="B613" s="1" t="s">
        <v>234</v>
      </c>
      <c r="C613" s="1" t="s">
        <v>676</v>
      </c>
      <c r="D613" s="3">
        <v>15</v>
      </c>
      <c r="E613" s="3">
        <v>75</v>
      </c>
      <c r="F613" s="3">
        <v>6</v>
      </c>
      <c r="G613" s="3">
        <f>E613/F613</f>
        <v>12.5</v>
      </c>
      <c r="H613" s="3">
        <f>G613*1.15</f>
        <v>14.374999999999998</v>
      </c>
      <c r="I613" s="3">
        <f>D613-G613</f>
        <v>2.5</v>
      </c>
      <c r="J613" s="4">
        <v>3</v>
      </c>
      <c r="K613" s="5"/>
    </row>
    <row r="614" spans="1:11" ht="15">
      <c r="A614" s="1" t="s">
        <v>11</v>
      </c>
      <c r="B614" s="1" t="s">
        <v>234</v>
      </c>
      <c r="C614" s="1" t="s">
        <v>677</v>
      </c>
      <c r="D614" s="3">
        <v>15</v>
      </c>
      <c r="E614" s="3">
        <v>75</v>
      </c>
      <c r="F614" s="3">
        <v>6</v>
      </c>
      <c r="G614" s="3">
        <f>E614/F614</f>
        <v>12.5</v>
      </c>
      <c r="H614" s="3">
        <f>G614*1.15</f>
        <v>14.374999999999998</v>
      </c>
      <c r="I614" s="3">
        <f>D614-G614</f>
        <v>2.5</v>
      </c>
      <c r="J614" s="4">
        <v>0</v>
      </c>
      <c r="K614" s="5"/>
    </row>
    <row r="615" spans="1:11" ht="15">
      <c r="A615" s="1" t="s">
        <v>11</v>
      </c>
      <c r="B615" s="1" t="s">
        <v>234</v>
      </c>
      <c r="C615" s="1" t="s">
        <v>678</v>
      </c>
      <c r="D615" s="3">
        <v>16</v>
      </c>
      <c r="E615" s="3">
        <v>54</v>
      </c>
      <c r="F615" s="3">
        <v>4</v>
      </c>
      <c r="G615" s="3">
        <f>E615/F615</f>
        <v>13.5</v>
      </c>
      <c r="H615" s="3">
        <f>G615*1.15</f>
        <v>15.524999999999999</v>
      </c>
      <c r="I615" s="3">
        <f>D615-G615</f>
        <v>2.5</v>
      </c>
      <c r="J615" s="4">
        <v>0</v>
      </c>
      <c r="K615" s="10" t="s">
        <v>54</v>
      </c>
    </row>
    <row r="616" spans="1:11" ht="15">
      <c r="A616" s="1" t="s">
        <v>11</v>
      </c>
      <c r="B616" s="1" t="s">
        <v>234</v>
      </c>
      <c r="C616" s="1" t="s">
        <v>679</v>
      </c>
      <c r="D616" s="3">
        <v>7</v>
      </c>
      <c r="E616" s="3">
        <v>183</v>
      </c>
      <c r="F616" s="3">
        <v>30</v>
      </c>
      <c r="G616" s="3">
        <f>E616/F616</f>
        <v>6.1</v>
      </c>
      <c r="H616" s="3">
        <f>G616*1.15</f>
        <v>7.0149999999999988</v>
      </c>
      <c r="I616" s="3">
        <f>D616-G616</f>
        <v>0.90000000000000036</v>
      </c>
      <c r="J616" s="4">
        <v>30</v>
      </c>
      <c r="K616" s="2" t="s">
        <v>24</v>
      </c>
    </row>
    <row r="617" spans="1:11" ht="15">
      <c r="A617" s="1" t="s">
        <v>11</v>
      </c>
      <c r="B617" s="1" t="s">
        <v>234</v>
      </c>
      <c r="C617" s="1" t="s">
        <v>680</v>
      </c>
      <c r="D617" s="3">
        <v>7</v>
      </c>
      <c r="E617" s="3">
        <v>38</v>
      </c>
      <c r="F617" s="3">
        <v>6</v>
      </c>
      <c r="G617" s="3">
        <f>E617/F617</f>
        <v>6.333333333333333</v>
      </c>
      <c r="H617" s="3">
        <f>G617*1.15</f>
        <v>7.2833333333333323</v>
      </c>
      <c r="I617" s="3">
        <f>D617-G617</f>
        <v>0.66666666666666696</v>
      </c>
      <c r="J617" s="4">
        <v>6</v>
      </c>
      <c r="K617" s="2" t="s">
        <v>24</v>
      </c>
    </row>
    <row r="618" spans="1:11" ht="15">
      <c r="A618" s="1" t="s">
        <v>11</v>
      </c>
      <c r="B618" s="1" t="s">
        <v>234</v>
      </c>
      <c r="C618" s="1" t="s">
        <v>681</v>
      </c>
      <c r="D618" s="3">
        <v>8</v>
      </c>
      <c r="E618" s="3">
        <v>40</v>
      </c>
      <c r="F618" s="3">
        <v>6</v>
      </c>
      <c r="G618" s="3">
        <f>E618/F618</f>
        <v>6.666666666666667</v>
      </c>
      <c r="H618" s="3">
        <f>G618*1.15</f>
        <v>7.6666666666666661</v>
      </c>
      <c r="I618" s="3">
        <f>D618-G618</f>
        <v>1.333333333333333</v>
      </c>
      <c r="J618" s="4">
        <v>12</v>
      </c>
      <c r="K618" s="2" t="s">
        <v>103</v>
      </c>
    </row>
    <row r="619" spans="1:11" ht="15">
      <c r="A619" s="1" t="s">
        <v>11</v>
      </c>
      <c r="B619" s="1" t="s">
        <v>234</v>
      </c>
      <c r="C619" s="1" t="s">
        <v>682</v>
      </c>
      <c r="D619" s="3">
        <v>7</v>
      </c>
      <c r="E619" s="3">
        <v>232</v>
      </c>
      <c r="F619" s="3">
        <v>40</v>
      </c>
      <c r="G619" s="3">
        <f>E619/F619</f>
        <v>5.8</v>
      </c>
      <c r="H619" s="3">
        <f>G619*1.15</f>
        <v>6.669999999999999</v>
      </c>
      <c r="I619" s="3">
        <f>D619-G619</f>
        <v>1.2000000000000002</v>
      </c>
      <c r="J619" s="4">
        <v>80</v>
      </c>
      <c r="K619" s="2" t="s">
        <v>103</v>
      </c>
    </row>
    <row r="620" spans="1:11" ht="15">
      <c r="A620" s="1" t="s">
        <v>11</v>
      </c>
      <c r="B620" s="1" t="s">
        <v>234</v>
      </c>
      <c r="C620" s="1" t="s">
        <v>683</v>
      </c>
      <c r="D620" s="3">
        <v>7</v>
      </c>
      <c r="E620" s="3">
        <v>234</v>
      </c>
      <c r="F620" s="3">
        <v>40</v>
      </c>
      <c r="G620" s="3">
        <f>E620/F620</f>
        <v>5.85</v>
      </c>
      <c r="H620" s="3">
        <f>G620*1.15</f>
        <v>6.7274999999999991</v>
      </c>
      <c r="I620" s="3">
        <f>D620-G620</f>
        <v>1.1500000000000004</v>
      </c>
      <c r="J620" s="4">
        <v>80</v>
      </c>
      <c r="K620" s="2" t="s">
        <v>143</v>
      </c>
    </row>
    <row r="621" spans="1:11" ht="15">
      <c r="A621" s="23" t="s">
        <v>11</v>
      </c>
      <c r="B621" s="23" t="s">
        <v>234</v>
      </c>
      <c r="C621" s="23" t="s">
        <v>684</v>
      </c>
      <c r="D621" s="8">
        <v>8</v>
      </c>
      <c r="E621" s="8">
        <v>65</v>
      </c>
      <c r="F621" s="8">
        <v>10</v>
      </c>
      <c r="G621" s="8">
        <f>E621/F621</f>
        <v>6.5</v>
      </c>
      <c r="H621" s="8">
        <f>G621*1.15</f>
        <v>7.4749999999999996</v>
      </c>
      <c r="I621" s="8">
        <f>D621-G621</f>
        <v>1.5</v>
      </c>
      <c r="J621" s="9">
        <v>10</v>
      </c>
      <c r="K621" s="12" t="s">
        <v>39</v>
      </c>
    </row>
    <row r="622" spans="1:11" ht="15">
      <c r="A622" s="1" t="s">
        <v>11</v>
      </c>
      <c r="B622" s="1" t="s">
        <v>234</v>
      </c>
      <c r="C622" s="1" t="s">
        <v>685</v>
      </c>
      <c r="D622" s="3">
        <v>8</v>
      </c>
      <c r="E622" s="3">
        <v>40</v>
      </c>
      <c r="F622" s="3">
        <v>6</v>
      </c>
      <c r="G622" s="3">
        <f>E622/F622</f>
        <v>6.666666666666667</v>
      </c>
      <c r="H622" s="3">
        <f>G622*1.15</f>
        <v>7.6666666666666661</v>
      </c>
      <c r="I622" s="3">
        <f>D622-G622</f>
        <v>1.333333333333333</v>
      </c>
      <c r="J622" s="4">
        <v>12</v>
      </c>
      <c r="K622" s="2" t="s">
        <v>103</v>
      </c>
    </row>
    <row r="623" spans="1:11" ht="15">
      <c r="A623" s="1" t="s">
        <v>11</v>
      </c>
      <c r="B623" s="1" t="s">
        <v>234</v>
      </c>
      <c r="C623" s="1" t="s">
        <v>686</v>
      </c>
      <c r="D623" s="3">
        <v>7</v>
      </c>
      <c r="E623" s="3">
        <v>230</v>
      </c>
      <c r="F623" s="3">
        <v>40</v>
      </c>
      <c r="G623" s="3">
        <f>E623/F623</f>
        <v>5.75</v>
      </c>
      <c r="H623" s="3">
        <f>G623*1.15</f>
        <v>6.6124999999999998</v>
      </c>
      <c r="I623" s="3">
        <f>D623-G623</f>
        <v>1.25</v>
      </c>
      <c r="J623" s="4">
        <v>40</v>
      </c>
      <c r="K623" s="5" t="s">
        <v>39</v>
      </c>
    </row>
    <row r="624" spans="1:11" ht="15">
      <c r="A624" s="1" t="s">
        <v>11</v>
      </c>
      <c r="B624" s="1" t="s">
        <v>33</v>
      </c>
      <c r="C624" s="1" t="s">
        <v>687</v>
      </c>
      <c r="D624" s="3">
        <v>15</v>
      </c>
      <c r="E624" s="3">
        <v>149</v>
      </c>
      <c r="F624" s="3">
        <v>12</v>
      </c>
      <c r="G624" s="3">
        <f>E624/F624</f>
        <v>12.416666666666666</v>
      </c>
      <c r="H624" s="3">
        <f>G624*1.15</f>
        <v>14.279166666666665</v>
      </c>
      <c r="I624" s="3">
        <f>D624-G624</f>
        <v>2.5833333333333339</v>
      </c>
      <c r="J624" s="4">
        <f>13+12</f>
        <v>25</v>
      </c>
      <c r="K624" s="2" t="s">
        <v>56</v>
      </c>
    </row>
    <row r="625" spans="1:11" ht="15">
      <c r="A625" s="1" t="s">
        <v>11</v>
      </c>
      <c r="B625" s="1" t="s">
        <v>33</v>
      </c>
      <c r="C625" s="1" t="s">
        <v>688</v>
      </c>
      <c r="D625" s="3">
        <v>20</v>
      </c>
      <c r="E625" s="3">
        <v>103</v>
      </c>
      <c r="F625" s="3">
        <v>6</v>
      </c>
      <c r="G625" s="3">
        <f>E625/F625</f>
        <v>17.166666666666668</v>
      </c>
      <c r="H625" s="3">
        <f>G625*1.15</f>
        <v>19.741666666666667</v>
      </c>
      <c r="I625" s="3">
        <f>D625-G625</f>
        <v>2.8333333333333321</v>
      </c>
      <c r="J625" s="4">
        <v>12</v>
      </c>
      <c r="K625" s="10" t="s">
        <v>24</v>
      </c>
    </row>
    <row r="626" spans="1:11" ht="15">
      <c r="A626" s="1" t="s">
        <v>11</v>
      </c>
      <c r="B626" s="1" t="s">
        <v>33</v>
      </c>
      <c r="C626" s="1" t="s">
        <v>689</v>
      </c>
      <c r="D626" s="3">
        <v>10</v>
      </c>
      <c r="E626" s="3">
        <v>108</v>
      </c>
      <c r="F626" s="3">
        <v>12</v>
      </c>
      <c r="G626" s="3">
        <f>E626/F626</f>
        <v>9</v>
      </c>
      <c r="H626" s="3">
        <f>G626*1.15</f>
        <v>10.35</v>
      </c>
      <c r="I626" s="3">
        <f>D626-G626</f>
        <v>1</v>
      </c>
      <c r="J626" s="4">
        <v>2</v>
      </c>
      <c r="K626" s="2" t="s">
        <v>35</v>
      </c>
    </row>
    <row r="627" spans="1:11" ht="15">
      <c r="A627" s="1" t="s">
        <v>11</v>
      </c>
      <c r="B627" s="1" t="s">
        <v>33</v>
      </c>
      <c r="C627" s="1" t="s">
        <v>690</v>
      </c>
      <c r="D627" s="3">
        <v>10</v>
      </c>
      <c r="E627" s="3">
        <v>108</v>
      </c>
      <c r="F627" s="3">
        <v>12</v>
      </c>
      <c r="G627" s="3">
        <f>E627/F627</f>
        <v>9</v>
      </c>
      <c r="H627" s="3">
        <f>G627*1.15</f>
        <v>10.35</v>
      </c>
      <c r="I627" s="3">
        <f>D627-G627</f>
        <v>1</v>
      </c>
      <c r="J627" s="4">
        <v>2</v>
      </c>
      <c r="K627" s="2" t="s">
        <v>35</v>
      </c>
    </row>
    <row r="628" spans="1:11" ht="15">
      <c r="A628" s="1" t="s">
        <v>11</v>
      </c>
      <c r="B628" s="1" t="s">
        <v>14</v>
      </c>
      <c r="C628" s="1" t="s">
        <v>691</v>
      </c>
      <c r="D628" s="3">
        <v>157</v>
      </c>
      <c r="E628" s="3">
        <v>157</v>
      </c>
      <c r="F628" s="3">
        <v>1</v>
      </c>
      <c r="G628" s="3">
        <f>E628/F628</f>
        <v>157</v>
      </c>
      <c r="H628" s="3">
        <f>G628*1.15</f>
        <v>180.54999999999998</v>
      </c>
      <c r="I628" s="3">
        <f>D628-G628</f>
        <v>0</v>
      </c>
      <c r="J628" s="4">
        <v>0</v>
      </c>
      <c r="K628" s="5" t="s">
        <v>16</v>
      </c>
    </row>
    <row r="629" spans="1:11" ht="15">
      <c r="A629" s="1" t="s">
        <v>11</v>
      </c>
      <c r="B629" s="1" t="s">
        <v>29</v>
      </c>
      <c r="C629" s="25" t="s">
        <v>692</v>
      </c>
      <c r="D629" s="3">
        <v>25</v>
      </c>
      <c r="E629" s="3">
        <v>22</v>
      </c>
      <c r="F629" s="3">
        <v>1</v>
      </c>
      <c r="G629" s="3">
        <f>E629/F629</f>
        <v>22</v>
      </c>
      <c r="H629" s="3">
        <f>G629*1.15</f>
        <v>25.299999999999997</v>
      </c>
      <c r="I629" s="3">
        <f>D629-G629</f>
        <v>3</v>
      </c>
      <c r="J629" s="4">
        <v>0</v>
      </c>
      <c r="K629" s="10" t="s">
        <v>239</v>
      </c>
    </row>
    <row r="630" spans="1:11" ht="15">
      <c r="A630" s="1" t="s">
        <v>76</v>
      </c>
      <c r="B630" s="1" t="s">
        <v>29</v>
      </c>
      <c r="C630" s="1" t="s">
        <v>693</v>
      </c>
      <c r="D630" s="3">
        <v>15</v>
      </c>
      <c r="E630" s="3">
        <v>14</v>
      </c>
      <c r="F630" s="3">
        <v>1</v>
      </c>
      <c r="G630" s="3">
        <f>E630/F630</f>
        <v>14</v>
      </c>
      <c r="H630" s="3">
        <f>G630*1.15</f>
        <v>16.099999999999998</v>
      </c>
      <c r="I630" s="3">
        <f>D630-G630</f>
        <v>1</v>
      </c>
      <c r="J630" s="4">
        <v>0</v>
      </c>
      <c r="K630" s="2" t="s">
        <v>48</v>
      </c>
    </row>
    <row r="631" spans="1:11" ht="15">
      <c r="A631" s="1" t="s">
        <v>76</v>
      </c>
      <c r="B631" s="1" t="s">
        <v>29</v>
      </c>
      <c r="C631" s="1" t="s">
        <v>694</v>
      </c>
      <c r="D631" s="3">
        <v>10</v>
      </c>
      <c r="E631" s="3">
        <v>8.33</v>
      </c>
      <c r="F631" s="3">
        <v>1</v>
      </c>
      <c r="G631" s="3">
        <f>E631/F631</f>
        <v>8.33</v>
      </c>
      <c r="H631" s="3">
        <f>G631*1.15</f>
        <v>9.5794999999999995</v>
      </c>
      <c r="I631" s="3">
        <f>D631-G631</f>
        <v>1.67</v>
      </c>
      <c r="J631" s="4">
        <v>0</v>
      </c>
      <c r="K631" s="2" t="s">
        <v>48</v>
      </c>
    </row>
    <row r="632" spans="1:11" ht="15">
      <c r="A632" s="1" t="s">
        <v>11</v>
      </c>
      <c r="B632" s="1" t="s">
        <v>29</v>
      </c>
      <c r="C632" s="1" t="s">
        <v>695</v>
      </c>
      <c r="D632" s="3">
        <v>6</v>
      </c>
      <c r="E632" s="3">
        <v>120</v>
      </c>
      <c r="F632" s="3">
        <v>24</v>
      </c>
      <c r="G632" s="3">
        <f>E632/F632</f>
        <v>5</v>
      </c>
      <c r="H632" s="3">
        <f>G632*1.15</f>
        <v>5.75</v>
      </c>
      <c r="I632" s="3">
        <f>D632-G632</f>
        <v>1</v>
      </c>
      <c r="J632" s="4">
        <v>0</v>
      </c>
      <c r="K632" s="5" t="s">
        <v>314</v>
      </c>
    </row>
    <row r="633" spans="1:11" ht="15">
      <c r="A633" s="1" t="s">
        <v>11</v>
      </c>
      <c r="B633" s="1" t="s">
        <v>29</v>
      </c>
      <c r="C633" s="1" t="s">
        <v>696</v>
      </c>
      <c r="D633" s="3">
        <v>25</v>
      </c>
      <c r="E633" s="3">
        <v>115</v>
      </c>
      <c r="F633" s="3">
        <v>6</v>
      </c>
      <c r="G633" s="3">
        <f>E633/F633</f>
        <v>19.166666666666668</v>
      </c>
      <c r="H633" s="3">
        <f>G633*1.15</f>
        <v>22.041666666666668</v>
      </c>
      <c r="I633" s="3">
        <f>D633-G633</f>
        <v>5.8333333333333321</v>
      </c>
      <c r="J633" s="4">
        <v>5</v>
      </c>
      <c r="K633" s="10" t="s">
        <v>141</v>
      </c>
    </row>
    <row r="634" spans="1:11" ht="15">
      <c r="A634" s="1" t="s">
        <v>11</v>
      </c>
      <c r="B634" s="1" t="s">
        <v>29</v>
      </c>
      <c r="C634" s="1" t="s">
        <v>697</v>
      </c>
      <c r="D634" s="3">
        <v>76</v>
      </c>
      <c r="E634" s="3">
        <v>199</v>
      </c>
      <c r="F634" s="3">
        <v>3</v>
      </c>
      <c r="G634" s="3">
        <f>E634/F634</f>
        <v>66.333333333333329</v>
      </c>
      <c r="H634" s="3">
        <f>G634*1.15</f>
        <v>76.283333333333317</v>
      </c>
      <c r="I634" s="3">
        <f>D634-G634</f>
        <v>9.6666666666666714</v>
      </c>
      <c r="J634" s="4">
        <v>3</v>
      </c>
      <c r="K634" s="10" t="s">
        <v>143</v>
      </c>
    </row>
    <row r="635" spans="1:11" ht="15">
      <c r="A635" s="1" t="s">
        <v>11</v>
      </c>
      <c r="B635" s="1" t="s">
        <v>14</v>
      </c>
      <c r="C635" s="1" t="s">
        <v>698</v>
      </c>
      <c r="D635" s="3">
        <v>15</v>
      </c>
      <c r="E635" s="3">
        <v>1</v>
      </c>
      <c r="F635" s="3">
        <v>1</v>
      </c>
      <c r="G635" s="3">
        <f>E635/F635</f>
        <v>1</v>
      </c>
      <c r="H635" s="3">
        <f>G635*1.15</f>
        <v>1.1499999999999999</v>
      </c>
      <c r="I635" s="3">
        <f>D635-G635</f>
        <v>14</v>
      </c>
      <c r="J635">
        <v>0</v>
      </c>
      <c r="K635" s="5" t="s">
        <v>16</v>
      </c>
    </row>
    <row r="636" spans="1:11" ht="15">
      <c r="A636" s="1" t="s">
        <v>11</v>
      </c>
      <c r="B636" s="1" t="s">
        <v>14</v>
      </c>
      <c r="C636" s="1" t="s">
        <v>699</v>
      </c>
      <c r="D636" s="3">
        <v>24</v>
      </c>
      <c r="E636" s="3">
        <v>185</v>
      </c>
      <c r="F636" s="3">
        <v>12</v>
      </c>
      <c r="G636" s="3">
        <f>E636/F636</f>
        <v>15.416666666666666</v>
      </c>
      <c r="H636" s="3">
        <f>G636*1.15</f>
        <v>17.729166666666664</v>
      </c>
      <c r="I636" s="3">
        <f>D636-G636</f>
        <v>8.5833333333333339</v>
      </c>
      <c r="J636" s="4">
        <v>12</v>
      </c>
      <c r="K636" s="5" t="s">
        <v>143</v>
      </c>
    </row>
    <row r="637" spans="1:11" ht="15">
      <c r="A637" s="25" t="s">
        <v>76</v>
      </c>
      <c r="B637" s="25" t="s">
        <v>82</v>
      </c>
      <c r="C637" s="25" t="s">
        <v>700</v>
      </c>
      <c r="D637">
        <v>30</v>
      </c>
      <c r="E637">
        <v>25</v>
      </c>
      <c r="F637">
        <v>1</v>
      </c>
      <c r="G637" s="3">
        <f>E637/F637</f>
        <v>25</v>
      </c>
      <c r="H637" s="3">
        <f>G637*1.15</f>
        <v>28.749999999999996</v>
      </c>
      <c r="I637" s="3">
        <f>D637-G637</f>
        <v>5</v>
      </c>
      <c r="J637">
        <v>0</v>
      </c>
      <c r="K637">
        <v>-4</v>
      </c>
    </row>
    <row r="638" spans="1:11" ht="15">
      <c r="A638" s="1" t="s">
        <v>11</v>
      </c>
      <c r="B638" s="1" t="s">
        <v>14</v>
      </c>
      <c r="C638" s="1" t="s">
        <v>701</v>
      </c>
      <c r="D638" s="3">
        <v>67</v>
      </c>
      <c r="E638" s="3">
        <v>55</v>
      </c>
      <c r="F638" s="3">
        <v>1</v>
      </c>
      <c r="G638" s="3">
        <f>E638/F638</f>
        <v>55</v>
      </c>
      <c r="H638" s="3">
        <f>G638*1.15</f>
        <v>63.249999999999993</v>
      </c>
      <c r="I638" s="3">
        <f>D638-G638</f>
        <v>12</v>
      </c>
      <c r="J638" s="4">
        <v>0</v>
      </c>
      <c r="K638" s="5" t="s">
        <v>43</v>
      </c>
    </row>
    <row r="639" spans="1:11" ht="15">
      <c r="A639" s="1" t="s">
        <v>11</v>
      </c>
      <c r="B639" s="1" t="s">
        <v>29</v>
      </c>
      <c r="C639" s="1" t="s">
        <v>702</v>
      </c>
      <c r="D639" s="3">
        <v>15</v>
      </c>
      <c r="E639" s="3">
        <v>147</v>
      </c>
      <c r="F639" s="3">
        <v>12</v>
      </c>
      <c r="G639" s="3">
        <f>E639/F639</f>
        <v>12.25</v>
      </c>
      <c r="H639" s="3">
        <f>G639*1.15</f>
        <v>14.087499999999999</v>
      </c>
      <c r="I639" s="3">
        <f>D639-G639</f>
        <v>2.75</v>
      </c>
      <c r="J639" s="4">
        <v>12</v>
      </c>
      <c r="K639" s="2" t="s">
        <v>56</v>
      </c>
    </row>
    <row r="640" spans="1:11" ht="15">
      <c r="A640" s="1" t="s">
        <v>11</v>
      </c>
      <c r="B640" s="1" t="s">
        <v>29</v>
      </c>
      <c r="C640" s="1" t="s">
        <v>703</v>
      </c>
      <c r="D640" s="3">
        <v>45</v>
      </c>
      <c r="E640" s="3">
        <v>222</v>
      </c>
      <c r="F640" s="3">
        <v>6</v>
      </c>
      <c r="G640" s="3">
        <f>E640/F640</f>
        <v>37</v>
      </c>
      <c r="H640" s="3">
        <f>G640*1.15</f>
        <v>42.55</v>
      </c>
      <c r="I640" s="3">
        <f>D640-G640</f>
        <v>8</v>
      </c>
      <c r="J640" s="4">
        <v>5</v>
      </c>
      <c r="K640" s="5"/>
    </row>
    <row r="641" spans="1:11" ht="15">
      <c r="A641" s="1" t="s">
        <v>11</v>
      </c>
      <c r="B641" s="1" t="s">
        <v>29</v>
      </c>
      <c r="C641" s="1" t="s">
        <v>704</v>
      </c>
      <c r="D641" s="3">
        <v>17</v>
      </c>
      <c r="E641" s="3">
        <v>147</v>
      </c>
      <c r="F641" s="3">
        <v>12</v>
      </c>
      <c r="G641" s="3">
        <f>E641/F641</f>
        <v>12.25</v>
      </c>
      <c r="H641" s="3">
        <f>G641*1.15</f>
        <v>14.087499999999999</v>
      </c>
      <c r="I641" s="3">
        <f>D641-G641</f>
        <v>4.75</v>
      </c>
      <c r="J641" s="4">
        <v>12</v>
      </c>
      <c r="K641" s="2" t="s">
        <v>56</v>
      </c>
    </row>
    <row r="642" spans="1:11" ht="15">
      <c r="A642" s="1" t="s">
        <v>11</v>
      </c>
      <c r="B642" s="1" t="s">
        <v>29</v>
      </c>
      <c r="C642" s="1" t="s">
        <v>705</v>
      </c>
      <c r="D642" s="3">
        <v>37</v>
      </c>
      <c r="E642" s="3">
        <v>190</v>
      </c>
      <c r="F642" s="3">
        <v>6</v>
      </c>
      <c r="G642" s="3">
        <f>E642/F642</f>
        <v>31.666666666666668</v>
      </c>
      <c r="H642" s="3">
        <f>G642*1.15</f>
        <v>36.416666666666664</v>
      </c>
      <c r="I642" s="3">
        <f>D642-G642</f>
        <v>5.3333333333333321</v>
      </c>
      <c r="J642" s="4">
        <v>12</v>
      </c>
      <c r="K642" s="2" t="s">
        <v>56</v>
      </c>
    </row>
    <row r="643" spans="1:11" ht="15">
      <c r="A643" s="1" t="s">
        <v>11</v>
      </c>
      <c r="B643" s="1" t="s">
        <v>29</v>
      </c>
      <c r="C643" s="1" t="s">
        <v>706</v>
      </c>
      <c r="D643" s="3">
        <v>35</v>
      </c>
      <c r="E643" s="3">
        <v>348</v>
      </c>
      <c r="F643" s="3">
        <v>12</v>
      </c>
      <c r="G643" s="3">
        <f>E643/F643</f>
        <v>29</v>
      </c>
      <c r="H643" s="3">
        <f>G643*1.15</f>
        <v>33.349999999999994</v>
      </c>
      <c r="I643" s="3">
        <f>D643-G643</f>
        <v>6</v>
      </c>
      <c r="J643" s="4">
        <v>12</v>
      </c>
      <c r="K643" s="10" t="s">
        <v>26</v>
      </c>
    </row>
    <row r="644" spans="1:11" ht="15">
      <c r="A644" s="1" t="s">
        <v>76</v>
      </c>
      <c r="B644" s="1" t="s">
        <v>29</v>
      </c>
      <c r="C644" s="1" t="s">
        <v>707</v>
      </c>
      <c r="D644" s="3">
        <v>15</v>
      </c>
      <c r="E644" s="3">
        <v>14</v>
      </c>
      <c r="F644" s="3">
        <v>1</v>
      </c>
      <c r="G644" s="3">
        <f>E644/F644</f>
        <v>14</v>
      </c>
      <c r="H644" s="3">
        <f>G644*1.15</f>
        <v>16.099999999999998</v>
      </c>
      <c r="I644" s="3">
        <f>D644-G644</f>
        <v>1</v>
      </c>
      <c r="J644" s="4">
        <v>0</v>
      </c>
      <c r="K644" s="2" t="s">
        <v>166</v>
      </c>
    </row>
    <row r="645" spans="1:11" ht="15">
      <c r="A645" s="1" t="s">
        <v>11</v>
      </c>
      <c r="B645" s="1" t="s">
        <v>14</v>
      </c>
      <c r="C645" s="1" t="s">
        <v>708</v>
      </c>
      <c r="D645" s="3">
        <v>32</v>
      </c>
      <c r="E645" s="3">
        <v>57</v>
      </c>
      <c r="F645" s="3">
        <v>3</v>
      </c>
      <c r="G645" s="3">
        <f>E645/F645</f>
        <v>19</v>
      </c>
      <c r="H645" s="3">
        <f>G645*1.15</f>
        <v>21.849999999999998</v>
      </c>
      <c r="I645" s="3">
        <f>D645-G645</f>
        <v>13</v>
      </c>
      <c r="J645" s="4">
        <v>0</v>
      </c>
      <c r="K645" s="5" t="s">
        <v>48</v>
      </c>
    </row>
    <row r="646" spans="1:11" ht="15">
      <c r="A646" s="1" t="s">
        <v>11</v>
      </c>
      <c r="B646" s="1" t="s">
        <v>14</v>
      </c>
      <c r="C646" s="1" t="s">
        <v>709</v>
      </c>
      <c r="D646" s="3">
        <v>50</v>
      </c>
      <c r="E646" s="3">
        <v>44</v>
      </c>
      <c r="F646" s="3">
        <v>1</v>
      </c>
      <c r="G646" s="3">
        <f>E646/F646</f>
        <v>44</v>
      </c>
      <c r="H646" s="3">
        <f>G646*1.15</f>
        <v>50.599999999999994</v>
      </c>
      <c r="I646" s="3">
        <f>D646-G646</f>
        <v>6</v>
      </c>
      <c r="J646" s="4">
        <v>0</v>
      </c>
      <c r="K646" s="5" t="s">
        <v>31</v>
      </c>
    </row>
    <row r="647" spans="1:11" ht="15">
      <c r="A647" s="1" t="s">
        <v>11</v>
      </c>
      <c r="B647" s="1" t="s">
        <v>14</v>
      </c>
      <c r="C647" s="1" t="s">
        <v>710</v>
      </c>
      <c r="D647" s="3">
        <v>8</v>
      </c>
      <c r="E647" s="3">
        <v>70</v>
      </c>
      <c r="F647" s="3">
        <v>12</v>
      </c>
      <c r="G647" s="3">
        <f>E647/F647</f>
        <v>5.833333333333333</v>
      </c>
      <c r="H647" s="3">
        <f>G647*1.15</f>
        <v>6.7083333333333321</v>
      </c>
      <c r="I647" s="3">
        <f>D647-G647</f>
        <v>2.166666666666667</v>
      </c>
      <c r="J647" s="4">
        <v>-2</v>
      </c>
      <c r="K647" s="5"/>
    </row>
    <row r="648" spans="1:11" ht="15">
      <c r="A648" s="1" t="s">
        <v>11</v>
      </c>
      <c r="B648" s="1" t="s">
        <v>14</v>
      </c>
      <c r="C648" s="1" t="s">
        <v>711</v>
      </c>
      <c r="D648" s="3">
        <v>45</v>
      </c>
      <c r="E648" s="3">
        <v>245</v>
      </c>
      <c r="F648" s="3">
        <v>6</v>
      </c>
      <c r="G648" s="3">
        <f>E648/F648</f>
        <v>40.833333333333336</v>
      </c>
      <c r="H648" s="3">
        <f>G648*1.15</f>
        <v>46.958333333333336</v>
      </c>
      <c r="I648" s="3">
        <f>D648-G648</f>
        <v>4.1666666666666643</v>
      </c>
      <c r="J648" s="4">
        <v>0</v>
      </c>
      <c r="K648" s="5"/>
    </row>
    <row r="649" spans="1:11" ht="15">
      <c r="A649" s="23" t="s">
        <v>59</v>
      </c>
      <c r="B649" s="23" t="s">
        <v>60</v>
      </c>
      <c r="C649" s="23" t="s">
        <v>712</v>
      </c>
      <c r="D649" s="8">
        <v>25</v>
      </c>
      <c r="E649" s="8">
        <v>20</v>
      </c>
      <c r="F649" s="8">
        <v>1</v>
      </c>
      <c r="G649" s="3">
        <f>E649/F649</f>
        <v>20</v>
      </c>
      <c r="H649" s="3">
        <f>G649*1.15</f>
        <v>23</v>
      </c>
      <c r="I649" s="3">
        <f>D649-G649</f>
        <v>5</v>
      </c>
      <c r="J649" s="4">
        <v>0</v>
      </c>
      <c r="K649" s="7"/>
    </row>
    <row r="650" spans="1:11" ht="15">
      <c r="A650" s="1" t="s">
        <v>11</v>
      </c>
      <c r="B650" s="1" t="s">
        <v>234</v>
      </c>
      <c r="C650" s="1" t="s">
        <v>713</v>
      </c>
      <c r="D650" s="3">
        <v>7</v>
      </c>
      <c r="E650" s="3">
        <v>168</v>
      </c>
      <c r="F650" s="3">
        <v>30</v>
      </c>
      <c r="G650" s="3">
        <f>E650/F650</f>
        <v>5.6</v>
      </c>
      <c r="H650" s="3">
        <f>G650*1.15</f>
        <v>6.4399999999999995</v>
      </c>
      <c r="I650" s="3">
        <f>D650-G650</f>
        <v>1.4000000000000004</v>
      </c>
      <c r="J650" s="4">
        <v>0</v>
      </c>
      <c r="K650" s="10" t="s">
        <v>314</v>
      </c>
    </row>
    <row r="651" spans="1:11" ht="15">
      <c r="A651" s="1" t="s">
        <v>11</v>
      </c>
      <c r="B651" s="1" t="s">
        <v>234</v>
      </c>
      <c r="C651" s="1" t="s">
        <v>714</v>
      </c>
      <c r="D651" s="3">
        <v>7</v>
      </c>
      <c r="E651" s="3">
        <v>176</v>
      </c>
      <c r="F651" s="3">
        <v>30</v>
      </c>
      <c r="G651" s="3">
        <f>E651/F651</f>
        <v>5.8666666666666663</v>
      </c>
      <c r="H651" s="3">
        <f>G651*1.15</f>
        <v>6.7466666666666653</v>
      </c>
      <c r="I651" s="3">
        <f>D651-G651</f>
        <v>1.1333333333333337</v>
      </c>
      <c r="J651" s="4">
        <v>0</v>
      </c>
      <c r="K651" s="10" t="s">
        <v>101</v>
      </c>
    </row>
    <row r="652" spans="1:11" ht="15">
      <c r="A652" s="1" t="s">
        <v>11</v>
      </c>
      <c r="B652" s="1" t="s">
        <v>234</v>
      </c>
      <c r="C652" s="1" t="s">
        <v>715</v>
      </c>
      <c r="D652" s="3">
        <v>7</v>
      </c>
      <c r="E652" s="3">
        <v>168</v>
      </c>
      <c r="F652" s="3">
        <v>30</v>
      </c>
      <c r="G652" s="3">
        <f>E652/F652</f>
        <v>5.6</v>
      </c>
      <c r="H652" s="3">
        <f>G652*1.15</f>
        <v>6.4399999999999995</v>
      </c>
      <c r="I652" s="3">
        <f>D652-G652</f>
        <v>1.4000000000000004</v>
      </c>
      <c r="J652" s="4">
        <v>0</v>
      </c>
      <c r="K652" s="5"/>
    </row>
    <row r="653" spans="1:11" ht="15">
      <c r="A653" s="1" t="s">
        <v>11</v>
      </c>
      <c r="B653" s="1" t="s">
        <v>234</v>
      </c>
      <c r="C653" s="1" t="s">
        <v>716</v>
      </c>
      <c r="D653" s="3">
        <v>193</v>
      </c>
      <c r="E653" s="3">
        <v>168</v>
      </c>
      <c r="F653" s="3">
        <v>1</v>
      </c>
      <c r="G653" s="3">
        <f>E653/F653</f>
        <v>168</v>
      </c>
      <c r="H653" s="3">
        <f>G653*1.15</f>
        <v>193.2</v>
      </c>
      <c r="I653" s="3">
        <f>D653-G653</f>
        <v>25</v>
      </c>
      <c r="J653" s="4">
        <v>0</v>
      </c>
      <c r="K653" s="5"/>
    </row>
    <row r="654" spans="1:11" ht="15">
      <c r="A654" s="1" t="s">
        <v>11</v>
      </c>
      <c r="B654" s="1" t="s">
        <v>234</v>
      </c>
      <c r="C654" s="1" t="s">
        <v>717</v>
      </c>
      <c r="D654" s="3">
        <v>7</v>
      </c>
      <c r="E654" s="3">
        <v>176</v>
      </c>
      <c r="F654" s="3">
        <v>30</v>
      </c>
      <c r="G654" s="3">
        <f>E654/F654</f>
        <v>5.8666666666666663</v>
      </c>
      <c r="H654" s="3">
        <f>G654*1.15</f>
        <v>6.7466666666666653</v>
      </c>
      <c r="I654" s="3">
        <f>D654-G654</f>
        <v>1.1333333333333337</v>
      </c>
      <c r="J654" s="4">
        <v>30</v>
      </c>
      <c r="K654" s="5" t="s">
        <v>718</v>
      </c>
    </row>
    <row r="655" spans="1:11" ht="15">
      <c r="A655" s="1" t="s">
        <v>11</v>
      </c>
      <c r="B655" s="1" t="s">
        <v>12</v>
      </c>
      <c r="C655" s="1" t="s">
        <v>719</v>
      </c>
      <c r="D655" s="3">
        <v>5</v>
      </c>
      <c r="E655" s="3">
        <v>51</v>
      </c>
      <c r="F655" s="3">
        <v>12</v>
      </c>
      <c r="G655" s="3">
        <f>E655/F655</f>
        <v>4.25</v>
      </c>
      <c r="H655" s="3">
        <f>G655*1.15</f>
        <v>4.8874999999999993</v>
      </c>
      <c r="I655" s="3">
        <f>D655-G655</f>
        <v>0.75</v>
      </c>
      <c r="J655" s="4">
        <v>26</v>
      </c>
      <c r="K655" s="5"/>
    </row>
    <row r="656" spans="1:11" ht="15">
      <c r="A656" s="1" t="s">
        <v>649</v>
      </c>
      <c r="B656" s="1" t="s">
        <v>29</v>
      </c>
      <c r="C656" s="1" t="s">
        <v>720</v>
      </c>
      <c r="D656" s="3">
        <v>311</v>
      </c>
      <c r="E656" s="3">
        <v>270</v>
      </c>
      <c r="F656" s="3">
        <v>1</v>
      </c>
      <c r="G656" s="3">
        <f>E656/F656</f>
        <v>270</v>
      </c>
      <c r="H656" s="3">
        <f>G656*1.15</f>
        <v>310.5</v>
      </c>
      <c r="I656" s="3">
        <f>D656-G656</f>
        <v>41</v>
      </c>
      <c r="J656" s="4">
        <v>0</v>
      </c>
      <c r="K656" s="5" t="s">
        <v>314</v>
      </c>
    </row>
    <row r="657" spans="1:11" ht="15">
      <c r="A657" s="1" t="s">
        <v>11</v>
      </c>
      <c r="B657" s="1" t="s">
        <v>33</v>
      </c>
      <c r="C657" s="1" t="s">
        <v>721</v>
      </c>
      <c r="D657" s="3">
        <v>45</v>
      </c>
      <c r="E657" s="3">
        <v>40</v>
      </c>
      <c r="F657" s="3">
        <v>1</v>
      </c>
      <c r="G657" s="3">
        <f>E657/F657</f>
        <v>40</v>
      </c>
      <c r="H657" s="3">
        <f>G657*1.15</f>
        <v>46</v>
      </c>
      <c r="I657" s="3">
        <f>D657-G657</f>
        <v>5</v>
      </c>
      <c r="J657" s="4">
        <v>24</v>
      </c>
      <c r="K657" s="2" t="s">
        <v>66</v>
      </c>
    </row>
    <row r="658" spans="1:11" ht="15">
      <c r="A658" s="1" t="s">
        <v>59</v>
      </c>
      <c r="B658" s="1" t="s">
        <v>60</v>
      </c>
      <c r="C658" s="1" t="s">
        <v>722</v>
      </c>
      <c r="D658" s="3">
        <v>12</v>
      </c>
      <c r="E658" s="3">
        <v>10</v>
      </c>
      <c r="F658" s="3">
        <v>1</v>
      </c>
      <c r="G658" s="3">
        <f>E658/F658</f>
        <v>10</v>
      </c>
      <c r="H658" s="3">
        <f>G658*1.15</f>
        <v>11.5</v>
      </c>
      <c r="I658" s="3">
        <f>D658-G658</f>
        <v>2</v>
      </c>
      <c r="J658" s="4">
        <v>0</v>
      </c>
      <c r="K658" s="5"/>
    </row>
    <row r="659" spans="1:11" ht="15">
      <c r="A659" s="1" t="s">
        <v>59</v>
      </c>
      <c r="B659" s="1" t="s">
        <v>60</v>
      </c>
      <c r="C659" s="1" t="s">
        <v>723</v>
      </c>
      <c r="D659" s="3">
        <v>12</v>
      </c>
      <c r="E659" s="3">
        <v>10</v>
      </c>
      <c r="F659" s="3">
        <v>1</v>
      </c>
      <c r="G659" s="3">
        <f>E659/F659</f>
        <v>10</v>
      </c>
      <c r="H659" s="3">
        <f>G659*1.15</f>
        <v>11.5</v>
      </c>
      <c r="I659" s="3">
        <f>D659-G659</f>
        <v>2</v>
      </c>
      <c r="J659" s="4">
        <v>0</v>
      </c>
      <c r="K659" s="5"/>
    </row>
    <row r="660" spans="1:11" ht="15">
      <c r="A660" s="1" t="s">
        <v>59</v>
      </c>
      <c r="B660" s="1" t="s">
        <v>60</v>
      </c>
      <c r="C660" s="1" t="s">
        <v>724</v>
      </c>
      <c r="D660" s="3">
        <v>17</v>
      </c>
      <c r="E660" s="3">
        <v>15</v>
      </c>
      <c r="F660" s="3">
        <v>1</v>
      </c>
      <c r="G660" s="3">
        <f>E660/F660</f>
        <v>15</v>
      </c>
      <c r="H660" s="3">
        <f>G660*1.15</f>
        <v>17.25</v>
      </c>
      <c r="I660" s="3">
        <f>D660-G660</f>
        <v>2</v>
      </c>
      <c r="J660" s="4">
        <v>0</v>
      </c>
      <c r="K660" s="5"/>
    </row>
    <row r="661" spans="1:11" ht="15">
      <c r="A661" s="1" t="s">
        <v>11</v>
      </c>
      <c r="B661" s="1" t="s">
        <v>20</v>
      </c>
      <c r="C661" s="1" t="s">
        <v>725</v>
      </c>
      <c r="D661" s="3">
        <v>2</v>
      </c>
      <c r="E661" s="3">
        <v>12</v>
      </c>
      <c r="F661" s="3">
        <v>6</v>
      </c>
      <c r="G661" s="3">
        <f>E661/F661</f>
        <v>2</v>
      </c>
      <c r="H661" s="3">
        <f>G661*1.15</f>
        <v>2.2999999999999998</v>
      </c>
      <c r="I661" s="3">
        <f>D661-G661</f>
        <v>0</v>
      </c>
      <c r="J661" s="4">
        <v>0</v>
      </c>
      <c r="K661" s="5"/>
    </row>
    <row r="662" spans="1:11" ht="15">
      <c r="A662" s="1" t="s">
        <v>76</v>
      </c>
      <c r="B662" s="1" t="s">
        <v>33</v>
      </c>
      <c r="C662" s="1" t="s">
        <v>726</v>
      </c>
      <c r="D662" s="3">
        <v>65</v>
      </c>
      <c r="E662" s="3">
        <v>617</v>
      </c>
      <c r="F662" s="3">
        <v>10</v>
      </c>
      <c r="G662" s="3">
        <f>E662/F662</f>
        <v>61.7</v>
      </c>
      <c r="H662" s="3">
        <f>G662*1.15</f>
        <v>70.954999999999998</v>
      </c>
      <c r="I662" s="3">
        <f>D662-G662</f>
        <v>3.2999999999999972</v>
      </c>
      <c r="J662" s="4">
        <v>38</v>
      </c>
      <c r="K662" s="2" t="s">
        <v>35</v>
      </c>
    </row>
    <row r="663" spans="1:11" ht="15">
      <c r="A663" s="1" t="s">
        <v>59</v>
      </c>
      <c r="B663" s="1" t="s">
        <v>60</v>
      </c>
      <c r="C663" s="1" t="s">
        <v>727</v>
      </c>
      <c r="D663" s="3">
        <v>12</v>
      </c>
      <c r="E663" s="3">
        <v>10</v>
      </c>
      <c r="F663" s="3">
        <v>1</v>
      </c>
      <c r="G663" s="3">
        <f>E663/F663</f>
        <v>10</v>
      </c>
      <c r="H663" s="3">
        <f>G663*1.15</f>
        <v>11.5</v>
      </c>
      <c r="I663" s="3">
        <f>D663-G663</f>
        <v>2</v>
      </c>
      <c r="J663" s="4">
        <v>-1</v>
      </c>
      <c r="K663" s="5"/>
    </row>
    <row r="664" spans="1:11" ht="15">
      <c r="A664" s="1" t="s">
        <v>11</v>
      </c>
      <c r="B664" s="1" t="s">
        <v>22</v>
      </c>
      <c r="C664" s="1" t="s">
        <v>728</v>
      </c>
      <c r="D664" s="3">
        <v>30</v>
      </c>
      <c r="E664" s="3">
        <v>79</v>
      </c>
      <c r="F664" s="3">
        <v>3</v>
      </c>
      <c r="G664" s="3">
        <f>E664/F664</f>
        <v>26.333333333333332</v>
      </c>
      <c r="H664" s="3">
        <f>G664*1.15</f>
        <v>30.283333333333328</v>
      </c>
      <c r="I664" s="3">
        <f>D664-G664</f>
        <v>3.6666666666666679</v>
      </c>
      <c r="J664" s="4">
        <v>0</v>
      </c>
      <c r="K664" s="5"/>
    </row>
    <row r="665" spans="1:11" ht="15">
      <c r="A665" s="1" t="s">
        <v>11</v>
      </c>
      <c r="B665" s="1" t="s">
        <v>22</v>
      </c>
      <c r="C665" s="1" t="s">
        <v>729</v>
      </c>
      <c r="D665" s="3">
        <v>68</v>
      </c>
      <c r="E665" s="3">
        <v>59</v>
      </c>
      <c r="F665" s="3">
        <v>1</v>
      </c>
      <c r="G665" s="3">
        <f>E665/F665</f>
        <v>59</v>
      </c>
      <c r="H665" s="3">
        <f>G665*1.15</f>
        <v>67.849999999999994</v>
      </c>
      <c r="I665" s="3">
        <f>D665-G665</f>
        <v>9</v>
      </c>
      <c r="J665" s="4">
        <v>2</v>
      </c>
      <c r="K665" s="5" t="s">
        <v>24</v>
      </c>
    </row>
    <row r="666" spans="1:11" ht="15">
      <c r="A666" s="1" t="s">
        <v>11</v>
      </c>
      <c r="B666" s="1" t="s">
        <v>22</v>
      </c>
      <c r="C666" s="1" t="s">
        <v>730</v>
      </c>
      <c r="D666" s="3">
        <v>57</v>
      </c>
      <c r="E666" s="3">
        <v>49</v>
      </c>
      <c r="F666" s="3">
        <v>1</v>
      </c>
      <c r="G666" s="3">
        <f>E666/F666</f>
        <v>49</v>
      </c>
      <c r="H666" s="3">
        <f>G666*1.15</f>
        <v>56.349999999999994</v>
      </c>
      <c r="I666" s="3">
        <f>D666-G666</f>
        <v>8</v>
      </c>
      <c r="J666" s="4">
        <v>1</v>
      </c>
      <c r="K666" s="5" t="s">
        <v>24</v>
      </c>
    </row>
    <row r="667" spans="1:11" ht="15">
      <c r="A667" s="1" t="s">
        <v>11</v>
      </c>
      <c r="B667" s="1" t="s">
        <v>22</v>
      </c>
      <c r="C667" s="1" t="s">
        <v>731</v>
      </c>
      <c r="D667" s="3">
        <v>73</v>
      </c>
      <c r="E667" s="3">
        <v>63</v>
      </c>
      <c r="F667" s="3">
        <v>1</v>
      </c>
      <c r="G667" s="3">
        <f>E667/F667</f>
        <v>63</v>
      </c>
      <c r="H667" s="3">
        <f>G667*1.15</f>
        <v>72.449999999999989</v>
      </c>
      <c r="I667" s="3">
        <f>D667-G667</f>
        <v>10</v>
      </c>
      <c r="J667" s="4">
        <v>2</v>
      </c>
      <c r="K667" s="5" t="s">
        <v>24</v>
      </c>
    </row>
    <row r="668" spans="1:11" ht="15">
      <c r="A668" s="1" t="s">
        <v>11</v>
      </c>
      <c r="B668" s="1" t="s">
        <v>22</v>
      </c>
      <c r="C668" s="1" t="s">
        <v>732</v>
      </c>
      <c r="D668" s="3">
        <v>65</v>
      </c>
      <c r="E668" s="3">
        <v>59</v>
      </c>
      <c r="F668" s="3">
        <v>1</v>
      </c>
      <c r="G668" s="3">
        <f>E668/F668</f>
        <v>59</v>
      </c>
      <c r="H668" s="3">
        <f>G668*1.15</f>
        <v>67.849999999999994</v>
      </c>
      <c r="I668" s="3">
        <f>D668-G668</f>
        <v>6</v>
      </c>
      <c r="J668" s="4">
        <v>0</v>
      </c>
      <c r="K668" s="5"/>
    </row>
    <row r="669" spans="1:11" ht="15">
      <c r="A669" s="1" t="s">
        <v>11</v>
      </c>
      <c r="B669" s="1" t="s">
        <v>234</v>
      </c>
      <c r="C669" s="1" t="s">
        <v>733</v>
      </c>
      <c r="D669" s="3">
        <v>5</v>
      </c>
      <c r="E669" s="3">
        <v>76</v>
      </c>
      <c r="F669" s="3">
        <v>20</v>
      </c>
      <c r="G669" s="3">
        <f>E669/F669</f>
        <v>3.8</v>
      </c>
      <c r="H669" s="3">
        <f>G669*1.15</f>
        <v>4.3699999999999992</v>
      </c>
      <c r="I669" s="3">
        <f>D669-G669</f>
        <v>1.2000000000000002</v>
      </c>
      <c r="J669" s="4">
        <v>40</v>
      </c>
      <c r="K669" s="2" t="s">
        <v>56</v>
      </c>
    </row>
    <row r="670" spans="1:11" ht="15">
      <c r="A670" s="23" t="s">
        <v>59</v>
      </c>
      <c r="B670" s="23" t="s">
        <v>60</v>
      </c>
      <c r="C670" s="23" t="s">
        <v>734</v>
      </c>
      <c r="D670" s="3">
        <v>12</v>
      </c>
      <c r="E670" s="3">
        <v>10</v>
      </c>
      <c r="F670" s="3">
        <v>1</v>
      </c>
      <c r="G670" s="3">
        <f>E670/F670</f>
        <v>10</v>
      </c>
      <c r="H670" s="3">
        <f>G670*1.15</f>
        <v>11.5</v>
      </c>
      <c r="I670" s="3">
        <f>D670-G670</f>
        <v>2</v>
      </c>
      <c r="J670" s="4">
        <v>0</v>
      </c>
      <c r="K670" s="7"/>
    </row>
    <row r="671" spans="1:11" ht="15">
      <c r="A671" s="1" t="s">
        <v>59</v>
      </c>
      <c r="B671" s="1" t="s">
        <v>60</v>
      </c>
      <c r="C671" s="24" t="s">
        <v>735</v>
      </c>
      <c r="D671" s="13">
        <v>20</v>
      </c>
      <c r="E671" s="13">
        <v>50</v>
      </c>
      <c r="F671" s="13">
        <v>3</v>
      </c>
      <c r="G671" s="3">
        <f>E671/F671</f>
        <v>16.666666666666668</v>
      </c>
      <c r="H671" s="3">
        <f>G671*1.15</f>
        <v>19.166666666666668</v>
      </c>
      <c r="I671" s="3">
        <f>D671-G671</f>
        <v>3.3333333333333321</v>
      </c>
      <c r="J671" s="13">
        <v>0</v>
      </c>
      <c r="K671" s="10"/>
    </row>
    <row r="672" spans="1:11" ht="15">
      <c r="A672" s="1" t="s">
        <v>11</v>
      </c>
      <c r="B672" s="1" t="s">
        <v>33</v>
      </c>
      <c r="C672" s="1" t="s">
        <v>736</v>
      </c>
      <c r="D672" s="3">
        <v>13</v>
      </c>
      <c r="E672" s="3">
        <v>137</v>
      </c>
      <c r="F672" s="3">
        <v>12</v>
      </c>
      <c r="G672" s="3">
        <f>E672/F672</f>
        <v>11.416666666666666</v>
      </c>
      <c r="H672" s="3">
        <f>G672*1.15</f>
        <v>13.129166666666665</v>
      </c>
      <c r="I672" s="3">
        <f>D672-G672</f>
        <v>1.5833333333333339</v>
      </c>
      <c r="J672" s="4">
        <v>12</v>
      </c>
      <c r="K672" s="2" t="s">
        <v>54</v>
      </c>
    </row>
    <row r="673" spans="1:11" ht="15">
      <c r="A673" s="1" t="s">
        <v>11</v>
      </c>
      <c r="B673" s="1" t="s">
        <v>33</v>
      </c>
      <c r="C673" s="1" t="s">
        <v>737</v>
      </c>
      <c r="D673" s="3">
        <v>13</v>
      </c>
      <c r="E673" s="3">
        <v>129</v>
      </c>
      <c r="F673" s="3">
        <v>12</v>
      </c>
      <c r="G673" s="3">
        <f>E673/F673</f>
        <v>10.75</v>
      </c>
      <c r="H673" s="3">
        <f>G673*1.15</f>
        <v>12.362499999999999</v>
      </c>
      <c r="I673" s="3">
        <f>D673-G673</f>
        <v>2.25</v>
      </c>
      <c r="J673" s="4">
        <v>0</v>
      </c>
      <c r="K673" s="2" t="s">
        <v>35</v>
      </c>
    </row>
    <row r="674" spans="1:11" ht="15">
      <c r="A674" s="1" t="s">
        <v>11</v>
      </c>
      <c r="B674" s="1" t="s">
        <v>29</v>
      </c>
      <c r="C674" s="1" t="s">
        <v>738</v>
      </c>
      <c r="D674" s="3">
        <v>15</v>
      </c>
      <c r="E674" s="3">
        <v>53</v>
      </c>
      <c r="F674" s="3">
        <v>4</v>
      </c>
      <c r="G674" s="3">
        <f>E674/F674</f>
        <v>13.25</v>
      </c>
      <c r="H674" s="3">
        <f>G674*1.15</f>
        <v>15.237499999999999</v>
      </c>
      <c r="I674" s="3">
        <f>D674-G674</f>
        <v>1.75</v>
      </c>
      <c r="J674" s="4">
        <v>12</v>
      </c>
      <c r="K674" s="7" t="s">
        <v>103</v>
      </c>
    </row>
    <row r="675" spans="1:11" ht="15">
      <c r="A675" s="1" t="s">
        <v>11</v>
      </c>
      <c r="B675" s="1" t="s">
        <v>29</v>
      </c>
      <c r="C675" s="1" t="s">
        <v>739</v>
      </c>
      <c r="D675" s="3">
        <v>15</v>
      </c>
      <c r="E675" s="3">
        <v>53</v>
      </c>
      <c r="F675" s="3">
        <v>4</v>
      </c>
      <c r="G675" s="3">
        <f>E675/F675</f>
        <v>13.25</v>
      </c>
      <c r="H675" s="3">
        <f>G675*1.15</f>
        <v>15.237499999999999</v>
      </c>
      <c r="I675" s="3">
        <f>D675-G675</f>
        <v>1.75</v>
      </c>
      <c r="J675" s="4">
        <v>4</v>
      </c>
      <c r="K675" s="2" t="s">
        <v>103</v>
      </c>
    </row>
    <row r="676" spans="1:11" ht="15">
      <c r="A676" s="1" t="s">
        <v>11</v>
      </c>
      <c r="B676" s="1" t="s">
        <v>29</v>
      </c>
      <c r="C676" s="1" t="s">
        <v>740</v>
      </c>
      <c r="D676" s="3">
        <v>35</v>
      </c>
      <c r="E676" s="3">
        <v>107</v>
      </c>
      <c r="F676" s="3">
        <v>4</v>
      </c>
      <c r="G676" s="3">
        <f>E676/F676</f>
        <v>26.75</v>
      </c>
      <c r="H676" s="3">
        <f>G676*1.15</f>
        <v>30.762499999999999</v>
      </c>
      <c r="I676" s="3">
        <f>D676-G676</f>
        <v>8.25</v>
      </c>
      <c r="J676" s="4">
        <v>0</v>
      </c>
      <c r="K676" s="5"/>
    </row>
    <row r="677" spans="1:11" ht="15">
      <c r="A677" s="1" t="s">
        <v>11</v>
      </c>
      <c r="B677" s="1" t="s">
        <v>29</v>
      </c>
      <c r="C677" s="1" t="s">
        <v>741</v>
      </c>
      <c r="D677" s="3">
        <v>33</v>
      </c>
      <c r="E677" s="3">
        <v>116</v>
      </c>
      <c r="F677" s="3">
        <v>4</v>
      </c>
      <c r="G677" s="3">
        <f>E677/F677</f>
        <v>29</v>
      </c>
      <c r="H677" s="3">
        <f>G677*1.15</f>
        <v>33.349999999999994</v>
      </c>
      <c r="I677" s="3">
        <f>D677-G677</f>
        <v>4</v>
      </c>
      <c r="J677" s="4">
        <v>0</v>
      </c>
      <c r="K677" s="10" t="s">
        <v>314</v>
      </c>
    </row>
    <row r="678" spans="1:11" ht="15">
      <c r="A678" s="1" t="s">
        <v>11</v>
      </c>
      <c r="B678" s="1" t="s">
        <v>29</v>
      </c>
      <c r="C678" s="1" t="s">
        <v>742</v>
      </c>
      <c r="D678" s="3">
        <v>33</v>
      </c>
      <c r="E678" s="3">
        <v>114</v>
      </c>
      <c r="F678" s="3">
        <v>4</v>
      </c>
      <c r="G678" s="3">
        <f>E678/F678</f>
        <v>28.5</v>
      </c>
      <c r="H678" s="3">
        <f>G678*1.15</f>
        <v>32.774999999999999</v>
      </c>
      <c r="I678" s="3">
        <f>D678-G678</f>
        <v>4.5</v>
      </c>
      <c r="J678" s="4">
        <v>2</v>
      </c>
      <c r="K678" s="5"/>
    </row>
    <row r="679" spans="1:11" ht="15">
      <c r="A679" s="1" t="s">
        <v>11</v>
      </c>
      <c r="B679" s="1" t="s">
        <v>29</v>
      </c>
      <c r="C679" s="1" t="s">
        <v>743</v>
      </c>
      <c r="D679" s="3">
        <v>33</v>
      </c>
      <c r="E679" s="3">
        <v>114</v>
      </c>
      <c r="F679" s="3">
        <v>4</v>
      </c>
      <c r="G679" s="3">
        <f>E679/F679</f>
        <v>28.5</v>
      </c>
      <c r="H679" s="3">
        <f>G679*1.15</f>
        <v>32.774999999999999</v>
      </c>
      <c r="I679" s="3">
        <f>D679-G679</f>
        <v>4.5</v>
      </c>
      <c r="J679" s="4">
        <v>4</v>
      </c>
      <c r="K679" s="2" t="s">
        <v>56</v>
      </c>
    </row>
    <row r="680" spans="1:11" ht="15">
      <c r="A680" s="1" t="s">
        <v>11</v>
      </c>
      <c r="B680" s="1" t="s">
        <v>29</v>
      </c>
      <c r="C680" s="1" t="s">
        <v>744</v>
      </c>
      <c r="D680" s="3">
        <v>33</v>
      </c>
      <c r="E680" s="3">
        <v>114</v>
      </c>
      <c r="F680" s="3">
        <v>4</v>
      </c>
      <c r="G680" s="3">
        <f>E680/F680</f>
        <v>28.5</v>
      </c>
      <c r="H680" s="3">
        <f>G680*1.15</f>
        <v>32.774999999999999</v>
      </c>
      <c r="I680" s="3">
        <f>D680-G680</f>
        <v>4.5</v>
      </c>
      <c r="J680" s="4">
        <v>4</v>
      </c>
      <c r="K680" s="2" t="s">
        <v>56</v>
      </c>
    </row>
    <row r="681" spans="1:11" ht="15">
      <c r="A681" s="1" t="s">
        <v>11</v>
      </c>
      <c r="B681" s="1" t="s">
        <v>29</v>
      </c>
      <c r="C681" s="1" t="s">
        <v>745</v>
      </c>
      <c r="D681" s="3">
        <v>33</v>
      </c>
      <c r="E681" s="3">
        <v>114</v>
      </c>
      <c r="F681" s="3">
        <v>4</v>
      </c>
      <c r="G681" s="3">
        <f>E681/F681</f>
        <v>28.5</v>
      </c>
      <c r="H681" s="3">
        <f>G681*1.15</f>
        <v>32.774999999999999</v>
      </c>
      <c r="I681" s="3">
        <f>D681-G681</f>
        <v>4.5</v>
      </c>
      <c r="J681" s="4">
        <v>8</v>
      </c>
      <c r="K681" s="2" t="s">
        <v>56</v>
      </c>
    </row>
    <row r="682" spans="1:11" ht="15">
      <c r="A682" s="1" t="s">
        <v>11</v>
      </c>
      <c r="B682" s="1" t="s">
        <v>29</v>
      </c>
      <c r="C682" s="1" t="s">
        <v>746</v>
      </c>
      <c r="D682" s="3">
        <v>33</v>
      </c>
      <c r="E682" s="3">
        <v>114</v>
      </c>
      <c r="F682" s="3">
        <v>4</v>
      </c>
      <c r="G682" s="3">
        <f>E682/F682</f>
        <v>28.5</v>
      </c>
      <c r="H682" s="3">
        <f>G682*1.15</f>
        <v>32.774999999999999</v>
      </c>
      <c r="I682" s="3">
        <f>D682-G682</f>
        <v>4.5</v>
      </c>
      <c r="J682" s="4">
        <v>8</v>
      </c>
      <c r="K682" s="10" t="s">
        <v>56</v>
      </c>
    </row>
    <row r="683" spans="1:11" ht="15">
      <c r="A683" s="1" t="s">
        <v>11</v>
      </c>
      <c r="B683" s="1" t="s">
        <v>29</v>
      </c>
      <c r="C683" s="1" t="s">
        <v>747</v>
      </c>
      <c r="D683" s="3">
        <v>33</v>
      </c>
      <c r="E683" s="3">
        <v>114</v>
      </c>
      <c r="F683" s="3">
        <v>4</v>
      </c>
      <c r="G683" s="3">
        <f>E683/F683</f>
        <v>28.5</v>
      </c>
      <c r="H683" s="3">
        <f>G683*1.15</f>
        <v>32.774999999999999</v>
      </c>
      <c r="I683" s="3">
        <f>D683-G683</f>
        <v>4.5</v>
      </c>
      <c r="J683" s="4">
        <v>4</v>
      </c>
      <c r="K683" s="2" t="s">
        <v>56</v>
      </c>
    </row>
    <row r="684" spans="1:11" ht="15">
      <c r="A684" s="1" t="s">
        <v>11</v>
      </c>
      <c r="B684" s="1" t="s">
        <v>29</v>
      </c>
      <c r="C684" s="1" t="s">
        <v>748</v>
      </c>
      <c r="D684" s="3">
        <v>12</v>
      </c>
      <c r="E684" s="3">
        <v>42</v>
      </c>
      <c r="F684" s="3">
        <v>4</v>
      </c>
      <c r="G684" s="3">
        <f>E684/F684</f>
        <v>10.5</v>
      </c>
      <c r="H684" s="3">
        <f>G684*1.15</f>
        <v>12.074999999999999</v>
      </c>
      <c r="I684" s="3">
        <f>D684-G684</f>
        <v>1.5</v>
      </c>
      <c r="J684" s="4">
        <v>3</v>
      </c>
      <c r="K684" s="5" t="s">
        <v>749</v>
      </c>
    </row>
    <row r="685" spans="1:11" ht="15">
      <c r="A685" s="1" t="s">
        <v>11</v>
      </c>
      <c r="B685" s="1" t="s">
        <v>29</v>
      </c>
      <c r="C685" s="1" t="s">
        <v>750</v>
      </c>
      <c r="D685" s="3">
        <v>16</v>
      </c>
      <c r="E685" s="3">
        <v>55</v>
      </c>
      <c r="F685" s="3">
        <v>4</v>
      </c>
      <c r="G685" s="3">
        <f>E685/F685</f>
        <v>13.75</v>
      </c>
      <c r="H685" s="3">
        <f>G685*1.15</f>
        <v>15.812499999999998</v>
      </c>
      <c r="I685" s="3">
        <f>D685-G685</f>
        <v>2.25</v>
      </c>
      <c r="J685" s="4">
        <v>-1</v>
      </c>
      <c r="K685" s="5" t="s">
        <v>749</v>
      </c>
    </row>
    <row r="686" spans="1:11" ht="15">
      <c r="A686" s="1" t="s">
        <v>11</v>
      </c>
      <c r="B686" s="1" t="s">
        <v>29</v>
      </c>
      <c r="C686" s="1" t="s">
        <v>751</v>
      </c>
      <c r="D686" s="3">
        <v>33</v>
      </c>
      <c r="E686" s="3">
        <v>107</v>
      </c>
      <c r="F686" s="3">
        <v>4</v>
      </c>
      <c r="G686" s="3">
        <f>E686/F686</f>
        <v>26.75</v>
      </c>
      <c r="H686" s="3">
        <f>G686*1.15</f>
        <v>30.762499999999999</v>
      </c>
      <c r="I686" s="3">
        <f>D686-G686</f>
        <v>6.25</v>
      </c>
      <c r="J686" s="4">
        <v>1</v>
      </c>
      <c r="K686" s="5"/>
    </row>
    <row r="687" spans="1:11" ht="15">
      <c r="A687" s="1" t="s">
        <v>11</v>
      </c>
      <c r="B687" s="1" t="s">
        <v>29</v>
      </c>
      <c r="C687" s="1" t="s">
        <v>752</v>
      </c>
      <c r="D687" s="3">
        <v>33</v>
      </c>
      <c r="E687" s="3">
        <v>107</v>
      </c>
      <c r="F687" s="3">
        <v>4</v>
      </c>
      <c r="G687" s="3">
        <f>E687/F687</f>
        <v>26.75</v>
      </c>
      <c r="H687" s="3">
        <f>G687*1.15</f>
        <v>30.762499999999999</v>
      </c>
      <c r="I687" s="3">
        <f>D687-G687</f>
        <v>6.25</v>
      </c>
      <c r="J687" s="4">
        <v>4</v>
      </c>
      <c r="K687" s="5"/>
    </row>
    <row r="688" spans="1:11" ht="15">
      <c r="A688" s="1" t="s">
        <v>11</v>
      </c>
      <c r="B688" s="1" t="s">
        <v>29</v>
      </c>
      <c r="C688" s="1" t="s">
        <v>753</v>
      </c>
      <c r="D688" s="3">
        <v>33</v>
      </c>
      <c r="E688" s="3">
        <v>145</v>
      </c>
      <c r="F688" s="3">
        <v>6</v>
      </c>
      <c r="G688" s="3">
        <f>E688/F688</f>
        <v>24.166666666666668</v>
      </c>
      <c r="H688" s="3">
        <f>G688*1.15</f>
        <v>27.791666666666664</v>
      </c>
      <c r="I688" s="3">
        <f>D688-G688</f>
        <v>8.8333333333333321</v>
      </c>
      <c r="J688" s="4">
        <v>0</v>
      </c>
      <c r="K688" s="10" t="s">
        <v>56</v>
      </c>
    </row>
    <row r="689" spans="1:11" ht="15">
      <c r="A689" s="1" t="s">
        <v>11</v>
      </c>
      <c r="B689" s="1" t="s">
        <v>29</v>
      </c>
      <c r="C689" s="1" t="s">
        <v>754</v>
      </c>
      <c r="D689" s="3">
        <v>38</v>
      </c>
      <c r="E689" s="3">
        <v>199</v>
      </c>
      <c r="F689" s="3">
        <v>6</v>
      </c>
      <c r="G689" s="3">
        <f>E689/F689</f>
        <v>33.166666666666664</v>
      </c>
      <c r="H689" s="3">
        <f>G689*1.15</f>
        <v>38.141666666666659</v>
      </c>
      <c r="I689" s="3">
        <f>D689-G689</f>
        <v>4.8333333333333357</v>
      </c>
      <c r="J689" s="4">
        <v>0</v>
      </c>
      <c r="K689" s="5"/>
    </row>
    <row r="690" spans="1:11" ht="15">
      <c r="A690" s="1" t="s">
        <v>59</v>
      </c>
      <c r="B690" s="1" t="s">
        <v>60</v>
      </c>
      <c r="C690" s="1" t="s">
        <v>755</v>
      </c>
      <c r="D690" s="3">
        <v>35</v>
      </c>
      <c r="E690" s="3">
        <v>30</v>
      </c>
      <c r="F690" s="3">
        <v>1</v>
      </c>
      <c r="G690" s="3">
        <f>E690/F690</f>
        <v>30</v>
      </c>
      <c r="H690" s="3">
        <f>G690*1.15</f>
        <v>34.5</v>
      </c>
      <c r="I690" s="3">
        <f>D690-G690</f>
        <v>5</v>
      </c>
      <c r="J690" s="4">
        <v>-1</v>
      </c>
      <c r="K690" s="5" t="s">
        <v>239</v>
      </c>
    </row>
    <row r="691" spans="1:11" ht="14.45">
      <c r="A691" s="1" t="s">
        <v>11</v>
      </c>
      <c r="B691" s="1" t="s">
        <v>22</v>
      </c>
      <c r="C691" s="1" t="s">
        <v>756</v>
      </c>
      <c r="D691" s="3">
        <v>45</v>
      </c>
      <c r="E691" s="3">
        <v>40</v>
      </c>
      <c r="F691" s="3">
        <v>1</v>
      </c>
      <c r="G691" s="3">
        <f>E691/F691</f>
        <v>40</v>
      </c>
      <c r="H691" s="3">
        <f>G691*1.15</f>
        <v>46</v>
      </c>
      <c r="I691" s="3">
        <f>D691-G691</f>
        <v>5</v>
      </c>
      <c r="J691" s="4">
        <v>0</v>
      </c>
      <c r="K691" s="5" t="s">
        <v>54</v>
      </c>
    </row>
    <row r="692" spans="1:11" ht="15">
      <c r="A692" s="1" t="s">
        <v>11</v>
      </c>
      <c r="B692" s="1" t="s">
        <v>22</v>
      </c>
      <c r="C692" s="1" t="s">
        <v>757</v>
      </c>
      <c r="D692" s="3">
        <v>35</v>
      </c>
      <c r="E692" s="3">
        <v>151</v>
      </c>
      <c r="F692" s="3">
        <v>5</v>
      </c>
      <c r="G692" s="3">
        <f>E692/F692</f>
        <v>30.2</v>
      </c>
      <c r="H692" s="3">
        <f>G692*1.15</f>
        <v>34.729999999999997</v>
      </c>
      <c r="I692" s="3">
        <f>D692-G692</f>
        <v>4.8000000000000007</v>
      </c>
      <c r="J692" s="4">
        <v>2</v>
      </c>
      <c r="K692" s="5" t="s">
        <v>31</v>
      </c>
    </row>
    <row r="693" spans="1:11" ht="15">
      <c r="A693" s="1" t="s">
        <v>11</v>
      </c>
      <c r="B693" s="1" t="s">
        <v>22</v>
      </c>
      <c r="C693" s="1" t="s">
        <v>758</v>
      </c>
      <c r="D693" s="3">
        <v>48</v>
      </c>
      <c r="E693" s="3">
        <v>205</v>
      </c>
      <c r="F693" s="3">
        <v>5</v>
      </c>
      <c r="G693" s="3">
        <f>E693/F693</f>
        <v>41</v>
      </c>
      <c r="H693" s="3">
        <f>G693*1.15</f>
        <v>47.15</v>
      </c>
      <c r="I693" s="3">
        <f>D693-G693</f>
        <v>7</v>
      </c>
      <c r="J693" s="4">
        <v>2</v>
      </c>
      <c r="K693" s="5" t="s">
        <v>31</v>
      </c>
    </row>
    <row r="694" spans="1:11" ht="15">
      <c r="A694" s="1" t="s">
        <v>59</v>
      </c>
      <c r="B694" s="1" t="s">
        <v>60</v>
      </c>
      <c r="C694" s="24" t="s">
        <v>759</v>
      </c>
      <c r="D694" s="13">
        <v>15</v>
      </c>
      <c r="E694" s="13">
        <v>12.5</v>
      </c>
      <c r="F694" s="13">
        <v>1</v>
      </c>
      <c r="G694" s="3">
        <f>E694/F694</f>
        <v>12.5</v>
      </c>
      <c r="H694" s="3">
        <f>G694*1.15</f>
        <v>14.374999999999998</v>
      </c>
      <c r="I694" s="3">
        <f>D694-G694</f>
        <v>2.5</v>
      </c>
      <c r="J694" s="13">
        <v>0</v>
      </c>
      <c r="K694" s="10" t="s">
        <v>101</v>
      </c>
    </row>
    <row r="695" spans="1:11" ht="15">
      <c r="A695" s="1" t="s">
        <v>11</v>
      </c>
      <c r="B695" s="1" t="s">
        <v>22</v>
      </c>
      <c r="C695" s="1" t="s">
        <v>760</v>
      </c>
      <c r="D695" s="3">
        <v>45</v>
      </c>
      <c r="E695" s="3">
        <v>195</v>
      </c>
      <c r="F695" s="3">
        <v>5</v>
      </c>
      <c r="G695" s="3">
        <f>E695/F695</f>
        <v>39</v>
      </c>
      <c r="H695" s="3">
        <f>G695*1.15</f>
        <v>44.849999999999994</v>
      </c>
      <c r="I695" s="3">
        <f>D695-G695</f>
        <v>6</v>
      </c>
      <c r="J695" s="4">
        <v>2</v>
      </c>
      <c r="K695" s="5" t="s">
        <v>31</v>
      </c>
    </row>
    <row r="696" spans="1:11" ht="15">
      <c r="A696" s="1" t="s">
        <v>19</v>
      </c>
      <c r="B696" s="1" t="s">
        <v>20</v>
      </c>
      <c r="C696" s="1" t="s">
        <v>761</v>
      </c>
      <c r="D696" s="3">
        <v>100</v>
      </c>
      <c r="E696" s="3">
        <v>85</v>
      </c>
      <c r="F696" s="3">
        <v>1</v>
      </c>
      <c r="G696" s="3">
        <f>E696/F696</f>
        <v>85</v>
      </c>
      <c r="H696" s="3">
        <f>G696*1.15</f>
        <v>97.749999999999986</v>
      </c>
      <c r="I696" s="3">
        <f>D696-G696</f>
        <v>15</v>
      </c>
      <c r="J696">
        <v>0</v>
      </c>
      <c r="K696" s="5" t="s">
        <v>80</v>
      </c>
    </row>
    <row r="697" spans="1:11" ht="15">
      <c r="A697" s="1" t="s">
        <v>11</v>
      </c>
      <c r="B697" s="1" t="s">
        <v>33</v>
      </c>
      <c r="C697" s="1" t="s">
        <v>762</v>
      </c>
      <c r="D697" s="3">
        <v>40</v>
      </c>
      <c r="E697" s="3">
        <v>35</v>
      </c>
      <c r="F697" s="3">
        <v>1</v>
      </c>
      <c r="G697" s="3">
        <f>E697/F697</f>
        <v>35</v>
      </c>
      <c r="H697" s="3">
        <f>G697*1.15</f>
        <v>40.25</v>
      </c>
      <c r="I697" s="3">
        <f>D697-G697</f>
        <v>5</v>
      </c>
      <c r="J697" s="4">
        <v>0</v>
      </c>
      <c r="K697" s="2" t="s">
        <v>66</v>
      </c>
    </row>
    <row r="698" spans="1:11" ht="15">
      <c r="A698" s="25" t="s">
        <v>76</v>
      </c>
      <c r="B698" s="25" t="s">
        <v>82</v>
      </c>
      <c r="C698" s="25" t="s">
        <v>763</v>
      </c>
      <c r="D698">
        <v>65</v>
      </c>
      <c r="E698">
        <v>60</v>
      </c>
      <c r="F698">
        <v>1</v>
      </c>
      <c r="G698" s="3">
        <f>E698/F698</f>
        <v>60</v>
      </c>
      <c r="H698" s="3">
        <f>G698*1.15</f>
        <v>69</v>
      </c>
      <c r="I698" s="3">
        <f>D698-G698</f>
        <v>5</v>
      </c>
      <c r="J698">
        <v>0</v>
      </c>
      <c r="K698">
        <v>-4</v>
      </c>
    </row>
    <row r="699" spans="1:11" ht="15">
      <c r="A699" s="25" t="s">
        <v>76</v>
      </c>
      <c r="B699" s="25" t="s">
        <v>82</v>
      </c>
      <c r="C699" s="25" t="s">
        <v>764</v>
      </c>
      <c r="D699">
        <v>65</v>
      </c>
      <c r="E699">
        <v>60</v>
      </c>
      <c r="F699">
        <v>1</v>
      </c>
      <c r="G699" s="3">
        <f>E699/F699</f>
        <v>60</v>
      </c>
      <c r="H699" s="3">
        <f>G699*1.15</f>
        <v>69</v>
      </c>
      <c r="I699" s="3">
        <f>D699-G699</f>
        <v>5</v>
      </c>
      <c r="J699">
        <v>0</v>
      </c>
      <c r="K699">
        <v>-5</v>
      </c>
    </row>
    <row r="700" spans="1:11" ht="15">
      <c r="A700" s="25" t="s">
        <v>76</v>
      </c>
      <c r="B700" s="25" t="s">
        <v>82</v>
      </c>
      <c r="C700" s="25" t="s">
        <v>765</v>
      </c>
      <c r="D700">
        <v>45</v>
      </c>
      <c r="E700">
        <v>40</v>
      </c>
      <c r="F700">
        <v>1</v>
      </c>
      <c r="G700" s="3">
        <f>E700/F700</f>
        <v>40</v>
      </c>
      <c r="H700" s="3">
        <f>G700*1.15</f>
        <v>46</v>
      </c>
      <c r="I700" s="3">
        <f>D700-G700</f>
        <v>5</v>
      </c>
      <c r="J700">
        <v>0</v>
      </c>
      <c r="K700">
        <v>-4</v>
      </c>
    </row>
    <row r="701" spans="1:11" ht="15">
      <c r="A701" s="23" t="s">
        <v>59</v>
      </c>
      <c r="B701" s="23" t="s">
        <v>60</v>
      </c>
      <c r="C701" s="23" t="s">
        <v>766</v>
      </c>
      <c r="D701" s="3">
        <v>12</v>
      </c>
      <c r="E701" s="3">
        <v>10</v>
      </c>
      <c r="F701" s="3">
        <v>1</v>
      </c>
      <c r="G701" s="3">
        <f>E701/F701</f>
        <v>10</v>
      </c>
      <c r="H701" s="3">
        <f>G701*1.15</f>
        <v>11.5</v>
      </c>
      <c r="I701" s="3">
        <f>D701-G701</f>
        <v>2</v>
      </c>
      <c r="J701" s="4">
        <v>-3</v>
      </c>
      <c r="K701" s="7"/>
    </row>
    <row r="702" spans="1:11" ht="15">
      <c r="A702" s="1" t="s">
        <v>649</v>
      </c>
      <c r="B702" s="1" t="s">
        <v>29</v>
      </c>
      <c r="C702" s="1" t="s">
        <v>767</v>
      </c>
      <c r="D702" s="3">
        <v>150</v>
      </c>
      <c r="E702" s="3">
        <v>129</v>
      </c>
      <c r="F702" s="3">
        <v>24</v>
      </c>
      <c r="G702" s="3">
        <f>E702/F702</f>
        <v>5.375</v>
      </c>
      <c r="H702" s="3">
        <f>G702*1.15</f>
        <v>6.1812499999999995</v>
      </c>
      <c r="I702" s="3">
        <f>D702-G702</f>
        <v>144.625</v>
      </c>
      <c r="J702" s="4">
        <v>0</v>
      </c>
      <c r="K702" s="5" t="s">
        <v>314</v>
      </c>
    </row>
    <row r="703" spans="1:11" ht="15">
      <c r="A703" s="1" t="s">
        <v>11</v>
      </c>
      <c r="B703" s="1" t="s">
        <v>60</v>
      </c>
      <c r="C703" s="1" t="s">
        <v>768</v>
      </c>
      <c r="D703" s="3">
        <v>12</v>
      </c>
      <c r="E703" s="3">
        <v>10</v>
      </c>
      <c r="F703" s="3">
        <v>1</v>
      </c>
      <c r="G703" s="3">
        <f>E703/F703</f>
        <v>10</v>
      </c>
      <c r="H703" s="3">
        <f>G703*1.15</f>
        <v>11.5</v>
      </c>
      <c r="I703" s="3">
        <f>D703-G703</f>
        <v>2</v>
      </c>
      <c r="J703" s="4">
        <v>0</v>
      </c>
      <c r="K703" s="7" t="s">
        <v>145</v>
      </c>
    </row>
    <row r="704" spans="1:11" ht="15">
      <c r="A704" s="1" t="s">
        <v>59</v>
      </c>
      <c r="B704" s="1" t="s">
        <v>60</v>
      </c>
      <c r="C704" s="1" t="s">
        <v>769</v>
      </c>
      <c r="D704" s="3">
        <v>35</v>
      </c>
      <c r="E704" s="3">
        <v>30</v>
      </c>
      <c r="F704" s="3">
        <v>1</v>
      </c>
      <c r="G704" s="3">
        <f>E704/F704</f>
        <v>30</v>
      </c>
      <c r="H704" s="3">
        <f>G704*1.15</f>
        <v>34.5</v>
      </c>
      <c r="I704" s="3">
        <f>D704-G704</f>
        <v>5</v>
      </c>
      <c r="J704" s="4">
        <v>0</v>
      </c>
      <c r="K704" s="5" t="s">
        <v>66</v>
      </c>
    </row>
    <row r="705" spans="1:11" ht="15">
      <c r="A705" s="1" t="s">
        <v>11</v>
      </c>
      <c r="B705" s="1" t="s">
        <v>22</v>
      </c>
      <c r="C705" s="1" t="s">
        <v>770</v>
      </c>
      <c r="D705" s="3">
        <v>40</v>
      </c>
      <c r="E705" s="3">
        <v>35</v>
      </c>
      <c r="F705" s="3">
        <v>1</v>
      </c>
      <c r="G705" s="3">
        <f>E705/F705</f>
        <v>35</v>
      </c>
      <c r="H705" s="3">
        <f>G705*1.15</f>
        <v>40.25</v>
      </c>
      <c r="I705" s="3">
        <f>D705-G705</f>
        <v>5</v>
      </c>
      <c r="J705" s="4">
        <v>2</v>
      </c>
      <c r="K705" s="5" t="s">
        <v>31</v>
      </c>
    </row>
    <row r="706" spans="1:11" ht="15">
      <c r="A706" s="1" t="s">
        <v>11</v>
      </c>
      <c r="B706" s="1" t="s">
        <v>22</v>
      </c>
      <c r="C706" s="1" t="s">
        <v>771</v>
      </c>
      <c r="D706" s="3">
        <v>50</v>
      </c>
      <c r="E706" s="3">
        <v>44</v>
      </c>
      <c r="F706" s="3">
        <v>1</v>
      </c>
      <c r="G706" s="3">
        <f>E706/F706</f>
        <v>44</v>
      </c>
      <c r="H706" s="3">
        <f>G706*1.15</f>
        <v>50.599999999999994</v>
      </c>
      <c r="I706" s="3">
        <f>D706-G706</f>
        <v>6</v>
      </c>
      <c r="J706" s="4">
        <v>2</v>
      </c>
      <c r="K706" s="5" t="s">
        <v>31</v>
      </c>
    </row>
    <row r="707" spans="1:11" ht="15">
      <c r="A707" s="1" t="s">
        <v>59</v>
      </c>
      <c r="B707" s="1" t="s">
        <v>60</v>
      </c>
      <c r="C707" s="1" t="s">
        <v>772</v>
      </c>
      <c r="D707" s="3">
        <v>25</v>
      </c>
      <c r="E707" s="3">
        <v>20</v>
      </c>
      <c r="F707" s="3">
        <v>1</v>
      </c>
      <c r="G707" s="3">
        <f>E707/F707</f>
        <v>20</v>
      </c>
      <c r="H707" s="3">
        <f>G707*1.15</f>
        <v>23</v>
      </c>
      <c r="I707" s="3">
        <f>D707-G707</f>
        <v>5</v>
      </c>
      <c r="J707" s="4">
        <v>-2</v>
      </c>
      <c r="K707" s="10"/>
    </row>
    <row r="708" spans="1:11" ht="15">
      <c r="A708" s="1" t="s">
        <v>11</v>
      </c>
      <c r="B708" s="1" t="s">
        <v>22</v>
      </c>
      <c r="C708" s="1" t="s">
        <v>773</v>
      </c>
      <c r="D708" s="3">
        <v>125</v>
      </c>
      <c r="E708" s="3">
        <v>99</v>
      </c>
      <c r="F708" s="3">
        <v>1</v>
      </c>
      <c r="G708" s="3">
        <f>E708/F708</f>
        <v>99</v>
      </c>
      <c r="H708" s="3">
        <f>G708*1.15</f>
        <v>113.85</v>
      </c>
      <c r="I708" s="3">
        <f>D708-G708</f>
        <v>26</v>
      </c>
      <c r="J708" s="4">
        <v>1</v>
      </c>
      <c r="K708" s="5" t="s">
        <v>54</v>
      </c>
    </row>
    <row r="709" spans="1:11" ht="15">
      <c r="A709" s="1" t="s">
        <v>11</v>
      </c>
      <c r="B709" s="1" t="s">
        <v>22</v>
      </c>
      <c r="C709" s="1" t="s">
        <v>774</v>
      </c>
      <c r="D709" s="3">
        <v>125</v>
      </c>
      <c r="E709" s="3">
        <v>99</v>
      </c>
      <c r="F709" s="3">
        <v>1</v>
      </c>
      <c r="G709" s="3">
        <f>E709/F709</f>
        <v>99</v>
      </c>
      <c r="H709" s="3">
        <f>G709*1.15</f>
        <v>113.85</v>
      </c>
      <c r="I709" s="3">
        <f>D709-G709</f>
        <v>26</v>
      </c>
      <c r="J709" s="4">
        <v>2</v>
      </c>
      <c r="K709" s="5" t="s">
        <v>54</v>
      </c>
    </row>
    <row r="710" spans="1:11" ht="15">
      <c r="A710" s="1" t="s">
        <v>59</v>
      </c>
      <c r="B710" s="1" t="s">
        <v>60</v>
      </c>
      <c r="C710" s="1" t="s">
        <v>775</v>
      </c>
      <c r="D710" s="3">
        <v>25</v>
      </c>
      <c r="E710" s="3">
        <v>100</v>
      </c>
      <c r="F710" s="3">
        <v>6</v>
      </c>
      <c r="G710" s="3">
        <f>E710/F710</f>
        <v>16.666666666666668</v>
      </c>
      <c r="H710" s="3">
        <f>G710*1.15</f>
        <v>19.166666666666668</v>
      </c>
      <c r="I710" s="3">
        <f>D710-G710</f>
        <v>8.3333333333333321</v>
      </c>
      <c r="J710" s="4">
        <v>-3</v>
      </c>
      <c r="K710" s="5"/>
    </row>
    <row r="711" spans="1:11" ht="15">
      <c r="A711" s="1" t="s">
        <v>11</v>
      </c>
      <c r="B711" s="1" t="s">
        <v>22</v>
      </c>
      <c r="C711" s="1" t="s">
        <v>776</v>
      </c>
      <c r="D711" s="3">
        <v>20</v>
      </c>
      <c r="E711" s="3">
        <v>85</v>
      </c>
      <c r="F711" s="3">
        <v>5</v>
      </c>
      <c r="G711" s="3">
        <f>E711/F711</f>
        <v>17</v>
      </c>
      <c r="H711" s="3">
        <f>G711*1.15</f>
        <v>19.549999999999997</v>
      </c>
      <c r="I711" s="3">
        <f>D711-G711</f>
        <v>3</v>
      </c>
      <c r="J711" s="4">
        <v>0</v>
      </c>
      <c r="K711" s="5"/>
    </row>
    <row r="712" spans="1:11" ht="15">
      <c r="A712" s="1" t="s">
        <v>11</v>
      </c>
      <c r="B712" s="1" t="s">
        <v>22</v>
      </c>
      <c r="C712" s="1" t="s">
        <v>777</v>
      </c>
      <c r="D712" s="3">
        <v>15</v>
      </c>
      <c r="E712" s="3">
        <v>65</v>
      </c>
      <c r="F712" s="3">
        <v>5</v>
      </c>
      <c r="G712" s="3">
        <f>E712/F712</f>
        <v>13</v>
      </c>
      <c r="H712" s="3">
        <f>G712*1.15</f>
        <v>14.95</v>
      </c>
      <c r="I712" s="3">
        <f>D712-G712</f>
        <v>2</v>
      </c>
      <c r="J712" s="4">
        <v>10</v>
      </c>
      <c r="K712" s="10" t="s">
        <v>54</v>
      </c>
    </row>
    <row r="713" spans="1:11" ht="15">
      <c r="A713" s="1" t="s">
        <v>11</v>
      </c>
      <c r="B713" s="1" t="s">
        <v>22</v>
      </c>
      <c r="C713" s="1" t="s">
        <v>778</v>
      </c>
      <c r="D713" s="3">
        <v>22</v>
      </c>
      <c r="E713" s="3">
        <v>96</v>
      </c>
      <c r="F713" s="3">
        <v>5</v>
      </c>
      <c r="G713" s="3">
        <f>E713/F713</f>
        <v>19.2</v>
      </c>
      <c r="H713" s="3">
        <f>G713*1.15</f>
        <v>22.08</v>
      </c>
      <c r="I713" s="3">
        <f>D713-G713</f>
        <v>2.8000000000000007</v>
      </c>
      <c r="J713" s="4">
        <v>0</v>
      </c>
      <c r="K713" s="5"/>
    </row>
    <row r="714" spans="1:11" ht="15">
      <c r="A714" s="1" t="s">
        <v>11</v>
      </c>
      <c r="B714" s="1" t="s">
        <v>22</v>
      </c>
      <c r="C714" s="1" t="s">
        <v>779</v>
      </c>
      <c r="D714" s="3">
        <v>45</v>
      </c>
      <c r="E714" s="3">
        <v>40</v>
      </c>
      <c r="F714" s="3">
        <v>1</v>
      </c>
      <c r="G714" s="3">
        <f>E714/F714</f>
        <v>40</v>
      </c>
      <c r="H714" s="3">
        <f>G714*1.15</f>
        <v>46</v>
      </c>
      <c r="I714" s="3">
        <f>D714-G714</f>
        <v>5</v>
      </c>
      <c r="J714" s="4">
        <v>4</v>
      </c>
      <c r="K714" s="5" t="s">
        <v>54</v>
      </c>
    </row>
    <row r="715" spans="1:11" ht="15">
      <c r="A715" s="1" t="s">
        <v>59</v>
      </c>
      <c r="B715" s="1" t="s">
        <v>60</v>
      </c>
      <c r="C715" s="1" t="s">
        <v>780</v>
      </c>
      <c r="D715" s="3">
        <v>25</v>
      </c>
      <c r="E715" s="3">
        <v>20</v>
      </c>
      <c r="F715" s="3">
        <v>1</v>
      </c>
      <c r="G715" s="3">
        <f>E715/F715</f>
        <v>20</v>
      </c>
      <c r="H715" s="3">
        <f>G715*1.15</f>
        <v>23</v>
      </c>
      <c r="I715" s="3">
        <f>D715-G715</f>
        <v>5</v>
      </c>
      <c r="J715" s="4">
        <v>0</v>
      </c>
      <c r="K715" s="5"/>
    </row>
    <row r="716" spans="1:11" ht="15">
      <c r="A716" s="25" t="s">
        <v>649</v>
      </c>
      <c r="B716" s="1" t="s">
        <v>20</v>
      </c>
      <c r="C716" s="1" t="s">
        <v>781</v>
      </c>
      <c r="D716" s="3">
        <v>125</v>
      </c>
      <c r="E716" s="3">
        <v>110</v>
      </c>
      <c r="F716" s="3">
        <v>1</v>
      </c>
      <c r="G716" s="3">
        <f>E716/F716</f>
        <v>110</v>
      </c>
      <c r="H716" s="3">
        <f>G716*1.15</f>
        <v>126.49999999999999</v>
      </c>
      <c r="I716" s="3">
        <f>D716-G716</f>
        <v>15</v>
      </c>
      <c r="J716" s="4">
        <v>0</v>
      </c>
      <c r="K716" s="10" t="s">
        <v>101</v>
      </c>
    </row>
    <row r="717" spans="1:11" ht="15">
      <c r="A717" s="1" t="s">
        <v>59</v>
      </c>
      <c r="B717" s="1" t="s">
        <v>60</v>
      </c>
      <c r="C717" s="1" t="s">
        <v>782</v>
      </c>
      <c r="D717" s="3">
        <v>20</v>
      </c>
      <c r="E717" s="3">
        <v>15</v>
      </c>
      <c r="F717" s="3">
        <v>1</v>
      </c>
      <c r="G717" s="3">
        <f>E717/F717</f>
        <v>15</v>
      </c>
      <c r="H717" s="3">
        <f>G717*1.15</f>
        <v>17.25</v>
      </c>
      <c r="I717" s="3">
        <f>D717-G717</f>
        <v>5</v>
      </c>
      <c r="J717" s="4">
        <v>0</v>
      </c>
      <c r="K717" s="10" t="s">
        <v>314</v>
      </c>
    </row>
    <row r="718" spans="1:11" ht="15">
      <c r="A718" s="1" t="s">
        <v>76</v>
      </c>
      <c r="B718" s="1" t="s">
        <v>82</v>
      </c>
      <c r="C718" s="1" t="s">
        <v>783</v>
      </c>
      <c r="D718" s="3">
        <v>10</v>
      </c>
      <c r="E718" s="3">
        <v>45</v>
      </c>
      <c r="F718" s="3">
        <v>25</v>
      </c>
      <c r="G718" s="3">
        <f>E718/F718</f>
        <v>1.8</v>
      </c>
      <c r="H718" s="3">
        <f>G718*1.15</f>
        <v>2.0699999999999998</v>
      </c>
      <c r="I718" s="3">
        <f>D718-G718</f>
        <v>8.1999999999999993</v>
      </c>
      <c r="J718" s="4">
        <v>10</v>
      </c>
      <c r="K718" s="5" t="s">
        <v>784</v>
      </c>
    </row>
    <row r="719" spans="1:11" ht="15">
      <c r="A719" s="1" t="s">
        <v>59</v>
      </c>
      <c r="B719" s="1" t="s">
        <v>60</v>
      </c>
      <c r="C719" s="24" t="s">
        <v>785</v>
      </c>
      <c r="D719" s="13">
        <v>10</v>
      </c>
      <c r="E719" s="13">
        <v>8</v>
      </c>
      <c r="F719" s="13">
        <v>1</v>
      </c>
      <c r="G719" s="3">
        <f>E719/F719</f>
        <v>8</v>
      </c>
      <c r="H719" s="3">
        <f>G719*1.15</f>
        <v>9.1999999999999993</v>
      </c>
      <c r="I719" s="3">
        <f>D719-G719</f>
        <v>2</v>
      </c>
      <c r="J719" s="13">
        <v>0</v>
      </c>
      <c r="K719" s="10" t="s">
        <v>166</v>
      </c>
    </row>
    <row r="720" spans="1:11" ht="15">
      <c r="A720" s="1" t="s">
        <v>59</v>
      </c>
      <c r="B720" s="1" t="s">
        <v>60</v>
      </c>
      <c r="C720" s="1" t="s">
        <v>786</v>
      </c>
      <c r="D720" s="3">
        <v>23</v>
      </c>
      <c r="E720" s="3">
        <v>20</v>
      </c>
      <c r="F720" s="3">
        <v>1</v>
      </c>
      <c r="G720" s="3">
        <f>E720/F720</f>
        <v>20</v>
      </c>
      <c r="H720" s="3">
        <f>G720*1.15</f>
        <v>23</v>
      </c>
      <c r="I720" s="3">
        <f>D720-G720</f>
        <v>3</v>
      </c>
      <c r="J720" s="4">
        <v>0</v>
      </c>
      <c r="K720" s="5"/>
    </row>
    <row r="721" spans="1:11" ht="15">
      <c r="A721" s="1" t="s">
        <v>59</v>
      </c>
      <c r="B721" s="1" t="s">
        <v>60</v>
      </c>
      <c r="C721" s="1" t="s">
        <v>787</v>
      </c>
      <c r="D721" s="3">
        <v>25</v>
      </c>
      <c r="E721" s="3">
        <v>20</v>
      </c>
      <c r="F721" s="3">
        <v>1</v>
      </c>
      <c r="G721" s="3">
        <f>E721/F721</f>
        <v>20</v>
      </c>
      <c r="H721" s="3">
        <f>G721*1.15</f>
        <v>23</v>
      </c>
      <c r="I721" s="3">
        <f>D721-G721</f>
        <v>5</v>
      </c>
      <c r="J721" s="4">
        <v>-2</v>
      </c>
      <c r="K721" s="7" t="s">
        <v>145</v>
      </c>
    </row>
    <row r="722" spans="1:11" ht="15">
      <c r="A722" s="1" t="s">
        <v>59</v>
      </c>
      <c r="B722" s="1" t="s">
        <v>60</v>
      </c>
      <c r="C722" s="1" t="s">
        <v>788</v>
      </c>
      <c r="D722" s="3">
        <v>12</v>
      </c>
      <c r="E722" s="3">
        <v>10</v>
      </c>
      <c r="F722" s="3">
        <v>1</v>
      </c>
      <c r="G722" s="3">
        <f>E722/F722</f>
        <v>10</v>
      </c>
      <c r="H722" s="3">
        <f>G722*1.15</f>
        <v>11.5</v>
      </c>
      <c r="I722" s="3">
        <f>D722-G722</f>
        <v>2</v>
      </c>
      <c r="J722" s="4">
        <v>0</v>
      </c>
      <c r="K722" s="5"/>
    </row>
    <row r="723" spans="1:11" ht="15">
      <c r="A723" s="23" t="s">
        <v>59</v>
      </c>
      <c r="B723" s="23" t="s">
        <v>60</v>
      </c>
      <c r="C723" s="23" t="s">
        <v>789</v>
      </c>
      <c r="D723" s="8">
        <v>25</v>
      </c>
      <c r="E723" s="8">
        <v>20</v>
      </c>
      <c r="F723" s="8">
        <v>1</v>
      </c>
      <c r="G723" s="3">
        <f>E723/F723</f>
        <v>20</v>
      </c>
      <c r="H723" s="3">
        <f>G723*1.15</f>
        <v>23</v>
      </c>
      <c r="I723" s="3">
        <f>D723-G723</f>
        <v>5</v>
      </c>
      <c r="J723" s="4">
        <v>0</v>
      </c>
      <c r="K723" s="7"/>
    </row>
    <row r="724" spans="1:11" ht="15">
      <c r="A724" s="1" t="s">
        <v>59</v>
      </c>
      <c r="B724" s="1" t="s">
        <v>60</v>
      </c>
      <c r="C724" s="1" t="s">
        <v>790</v>
      </c>
      <c r="D724" s="3">
        <v>40</v>
      </c>
      <c r="E724" s="3">
        <v>35</v>
      </c>
      <c r="F724" s="3">
        <v>1</v>
      </c>
      <c r="G724" s="3">
        <f>E724/F724</f>
        <v>35</v>
      </c>
      <c r="H724" s="3">
        <f>G724*1.15</f>
        <v>40.25</v>
      </c>
      <c r="I724" s="3">
        <f>D724-G724</f>
        <v>5</v>
      </c>
      <c r="J724" s="4">
        <v>0</v>
      </c>
      <c r="K724" s="5"/>
    </row>
    <row r="725" spans="1:11" ht="15">
      <c r="A725" s="1" t="s">
        <v>11</v>
      </c>
      <c r="B725" s="1" t="s">
        <v>234</v>
      </c>
      <c r="C725" s="1" t="s">
        <v>791</v>
      </c>
      <c r="D725" s="3">
        <v>25</v>
      </c>
      <c r="E725" s="3">
        <v>220</v>
      </c>
      <c r="F725" s="3">
        <v>10</v>
      </c>
      <c r="G725" s="3">
        <f>E725/F725</f>
        <v>22</v>
      </c>
      <c r="H725" s="3">
        <f>G725*1.15</f>
        <v>25.299999999999997</v>
      </c>
      <c r="I725" s="3">
        <f>D725-G725</f>
        <v>3</v>
      </c>
      <c r="J725" s="4">
        <v>0</v>
      </c>
      <c r="K725" s="7"/>
    </row>
    <row r="726" spans="1:11" ht="15">
      <c r="A726" s="1" t="s">
        <v>59</v>
      </c>
      <c r="B726" s="1" t="s">
        <v>60</v>
      </c>
      <c r="C726" s="1" t="s">
        <v>792</v>
      </c>
      <c r="D726" s="3">
        <v>35</v>
      </c>
      <c r="E726" s="3">
        <v>30</v>
      </c>
      <c r="F726" s="3">
        <v>1</v>
      </c>
      <c r="G726" s="3">
        <f>E726/F726</f>
        <v>30</v>
      </c>
      <c r="H726" s="3">
        <f>G726*1.15</f>
        <v>34.5</v>
      </c>
      <c r="I726" s="3">
        <f>D726-G726</f>
        <v>5</v>
      </c>
      <c r="J726" s="4">
        <v>-1</v>
      </c>
      <c r="K726" s="5"/>
    </row>
    <row r="727" spans="1:11" ht="15">
      <c r="A727" s="1" t="s">
        <v>11</v>
      </c>
      <c r="B727" s="1" t="s">
        <v>22</v>
      </c>
      <c r="C727" s="1" t="s">
        <v>793</v>
      </c>
      <c r="D727" s="3">
        <v>35</v>
      </c>
      <c r="E727" s="3">
        <v>89</v>
      </c>
      <c r="F727" s="3">
        <v>3</v>
      </c>
      <c r="G727" s="3">
        <f>E727/F727</f>
        <v>29.666666666666668</v>
      </c>
      <c r="H727" s="3">
        <f>G727*1.15</f>
        <v>34.116666666666667</v>
      </c>
      <c r="I727" s="3">
        <f>D727-G727</f>
        <v>5.3333333333333321</v>
      </c>
      <c r="J727" s="4">
        <v>0</v>
      </c>
      <c r="K727" s="5" t="s">
        <v>54</v>
      </c>
    </row>
    <row r="728" spans="1:11" ht="15">
      <c r="A728" s="1" t="s">
        <v>11</v>
      </c>
      <c r="B728" s="1" t="s">
        <v>29</v>
      </c>
      <c r="C728" s="25" t="s">
        <v>794</v>
      </c>
      <c r="D728" s="3">
        <v>61</v>
      </c>
      <c r="E728" s="3">
        <v>159</v>
      </c>
      <c r="F728" s="3">
        <v>3</v>
      </c>
      <c r="G728" s="3">
        <f>E728/F728</f>
        <v>53</v>
      </c>
      <c r="H728" s="3">
        <f>G728*1.15</f>
        <v>60.949999999999996</v>
      </c>
      <c r="I728" s="3">
        <f>D728-G728</f>
        <v>8</v>
      </c>
      <c r="J728" s="4">
        <v>0</v>
      </c>
      <c r="K728" s="10" t="s">
        <v>239</v>
      </c>
    </row>
    <row r="729" spans="1:11" ht="15">
      <c r="A729" s="1" t="s">
        <v>11</v>
      </c>
      <c r="B729" s="1" t="s">
        <v>33</v>
      </c>
      <c r="C729" s="1" t="s">
        <v>795</v>
      </c>
      <c r="D729" s="3">
        <v>10</v>
      </c>
      <c r="E729" s="3">
        <v>195</v>
      </c>
      <c r="F729" s="3">
        <v>24</v>
      </c>
      <c r="G729" s="3">
        <f>E729/F729</f>
        <v>8.125</v>
      </c>
      <c r="H729" s="3">
        <f>G729*1.15</f>
        <v>9.34375</v>
      </c>
      <c r="I729" s="3">
        <f>D729-G729</f>
        <v>1.875</v>
      </c>
      <c r="J729" s="4">
        <v>24</v>
      </c>
      <c r="K729" s="2" t="s">
        <v>143</v>
      </c>
    </row>
    <row r="730" spans="1:11" ht="15">
      <c r="A730" s="1" t="s">
        <v>11</v>
      </c>
      <c r="B730" s="1" t="s">
        <v>33</v>
      </c>
      <c r="C730" s="1" t="s">
        <v>796</v>
      </c>
      <c r="D730" s="3">
        <v>10</v>
      </c>
      <c r="E730" s="3">
        <v>195</v>
      </c>
      <c r="F730" s="3">
        <v>24</v>
      </c>
      <c r="G730" s="3">
        <f>E730/F730</f>
        <v>8.125</v>
      </c>
      <c r="H730" s="3">
        <f>G730*1.15</f>
        <v>9.34375</v>
      </c>
      <c r="I730" s="3">
        <f>D730-G730</f>
        <v>1.875</v>
      </c>
      <c r="J730" s="4">
        <v>24</v>
      </c>
      <c r="K730" s="10" t="s">
        <v>797</v>
      </c>
    </row>
    <row r="731" spans="1:11" ht="15">
      <c r="A731" s="1" t="s">
        <v>11</v>
      </c>
      <c r="B731" s="1" t="s">
        <v>33</v>
      </c>
      <c r="C731" s="1" t="s">
        <v>798</v>
      </c>
      <c r="D731" s="3">
        <v>10</v>
      </c>
      <c r="E731" s="3">
        <v>195</v>
      </c>
      <c r="F731" s="3">
        <v>24</v>
      </c>
      <c r="G731" s="3">
        <f>E731/F731</f>
        <v>8.125</v>
      </c>
      <c r="H731" s="3">
        <f>G731*1.15</f>
        <v>9.34375</v>
      </c>
      <c r="I731" s="3">
        <f>D731-G731</f>
        <v>1.875</v>
      </c>
      <c r="J731" s="4">
        <v>24</v>
      </c>
      <c r="K731" s="2" t="s">
        <v>143</v>
      </c>
    </row>
    <row r="732" spans="1:11" ht="15">
      <c r="A732" s="1" t="s">
        <v>11</v>
      </c>
      <c r="B732" s="1" t="s">
        <v>33</v>
      </c>
      <c r="C732" s="1" t="s">
        <v>799</v>
      </c>
      <c r="D732" s="3">
        <v>10</v>
      </c>
      <c r="E732" s="3">
        <v>195</v>
      </c>
      <c r="F732" s="3">
        <v>24</v>
      </c>
      <c r="G732" s="3">
        <f>E732/F732</f>
        <v>8.125</v>
      </c>
      <c r="H732" s="3">
        <f>G732*1.15</f>
        <v>9.34375</v>
      </c>
      <c r="I732" s="3">
        <f>D732-G732</f>
        <v>1.875</v>
      </c>
      <c r="J732" s="4">
        <v>24</v>
      </c>
      <c r="K732" s="2" t="s">
        <v>143</v>
      </c>
    </row>
    <row r="733" spans="1:11" ht="15">
      <c r="A733" s="1" t="s">
        <v>11</v>
      </c>
      <c r="B733" s="1" t="s">
        <v>33</v>
      </c>
      <c r="C733" s="1" t="s">
        <v>800</v>
      </c>
      <c r="D733" s="3">
        <v>10</v>
      </c>
      <c r="E733" s="3">
        <v>51</v>
      </c>
      <c r="F733" s="3">
        <v>6</v>
      </c>
      <c r="G733" s="3">
        <f>E733/F733</f>
        <v>8.5</v>
      </c>
      <c r="H733" s="3">
        <f>G733*1.15</f>
        <v>9.7749999999999986</v>
      </c>
      <c r="I733" s="3">
        <f>D733-G733</f>
        <v>1.5</v>
      </c>
      <c r="J733" s="4">
        <v>6</v>
      </c>
      <c r="K733" s="10" t="s">
        <v>26</v>
      </c>
    </row>
    <row r="734" spans="1:11" ht="15">
      <c r="A734" s="1" t="s">
        <v>11</v>
      </c>
      <c r="B734" s="1" t="s">
        <v>33</v>
      </c>
      <c r="C734" s="1" t="s">
        <v>801</v>
      </c>
      <c r="D734" s="3">
        <v>10</v>
      </c>
      <c r="E734" s="3">
        <v>195</v>
      </c>
      <c r="F734" s="3">
        <v>24</v>
      </c>
      <c r="G734" s="3">
        <f>E734/F734</f>
        <v>8.125</v>
      </c>
      <c r="H734" s="3">
        <f>G734*1.15</f>
        <v>9.34375</v>
      </c>
      <c r="I734" s="3">
        <f>D734-G734</f>
        <v>1.875</v>
      </c>
      <c r="J734" s="4">
        <v>24</v>
      </c>
      <c r="K734" s="2" t="s">
        <v>143</v>
      </c>
    </row>
    <row r="735" spans="1:11" ht="15">
      <c r="A735" s="1" t="s">
        <v>59</v>
      </c>
      <c r="B735" s="1" t="s">
        <v>60</v>
      </c>
      <c r="C735" s="1" t="s">
        <v>802</v>
      </c>
      <c r="D735" s="3">
        <v>30</v>
      </c>
      <c r="E735" s="3">
        <v>25</v>
      </c>
      <c r="F735" s="3">
        <v>1</v>
      </c>
      <c r="G735" s="3">
        <f>E735/F735</f>
        <v>25</v>
      </c>
      <c r="H735" s="3">
        <f>G735*1.15</f>
        <v>28.749999999999996</v>
      </c>
      <c r="I735" s="3">
        <f>D735-G735</f>
        <v>5</v>
      </c>
      <c r="J735" s="4">
        <v>0</v>
      </c>
      <c r="K735" s="5" t="s">
        <v>89</v>
      </c>
    </row>
    <row r="736" spans="1:11" ht="15">
      <c r="A736" s="1" t="s">
        <v>11</v>
      </c>
      <c r="B736" s="1" t="s">
        <v>12</v>
      </c>
      <c r="C736" s="1" t="s">
        <v>803</v>
      </c>
      <c r="D736" s="3">
        <v>20</v>
      </c>
      <c r="E736" s="3">
        <v>74</v>
      </c>
      <c r="F736" s="3">
        <v>4</v>
      </c>
      <c r="G736" s="3">
        <f>E736/F736</f>
        <v>18.5</v>
      </c>
      <c r="H736" s="3">
        <f>G736*1.15</f>
        <v>21.274999999999999</v>
      </c>
      <c r="I736" s="3">
        <f>D736-G736</f>
        <v>1.5</v>
      </c>
      <c r="J736" s="4">
        <v>12</v>
      </c>
      <c r="K736" s="2" t="s">
        <v>54</v>
      </c>
    </row>
    <row r="737" spans="1:11" ht="15">
      <c r="A737" s="1" t="s">
        <v>11</v>
      </c>
      <c r="B737" s="1" t="s">
        <v>12</v>
      </c>
      <c r="C737" s="1" t="s">
        <v>804</v>
      </c>
      <c r="D737" s="3">
        <v>20</v>
      </c>
      <c r="E737" s="3">
        <v>67</v>
      </c>
      <c r="F737" s="3">
        <v>4</v>
      </c>
      <c r="G737" s="3">
        <f>E737/F737</f>
        <v>16.75</v>
      </c>
      <c r="H737" s="3">
        <f>G737*1.15</f>
        <v>19.262499999999999</v>
      </c>
      <c r="I737" s="3">
        <f>D737-G737</f>
        <v>3.25</v>
      </c>
      <c r="J737" s="4">
        <v>4</v>
      </c>
      <c r="K737" s="2" t="s">
        <v>56</v>
      </c>
    </row>
    <row r="738" spans="1:11" ht="15">
      <c r="A738" s="25" t="s">
        <v>649</v>
      </c>
      <c r="B738" s="1" t="s">
        <v>20</v>
      </c>
      <c r="C738" s="1" t="s">
        <v>805</v>
      </c>
      <c r="D738" s="3">
        <v>15</v>
      </c>
      <c r="E738" s="3">
        <v>120</v>
      </c>
      <c r="F738" s="3">
        <v>10</v>
      </c>
      <c r="G738" s="3">
        <f>E738/F738</f>
        <v>12</v>
      </c>
      <c r="H738" s="3">
        <f>G738*1.15</f>
        <v>13.799999999999999</v>
      </c>
      <c r="I738" s="3">
        <f>D738-G738</f>
        <v>3</v>
      </c>
      <c r="J738" s="4">
        <v>0</v>
      </c>
      <c r="K738" s="10" t="s">
        <v>80</v>
      </c>
    </row>
    <row r="739" spans="1:11" ht="15">
      <c r="A739" s="1" t="s">
        <v>11</v>
      </c>
      <c r="B739" s="1" t="s">
        <v>12</v>
      </c>
      <c r="C739" s="1" t="s">
        <v>806</v>
      </c>
      <c r="D739" s="3">
        <v>81</v>
      </c>
      <c r="E739" s="3">
        <v>70</v>
      </c>
      <c r="F739" s="3">
        <v>1</v>
      </c>
      <c r="G739" s="3">
        <f>E739/F739</f>
        <v>70</v>
      </c>
      <c r="H739" s="3">
        <f>G739*1.15</f>
        <v>80.5</v>
      </c>
      <c r="I739" s="3">
        <f>D739-G739</f>
        <v>11</v>
      </c>
      <c r="J739" s="4">
        <v>0</v>
      </c>
      <c r="K739" s="2" t="s">
        <v>141</v>
      </c>
    </row>
    <row r="740" spans="1:11" ht="15">
      <c r="A740" s="1" t="s">
        <v>59</v>
      </c>
      <c r="B740" s="1" t="s">
        <v>60</v>
      </c>
      <c r="C740" s="1" t="s">
        <v>353</v>
      </c>
      <c r="D740" s="3">
        <v>25</v>
      </c>
      <c r="E740" s="3">
        <v>20</v>
      </c>
      <c r="F740" s="3">
        <v>1</v>
      </c>
      <c r="G740" s="3">
        <f>E740/F740</f>
        <v>20</v>
      </c>
      <c r="H740" s="3">
        <f>G740*1.15</f>
        <v>23</v>
      </c>
      <c r="I740" s="3">
        <f>D740-G740</f>
        <v>5</v>
      </c>
      <c r="J740" s="4">
        <v>0</v>
      </c>
      <c r="K740" s="5" t="s">
        <v>80</v>
      </c>
    </row>
    <row r="741" spans="1:11" ht="15">
      <c r="A741" s="1" t="s">
        <v>59</v>
      </c>
      <c r="B741" s="1" t="s">
        <v>60</v>
      </c>
      <c r="C741" s="1" t="s">
        <v>807</v>
      </c>
      <c r="D741" s="3">
        <v>3</v>
      </c>
      <c r="E741" s="3">
        <v>2</v>
      </c>
      <c r="F741" s="3">
        <v>1</v>
      </c>
      <c r="G741" s="3">
        <f>E741/F741</f>
        <v>2</v>
      </c>
      <c r="H741" s="3">
        <f>G741*1.15</f>
        <v>2.2999999999999998</v>
      </c>
      <c r="I741" s="3">
        <f>D741-G741</f>
        <v>1</v>
      </c>
      <c r="J741" s="4">
        <v>0</v>
      </c>
      <c r="K741" s="5" t="s">
        <v>80</v>
      </c>
    </row>
    <row r="742" spans="1:11" ht="15">
      <c r="A742" s="1" t="s">
        <v>76</v>
      </c>
      <c r="B742" s="1" t="s">
        <v>82</v>
      </c>
      <c r="C742" s="1" t="s">
        <v>808</v>
      </c>
      <c r="D742" s="3">
        <v>12</v>
      </c>
      <c r="E742" s="3">
        <v>10</v>
      </c>
      <c r="F742" s="3">
        <v>1</v>
      </c>
      <c r="G742" s="3">
        <f>E742/F742</f>
        <v>10</v>
      </c>
      <c r="H742" s="3">
        <f>G742*1.15</f>
        <v>11.5</v>
      </c>
      <c r="I742" s="3">
        <f>D742-G742</f>
        <v>2</v>
      </c>
      <c r="J742" s="4">
        <v>0</v>
      </c>
      <c r="K742" s="5" t="s">
        <v>80</v>
      </c>
    </row>
    <row r="743" spans="1:11" ht="15">
      <c r="A743" s="1" t="s">
        <v>11</v>
      </c>
      <c r="B743" s="1" t="s">
        <v>12</v>
      </c>
      <c r="C743" s="1" t="s">
        <v>809</v>
      </c>
      <c r="D743" s="3">
        <v>6</v>
      </c>
      <c r="E743" s="3">
        <v>50.5</v>
      </c>
      <c r="F743" s="3">
        <v>12</v>
      </c>
      <c r="G743" s="3">
        <f>E743/F743</f>
        <v>4.208333333333333</v>
      </c>
      <c r="H743" s="3">
        <f>G743*1.15</f>
        <v>4.8395833333333327</v>
      </c>
      <c r="I743" s="3">
        <f>D743-G743</f>
        <v>1.791666666666667</v>
      </c>
      <c r="J743" s="4">
        <v>0</v>
      </c>
      <c r="K743" s="5" t="s">
        <v>141</v>
      </c>
    </row>
    <row r="744" spans="1:11" ht="15">
      <c r="A744" s="1" t="s">
        <v>11</v>
      </c>
      <c r="B744" s="1" t="s">
        <v>12</v>
      </c>
      <c r="C744" s="1" t="s">
        <v>810</v>
      </c>
      <c r="D744" s="3">
        <v>15</v>
      </c>
      <c r="E744" s="3">
        <v>95</v>
      </c>
      <c r="F744" s="3">
        <v>10</v>
      </c>
      <c r="G744" s="3">
        <f>E744/F744</f>
        <v>9.5</v>
      </c>
      <c r="H744" s="3">
        <f>G744*1.15</f>
        <v>10.924999999999999</v>
      </c>
      <c r="I744" s="3">
        <f>D744-G744</f>
        <v>5.5</v>
      </c>
      <c r="J744" s="4">
        <v>0</v>
      </c>
      <c r="K744" s="5" t="s">
        <v>141</v>
      </c>
    </row>
    <row r="745" spans="1:11" ht="15">
      <c r="A745" s="1" t="s">
        <v>19</v>
      </c>
      <c r="B745" s="1" t="s">
        <v>12</v>
      </c>
      <c r="C745" s="1" t="s">
        <v>811</v>
      </c>
      <c r="D745" s="3">
        <v>30</v>
      </c>
      <c r="E745" s="3">
        <v>25</v>
      </c>
      <c r="F745" s="3">
        <v>1</v>
      </c>
      <c r="G745" s="3">
        <f>E745/F745</f>
        <v>25</v>
      </c>
      <c r="H745" s="3">
        <f>G745*1.15</f>
        <v>28.749999999999996</v>
      </c>
      <c r="I745" s="3">
        <f>D745-G745</f>
        <v>5</v>
      </c>
      <c r="J745" s="4">
        <v>0</v>
      </c>
      <c r="K745" s="5" t="s">
        <v>141</v>
      </c>
    </row>
    <row r="746" spans="1:11" ht="15">
      <c r="A746" s="1" t="s">
        <v>649</v>
      </c>
      <c r="B746" s="1" t="s">
        <v>14</v>
      </c>
      <c r="C746" s="1" t="s">
        <v>812</v>
      </c>
      <c r="D746" s="3">
        <v>65</v>
      </c>
      <c r="E746" s="3">
        <v>55</v>
      </c>
      <c r="F746" s="3">
        <v>1</v>
      </c>
      <c r="G746" s="3">
        <f>E746/F746</f>
        <v>55</v>
      </c>
      <c r="H746" s="3">
        <f>G746*1.15</f>
        <v>63.249999999999993</v>
      </c>
      <c r="I746" s="3">
        <f>D746-G746</f>
        <v>10</v>
      </c>
      <c r="J746" s="4">
        <v>0</v>
      </c>
      <c r="K746" s="5" t="s">
        <v>141</v>
      </c>
    </row>
    <row r="747" spans="1:11" ht="15">
      <c r="A747" s="1" t="s">
        <v>11</v>
      </c>
      <c r="B747" s="1" t="s">
        <v>29</v>
      </c>
      <c r="C747" s="1" t="s">
        <v>813</v>
      </c>
      <c r="D747" s="3">
        <v>46</v>
      </c>
      <c r="E747" s="3">
        <v>119</v>
      </c>
      <c r="F747" s="3">
        <v>3</v>
      </c>
      <c r="G747" s="3">
        <f>E747/F747</f>
        <v>39.666666666666664</v>
      </c>
      <c r="H747" s="3">
        <f>G747*1.15</f>
        <v>45.61666666666666</v>
      </c>
      <c r="I747" s="3">
        <f>D747-G747</f>
        <v>6.3333333333333357</v>
      </c>
      <c r="J747" s="4">
        <v>3</v>
      </c>
      <c r="K747" s="10" t="s">
        <v>141</v>
      </c>
    </row>
    <row r="748" spans="1:11" ht="15">
      <c r="A748" s="1" t="s">
        <v>59</v>
      </c>
      <c r="B748" s="1" t="s">
        <v>60</v>
      </c>
      <c r="C748" s="1" t="s">
        <v>814</v>
      </c>
      <c r="D748" s="3">
        <v>30</v>
      </c>
      <c r="E748" s="3">
        <v>25</v>
      </c>
      <c r="F748" s="3">
        <v>1</v>
      </c>
      <c r="G748" s="3">
        <f>E748/F748</f>
        <v>25</v>
      </c>
      <c r="H748" s="3">
        <f>G748*1.15</f>
        <v>28.749999999999996</v>
      </c>
      <c r="I748" s="3">
        <f>D748-G748</f>
        <v>5</v>
      </c>
      <c r="J748" s="4">
        <v>0</v>
      </c>
      <c r="K748" s="5" t="s">
        <v>141</v>
      </c>
    </row>
    <row r="749" spans="1:11" ht="15">
      <c r="A749" s="1" t="s">
        <v>11</v>
      </c>
      <c r="B749" s="1" t="s">
        <v>33</v>
      </c>
      <c r="C749" s="1" t="s">
        <v>815</v>
      </c>
      <c r="D749" s="3">
        <v>266</v>
      </c>
      <c r="E749" s="3">
        <v>231</v>
      </c>
      <c r="F749" s="3">
        <v>1</v>
      </c>
      <c r="G749" s="3">
        <f>E749/F749</f>
        <v>231</v>
      </c>
      <c r="H749" s="3">
        <f>G749*1.15</f>
        <v>265.64999999999998</v>
      </c>
      <c r="I749" s="3">
        <f>D749-G749</f>
        <v>35</v>
      </c>
      <c r="J749" s="4">
        <v>0</v>
      </c>
      <c r="K749" s="10" t="s">
        <v>141</v>
      </c>
    </row>
    <row r="750" spans="1:11" ht="15">
      <c r="A750" s="1" t="s">
        <v>11</v>
      </c>
      <c r="B750" s="1" t="s">
        <v>12</v>
      </c>
      <c r="C750" s="1" t="s">
        <v>816</v>
      </c>
      <c r="D750" s="3">
        <v>6</v>
      </c>
      <c r="E750" s="3">
        <v>95</v>
      </c>
      <c r="F750" s="3">
        <v>10</v>
      </c>
      <c r="G750" s="3">
        <f>E750/F750</f>
        <v>9.5</v>
      </c>
      <c r="H750" s="3">
        <f>G750*1.15</f>
        <v>10.924999999999999</v>
      </c>
      <c r="I750" s="3">
        <f>D750-G750</f>
        <v>-3.5</v>
      </c>
      <c r="J750" s="4">
        <v>0</v>
      </c>
      <c r="K750" s="5" t="s">
        <v>141</v>
      </c>
    </row>
    <row r="751" spans="1:11" ht="15">
      <c r="A751" s="1" t="s">
        <v>11</v>
      </c>
      <c r="B751" s="1" t="s">
        <v>29</v>
      </c>
      <c r="C751" s="1" t="s">
        <v>817</v>
      </c>
      <c r="D751" s="3">
        <v>220</v>
      </c>
      <c r="E751" s="3">
        <v>190</v>
      </c>
      <c r="F751" s="3">
        <v>1</v>
      </c>
      <c r="G751" s="3">
        <f>E751/F751</f>
        <v>190</v>
      </c>
      <c r="H751" s="3">
        <f>G751*1.15</f>
        <v>218.49999999999997</v>
      </c>
      <c r="I751" s="3">
        <f>D751-G751</f>
        <v>30</v>
      </c>
      <c r="J751" s="4">
        <v>0</v>
      </c>
      <c r="K751" s="5" t="s">
        <v>141</v>
      </c>
    </row>
    <row r="752" spans="1:11" ht="15">
      <c r="A752" s="1" t="s">
        <v>11</v>
      </c>
      <c r="B752" s="1" t="s">
        <v>12</v>
      </c>
      <c r="C752" s="1" t="s">
        <v>818</v>
      </c>
      <c r="D752" s="3">
        <v>7</v>
      </c>
      <c r="E752" s="3">
        <v>6</v>
      </c>
      <c r="F752" s="3">
        <v>1</v>
      </c>
      <c r="G752" s="3">
        <f>E752/F752</f>
        <v>6</v>
      </c>
      <c r="H752" s="3">
        <f>G752*1.15</f>
        <v>6.8999999999999995</v>
      </c>
      <c r="I752" s="3">
        <f>D752-G752</f>
        <v>1</v>
      </c>
      <c r="J752" s="4">
        <v>0</v>
      </c>
      <c r="K752" s="5" t="s">
        <v>141</v>
      </c>
    </row>
    <row r="753" spans="1:11" ht="15">
      <c r="A753" s="1" t="s">
        <v>11</v>
      </c>
      <c r="B753" s="1" t="s">
        <v>82</v>
      </c>
      <c r="C753" s="1" t="s">
        <v>819</v>
      </c>
      <c r="D753" s="3">
        <v>7</v>
      </c>
      <c r="E753" s="3">
        <v>35</v>
      </c>
      <c r="F753" s="3">
        <v>6</v>
      </c>
      <c r="G753" s="3">
        <f>E753/F753</f>
        <v>5.833333333333333</v>
      </c>
      <c r="H753" s="3">
        <f>G753*1.15</f>
        <v>6.7083333333333321</v>
      </c>
      <c r="I753" s="3">
        <f>D753-G753</f>
        <v>1.166666666666667</v>
      </c>
      <c r="J753" s="4">
        <v>0</v>
      </c>
      <c r="K753" s="5" t="s">
        <v>141</v>
      </c>
    </row>
    <row r="754" spans="1:11" ht="15">
      <c r="A754" s="1" t="s">
        <v>76</v>
      </c>
      <c r="B754" s="1" t="s">
        <v>82</v>
      </c>
      <c r="C754" s="1" t="s">
        <v>820</v>
      </c>
      <c r="D754" s="3">
        <v>70</v>
      </c>
      <c r="E754" s="3">
        <v>60</v>
      </c>
      <c r="F754" s="3">
        <v>1</v>
      </c>
      <c r="G754" s="3">
        <f>E754/F754</f>
        <v>60</v>
      </c>
      <c r="H754" s="3">
        <f>G754*1.15</f>
        <v>69</v>
      </c>
      <c r="I754" s="3">
        <f>D754-G754</f>
        <v>10</v>
      </c>
      <c r="J754" s="4">
        <v>0</v>
      </c>
      <c r="K754" s="10" t="s">
        <v>141</v>
      </c>
    </row>
    <row r="755" spans="1:11" ht="15">
      <c r="A755" s="1" t="s">
        <v>11</v>
      </c>
      <c r="B755" s="1" t="s">
        <v>20</v>
      </c>
      <c r="C755" s="1" t="s">
        <v>821</v>
      </c>
      <c r="D755" s="3">
        <v>730</v>
      </c>
      <c r="E755" s="3">
        <v>635</v>
      </c>
      <c r="F755" s="3">
        <v>1</v>
      </c>
      <c r="G755" s="3">
        <f>E755/F755</f>
        <v>635</v>
      </c>
      <c r="H755" s="3">
        <f>G755*1.15</f>
        <v>730.25</v>
      </c>
      <c r="I755" s="3">
        <f>D755-G755</f>
        <v>95</v>
      </c>
      <c r="J755" s="4">
        <v>0</v>
      </c>
      <c r="K755" s="10" t="s">
        <v>141</v>
      </c>
    </row>
    <row r="756" spans="1:11" ht="12.75">
      <c r="K756" s="10"/>
    </row>
    <row r="757" spans="1:11" ht="13.9">
      <c r="K757" s="10"/>
    </row>
    <row r="758" spans="1:11" ht="13.9">
      <c r="K758" s="10"/>
    </row>
    <row r="759" spans="1:11" ht="13.9">
      <c r="K759" s="10"/>
    </row>
    <row r="760" spans="1:11" ht="13.9">
      <c r="K760" s="10"/>
    </row>
    <row r="761" spans="1:11" ht="13.9">
      <c r="K761" s="10"/>
    </row>
    <row r="762" spans="1:11" ht="13.9">
      <c r="K762" s="10"/>
    </row>
    <row r="763" spans="1:11" ht="13.9">
      <c r="K763" s="10"/>
    </row>
    <row r="764" spans="1:11" ht="13.9">
      <c r="K764" s="10"/>
    </row>
    <row r="765" spans="1:11" ht="13.9">
      <c r="K765" s="10"/>
    </row>
    <row r="766" spans="1:11" ht="13.9">
      <c r="K766" s="10"/>
    </row>
    <row r="767" spans="1:11" ht="13.9">
      <c r="K767" s="10"/>
    </row>
    <row r="768" spans="1:11" ht="13.9">
      <c r="K768" s="10"/>
    </row>
    <row r="769" spans="11:11" ht="13.9">
      <c r="K769" s="10"/>
    </row>
    <row r="770" spans="11:11" ht="13.9">
      <c r="K770" s="10"/>
    </row>
    <row r="771" spans="11:11" ht="13.9">
      <c r="K771" s="10"/>
    </row>
    <row r="772" spans="11:11" ht="13.9">
      <c r="K772" s="10"/>
    </row>
    <row r="773" spans="11:11" ht="13.9">
      <c r="K773" s="10"/>
    </row>
    <row r="774" spans="11:11" ht="13.9">
      <c r="K774" s="10"/>
    </row>
    <row r="775" spans="11:11" ht="13.9">
      <c r="K775" s="10"/>
    </row>
    <row r="776" spans="11:11" ht="13.9">
      <c r="K776" s="10"/>
    </row>
    <row r="777" spans="11:11" ht="13.9">
      <c r="K777" s="10"/>
    </row>
    <row r="778" spans="11:11" ht="13.9">
      <c r="K778" s="10"/>
    </row>
    <row r="779" spans="11:11" ht="13.9">
      <c r="K779" s="10"/>
    </row>
    <row r="780" spans="11:11" ht="13.9">
      <c r="K780" s="10"/>
    </row>
    <row r="781" spans="11:11" ht="13.9">
      <c r="K781" s="10"/>
    </row>
    <row r="782" spans="11:11" ht="13.9">
      <c r="K782" s="10"/>
    </row>
    <row r="783" spans="11:11" ht="13.9">
      <c r="K783" s="10"/>
    </row>
    <row r="784" spans="11:11" ht="13.9">
      <c r="K784" s="10"/>
    </row>
    <row r="785" spans="11:11" ht="13.9">
      <c r="K785" s="10"/>
    </row>
    <row r="786" spans="11:11" ht="13.9">
      <c r="K786" s="10"/>
    </row>
    <row r="787" spans="11:11" ht="13.9">
      <c r="K787" s="10"/>
    </row>
    <row r="788" spans="11:11" ht="13.9">
      <c r="K788" s="10"/>
    </row>
    <row r="789" spans="11:11" ht="13.9">
      <c r="K789" s="10"/>
    </row>
    <row r="790" spans="11:11" ht="13.9">
      <c r="K790" s="10"/>
    </row>
    <row r="791" spans="11:11" ht="13.9">
      <c r="K791" s="10"/>
    </row>
    <row r="792" spans="11:11" ht="13.9">
      <c r="K792" s="10"/>
    </row>
    <row r="793" spans="11:11" ht="13.9">
      <c r="K793" s="10"/>
    </row>
    <row r="794" spans="11:11" ht="13.9">
      <c r="K794" s="10"/>
    </row>
    <row r="795" spans="11:11" ht="13.9">
      <c r="K795" s="10"/>
    </row>
    <row r="796" spans="11:11" ht="13.9">
      <c r="K796" s="10"/>
    </row>
    <row r="797" spans="11:11" ht="13.9">
      <c r="K797" s="10"/>
    </row>
    <row r="798" spans="11:11" ht="13.9">
      <c r="K798" s="10"/>
    </row>
    <row r="799" spans="11:11" ht="13.9">
      <c r="K799" s="10"/>
    </row>
    <row r="800" spans="11:11" ht="13.9">
      <c r="K800" s="10"/>
    </row>
    <row r="801" spans="11:11" ht="13.9">
      <c r="K801" s="10"/>
    </row>
    <row r="802" spans="11:11" ht="13.9">
      <c r="K802" s="10"/>
    </row>
    <row r="803" spans="11:11" ht="13.9">
      <c r="K803" s="10"/>
    </row>
    <row r="804" spans="11:11" ht="13.9">
      <c r="K804" s="10"/>
    </row>
    <row r="805" spans="11:11" ht="13.9">
      <c r="K805" s="10"/>
    </row>
    <row r="806" spans="11:11" ht="13.9">
      <c r="K806" s="10"/>
    </row>
    <row r="807" spans="11:11" ht="13.9">
      <c r="K807" s="10"/>
    </row>
    <row r="808" spans="11:11" ht="13.9">
      <c r="K808" s="10"/>
    </row>
    <row r="809" spans="11:11" ht="13.9">
      <c r="K809" s="10"/>
    </row>
    <row r="810" spans="11:11" ht="13.9">
      <c r="K810" s="10"/>
    </row>
    <row r="811" spans="11:11" ht="13.9">
      <c r="K811" s="10"/>
    </row>
    <row r="812" spans="11:11" ht="13.9">
      <c r="K812" s="10"/>
    </row>
    <row r="813" spans="11:11" ht="13.9">
      <c r="K813" s="10"/>
    </row>
    <row r="814" spans="11:11" ht="13.9">
      <c r="K814" s="10"/>
    </row>
    <row r="815" spans="11:11" ht="13.9">
      <c r="K815" s="10"/>
    </row>
    <row r="816" spans="11:11" ht="13.9">
      <c r="K816" s="10"/>
    </row>
    <row r="817" spans="11:11" ht="13.9">
      <c r="K817" s="10"/>
    </row>
    <row r="818" spans="11:11" ht="13.9">
      <c r="K818" s="10"/>
    </row>
    <row r="819" spans="11:11" ht="13.9">
      <c r="K819" s="10"/>
    </row>
    <row r="820" spans="11:11" ht="13.9">
      <c r="K820" s="10"/>
    </row>
    <row r="821" spans="11:11" ht="13.9">
      <c r="K821" s="10"/>
    </row>
    <row r="822" spans="11:11" ht="13.9">
      <c r="K822" s="10"/>
    </row>
    <row r="823" spans="11:11" ht="13.9">
      <c r="K823" s="10"/>
    </row>
    <row r="824" spans="11:11" ht="13.9">
      <c r="K824" s="10"/>
    </row>
    <row r="825" spans="11:11" ht="13.9">
      <c r="K825" s="10"/>
    </row>
    <row r="826" spans="11:11" ht="13.9">
      <c r="K826" s="10"/>
    </row>
    <row r="827" spans="11:11" ht="13.9">
      <c r="K827" s="10"/>
    </row>
    <row r="828" spans="11:11" ht="13.9">
      <c r="K828" s="10"/>
    </row>
    <row r="829" spans="11:11" ht="13.9">
      <c r="K829" s="10"/>
    </row>
    <row r="830" spans="11:11" ht="13.9">
      <c r="K830" s="10"/>
    </row>
    <row r="831" spans="11:11" ht="13.9">
      <c r="K831" s="10"/>
    </row>
    <row r="832" spans="11:11" ht="13.9">
      <c r="K832" s="10"/>
    </row>
    <row r="833" spans="11:11" ht="13.9">
      <c r="K833" s="10"/>
    </row>
    <row r="834" spans="11:11" ht="13.9">
      <c r="K834" s="10"/>
    </row>
    <row r="835" spans="11:11" ht="13.9">
      <c r="K835" s="10"/>
    </row>
    <row r="836" spans="11:11" ht="13.9">
      <c r="K836" s="10"/>
    </row>
    <row r="837" spans="11:11" ht="13.9">
      <c r="K837" s="10"/>
    </row>
    <row r="838" spans="11:11" ht="13.9">
      <c r="K838" s="10"/>
    </row>
    <row r="839" spans="11:11" ht="13.9">
      <c r="K839" s="10"/>
    </row>
    <row r="840" spans="11:11" ht="13.9">
      <c r="K840" s="10"/>
    </row>
    <row r="841" spans="11:11" ht="13.9">
      <c r="K841" s="10"/>
    </row>
    <row r="842" spans="11:11" ht="13.9">
      <c r="K842" s="10"/>
    </row>
    <row r="843" spans="11:11" ht="13.9">
      <c r="K843" s="10"/>
    </row>
    <row r="844" spans="11:11" ht="13.9">
      <c r="K844" s="10"/>
    </row>
    <row r="845" spans="11:11" ht="13.9">
      <c r="K845" s="10"/>
    </row>
    <row r="846" spans="11:11" ht="13.9">
      <c r="K846" s="10"/>
    </row>
    <row r="847" spans="11:11" ht="13.9">
      <c r="K847" s="10"/>
    </row>
    <row r="848" spans="11:11" ht="13.9">
      <c r="K848" s="10"/>
    </row>
    <row r="849" spans="11:11" ht="13.9">
      <c r="K849" s="10"/>
    </row>
    <row r="850" spans="11:11" ht="13.9">
      <c r="K850" s="10"/>
    </row>
    <row r="851" spans="11:11" ht="13.9">
      <c r="K851" s="10"/>
    </row>
    <row r="852" spans="11:11" ht="13.9">
      <c r="K852" s="10"/>
    </row>
    <row r="853" spans="11:11" ht="13.9">
      <c r="K853" s="10"/>
    </row>
    <row r="854" spans="11:11" ht="13.9">
      <c r="K854" s="10"/>
    </row>
    <row r="855" spans="11:11" ht="13.9">
      <c r="K855" s="10"/>
    </row>
    <row r="856" spans="11:11" ht="13.9">
      <c r="K856" s="10"/>
    </row>
    <row r="857" spans="11:11" ht="13.9">
      <c r="K857" s="10"/>
    </row>
    <row r="858" spans="11:11" ht="13.9">
      <c r="K858" s="10"/>
    </row>
    <row r="859" spans="11:11" ht="13.9">
      <c r="K859" s="10"/>
    </row>
    <row r="860" spans="11:11" ht="13.9">
      <c r="K860" s="10"/>
    </row>
    <row r="861" spans="11:11" ht="13.9">
      <c r="K861" s="10"/>
    </row>
    <row r="862" spans="11:11" ht="13.9">
      <c r="K862" s="10"/>
    </row>
    <row r="863" spans="11:11" ht="13.9">
      <c r="K863" s="10"/>
    </row>
    <row r="864" spans="11:11" ht="13.9">
      <c r="K864" s="10"/>
    </row>
    <row r="865" spans="11:11" ht="13.9">
      <c r="K865" s="10"/>
    </row>
    <row r="866" spans="11:11" ht="13.9">
      <c r="K866" s="10"/>
    </row>
    <row r="867" spans="11:11" ht="13.9">
      <c r="K867" s="10"/>
    </row>
    <row r="868" spans="11:11" ht="13.9">
      <c r="K868" s="10"/>
    </row>
    <row r="869" spans="11:11" ht="13.9">
      <c r="K869" s="10"/>
    </row>
    <row r="870" spans="11:11" ht="13.9">
      <c r="K870" s="10"/>
    </row>
    <row r="871" spans="11:11" ht="13.9">
      <c r="K871" s="10"/>
    </row>
    <row r="872" spans="11:11" ht="13.9">
      <c r="K872" s="10"/>
    </row>
    <row r="873" spans="11:11" ht="13.9">
      <c r="K873" s="10"/>
    </row>
    <row r="874" spans="11:11" ht="13.9">
      <c r="K874" s="10"/>
    </row>
    <row r="875" spans="11:11" ht="13.9">
      <c r="K875" s="10"/>
    </row>
    <row r="876" spans="11:11" ht="13.9">
      <c r="K876" s="10"/>
    </row>
    <row r="877" spans="11:11" ht="13.9">
      <c r="K877" s="10"/>
    </row>
    <row r="878" spans="11:11" ht="13.9">
      <c r="K878" s="10"/>
    </row>
    <row r="879" spans="11:11" ht="13.9">
      <c r="K879" s="10"/>
    </row>
    <row r="880" spans="11:11" ht="13.9">
      <c r="K880" s="10"/>
    </row>
    <row r="881" spans="11:11" ht="13.9">
      <c r="K881" s="10"/>
    </row>
    <row r="882" spans="11:11" ht="13.9">
      <c r="K882" s="10"/>
    </row>
    <row r="883" spans="11:11" ht="13.9">
      <c r="K883" s="10"/>
    </row>
    <row r="884" spans="11:11" ht="13.9">
      <c r="K884" s="10"/>
    </row>
    <row r="885" spans="11:11" ht="13.9">
      <c r="K885" s="10"/>
    </row>
    <row r="886" spans="11:11" ht="13.9">
      <c r="K886" s="10"/>
    </row>
    <row r="887" spans="11:11" ht="13.9">
      <c r="K887" s="10"/>
    </row>
    <row r="888" spans="11:11" ht="13.9">
      <c r="K888" s="10"/>
    </row>
    <row r="889" spans="11:11" ht="13.9">
      <c r="K889" s="10"/>
    </row>
    <row r="890" spans="11:11" ht="13.9">
      <c r="K890" s="10"/>
    </row>
    <row r="891" spans="11:11" ht="13.9">
      <c r="K891" s="10"/>
    </row>
    <row r="892" spans="11:11" ht="13.9">
      <c r="K892" s="10"/>
    </row>
    <row r="893" spans="11:11" ht="13.9">
      <c r="K893" s="10"/>
    </row>
    <row r="894" spans="11:11" ht="13.9">
      <c r="K894" s="10"/>
    </row>
    <row r="895" spans="11:11" ht="13.9">
      <c r="K895" s="10"/>
    </row>
    <row r="896" spans="11:11" ht="13.9">
      <c r="K896" s="10"/>
    </row>
    <row r="897" spans="11:11" ht="13.9">
      <c r="K897" s="10"/>
    </row>
    <row r="898" spans="11:11" ht="13.9">
      <c r="K898" s="10"/>
    </row>
    <row r="899" spans="11:11" ht="13.9">
      <c r="K899" s="10"/>
    </row>
    <row r="900" spans="11:11" ht="13.9">
      <c r="K900" s="10"/>
    </row>
    <row r="901" spans="11:11" ht="13.9">
      <c r="K901" s="10"/>
    </row>
    <row r="902" spans="11:11" ht="13.9">
      <c r="K902" s="10"/>
    </row>
    <row r="903" spans="11:11" ht="13.9">
      <c r="K903" s="10"/>
    </row>
    <row r="904" spans="11:11" ht="13.9">
      <c r="K904" s="10"/>
    </row>
    <row r="905" spans="11:11" ht="13.9">
      <c r="K905" s="10"/>
    </row>
    <row r="906" spans="11:11" ht="13.9">
      <c r="K906" s="10"/>
    </row>
    <row r="907" spans="11:11" ht="13.9">
      <c r="K907" s="10"/>
    </row>
    <row r="908" spans="11:11" ht="13.9">
      <c r="K908" s="10"/>
    </row>
    <row r="909" spans="11:11" ht="13.9">
      <c r="K909" s="10"/>
    </row>
    <row r="910" spans="11:11" ht="13.9">
      <c r="K910" s="10"/>
    </row>
    <row r="911" spans="11:11" ht="13.9">
      <c r="K911" s="10"/>
    </row>
    <row r="912" spans="11:11" ht="13.9">
      <c r="K912" s="10"/>
    </row>
    <row r="913" spans="11:11" ht="13.9">
      <c r="K913" s="10"/>
    </row>
    <row r="914" spans="11:11" ht="13.9">
      <c r="K914" s="10"/>
    </row>
    <row r="915" spans="11:11" ht="13.9">
      <c r="K915" s="10"/>
    </row>
    <row r="916" spans="11:11" ht="13.9">
      <c r="K916" s="10"/>
    </row>
    <row r="917" spans="11:11" ht="13.9">
      <c r="K917" s="10"/>
    </row>
    <row r="918" spans="11:11" ht="13.9">
      <c r="K918" s="10"/>
    </row>
    <row r="919" spans="11:11" ht="13.9">
      <c r="K919" s="10"/>
    </row>
    <row r="920" spans="11:11" ht="13.9">
      <c r="K920" s="10"/>
    </row>
    <row r="921" spans="11:11" ht="13.9">
      <c r="K921" s="10"/>
    </row>
    <row r="922" spans="11:11" ht="13.9">
      <c r="K922" s="10"/>
    </row>
    <row r="923" spans="11:11" ht="13.9">
      <c r="K923" s="10"/>
    </row>
    <row r="924" spans="11:11" ht="13.9">
      <c r="K924" s="10"/>
    </row>
    <row r="925" spans="11:11" ht="13.9">
      <c r="K925" s="10"/>
    </row>
    <row r="926" spans="11:11" ht="13.9">
      <c r="K926" s="10"/>
    </row>
    <row r="927" spans="11:11" ht="13.9">
      <c r="K927" s="10"/>
    </row>
    <row r="928" spans="11:11" ht="13.9">
      <c r="K928" s="10"/>
    </row>
    <row r="929" spans="11:11" ht="13.9">
      <c r="K929" s="10"/>
    </row>
    <row r="930" spans="11:11" ht="13.9">
      <c r="K930" s="10"/>
    </row>
    <row r="931" spans="11:11" ht="13.9">
      <c r="K931" s="10"/>
    </row>
    <row r="932" spans="11:11" ht="13.9">
      <c r="K932" s="10"/>
    </row>
    <row r="933" spans="11:11" ht="13.9">
      <c r="K933" s="10"/>
    </row>
    <row r="934" spans="11:11" ht="13.9">
      <c r="K934" s="10"/>
    </row>
    <row r="935" spans="11:11" ht="13.9">
      <c r="K935" s="10"/>
    </row>
    <row r="936" spans="11:11" ht="13.9">
      <c r="K936" s="10"/>
    </row>
    <row r="937" spans="11:11" ht="13.9">
      <c r="K937" s="10"/>
    </row>
    <row r="938" spans="11:11" ht="13.9">
      <c r="K938" s="10"/>
    </row>
    <row r="939" spans="11:11" ht="13.9">
      <c r="K939" s="10"/>
    </row>
    <row r="940" spans="11:11" ht="13.9">
      <c r="K940" s="10"/>
    </row>
    <row r="941" spans="11:11" ht="13.9">
      <c r="K941" s="10"/>
    </row>
    <row r="942" spans="11:11" ht="13.9">
      <c r="K942" s="10"/>
    </row>
    <row r="943" spans="11:11" ht="13.9">
      <c r="K943" s="10"/>
    </row>
    <row r="944" spans="11:11" ht="13.9">
      <c r="K944" s="10"/>
    </row>
    <row r="945" spans="11:11" ht="13.9">
      <c r="K945" s="10"/>
    </row>
    <row r="946" spans="11:11" ht="13.9">
      <c r="K946" s="10"/>
    </row>
    <row r="947" spans="11:11" ht="13.9">
      <c r="K947" s="10"/>
    </row>
    <row r="948" spans="11:11" ht="13.9">
      <c r="K948" s="10"/>
    </row>
    <row r="949" spans="11:11" ht="13.9">
      <c r="K949" s="10"/>
    </row>
    <row r="950" spans="11:11" ht="13.9">
      <c r="K950" s="10"/>
    </row>
    <row r="951" spans="11:11" ht="13.9">
      <c r="K951" s="10"/>
    </row>
    <row r="952" spans="11:11" ht="13.9">
      <c r="K952" s="10"/>
    </row>
    <row r="953" spans="11:11" ht="13.9">
      <c r="K953" s="10"/>
    </row>
    <row r="954" spans="11:11" ht="13.9">
      <c r="K954" s="10"/>
    </row>
    <row r="955" spans="11:11" ht="13.9">
      <c r="K955" s="10"/>
    </row>
    <row r="956" spans="11:11" ht="13.9">
      <c r="K956" s="10"/>
    </row>
    <row r="957" spans="11:11" ht="13.9">
      <c r="K957" s="10"/>
    </row>
    <row r="958" spans="11:11" ht="13.9">
      <c r="K958" s="10"/>
    </row>
    <row r="959" spans="11:11" ht="13.9">
      <c r="K959" s="10"/>
    </row>
    <row r="960" spans="11:11" ht="13.9">
      <c r="K960" s="10"/>
    </row>
    <row r="961" spans="11:11" ht="13.9">
      <c r="K961" s="10"/>
    </row>
    <row r="962" spans="11:11" ht="13.9">
      <c r="K962" s="10"/>
    </row>
    <row r="963" spans="11:11" ht="13.9">
      <c r="K963" s="10"/>
    </row>
    <row r="964" spans="11:11" ht="13.9">
      <c r="K964" s="10"/>
    </row>
    <row r="965" spans="11:11" ht="13.9">
      <c r="K965" s="10"/>
    </row>
    <row r="966" spans="11:11" ht="13.9">
      <c r="K966" s="10"/>
    </row>
    <row r="967" spans="11:11" ht="13.9">
      <c r="K967" s="10"/>
    </row>
    <row r="968" spans="11:11" ht="13.9">
      <c r="K968" s="10"/>
    </row>
    <row r="969" spans="11:11" ht="13.9">
      <c r="K969" s="10"/>
    </row>
    <row r="970" spans="11:11" ht="13.9">
      <c r="K970" s="10"/>
    </row>
    <row r="971" spans="11:11" ht="13.9">
      <c r="K971" s="10"/>
    </row>
    <row r="972" spans="11:11" ht="13.9">
      <c r="K972" s="10"/>
    </row>
    <row r="973" spans="11:11" ht="13.9">
      <c r="K973" s="10"/>
    </row>
    <row r="974" spans="11:11" ht="13.9">
      <c r="K974" s="10"/>
    </row>
    <row r="975" spans="11:11" ht="13.9">
      <c r="K975" s="10"/>
    </row>
    <row r="976" spans="11:11" ht="13.9">
      <c r="K976" s="10"/>
    </row>
    <row r="977" spans="11:11" ht="13.9">
      <c r="K977" s="10"/>
    </row>
    <row r="978" spans="11:11" ht="13.9">
      <c r="K978" s="10"/>
    </row>
    <row r="979" spans="11:11" ht="13.9">
      <c r="K979" s="10"/>
    </row>
    <row r="980" spans="11:11" ht="13.9">
      <c r="K980" s="10"/>
    </row>
    <row r="981" spans="11:11" ht="13.9">
      <c r="K981" s="10"/>
    </row>
    <row r="982" spans="11:11" ht="13.9">
      <c r="K982" s="10"/>
    </row>
    <row r="983" spans="11:11" ht="13.9">
      <c r="K983" s="10"/>
    </row>
    <row r="984" spans="11:11" ht="13.9">
      <c r="K984" s="10"/>
    </row>
    <row r="985" spans="11:11" ht="13.9">
      <c r="K985" s="10"/>
    </row>
    <row r="986" spans="11:11" ht="13.9">
      <c r="K986" s="10"/>
    </row>
  </sheetData>
  <autoFilter ref="A1:K738" xr:uid="{00000000-0009-0000-0000-000000000000}">
    <sortState xmlns:xlrd2="http://schemas.microsoft.com/office/spreadsheetml/2017/richdata2" ref="A2:K738">
      <sortCondition ref="C1:C738"/>
    </sortState>
  </autoFilter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64CE-04AB-45DA-88B0-95805462976E}">
  <dimension ref="A4:G39"/>
  <sheetViews>
    <sheetView workbookViewId="0">
      <selection activeCell="F25" sqref="F25"/>
    </sheetView>
  </sheetViews>
  <sheetFormatPr defaultRowHeight="12.75"/>
  <sheetData>
    <row r="4" spans="1:7">
      <c r="A4">
        <v>2949</v>
      </c>
      <c r="F4">
        <v>5553</v>
      </c>
      <c r="G4">
        <f>SUMIF(F4:F35, "&gt;0")</f>
        <v>39131.235000000001</v>
      </c>
    </row>
    <row r="5" spans="1:7" ht="18">
      <c r="A5">
        <v>3509</v>
      </c>
      <c r="D5" s="42" t="e">
        <f t="shared" ref="D5:D30" si="0">#REF!-#REF!-A5-C5-#REF!-B5-#REF!-#REF!-#REF!-#REF!</f>
        <v>#REF!</v>
      </c>
    </row>
    <row r="6" spans="1:7" ht="18">
      <c r="A6">
        <v>666</v>
      </c>
      <c r="D6" s="42" t="e">
        <f t="shared" ref="D6:D31" si="1">#REF!-#REF!-A6-C6-#REF!-B6-#REF!-#REF!-#REF!-#REF!</f>
        <v>#REF!</v>
      </c>
      <c r="F6">
        <v>4578</v>
      </c>
    </row>
    <row r="7" spans="1:7" ht="18">
      <c r="B7">
        <v>507</v>
      </c>
      <c r="D7" s="42" t="e">
        <f t="shared" ref="D7:D32" si="2">#REF!-#REF!-A7-C7-#REF!-B7-#REF!-#REF!-#REF!-#REF!</f>
        <v>#REF!</v>
      </c>
    </row>
    <row r="8" spans="1:7" ht="18">
      <c r="D8" s="42" t="e">
        <f t="shared" ref="D8:D33" si="3">#REF!-#REF!-A8-C8-#REF!-B8-#REF!-#REF!-#REF!-#REF!</f>
        <v>#REF!</v>
      </c>
    </row>
    <row r="9" spans="1:7" ht="18">
      <c r="B9">
        <v>17</v>
      </c>
      <c r="D9" s="42" t="e">
        <f t="shared" ref="D9:D34" si="4">#REF!-#REF!-A9-C9-#REF!-B9-#REF!-#REF!-#REF!-#REF!</f>
        <v>#REF!</v>
      </c>
    </row>
    <row r="10" spans="1:7" ht="18">
      <c r="D10" s="42" t="e">
        <f t="shared" ref="D10:D35" si="5">#REF!-#REF!-A10-C10-#REF!-B10-#REF!-#REF!-#REF!-#REF!</f>
        <v>#REF!</v>
      </c>
      <c r="F10">
        <v>2253</v>
      </c>
    </row>
    <row r="11" spans="1:7" ht="18">
      <c r="A11">
        <v>1322</v>
      </c>
      <c r="D11" s="42" t="e">
        <f t="shared" ref="D11:D36" si="6">#REF!-#REF!-A11-C11-#REF!-B11-#REF!-#REF!-#REF!-#REF!</f>
        <v>#REF!</v>
      </c>
      <c r="F11">
        <v>902.75</v>
      </c>
    </row>
    <row r="12" spans="1:7" ht="18">
      <c r="B12">
        <v>193</v>
      </c>
      <c r="D12" s="42" t="e">
        <f t="shared" ref="D12:D36" si="7">#REF!-#REF!-A12-C12-#REF!-B12-#REF!-#REF!-#REF!-#REF!</f>
        <v>#REF!</v>
      </c>
      <c r="F12">
        <v>3703.875</v>
      </c>
    </row>
    <row r="13" spans="1:7" ht="18">
      <c r="A13">
        <v>2810</v>
      </c>
      <c r="D13" s="42" t="e">
        <f t="shared" ref="D13:D36" si="8">#REF!-#REF!-A13-C13-#REF!-B13-#REF!-#REF!-#REF!-#REF!</f>
        <v>#REF!</v>
      </c>
      <c r="F13">
        <v>0</v>
      </c>
    </row>
    <row r="14" spans="1:7" ht="18">
      <c r="B14">
        <v>60</v>
      </c>
      <c r="D14" s="42" t="e">
        <f t="shared" ref="D14:D36" si="9">#REF!-#REF!-A14-C14-#REF!-B14-#REF!-#REF!-#REF!-#REF!</f>
        <v>#REF!</v>
      </c>
    </row>
    <row r="15" spans="1:7" ht="18">
      <c r="D15" s="42" t="e">
        <f t="shared" ref="D15:D36" si="10">#REF!-#REF!-A15-C15-#REF!-B15-#REF!-#REF!-#REF!-#REF!</f>
        <v>#REF!</v>
      </c>
      <c r="F15">
        <v>2254.5</v>
      </c>
    </row>
    <row r="16" spans="1:7" ht="18">
      <c r="B16">
        <v>377</v>
      </c>
      <c r="D16" s="42" t="e">
        <f t="shared" ref="D16:D36" si="11">#REF!-#REF!-A16-C16-#REF!-B16-#REF!-#REF!-#REF!-#REF!</f>
        <v>#REF!</v>
      </c>
    </row>
    <row r="17" spans="1:6" ht="18">
      <c r="D17" s="42" t="e">
        <f t="shared" ref="D17:D36" si="12">#REF!-#REF!-A17-C17-#REF!-B17-#REF!-#REF!-#REF!-#REF!</f>
        <v>#REF!</v>
      </c>
      <c r="F17">
        <v>4815.3600000000006</v>
      </c>
    </row>
    <row r="18" spans="1:6" ht="18">
      <c r="B18">
        <v>78</v>
      </c>
      <c r="D18" s="42" t="e">
        <f t="shared" ref="D18:D36" si="13">#REF!-#REF!-A18-C18-#REF!-B18-#REF!-#REF!-#REF!-#REF!</f>
        <v>#REF!</v>
      </c>
      <c r="F18">
        <v>1803</v>
      </c>
    </row>
    <row r="19" spans="1:6" ht="18">
      <c r="A19">
        <v>50</v>
      </c>
      <c r="D19" s="42" t="e">
        <f t="shared" ref="D19:D36" si="14">#REF!-#REF!-A19-C19-#REF!-B19-#REF!-#REF!-#REF!-#REF!</f>
        <v>#REF!</v>
      </c>
      <c r="F19">
        <v>3662.25</v>
      </c>
    </row>
    <row r="20" spans="1:6" ht="18">
      <c r="B20">
        <v>2233</v>
      </c>
      <c r="D20" s="42" t="e">
        <f t="shared" ref="D20:D36" si="15">#REF!-#REF!-A20-C20-#REF!-B20-#REF!-#REF!-#REF!-#REF!</f>
        <v>#REF!</v>
      </c>
      <c r="F20">
        <v>2965.5</v>
      </c>
    </row>
    <row r="21" spans="1:6" ht="18">
      <c r="B21">
        <v>3147</v>
      </c>
      <c r="D21" s="42" t="e">
        <f t="shared" ref="D21:D36" si="16">#REF!-#REF!-A21-C21-#REF!-B21-#REF!-#REF!-#REF!-#REF!</f>
        <v>#REF!</v>
      </c>
      <c r="F21">
        <v>2380</v>
      </c>
    </row>
    <row r="22" spans="1:6" ht="18">
      <c r="A22">
        <v>2957</v>
      </c>
      <c r="D22" s="42" t="e">
        <f t="shared" ref="D22:D36" si="17">#REF!-#REF!-A22-C22-#REF!-B22-#REF!-#REF!-#REF!-#REF!</f>
        <v>#REF!</v>
      </c>
      <c r="F22">
        <v>2492</v>
      </c>
    </row>
    <row r="23" spans="1:6" ht="18">
      <c r="D23" s="42" t="e">
        <f t="shared" ref="D23:D36" si="18">#REF!-#REF!-A23-C23-#REF!-B23-#REF!-#REF!-#REF!-#REF!</f>
        <v>#REF!</v>
      </c>
      <c r="F23">
        <v>1768</v>
      </c>
    </row>
    <row r="24" spans="1:6" ht="18">
      <c r="A24">
        <v>350</v>
      </c>
      <c r="D24" s="42" t="e">
        <f t="shared" ref="D24:D36" si="19">#REF!-#REF!-A24-C24-#REF!-B24-#REF!-#REF!-#REF!-#REF!</f>
        <v>#REF!</v>
      </c>
    </row>
    <row r="25" spans="1:6" ht="18">
      <c r="D25" s="42" t="e">
        <f t="shared" ref="D25:D36" si="20">#REF!-#REF!-A25-C25-#REF!-B25-#REF!-#REF!-#REF!-#REF!</f>
        <v>#REF!</v>
      </c>
    </row>
    <row r="26" spans="1:6" ht="18">
      <c r="B26">
        <v>2932</v>
      </c>
      <c r="D26" s="42" t="e">
        <f t="shared" ref="D26:D36" si="21">#REF!-#REF!-A26-C26-#REF!-B26-#REF!-#REF!-#REF!-#REF!</f>
        <v>#REF!</v>
      </c>
    </row>
    <row r="27" spans="1:6" ht="18">
      <c r="A27">
        <v>836</v>
      </c>
      <c r="D27" s="42" t="e">
        <f t="shared" ref="D27:D36" si="22">#REF!-#REF!-A27-C27-#REF!-B27-#REF!-#REF!-#REF!-#REF!</f>
        <v>#REF!</v>
      </c>
    </row>
    <row r="28" spans="1:6" ht="18">
      <c r="B28">
        <v>293</v>
      </c>
      <c r="D28" s="42" t="e">
        <f t="shared" ref="D28:D36" si="23">#REF!-#REF!-A28-C28-#REF!-B28-#REF!-#REF!-#REF!-#REF!</f>
        <v>#REF!</v>
      </c>
    </row>
    <row r="29" spans="1:6" ht="18">
      <c r="B29">
        <v>493</v>
      </c>
      <c r="D29" s="42" t="e">
        <f t="shared" ref="D29:D36" si="24">#REF!-#REF!-A29-C29-#REF!-B29-#REF!-#REF!-#REF!-#REF!</f>
        <v>#REF!</v>
      </c>
    </row>
    <row r="30" spans="1:6" ht="18">
      <c r="B30">
        <v>261</v>
      </c>
      <c r="D30" s="42" t="e">
        <f t="shared" ref="D30:D36" si="25">#REF!-#REF!-A30-C30-#REF!-B30-#REF!-#REF!-#REF!-#REF!</f>
        <v>#REF!</v>
      </c>
    </row>
    <row r="31" spans="1:6" ht="18">
      <c r="A31">
        <v>238</v>
      </c>
      <c r="D31" s="42" t="e">
        <f>#REF!-#REF!-#REF!-#REF!-#REF!-#REF!-#REF!-A31-B31-C31</f>
        <v>#REF!</v>
      </c>
    </row>
    <row r="32" spans="1:6" ht="18">
      <c r="B32">
        <v>160</v>
      </c>
      <c r="D32" s="42" t="e">
        <f>#REF!-#REF!-A32-C32-#REF!-B32-#REF!-#REF!-#REF!-#REF!</f>
        <v>#REF!</v>
      </c>
    </row>
    <row r="33" spans="1:4" ht="18">
      <c r="D33" s="42" t="e">
        <f>#REF!-#REF!-A33-C33-#REF!-B33-#REF!-#REF!-#REF!-#REF!</f>
        <v>#REF!</v>
      </c>
    </row>
    <row r="34" spans="1:4" ht="18">
      <c r="B34">
        <v>399</v>
      </c>
      <c r="D34" s="42" t="e">
        <f>#REF!-#REF!-A34-C34-#REF!-B34-#REF!-#REF!-#REF!-#REF!</f>
        <v>#REF!</v>
      </c>
    </row>
    <row r="35" spans="1:4" ht="18">
      <c r="B35">
        <v>130</v>
      </c>
      <c r="D35" s="42" t="e">
        <f t="shared" ref="D35:D36" si="26">#REF!-#REF!-A35-C35-#REF!-B35-#REF!-#REF!-#REF!-#REF!</f>
        <v>#REF!</v>
      </c>
    </row>
    <row r="36" spans="1:4" ht="18">
      <c r="D36" s="42" t="e">
        <f t="shared" ref="D36" si="27">#REF!-#REF!-A36-C36-#REF!-B36-#REF!-#REF!-#REF!-#REF!</f>
        <v>#REF!</v>
      </c>
    </row>
    <row r="37" spans="1:4">
      <c r="B37">
        <v>1413</v>
      </c>
    </row>
    <row r="38" spans="1:4">
      <c r="A38">
        <v>6043</v>
      </c>
    </row>
    <row r="39" spans="1:4">
      <c r="B39">
        <v>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4"/>
  <sheetViews>
    <sheetView topLeftCell="A94" workbookViewId="0">
      <selection activeCell="H102" sqref="H102"/>
    </sheetView>
  </sheetViews>
  <sheetFormatPr defaultColWidth="12.5703125" defaultRowHeight="15.75" customHeight="1"/>
  <sheetData>
    <row r="1" spans="1:7" ht="15.75" customHeight="1">
      <c r="A1" s="17" t="s">
        <v>822</v>
      </c>
      <c r="B1" s="1"/>
      <c r="C1" s="1"/>
    </row>
    <row r="2" spans="1:7" ht="15.75" customHeight="1">
      <c r="A2" s="17" t="s">
        <v>823</v>
      </c>
      <c r="B2" s="3">
        <v>50</v>
      </c>
      <c r="C2" s="1"/>
    </row>
    <row r="3" spans="1:7" ht="15.75" customHeight="1">
      <c r="A3" s="17" t="s">
        <v>824</v>
      </c>
      <c r="B3" s="3">
        <v>40</v>
      </c>
      <c r="C3" s="1"/>
    </row>
    <row r="4" spans="1:7" ht="15.75" customHeight="1">
      <c r="A4" s="17" t="s">
        <v>825</v>
      </c>
      <c r="B4" s="1"/>
      <c r="C4" s="1"/>
    </row>
    <row r="5" spans="1:7" ht="15.75" customHeight="1">
      <c r="A5" s="17" t="s">
        <v>824</v>
      </c>
      <c r="B5" s="3">
        <v>100</v>
      </c>
      <c r="C5" s="18">
        <v>44956</v>
      </c>
    </row>
    <row r="6" spans="1:7" ht="15.75" customHeight="1">
      <c r="A6" s="17" t="s">
        <v>826</v>
      </c>
      <c r="B6" s="3">
        <v>300</v>
      </c>
      <c r="C6" s="1"/>
    </row>
    <row r="7" spans="1:7" ht="15.75" customHeight="1">
      <c r="A7" s="17" t="s">
        <v>827</v>
      </c>
      <c r="B7" s="3">
        <v>120</v>
      </c>
      <c r="C7" s="1"/>
    </row>
    <row r="8" spans="1:7" ht="15.75" customHeight="1">
      <c r="A8" s="17" t="s">
        <v>828</v>
      </c>
      <c r="B8" s="1"/>
      <c r="C8" s="1"/>
    </row>
    <row r="9" spans="1:7" ht="15.75" customHeight="1">
      <c r="A9" s="17" t="s">
        <v>826</v>
      </c>
      <c r="B9" s="3">
        <v>300</v>
      </c>
      <c r="C9" s="1"/>
    </row>
    <row r="10" spans="1:7" ht="15.75" customHeight="1">
      <c r="A10" s="17" t="s">
        <v>824</v>
      </c>
      <c r="B10" s="3">
        <v>100</v>
      </c>
      <c r="C10" s="18">
        <v>44965</v>
      </c>
    </row>
    <row r="11" spans="1:7" ht="15.75" customHeight="1">
      <c r="A11" s="17" t="s">
        <v>829</v>
      </c>
      <c r="B11" s="3">
        <v>30</v>
      </c>
      <c r="C11" s="18">
        <v>44966</v>
      </c>
    </row>
    <row r="12" spans="1:7" ht="15.75" customHeight="1">
      <c r="A12" s="17" t="s">
        <v>830</v>
      </c>
      <c r="B12" s="3">
        <v>100</v>
      </c>
      <c r="C12" s="18">
        <v>44967</v>
      </c>
    </row>
    <row r="13" spans="1:7" ht="15.75" customHeight="1">
      <c r="A13" s="1" t="s">
        <v>831</v>
      </c>
      <c r="B13" s="1"/>
      <c r="C13" s="1"/>
    </row>
    <row r="14" spans="1:7" ht="15.75" customHeight="1">
      <c r="A14" s="1" t="s">
        <v>832</v>
      </c>
      <c r="B14" s="1">
        <v>500</v>
      </c>
      <c r="C14" s="19">
        <v>44971</v>
      </c>
    </row>
    <row r="15" spans="1:7" ht="15.75" customHeight="1">
      <c r="A15" s="1" t="s">
        <v>833</v>
      </c>
      <c r="B15" s="1">
        <v>300</v>
      </c>
      <c r="C15" s="19">
        <v>44971</v>
      </c>
      <c r="E15" s="17" t="s">
        <v>834</v>
      </c>
      <c r="F15" s="43" t="s">
        <v>835</v>
      </c>
      <c r="G15" s="44"/>
    </row>
    <row r="16" spans="1:7" ht="15.75" customHeight="1">
      <c r="A16" s="13" t="s">
        <v>836</v>
      </c>
      <c r="E16" s="17" t="s">
        <v>837</v>
      </c>
      <c r="F16" s="3">
        <v>1</v>
      </c>
      <c r="G16" s="1"/>
    </row>
    <row r="17" spans="1:7" ht="15.75" customHeight="1">
      <c r="A17" s="13" t="s">
        <v>823</v>
      </c>
      <c r="B17" s="13">
        <v>100</v>
      </c>
      <c r="C17" s="20">
        <v>44977</v>
      </c>
      <c r="E17" s="17" t="s">
        <v>838</v>
      </c>
      <c r="F17" s="3">
        <v>4</v>
      </c>
      <c r="G17" s="1"/>
    </row>
    <row r="18" spans="1:7" ht="13.15">
      <c r="A18" s="13" t="s">
        <v>839</v>
      </c>
      <c r="B18" s="13">
        <v>100</v>
      </c>
      <c r="C18" s="20">
        <v>44978</v>
      </c>
      <c r="E18" s="13" t="s">
        <v>840</v>
      </c>
      <c r="G18" s="13" t="s">
        <v>841</v>
      </c>
    </row>
    <row r="19" spans="1:7" ht="13.15">
      <c r="A19" s="13" t="s">
        <v>842</v>
      </c>
      <c r="E19" s="13" t="s">
        <v>843</v>
      </c>
      <c r="F19" s="13" t="s">
        <v>844</v>
      </c>
      <c r="G19" s="13" t="s">
        <v>841</v>
      </c>
    </row>
    <row r="20" spans="1:7" ht="15.75" customHeight="1">
      <c r="A20" s="1" t="s">
        <v>826</v>
      </c>
      <c r="B20" s="1">
        <v>200</v>
      </c>
      <c r="C20" s="19">
        <v>44960</v>
      </c>
      <c r="E20" s="13" t="s">
        <v>845</v>
      </c>
      <c r="F20" s="13" t="s">
        <v>841</v>
      </c>
    </row>
    <row r="21" spans="1:7" ht="13.15">
      <c r="A21" s="13" t="s">
        <v>831</v>
      </c>
    </row>
    <row r="22" spans="1:7" ht="13.15">
      <c r="A22" s="13" t="s">
        <v>826</v>
      </c>
      <c r="B22" s="13">
        <v>300</v>
      </c>
      <c r="C22" s="20">
        <v>45000</v>
      </c>
    </row>
    <row r="23" spans="1:7" ht="13.15">
      <c r="A23" s="13" t="s">
        <v>836</v>
      </c>
    </row>
    <row r="24" spans="1:7" ht="13.15">
      <c r="A24" s="13" t="s">
        <v>823</v>
      </c>
      <c r="B24" s="13">
        <v>200</v>
      </c>
      <c r="C24" s="20">
        <v>45005</v>
      </c>
    </row>
    <row r="25" spans="1:7" ht="13.15">
      <c r="A25" s="13" t="s">
        <v>846</v>
      </c>
      <c r="B25" s="13">
        <v>850</v>
      </c>
      <c r="C25" s="13" t="s">
        <v>847</v>
      </c>
    </row>
    <row r="26" spans="1:7" ht="13.15">
      <c r="A26" s="13" t="s">
        <v>848</v>
      </c>
    </row>
    <row r="27" spans="1:7" ht="13.15">
      <c r="A27" s="13" t="s">
        <v>823</v>
      </c>
      <c r="B27" s="13">
        <v>100</v>
      </c>
      <c r="C27" s="20">
        <v>45015</v>
      </c>
    </row>
    <row r="28" spans="1:7" ht="13.15">
      <c r="A28" s="13" t="s">
        <v>849</v>
      </c>
    </row>
    <row r="29" spans="1:7" ht="13.15">
      <c r="A29" s="13" t="s">
        <v>839</v>
      </c>
      <c r="B29" s="13">
        <v>100</v>
      </c>
      <c r="C29" s="21">
        <v>44989</v>
      </c>
    </row>
    <row r="30" spans="1:7" ht="13.15">
      <c r="A30" s="13" t="s">
        <v>850</v>
      </c>
      <c r="B30" s="13">
        <v>100</v>
      </c>
    </row>
    <row r="31" spans="1:7" ht="13.15">
      <c r="A31" s="13" t="s">
        <v>823</v>
      </c>
      <c r="B31" s="13">
        <v>200</v>
      </c>
    </row>
    <row r="32" spans="1:7" ht="15.75" customHeight="1">
      <c r="A32" s="13" t="s">
        <v>851</v>
      </c>
    </row>
    <row r="33" spans="1:3" ht="15.75" customHeight="1">
      <c r="A33" s="13" t="s">
        <v>852</v>
      </c>
    </row>
    <row r="34" spans="1:3" ht="15.75" customHeight="1">
      <c r="A34" s="13" t="s">
        <v>853</v>
      </c>
    </row>
    <row r="35" spans="1:3" ht="15.75" customHeight="1">
      <c r="A35" s="13" t="s">
        <v>830</v>
      </c>
      <c r="B35">
        <v>200</v>
      </c>
      <c r="C35" t="s">
        <v>854</v>
      </c>
    </row>
    <row r="36" spans="1:3" ht="15.75" customHeight="1">
      <c r="A36" s="13" t="s">
        <v>855</v>
      </c>
    </row>
    <row r="37" spans="1:3" ht="15.75" customHeight="1">
      <c r="A37" s="13" t="s">
        <v>823</v>
      </c>
      <c r="B37">
        <v>100</v>
      </c>
    </row>
    <row r="38" spans="1:3" ht="15.75" customHeight="1">
      <c r="A38" s="13" t="s">
        <v>856</v>
      </c>
      <c r="B38">
        <v>200</v>
      </c>
    </row>
    <row r="39" spans="1:3" ht="15.75" customHeight="1">
      <c r="A39" s="13" t="s">
        <v>857</v>
      </c>
    </row>
    <row r="40" spans="1:3" ht="15.75" customHeight="1">
      <c r="A40" s="13" t="s">
        <v>824</v>
      </c>
      <c r="B40">
        <v>100</v>
      </c>
    </row>
    <row r="41" spans="1:3" ht="15.75" customHeight="1">
      <c r="A41" s="13" t="s">
        <v>858</v>
      </c>
      <c r="B41">
        <v>1000</v>
      </c>
    </row>
    <row r="42" spans="1:3" ht="15.75" customHeight="1">
      <c r="A42" s="13" t="s">
        <v>830</v>
      </c>
      <c r="B42">
        <v>100</v>
      </c>
    </row>
    <row r="43" spans="1:3" ht="15.75" customHeight="1">
      <c r="A43" s="13" t="s">
        <v>859</v>
      </c>
    </row>
    <row r="44" spans="1:3" ht="15.75" customHeight="1">
      <c r="A44" s="13" t="s">
        <v>858</v>
      </c>
      <c r="B44">
        <v>100</v>
      </c>
      <c r="C44">
        <v>29</v>
      </c>
    </row>
    <row r="45" spans="1:3" ht="15.75" customHeight="1">
      <c r="A45" s="13" t="s">
        <v>823</v>
      </c>
      <c r="B45">
        <v>200</v>
      </c>
      <c r="C45">
        <v>29</v>
      </c>
    </row>
    <row r="46" spans="1:3" ht="15.75" customHeight="1">
      <c r="A46" s="13" t="s">
        <v>824</v>
      </c>
      <c r="B46">
        <v>100</v>
      </c>
      <c r="C46">
        <v>1</v>
      </c>
    </row>
    <row r="47" spans="1:3" ht="15.75" customHeight="1">
      <c r="A47" s="13" t="s">
        <v>830</v>
      </c>
      <c r="B47">
        <v>100</v>
      </c>
      <c r="C47" t="s">
        <v>860</v>
      </c>
    </row>
    <row r="48" spans="1:3" ht="15.75" customHeight="1">
      <c r="A48" s="13" t="s">
        <v>823</v>
      </c>
      <c r="B48">
        <v>200</v>
      </c>
      <c r="C48">
        <v>30</v>
      </c>
    </row>
    <row r="49" spans="1:3" ht="15.75" customHeight="1">
      <c r="A49" s="13" t="s">
        <v>858</v>
      </c>
      <c r="B49">
        <v>200</v>
      </c>
      <c r="C49">
        <v>1</v>
      </c>
    </row>
    <row r="50" spans="1:3" ht="15.75" customHeight="1">
      <c r="A50" s="13" t="s">
        <v>861</v>
      </c>
    </row>
    <row r="51" spans="1:3" ht="15.75" customHeight="1">
      <c r="A51" t="s">
        <v>824</v>
      </c>
      <c r="B51">
        <v>100</v>
      </c>
      <c r="C51">
        <v>7</v>
      </c>
    </row>
    <row r="52" spans="1:3" ht="15.75" customHeight="1">
      <c r="A52" s="13" t="s">
        <v>862</v>
      </c>
    </row>
    <row r="53" spans="1:3" ht="15.75" customHeight="1">
      <c r="A53" t="s">
        <v>858</v>
      </c>
      <c r="B53">
        <v>100</v>
      </c>
      <c r="C53">
        <v>12</v>
      </c>
    </row>
    <row r="54" spans="1:3" ht="15.75" customHeight="1">
      <c r="A54" t="s">
        <v>850</v>
      </c>
      <c r="B54">
        <v>200</v>
      </c>
      <c r="C54">
        <v>14</v>
      </c>
    </row>
    <row r="55" spans="1:3" ht="15.75" customHeight="1">
      <c r="A55" t="s">
        <v>858</v>
      </c>
      <c r="B55">
        <v>100</v>
      </c>
      <c r="C55">
        <v>15</v>
      </c>
    </row>
    <row r="56" spans="1:3" ht="15.75" customHeight="1">
      <c r="A56" t="s">
        <v>824</v>
      </c>
      <c r="B56">
        <v>100</v>
      </c>
      <c r="C56">
        <v>15</v>
      </c>
    </row>
    <row r="57" spans="1:3" ht="15.75" customHeight="1">
      <c r="A57" s="13" t="s">
        <v>863</v>
      </c>
    </row>
    <row r="58" spans="1:3" ht="15.75" customHeight="1">
      <c r="A58" t="s">
        <v>858</v>
      </c>
      <c r="B58">
        <v>100</v>
      </c>
      <c r="C58">
        <v>21</v>
      </c>
    </row>
    <row r="59" spans="1:3" ht="15.75" customHeight="1">
      <c r="A59" t="s">
        <v>826</v>
      </c>
      <c r="B59">
        <v>300</v>
      </c>
      <c r="C59">
        <v>21</v>
      </c>
    </row>
    <row r="60" spans="1:3" ht="15.75" customHeight="1">
      <c r="A60" t="s">
        <v>824</v>
      </c>
      <c r="B60">
        <v>100</v>
      </c>
      <c r="C60">
        <v>22</v>
      </c>
    </row>
    <row r="61" spans="1:3" ht="15.75" customHeight="1">
      <c r="A61" t="s">
        <v>864</v>
      </c>
    </row>
    <row r="62" spans="1:3" ht="15.75" customHeight="1">
      <c r="A62" t="s">
        <v>824</v>
      </c>
      <c r="B62">
        <v>100</v>
      </c>
      <c r="C62">
        <v>28</v>
      </c>
    </row>
    <row r="63" spans="1:3" ht="15.75" customHeight="1">
      <c r="A63" t="s">
        <v>830</v>
      </c>
      <c r="B63">
        <v>200</v>
      </c>
      <c r="C63">
        <v>1</v>
      </c>
    </row>
    <row r="64" spans="1:3" ht="15.75" customHeight="1">
      <c r="A64" t="s">
        <v>826</v>
      </c>
      <c r="B64">
        <v>300</v>
      </c>
      <c r="C64">
        <v>1</v>
      </c>
    </row>
    <row r="65" spans="1:5" ht="15.75" customHeight="1">
      <c r="A65" t="s">
        <v>858</v>
      </c>
      <c r="B65">
        <v>50</v>
      </c>
      <c r="C65">
        <v>3</v>
      </c>
      <c r="E65" t="s">
        <v>865</v>
      </c>
    </row>
    <row r="66" spans="1:5" ht="15.75" customHeight="1">
      <c r="A66" t="s">
        <v>866</v>
      </c>
      <c r="B66">
        <v>200</v>
      </c>
      <c r="C66">
        <v>5</v>
      </c>
    </row>
    <row r="67" spans="1:5" ht="15.75" customHeight="1">
      <c r="A67" t="s">
        <v>824</v>
      </c>
      <c r="B67">
        <v>100</v>
      </c>
      <c r="C67">
        <v>5</v>
      </c>
    </row>
    <row r="68" spans="1:5" ht="15.75" customHeight="1">
      <c r="A68" t="s">
        <v>867</v>
      </c>
      <c r="B68">
        <v>200</v>
      </c>
      <c r="C68">
        <v>30</v>
      </c>
    </row>
    <row r="70" spans="1:5" ht="15.75" customHeight="1">
      <c r="A70" t="s">
        <v>824</v>
      </c>
      <c r="B70">
        <v>200</v>
      </c>
      <c r="C70" s="26">
        <v>45115</v>
      </c>
    </row>
    <row r="71" spans="1:5" ht="15.75" customHeight="1">
      <c r="A71" t="s">
        <v>868</v>
      </c>
      <c r="B71">
        <v>300</v>
      </c>
      <c r="C71" s="26">
        <v>45122</v>
      </c>
    </row>
    <row r="72" spans="1:5" ht="15.75" customHeight="1">
      <c r="A72" t="s">
        <v>869</v>
      </c>
      <c r="B72">
        <v>100</v>
      </c>
      <c r="C72" s="26">
        <v>45122</v>
      </c>
    </row>
    <row r="73" spans="1:5" ht="15.75" customHeight="1">
      <c r="A73" t="s">
        <v>870</v>
      </c>
    </row>
    <row r="74" spans="1:5" ht="15.75" customHeight="1">
      <c r="A74" t="s">
        <v>830</v>
      </c>
      <c r="B74">
        <v>200</v>
      </c>
      <c r="C74" s="26">
        <v>45135</v>
      </c>
    </row>
    <row r="75" spans="1:5" ht="15.75" customHeight="1">
      <c r="A75" t="s">
        <v>824</v>
      </c>
      <c r="B75">
        <v>100</v>
      </c>
      <c r="C75" s="26">
        <v>45135</v>
      </c>
    </row>
    <row r="76" spans="1:5" ht="15.75" customHeight="1">
      <c r="A76" t="s">
        <v>871</v>
      </c>
    </row>
    <row r="77" spans="1:5" ht="15.75" customHeight="1">
      <c r="A77" t="s">
        <v>830</v>
      </c>
      <c r="B77">
        <v>200</v>
      </c>
      <c r="C77" s="26">
        <v>45143</v>
      </c>
    </row>
    <row r="78" spans="1:5" ht="15.75" customHeight="1">
      <c r="A78" t="s">
        <v>823</v>
      </c>
      <c r="B78">
        <v>100</v>
      </c>
      <c r="C78" s="26">
        <v>45155</v>
      </c>
    </row>
    <row r="79" spans="1:5" ht="15.75" customHeight="1">
      <c r="A79" t="s">
        <v>850</v>
      </c>
      <c r="B79">
        <v>300</v>
      </c>
      <c r="C79" s="26">
        <v>45155</v>
      </c>
    </row>
    <row r="80" spans="1:5" ht="15.75" customHeight="1">
      <c r="A80" t="s">
        <v>872</v>
      </c>
    </row>
    <row r="81" spans="1:9" ht="15.75" customHeight="1">
      <c r="A81" t="s">
        <v>823</v>
      </c>
      <c r="B81">
        <v>100</v>
      </c>
      <c r="C81" s="26">
        <v>45163</v>
      </c>
    </row>
    <row r="82" spans="1:9" ht="15.75" customHeight="1">
      <c r="A82" t="s">
        <v>858</v>
      </c>
      <c r="B82">
        <v>50</v>
      </c>
      <c r="C82" s="26">
        <v>45163</v>
      </c>
    </row>
    <row r="83" spans="1:9" ht="15.75" customHeight="1">
      <c r="A83" t="s">
        <v>858</v>
      </c>
      <c r="B83">
        <v>100</v>
      </c>
      <c r="C83" s="26">
        <v>45166</v>
      </c>
    </row>
    <row r="84" spans="1:9" ht="15.75" customHeight="1">
      <c r="A84" t="s">
        <v>826</v>
      </c>
      <c r="B84">
        <v>200</v>
      </c>
      <c r="C84" s="26">
        <v>45166</v>
      </c>
    </row>
    <row r="85" spans="1:9" ht="15.75" customHeight="1">
      <c r="A85" t="s">
        <v>826</v>
      </c>
      <c r="B85">
        <v>200</v>
      </c>
      <c r="C85" s="26">
        <v>45166</v>
      </c>
      <c r="D85" t="s">
        <v>873</v>
      </c>
    </row>
    <row r="86" spans="1:9" ht="15.75" customHeight="1">
      <c r="A86" t="s">
        <v>823</v>
      </c>
      <c r="B86">
        <v>200</v>
      </c>
      <c r="C86" s="26">
        <v>45169</v>
      </c>
    </row>
    <row r="87" spans="1:9" ht="15.75" customHeight="1">
      <c r="A87" t="s">
        <v>874</v>
      </c>
    </row>
    <row r="88" spans="1:9" ht="15.75" customHeight="1">
      <c r="A88" t="s">
        <v>837</v>
      </c>
      <c r="B88">
        <v>100</v>
      </c>
      <c r="C88" s="26">
        <v>45184</v>
      </c>
    </row>
    <row r="89" spans="1:9" ht="15.75" customHeight="1">
      <c r="A89" t="s">
        <v>875</v>
      </c>
      <c r="E89" s="32" t="s">
        <v>876</v>
      </c>
    </row>
    <row r="90" spans="1:9" ht="15.75" customHeight="1">
      <c r="A90" s="26">
        <v>45196</v>
      </c>
      <c r="B90" t="s">
        <v>837</v>
      </c>
      <c r="C90">
        <v>100</v>
      </c>
      <c r="E90" s="26">
        <v>45185</v>
      </c>
      <c r="F90" t="s">
        <v>826</v>
      </c>
      <c r="G90">
        <v>93</v>
      </c>
    </row>
    <row r="91" spans="1:9" ht="15.75" customHeight="1">
      <c r="A91" s="26">
        <v>45197</v>
      </c>
      <c r="B91" t="s">
        <v>837</v>
      </c>
      <c r="C91">
        <v>100</v>
      </c>
      <c r="E91" s="26">
        <v>45197</v>
      </c>
      <c r="F91" t="s">
        <v>839</v>
      </c>
      <c r="G91">
        <v>45</v>
      </c>
    </row>
    <row r="92" spans="1:9" ht="15.75" customHeight="1">
      <c r="A92" s="26">
        <v>45197</v>
      </c>
      <c r="B92" t="s">
        <v>823</v>
      </c>
      <c r="C92">
        <v>100</v>
      </c>
      <c r="E92" s="26">
        <v>45197</v>
      </c>
      <c r="F92" t="s">
        <v>827</v>
      </c>
      <c r="G92">
        <v>100</v>
      </c>
    </row>
    <row r="93" spans="1:9" ht="15.75" customHeight="1">
      <c r="A93" s="26">
        <v>45199</v>
      </c>
      <c r="B93" s="32" t="s">
        <v>877</v>
      </c>
      <c r="C93">
        <v>50</v>
      </c>
      <c r="D93" s="32" t="s">
        <v>878</v>
      </c>
    </row>
    <row r="94" spans="1:9" ht="15.75" customHeight="1">
      <c r="A94" t="s">
        <v>879</v>
      </c>
      <c r="E94" s="32" t="s">
        <v>880</v>
      </c>
    </row>
    <row r="95" spans="1:9" ht="15.75" customHeight="1">
      <c r="A95" s="26">
        <v>45205</v>
      </c>
      <c r="B95" t="s">
        <v>837</v>
      </c>
      <c r="C95">
        <v>100</v>
      </c>
      <c r="E95" s="26">
        <v>45205</v>
      </c>
      <c r="F95" t="s">
        <v>824</v>
      </c>
      <c r="G95" t="s">
        <v>881</v>
      </c>
      <c r="H95">
        <f>65+65</f>
        <v>130</v>
      </c>
    </row>
    <row r="96" spans="1:9" ht="15.75" customHeight="1">
      <c r="A96" s="26">
        <v>45211</v>
      </c>
      <c r="B96" t="s">
        <v>882</v>
      </c>
      <c r="C96">
        <v>200</v>
      </c>
      <c r="E96" s="26">
        <v>45205</v>
      </c>
      <c r="F96" t="s">
        <v>824</v>
      </c>
      <c r="G96" t="s">
        <v>883</v>
      </c>
      <c r="H96">
        <v>70</v>
      </c>
      <c r="I96">
        <v>13347</v>
      </c>
    </row>
    <row r="97" spans="1:9" ht="15.75" customHeight="1">
      <c r="A97" s="26">
        <v>45212</v>
      </c>
      <c r="B97" t="s">
        <v>884</v>
      </c>
      <c r="C97">
        <v>300</v>
      </c>
      <c r="E97" s="26">
        <v>45205</v>
      </c>
      <c r="F97" t="s">
        <v>824</v>
      </c>
      <c r="G97" t="s">
        <v>885</v>
      </c>
      <c r="H97">
        <v>30</v>
      </c>
      <c r="I97">
        <v>13368</v>
      </c>
    </row>
    <row r="98" spans="1:9" ht="13.15">
      <c r="A98" s="26">
        <v>45212</v>
      </c>
      <c r="B98" t="s">
        <v>886</v>
      </c>
      <c r="C98">
        <v>200</v>
      </c>
      <c r="E98" s="26">
        <v>45205</v>
      </c>
      <c r="F98" t="s">
        <v>824</v>
      </c>
      <c r="G98" t="s">
        <v>887</v>
      </c>
      <c r="H98">
        <v>25</v>
      </c>
      <c r="I98">
        <v>13373</v>
      </c>
    </row>
    <row r="99" spans="1:9" ht="15.75" customHeight="1">
      <c r="A99" s="26">
        <v>45212</v>
      </c>
      <c r="B99" t="s">
        <v>888</v>
      </c>
      <c r="C99">
        <v>200</v>
      </c>
    </row>
    <row r="100" spans="1:9" ht="15.75" customHeight="1">
      <c r="A100" s="26">
        <v>45212</v>
      </c>
      <c r="B100" t="s">
        <v>889</v>
      </c>
      <c r="C100">
        <v>300</v>
      </c>
    </row>
    <row r="102" spans="1:9" ht="15.75" customHeight="1">
      <c r="A102" t="s">
        <v>890</v>
      </c>
    </row>
    <row r="103" spans="1:9" ht="15.75" customHeight="1">
      <c r="A103" t="s">
        <v>891</v>
      </c>
    </row>
    <row r="104" spans="1:9" ht="15.75" customHeight="1">
      <c r="A104" t="s">
        <v>892</v>
      </c>
    </row>
    <row r="105" spans="1:9" ht="15.75" customHeight="1">
      <c r="A105" s="33" t="s">
        <v>893</v>
      </c>
      <c r="F105" s="33" t="s">
        <v>894</v>
      </c>
    </row>
    <row r="106" spans="1:9" ht="15.75" customHeight="1">
      <c r="A106" s="40">
        <v>45213</v>
      </c>
      <c r="B106" s="32" t="s">
        <v>837</v>
      </c>
      <c r="C106">
        <v>100</v>
      </c>
      <c r="D106" t="s">
        <v>895</v>
      </c>
      <c r="F106" s="26">
        <v>45213</v>
      </c>
      <c r="G106" t="s">
        <v>830</v>
      </c>
      <c r="H106">
        <v>38</v>
      </c>
    </row>
    <row r="107" spans="1:9" ht="15.75" customHeight="1">
      <c r="A107" s="40">
        <v>45213</v>
      </c>
      <c r="B107" s="32" t="s">
        <v>823</v>
      </c>
      <c r="C107">
        <v>200</v>
      </c>
      <c r="F107" s="26">
        <v>45213</v>
      </c>
      <c r="G107" t="s">
        <v>850</v>
      </c>
      <c r="H107">
        <v>45</v>
      </c>
    </row>
    <row r="108" spans="1:9" ht="15.75" customHeight="1">
      <c r="A108" s="39">
        <v>45220</v>
      </c>
      <c r="B108" s="32" t="s">
        <v>850</v>
      </c>
      <c r="C108">
        <v>200</v>
      </c>
      <c r="F108" t="s">
        <v>896</v>
      </c>
      <c r="G108" t="s">
        <v>897</v>
      </c>
      <c r="H108">
        <v>220</v>
      </c>
    </row>
    <row r="109" spans="1:9" ht="15.75" customHeight="1">
      <c r="A109" s="39">
        <v>45225</v>
      </c>
      <c r="B109" s="32" t="s">
        <v>830</v>
      </c>
      <c r="C109">
        <v>100</v>
      </c>
      <c r="F109" t="s">
        <v>898</v>
      </c>
      <c r="G109" t="s">
        <v>899</v>
      </c>
      <c r="H109">
        <v>230</v>
      </c>
    </row>
    <row r="110" spans="1:9" ht="15.75" customHeight="1">
      <c r="A110" s="39">
        <v>45226</v>
      </c>
      <c r="B110" s="32" t="s">
        <v>882</v>
      </c>
      <c r="C110">
        <v>500</v>
      </c>
    </row>
    <row r="111" spans="1:9" ht="15.75" customHeight="1">
      <c r="A111" s="37"/>
    </row>
    <row r="112" spans="1:9" ht="15.75" customHeight="1">
      <c r="A112" s="33" t="s">
        <v>900</v>
      </c>
      <c r="F112" s="33" t="s">
        <v>901</v>
      </c>
    </row>
    <row r="113" spans="1:8" ht="15.75" customHeight="1">
      <c r="A113" s="26">
        <v>45227</v>
      </c>
      <c r="B113" t="s">
        <v>850</v>
      </c>
      <c r="C113">
        <v>300</v>
      </c>
      <c r="D113" t="s">
        <v>902</v>
      </c>
      <c r="F113" s="41">
        <v>45227</v>
      </c>
      <c r="G113" t="s">
        <v>850</v>
      </c>
      <c r="H113">
        <v>215</v>
      </c>
    </row>
    <row r="114" spans="1:8" ht="15.75" customHeight="1">
      <c r="A114" s="26">
        <v>45227</v>
      </c>
      <c r="B114" t="s">
        <v>850</v>
      </c>
      <c r="C114">
        <v>200</v>
      </c>
      <c r="D114" t="s">
        <v>903</v>
      </c>
    </row>
    <row r="115" spans="1:8" ht="15.75" customHeight="1">
      <c r="A115" s="26">
        <v>45231</v>
      </c>
      <c r="B115" t="s">
        <v>858</v>
      </c>
      <c r="C115">
        <v>100</v>
      </c>
    </row>
    <row r="116" spans="1:8" ht="15.75" customHeight="1">
      <c r="A116" s="26">
        <v>45231</v>
      </c>
      <c r="B116" t="s">
        <v>824</v>
      </c>
      <c r="C116">
        <v>30</v>
      </c>
    </row>
    <row r="118" spans="1:8" ht="15.75" customHeight="1">
      <c r="A118" s="38" t="s">
        <v>904</v>
      </c>
    </row>
    <row r="121" spans="1:8" ht="15.75" customHeight="1">
      <c r="A121" s="36"/>
    </row>
    <row r="122" spans="1:8" ht="15.75" customHeight="1">
      <c r="A122" s="37"/>
    </row>
    <row r="123" spans="1:8" ht="15.75" customHeight="1">
      <c r="A123" s="35"/>
    </row>
    <row r="124" spans="1:8" ht="15.75" customHeight="1">
      <c r="A124" s="36"/>
    </row>
    <row r="125" spans="1:8" ht="15.75" customHeight="1">
      <c r="A125" s="35"/>
    </row>
    <row r="126" spans="1:8" ht="15.75" customHeight="1">
      <c r="A126" s="36"/>
    </row>
    <row r="127" spans="1:8" ht="15.75" customHeight="1">
      <c r="A127" s="36"/>
    </row>
    <row r="128" spans="1:8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7"/>
    </row>
    <row r="132" spans="1:1" ht="15.75" customHeight="1">
      <c r="A132" s="35"/>
    </row>
    <row r="133" spans="1:1" ht="15.75" customHeight="1">
      <c r="A133" s="36"/>
    </row>
    <row r="134" spans="1:1" ht="15.75" customHeight="1">
      <c r="A134" s="38"/>
    </row>
    <row r="135" spans="1:1" ht="15.75" customHeight="1">
      <c r="A135" s="35"/>
    </row>
    <row r="136" spans="1:1" ht="15.75" customHeight="1">
      <c r="A136" s="36"/>
    </row>
    <row r="137" spans="1:1" ht="15.75" customHeight="1">
      <c r="A137" s="35"/>
    </row>
    <row r="138" spans="1:1" ht="15.75" customHeight="1">
      <c r="A138" s="36"/>
    </row>
    <row r="139" spans="1:1" ht="15.75" customHeight="1">
      <c r="A139" s="37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7"/>
    </row>
    <row r="143" spans="1:1" ht="15.75" customHeight="1">
      <c r="A143" s="35"/>
    </row>
    <row r="144" spans="1:1" ht="15.75" customHeight="1">
      <c r="A144" s="36"/>
    </row>
    <row r="145" spans="1:1" ht="15.75" customHeight="1">
      <c r="A145" s="37"/>
    </row>
    <row r="146" spans="1:1" ht="15.75" customHeight="1">
      <c r="A146" s="35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7"/>
    </row>
    <row r="151" spans="1:1" ht="15.75" customHeight="1">
      <c r="A151" s="36"/>
    </row>
    <row r="152" spans="1:1" ht="15.75" customHeight="1">
      <c r="A152" s="37"/>
    </row>
    <row r="153" spans="1:1" ht="15.75" customHeight="1">
      <c r="A153" s="35"/>
    </row>
    <row r="154" spans="1:1" ht="15.75" customHeight="1">
      <c r="A154" s="36"/>
    </row>
  </sheetData>
  <mergeCells count="1">
    <mergeCell ref="F15:G15"/>
  </mergeCells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168"/>
  <sheetViews>
    <sheetView topLeftCell="A144" workbookViewId="0">
      <selection activeCell="B170" sqref="B170"/>
    </sheetView>
  </sheetViews>
  <sheetFormatPr defaultColWidth="12.5703125" defaultRowHeight="15.75" customHeight="1"/>
  <sheetData>
    <row r="2" spans="1:3" ht="13.15">
      <c r="A2" s="13" t="s">
        <v>905</v>
      </c>
    </row>
    <row r="3" spans="1:3" ht="13.15">
      <c r="A3" s="13" t="s">
        <v>906</v>
      </c>
      <c r="B3" s="13" t="s">
        <v>907</v>
      </c>
    </row>
    <row r="4" spans="1:3" ht="13.15">
      <c r="A4" s="13" t="s">
        <v>908</v>
      </c>
      <c r="B4" s="13" t="s">
        <v>909</v>
      </c>
    </row>
    <row r="5" spans="1:3" ht="13.15">
      <c r="B5" s="13" t="s">
        <v>910</v>
      </c>
    </row>
    <row r="6" spans="1:3" ht="13.15">
      <c r="A6" s="13" t="s">
        <v>911</v>
      </c>
      <c r="B6" s="13" t="s">
        <v>912</v>
      </c>
    </row>
    <row r="7" spans="1:3" ht="13.15">
      <c r="A7" s="13" t="s">
        <v>906</v>
      </c>
      <c r="B7" s="13" t="s">
        <v>913</v>
      </c>
    </row>
    <row r="8" spans="1:3" ht="13.15">
      <c r="A8" s="13" t="s">
        <v>906</v>
      </c>
      <c r="B8" s="13" t="s">
        <v>914</v>
      </c>
    </row>
    <row r="9" spans="1:3" ht="13.15">
      <c r="A9" s="13" t="s">
        <v>841</v>
      </c>
      <c r="B9" s="13" t="s">
        <v>915</v>
      </c>
      <c r="C9" s="13" t="s">
        <v>916</v>
      </c>
    </row>
    <row r="11" spans="1:3" ht="13.15">
      <c r="A11" s="13" t="s">
        <v>906</v>
      </c>
      <c r="B11" s="13" t="s">
        <v>917</v>
      </c>
    </row>
    <row r="12" spans="1:3" ht="13.15">
      <c r="A12" s="13" t="s">
        <v>906</v>
      </c>
      <c r="B12" s="13" t="s">
        <v>918</v>
      </c>
      <c r="C12" s="13" t="s">
        <v>906</v>
      </c>
    </row>
    <row r="13" spans="1:3" ht="13.15">
      <c r="A13" s="13" t="s">
        <v>841</v>
      </c>
      <c r="B13" s="13" t="s">
        <v>919</v>
      </c>
      <c r="C13" s="13" t="s">
        <v>841</v>
      </c>
    </row>
    <row r="14" spans="1:3" ht="13.15">
      <c r="A14" s="13" t="s">
        <v>841</v>
      </c>
      <c r="B14" s="13" t="s">
        <v>920</v>
      </c>
      <c r="C14" s="13" t="s">
        <v>841</v>
      </c>
    </row>
    <row r="15" spans="1:3" ht="13.15">
      <c r="A15" s="13" t="s">
        <v>841</v>
      </c>
      <c r="B15" s="13" t="s">
        <v>921</v>
      </c>
    </row>
    <row r="16" spans="1:3" ht="13.15">
      <c r="A16" s="13" t="s">
        <v>841</v>
      </c>
      <c r="B16" s="13" t="s">
        <v>922</v>
      </c>
    </row>
    <row r="17" spans="1:2" ht="13.15">
      <c r="A17" s="13" t="s">
        <v>841</v>
      </c>
      <c r="B17" s="13" t="s">
        <v>923</v>
      </c>
    </row>
    <row r="18" spans="1:2" ht="13.15">
      <c r="B18" s="13" t="s">
        <v>924</v>
      </c>
    </row>
    <row r="19" spans="1:2" ht="13.15">
      <c r="B19" s="13" t="s">
        <v>925</v>
      </c>
    </row>
    <row r="20" spans="1:2" ht="13.15">
      <c r="B20" s="13" t="s">
        <v>926</v>
      </c>
    </row>
    <row r="21" spans="1:2" ht="13.15">
      <c r="B21" s="13" t="s">
        <v>927</v>
      </c>
    </row>
    <row r="22" spans="1:2" ht="13.15">
      <c r="B22" s="13" t="s">
        <v>928</v>
      </c>
    </row>
    <row r="23" spans="1:2" ht="13.15">
      <c r="B23" s="13" t="s">
        <v>929</v>
      </c>
    </row>
    <row r="24" spans="1:2" ht="13.15">
      <c r="A24" s="13" t="s">
        <v>930</v>
      </c>
    </row>
    <row r="25" spans="1:2" ht="13.15">
      <c r="A25" t="s">
        <v>841</v>
      </c>
      <c r="B25" s="13" t="s">
        <v>931</v>
      </c>
    </row>
    <row r="26" spans="1:2" ht="13.15">
      <c r="A26" t="s">
        <v>841</v>
      </c>
      <c r="B26" s="13" t="s">
        <v>932</v>
      </c>
    </row>
    <row r="27" spans="1:2" ht="15.75" customHeight="1">
      <c r="A27" s="13" t="s">
        <v>852</v>
      </c>
    </row>
    <row r="28" spans="1:2" ht="15.75" customHeight="1">
      <c r="A28" t="s">
        <v>841</v>
      </c>
      <c r="B28" s="13" t="s">
        <v>933</v>
      </c>
    </row>
    <row r="29" spans="1:2" ht="15.75" customHeight="1">
      <c r="A29" t="s">
        <v>841</v>
      </c>
      <c r="B29" s="13" t="s">
        <v>934</v>
      </c>
    </row>
    <row r="33" spans="1:3" ht="15.75" customHeight="1">
      <c r="B33" s="13" t="s">
        <v>935</v>
      </c>
      <c r="C33" t="s">
        <v>841</v>
      </c>
    </row>
    <row r="34" spans="1:3" ht="15.75" customHeight="1">
      <c r="A34" t="s">
        <v>936</v>
      </c>
    </row>
    <row r="35" spans="1:3" ht="15.75" customHeight="1">
      <c r="B35" s="13" t="s">
        <v>937</v>
      </c>
    </row>
    <row r="37" spans="1:3" ht="15.75" customHeight="1">
      <c r="B37" s="13" t="s">
        <v>938</v>
      </c>
      <c r="C37" t="s">
        <v>939</v>
      </c>
    </row>
    <row r="38" spans="1:3" ht="15.75" customHeight="1">
      <c r="B38" s="13" t="s">
        <v>940</v>
      </c>
    </row>
    <row r="39" spans="1:3" ht="15.75" customHeight="1">
      <c r="B39" s="13" t="s">
        <v>941</v>
      </c>
      <c r="C39" t="s">
        <v>939</v>
      </c>
    </row>
    <row r="40" spans="1:3" ht="15.75" customHeight="1">
      <c r="B40" s="13" t="s">
        <v>942</v>
      </c>
      <c r="C40" t="s">
        <v>943</v>
      </c>
    </row>
    <row r="41" spans="1:3" ht="15.75" customHeight="1">
      <c r="B41" s="13" t="s">
        <v>944</v>
      </c>
      <c r="C41" t="s">
        <v>945</v>
      </c>
    </row>
    <row r="42" spans="1:3" ht="15.75" customHeight="1">
      <c r="B42" s="13" t="s">
        <v>946</v>
      </c>
    </row>
    <row r="43" spans="1:3" ht="15.75" customHeight="1">
      <c r="B43" s="13" t="s">
        <v>947</v>
      </c>
      <c r="C43" t="s">
        <v>841</v>
      </c>
    </row>
    <row r="44" spans="1:3" ht="15.75" customHeight="1">
      <c r="B44" s="13" t="s">
        <v>948</v>
      </c>
      <c r="C44" t="s">
        <v>841</v>
      </c>
    </row>
    <row r="45" spans="1:3" ht="15.75" customHeight="1">
      <c r="A45" t="s">
        <v>949</v>
      </c>
    </row>
    <row r="46" spans="1:3" ht="15.75" customHeight="1">
      <c r="B46" s="13" t="s">
        <v>950</v>
      </c>
      <c r="C46" t="s">
        <v>951</v>
      </c>
    </row>
    <row r="47" spans="1:3" ht="15.75" customHeight="1">
      <c r="B47" s="13" t="s">
        <v>952</v>
      </c>
    </row>
    <row r="48" spans="1:3" ht="15.75" customHeight="1">
      <c r="B48" s="13" t="s">
        <v>953</v>
      </c>
    </row>
    <row r="49" spans="1:3" ht="15.75" customHeight="1">
      <c r="B49" s="13" t="s">
        <v>954</v>
      </c>
    </row>
    <row r="50" spans="1:3" ht="15.75" customHeight="1">
      <c r="B50" s="13" t="s">
        <v>955</v>
      </c>
    </row>
    <row r="51" spans="1:3" ht="15.75" customHeight="1">
      <c r="B51" s="13" t="s">
        <v>956</v>
      </c>
    </row>
    <row r="52" spans="1:3" ht="15.75" customHeight="1">
      <c r="B52" s="13" t="s">
        <v>957</v>
      </c>
    </row>
    <row r="53" spans="1:3" ht="15.75" customHeight="1">
      <c r="B53" s="13" t="s">
        <v>958</v>
      </c>
    </row>
    <row r="54" spans="1:3" ht="15.75" customHeight="1">
      <c r="B54" s="13" t="s">
        <v>959</v>
      </c>
    </row>
    <row r="55" spans="1:3" ht="15.75" customHeight="1">
      <c r="A55" t="s">
        <v>960</v>
      </c>
    </row>
    <row r="56" spans="1:3" ht="15.75" customHeight="1">
      <c r="B56" s="29" t="s">
        <v>961</v>
      </c>
      <c r="C56" t="s">
        <v>962</v>
      </c>
    </row>
    <row r="57" spans="1:3" ht="15.75" customHeight="1">
      <c r="B57" s="27" t="s">
        <v>963</v>
      </c>
    </row>
    <row r="58" spans="1:3" ht="15.75" customHeight="1">
      <c r="B58" s="27" t="s">
        <v>964</v>
      </c>
    </row>
    <row r="59" spans="1:3" ht="15.75" customHeight="1">
      <c r="B59" s="29" t="s">
        <v>965</v>
      </c>
      <c r="C59" t="s">
        <v>841</v>
      </c>
    </row>
    <row r="60" spans="1:3" ht="15.75" customHeight="1">
      <c r="B60" s="29" t="s">
        <v>966</v>
      </c>
      <c r="C60" t="s">
        <v>841</v>
      </c>
    </row>
    <row r="61" spans="1:3" ht="15.75" customHeight="1">
      <c r="B61" s="27" t="s">
        <v>967</v>
      </c>
      <c r="C61">
        <v>5</v>
      </c>
    </row>
    <row r="62" spans="1:3" ht="15.75" customHeight="1">
      <c r="B62" s="27" t="s">
        <v>967</v>
      </c>
      <c r="C62">
        <v>5</v>
      </c>
    </row>
    <row r="63" spans="1:3" ht="15.75" customHeight="1">
      <c r="B63" s="27" t="s">
        <v>967</v>
      </c>
      <c r="C63">
        <v>5</v>
      </c>
    </row>
    <row r="64" spans="1:3" ht="15.75" customHeight="1">
      <c r="B64" s="29" t="s">
        <v>968</v>
      </c>
      <c r="C64" t="s">
        <v>969</v>
      </c>
    </row>
    <row r="65" spans="1:4" ht="15.75" customHeight="1">
      <c r="B65" s="29" t="s">
        <v>970</v>
      </c>
      <c r="C65" t="s">
        <v>971</v>
      </c>
    </row>
    <row r="66" spans="1:4" ht="15.75" customHeight="1">
      <c r="B66" s="27" t="s">
        <v>972</v>
      </c>
    </row>
    <row r="67" spans="1:4" ht="15.75" customHeight="1">
      <c r="B67" s="27" t="s">
        <v>973</v>
      </c>
    </row>
    <row r="68" spans="1:4" ht="15.75" customHeight="1">
      <c r="B68" s="27" t="s">
        <v>974</v>
      </c>
    </row>
    <row r="69" spans="1:4" ht="15.75" customHeight="1">
      <c r="A69" t="s">
        <v>975</v>
      </c>
      <c r="B69" s="31" t="s">
        <v>976</v>
      </c>
      <c r="C69" t="s">
        <v>841</v>
      </c>
    </row>
    <row r="70" spans="1:4" ht="15.75" customHeight="1">
      <c r="B70" s="30" t="s">
        <v>977</v>
      </c>
      <c r="C70" s="26">
        <v>45089</v>
      </c>
      <c r="D70" t="s">
        <v>978</v>
      </c>
    </row>
    <row r="71" spans="1:4" ht="15.75" customHeight="1">
      <c r="B71" s="27" t="s">
        <v>979</v>
      </c>
    </row>
    <row r="72" spans="1:4" ht="15.75" customHeight="1">
      <c r="B72" s="27" t="s">
        <v>980</v>
      </c>
      <c r="C72">
        <v>13</v>
      </c>
    </row>
    <row r="73" spans="1:4" ht="15.75" customHeight="1">
      <c r="B73" s="28" t="s">
        <v>981</v>
      </c>
    </row>
    <row r="74" spans="1:4" ht="15.75" customHeight="1">
      <c r="A74" t="s">
        <v>982</v>
      </c>
      <c r="B74" s="13" t="s">
        <v>983</v>
      </c>
    </row>
    <row r="75" spans="1:4" ht="15.75" customHeight="1">
      <c r="A75" t="s">
        <v>984</v>
      </c>
      <c r="B75" s="13" t="s">
        <v>985</v>
      </c>
      <c r="C75" t="s">
        <v>983</v>
      </c>
    </row>
    <row r="76" spans="1:4" ht="15.75" customHeight="1">
      <c r="A76" t="s">
        <v>865</v>
      </c>
      <c r="B76" s="13" t="s">
        <v>986</v>
      </c>
      <c r="C76" t="s">
        <v>841</v>
      </c>
    </row>
    <row r="77" spans="1:4" ht="15.75" customHeight="1">
      <c r="B77" s="13" t="s">
        <v>987</v>
      </c>
    </row>
    <row r="78" spans="1:4" ht="15.75" customHeight="1">
      <c r="B78" s="13" t="s">
        <v>988</v>
      </c>
    </row>
    <row r="79" spans="1:4" ht="15.75" customHeight="1">
      <c r="B79" s="13" t="s">
        <v>989</v>
      </c>
      <c r="C79" t="s">
        <v>841</v>
      </c>
    </row>
    <row r="80" spans="1:4" ht="15.75" customHeight="1">
      <c r="B80" s="13" t="s">
        <v>990</v>
      </c>
    </row>
    <row r="81" spans="1:3" ht="15.75" customHeight="1">
      <c r="B81" s="13" t="s">
        <v>991</v>
      </c>
    </row>
    <row r="82" spans="1:3" ht="15.75" customHeight="1">
      <c r="B82" s="13" t="s">
        <v>992</v>
      </c>
      <c r="C82" t="s">
        <v>841</v>
      </c>
    </row>
    <row r="83" spans="1:3" ht="15.75" customHeight="1">
      <c r="B83" s="13" t="s">
        <v>993</v>
      </c>
      <c r="C83" t="s">
        <v>841</v>
      </c>
    </row>
    <row r="84" spans="1:3" ht="15.75" customHeight="1">
      <c r="B84" s="13" t="s">
        <v>994</v>
      </c>
    </row>
    <row r="85" spans="1:3" ht="15.75" customHeight="1">
      <c r="B85" s="13" t="s">
        <v>995</v>
      </c>
      <c r="C85" t="s">
        <v>841</v>
      </c>
    </row>
    <row r="86" spans="1:3" ht="15.75" customHeight="1">
      <c r="B86" s="13" t="s">
        <v>995</v>
      </c>
      <c r="C86" t="s">
        <v>841</v>
      </c>
    </row>
    <row r="87" spans="1:3" ht="15.75" customHeight="1">
      <c r="B87" s="13" t="s">
        <v>995</v>
      </c>
    </row>
    <row r="88" spans="1:3" ht="15.75" customHeight="1">
      <c r="B88" t="s">
        <v>996</v>
      </c>
    </row>
    <row r="89" spans="1:3" ht="15.75" customHeight="1">
      <c r="A89" t="s">
        <v>997</v>
      </c>
      <c r="B89" s="13" t="s">
        <v>998</v>
      </c>
    </row>
    <row r="90" spans="1:3" ht="15.75" customHeight="1">
      <c r="B90" s="13" t="s">
        <v>999</v>
      </c>
    </row>
    <row r="91" spans="1:3" ht="15.75" customHeight="1">
      <c r="A91" t="s">
        <v>1000</v>
      </c>
      <c r="B91" s="13" t="s">
        <v>1001</v>
      </c>
    </row>
    <row r="92" spans="1:3" ht="15.75" customHeight="1">
      <c r="B92" s="13" t="s">
        <v>1002</v>
      </c>
    </row>
    <row r="93" spans="1:3" ht="15.75" customHeight="1">
      <c r="B93" s="13" t="s">
        <v>1003</v>
      </c>
    </row>
    <row r="94" spans="1:3" ht="15.75" customHeight="1">
      <c r="B94" s="13" t="s">
        <v>1004</v>
      </c>
    </row>
    <row r="95" spans="1:3" ht="15.75" customHeight="1">
      <c r="A95" t="s">
        <v>1005</v>
      </c>
      <c r="B95" s="13" t="s">
        <v>1006</v>
      </c>
    </row>
    <row r="96" spans="1:3" ht="15.75" customHeight="1">
      <c r="B96" s="13" t="s">
        <v>1007</v>
      </c>
    </row>
    <row r="97" spans="1:2" ht="15.75" customHeight="1">
      <c r="B97" s="13" t="s">
        <v>1008</v>
      </c>
    </row>
    <row r="98" spans="1:2" ht="15.75" customHeight="1">
      <c r="A98" s="32" t="s">
        <v>1009</v>
      </c>
    </row>
    <row r="99" spans="1:2" ht="15.75" customHeight="1">
      <c r="B99" s="32" t="s">
        <v>1010</v>
      </c>
    </row>
    <row r="100" spans="1:2" ht="15.75" customHeight="1">
      <c r="B100" s="33" t="s">
        <v>1011</v>
      </c>
    </row>
    <row r="101" spans="1:2" ht="15.75" customHeight="1">
      <c r="B101" s="32" t="s">
        <v>1012</v>
      </c>
    </row>
    <row r="102" spans="1:2" ht="15.75" customHeight="1">
      <c r="B102" t="s">
        <v>1013</v>
      </c>
    </row>
    <row r="103" spans="1:2" ht="15.75" customHeight="1">
      <c r="B103" s="32" t="s">
        <v>1014</v>
      </c>
    </row>
    <row r="104" spans="1:2" ht="15.75" customHeight="1">
      <c r="B104" s="32" t="s">
        <v>1015</v>
      </c>
    </row>
    <row r="105" spans="1:2" ht="15.75" customHeight="1">
      <c r="B105" s="13" t="s">
        <v>1016</v>
      </c>
    </row>
    <row r="106" spans="1:2" ht="15.75" customHeight="1">
      <c r="A106" s="32"/>
      <c r="B106" s="32" t="s">
        <v>1017</v>
      </c>
    </row>
    <row r="107" spans="1:2" ht="15.75" customHeight="1">
      <c r="A107" s="32" t="s">
        <v>1018</v>
      </c>
    </row>
    <row r="108" spans="1:2" ht="15.75" customHeight="1">
      <c r="A108" s="26">
        <v>45192</v>
      </c>
      <c r="B108" s="32" t="s">
        <v>1019</v>
      </c>
    </row>
    <row r="109" spans="1:2" ht="15.75" customHeight="1">
      <c r="A109" s="26">
        <v>45190</v>
      </c>
      <c r="B109" s="32" t="s">
        <v>1019</v>
      </c>
    </row>
    <row r="110" spans="1:2" ht="15.75" customHeight="1">
      <c r="A110" s="26">
        <v>45185</v>
      </c>
      <c r="B110" s="32" t="s">
        <v>1020</v>
      </c>
    </row>
    <row r="111" spans="1:2" ht="15.75" customHeight="1">
      <c r="A111" s="26">
        <v>45185</v>
      </c>
      <c r="B111" s="32" t="s">
        <v>1020</v>
      </c>
    </row>
    <row r="112" spans="1:2" ht="13.15"/>
    <row r="113" spans="1:2" ht="15.75" customHeight="1">
      <c r="A113" s="34">
        <v>45185</v>
      </c>
      <c r="B113" s="33" t="s">
        <v>1021</v>
      </c>
    </row>
    <row r="114" spans="1:2" ht="15.75" customHeight="1">
      <c r="A114" s="34">
        <v>45197</v>
      </c>
      <c r="B114" s="33" t="s">
        <v>1022</v>
      </c>
    </row>
    <row r="115" spans="1:2" ht="15.75" customHeight="1">
      <c r="B115" s="33" t="s">
        <v>1023</v>
      </c>
    </row>
    <row r="117" spans="1:2" ht="15.75" customHeight="1">
      <c r="A117" s="26">
        <v>45197</v>
      </c>
      <c r="B117" s="32" t="s">
        <v>1024</v>
      </c>
    </row>
    <row r="118" spans="1:2" ht="15.75" customHeight="1">
      <c r="A118" s="26">
        <v>45193</v>
      </c>
      <c r="B118" s="32" t="s">
        <v>1025</v>
      </c>
    </row>
    <row r="119" spans="1:2" ht="15.75" customHeight="1">
      <c r="A119" s="26">
        <v>45187</v>
      </c>
      <c r="B119" s="32" t="s">
        <v>1026</v>
      </c>
    </row>
    <row r="120" spans="1:2" ht="15.75" customHeight="1">
      <c r="B120" s="32" t="s">
        <v>1027</v>
      </c>
    </row>
    <row r="121" spans="1:2" ht="15.75" customHeight="1">
      <c r="A121" s="26">
        <v>45192</v>
      </c>
      <c r="B121" s="32" t="s">
        <v>1028</v>
      </c>
    </row>
    <row r="122" spans="1:2" ht="15.75" customHeight="1">
      <c r="A122" s="26">
        <v>45192</v>
      </c>
      <c r="B122" s="32" t="s">
        <v>1029</v>
      </c>
    </row>
    <row r="123" spans="1:2" ht="15.75" customHeight="1">
      <c r="B123" s="32" t="s">
        <v>1030</v>
      </c>
    </row>
    <row r="125" spans="1:2" ht="15.75" customHeight="1">
      <c r="A125" s="32" t="s">
        <v>1031</v>
      </c>
    </row>
    <row r="126" spans="1:2" ht="15.75" customHeight="1">
      <c r="A126" t="s">
        <v>1032</v>
      </c>
    </row>
    <row r="127" spans="1:2" ht="15.75" customHeight="1">
      <c r="A127" t="s">
        <v>1033</v>
      </c>
    </row>
    <row r="128" spans="1:2" ht="15.75" customHeight="1">
      <c r="A128" s="33" t="s">
        <v>1034</v>
      </c>
    </row>
    <row r="131" spans="1:2" ht="15.75" customHeight="1">
      <c r="A131" t="s">
        <v>1035</v>
      </c>
    </row>
    <row r="132" spans="1:2" ht="15.75" customHeight="1">
      <c r="A132" t="s">
        <v>1036</v>
      </c>
    </row>
    <row r="133" spans="1:2" ht="15.75" customHeight="1">
      <c r="A133" t="s">
        <v>1037</v>
      </c>
    </row>
    <row r="134" spans="1:2" ht="15.75" customHeight="1">
      <c r="A134" s="33" t="s">
        <v>1038</v>
      </c>
    </row>
    <row r="136" spans="1:2" ht="15.75" customHeight="1">
      <c r="A136" s="33" t="s">
        <v>1039</v>
      </c>
    </row>
    <row r="137" spans="1:2" ht="15.75" customHeight="1">
      <c r="A137" s="26">
        <v>45220</v>
      </c>
      <c r="B137" s="32" t="s">
        <v>1040</v>
      </c>
    </row>
    <row r="138" spans="1:2" ht="15.75" customHeight="1">
      <c r="B138" s="32" t="s">
        <v>1041</v>
      </c>
    </row>
    <row r="140" spans="1:2" ht="15.75" customHeight="1">
      <c r="A140" s="40">
        <v>45213</v>
      </c>
      <c r="B140" t="s">
        <v>1042</v>
      </c>
    </row>
    <row r="141" spans="1:2" ht="15.75" customHeight="1">
      <c r="B141" t="s">
        <v>1043</v>
      </c>
    </row>
    <row r="142" spans="1:2" ht="15.75" customHeight="1">
      <c r="A142" s="26">
        <v>45214</v>
      </c>
      <c r="B142" t="s">
        <v>1044</v>
      </c>
    </row>
    <row r="143" spans="1:2" ht="15.75" customHeight="1">
      <c r="B143" t="s">
        <v>1045</v>
      </c>
    </row>
    <row r="144" spans="1:2" ht="15.75" customHeight="1">
      <c r="A144" s="26">
        <v>45215</v>
      </c>
      <c r="B144" t="s">
        <v>1046</v>
      </c>
    </row>
    <row r="145" spans="1:2" ht="15.75" customHeight="1">
      <c r="B145" t="s">
        <v>1047</v>
      </c>
    </row>
    <row r="146" spans="1:2" ht="15.75" customHeight="1">
      <c r="A146" s="26">
        <v>45219</v>
      </c>
      <c r="B146" t="s">
        <v>1048</v>
      </c>
    </row>
    <row r="147" spans="1:2" ht="15.75" customHeight="1">
      <c r="A147" s="26">
        <v>45221</v>
      </c>
      <c r="B147" t="s">
        <v>1049</v>
      </c>
    </row>
    <row r="148" spans="1:2" ht="15.75" customHeight="1">
      <c r="A148" s="26">
        <v>45224</v>
      </c>
      <c r="B148" t="s">
        <v>1050</v>
      </c>
    </row>
    <row r="149" spans="1:2" ht="15.75" customHeight="1">
      <c r="B149" t="s">
        <v>1048</v>
      </c>
    </row>
    <row r="150" spans="1:2" ht="15.75" customHeight="1">
      <c r="B150" t="s">
        <v>1048</v>
      </c>
    </row>
    <row r="151" spans="1:2" ht="15.75" customHeight="1">
      <c r="B151" t="s">
        <v>1048</v>
      </c>
    </row>
    <row r="152" spans="1:2" ht="15.75" customHeight="1">
      <c r="B152" t="s">
        <v>1048</v>
      </c>
    </row>
    <row r="153" spans="1:2" ht="15.75" customHeight="1">
      <c r="A153" s="26">
        <v>45225</v>
      </c>
      <c r="B153" t="s">
        <v>1048</v>
      </c>
    </row>
    <row r="155" spans="1:2" ht="15.75" customHeight="1">
      <c r="A155" s="33" t="s">
        <v>1051</v>
      </c>
    </row>
    <row r="156" spans="1:2" ht="15.75" customHeight="1">
      <c r="B156" s="36" t="s">
        <v>1052</v>
      </c>
    </row>
    <row r="157" spans="1:2" ht="15.75" customHeight="1">
      <c r="B157" s="36" t="s">
        <v>1053</v>
      </c>
    </row>
    <row r="158" spans="1:2" ht="15.75" customHeight="1">
      <c r="B158" s="38" t="s">
        <v>1054</v>
      </c>
    </row>
    <row r="159" spans="1:2" ht="15.75" customHeight="1">
      <c r="B159" s="36" t="s">
        <v>1055</v>
      </c>
    </row>
    <row r="160" spans="1:2" ht="15.75" customHeight="1">
      <c r="B160" s="36" t="s">
        <v>1056</v>
      </c>
    </row>
    <row r="161" spans="2:2" ht="15.75" customHeight="1">
      <c r="B161" s="36" t="s">
        <v>1057</v>
      </c>
    </row>
    <row r="162" spans="2:2" ht="15.75" customHeight="1">
      <c r="B162" s="36" t="s">
        <v>1058</v>
      </c>
    </row>
    <row r="163" spans="2:2" ht="15.75" customHeight="1">
      <c r="B163" s="36" t="s">
        <v>1059</v>
      </c>
    </row>
    <row r="164" spans="2:2" ht="15.75" customHeight="1">
      <c r="B164" s="36" t="s">
        <v>1060</v>
      </c>
    </row>
    <row r="165" spans="2:2" ht="15.75" customHeight="1">
      <c r="B165" s="36" t="s">
        <v>1061</v>
      </c>
    </row>
    <row r="166" spans="2:2" ht="15.75" customHeight="1">
      <c r="B166" s="38" t="s">
        <v>1062</v>
      </c>
    </row>
    <row r="168" spans="2:2" ht="15.75" customHeight="1">
      <c r="B168" s="36" t="s">
        <v>1063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C30" sqref="C30"/>
    </sheetView>
  </sheetViews>
  <sheetFormatPr defaultColWidth="12.5703125" defaultRowHeight="15.75" customHeight="1"/>
  <sheetData>
    <row r="1" spans="1:1" ht="15.75" customHeight="1">
      <c r="A1" s="17" t="s">
        <v>1064</v>
      </c>
    </row>
    <row r="2" spans="1:1" ht="15.75" customHeight="1">
      <c r="A2" s="17" t="s">
        <v>1065</v>
      </c>
    </row>
    <row r="3" spans="1:1" ht="15.75" customHeight="1">
      <c r="A3" s="17" t="s">
        <v>1066</v>
      </c>
    </row>
    <row r="4" spans="1:1" ht="15.75" customHeight="1">
      <c r="A4" s="17" t="s">
        <v>1067</v>
      </c>
    </row>
    <row r="5" spans="1:1" ht="15.75" customHeight="1">
      <c r="A5" s="17" t="s">
        <v>1068</v>
      </c>
    </row>
    <row r="6" spans="1:1" ht="15.75" customHeight="1">
      <c r="A6" s="17" t="s">
        <v>1069</v>
      </c>
    </row>
    <row r="7" spans="1:1" ht="13.15">
      <c r="A7" s="13" t="s">
        <v>1070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Kitisopakul, KanyakornPloy</dc:creator>
  <cp:keywords/>
  <dc:description/>
  <cp:lastModifiedBy>Kanyakorn Kitisopakul</cp:lastModifiedBy>
  <cp:revision/>
  <dcterms:created xsi:type="dcterms:W3CDTF">2023-04-19T06:05:46Z</dcterms:created>
  <dcterms:modified xsi:type="dcterms:W3CDTF">2023-12-26T08:01:57Z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