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h\Desktop\Excel Projects\"/>
    </mc:Choice>
  </mc:AlternateContent>
  <xr:revisionPtr revIDLastSave="0" documentId="13_ncr:1_{167BD064-4583-4ABC-AABB-2B8407896E62}" xr6:coauthVersionLast="47" xr6:coauthVersionMax="47" xr10:uidLastSave="{00000000-0000-0000-0000-000000000000}"/>
  <bookViews>
    <workbookView xWindow="-108" yWindow="-108" windowWidth="23256" windowHeight="12456" xr2:uid="{21E31086-5C56-4322-A167-8EA8CBB54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21" i="1" s="1"/>
  <c r="Z20" i="1"/>
  <c r="AA20" i="1"/>
  <c r="AB20" i="1"/>
  <c r="AC20" i="1"/>
  <c r="AD20" i="1"/>
  <c r="Z21" i="1"/>
  <c r="AA21" i="1"/>
  <c r="AB21" i="1"/>
  <c r="AC21" i="1"/>
  <c r="Z22" i="1"/>
  <c r="AA22" i="1"/>
  <c r="AB22" i="1"/>
  <c r="AC22" i="1"/>
  <c r="Z24" i="1"/>
  <c r="AA24" i="1"/>
  <c r="AB24" i="1"/>
  <c r="AC24" i="1"/>
  <c r="AD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C17" i="1"/>
  <c r="AC9" i="1"/>
  <c r="AC4" i="1"/>
  <c r="Z4" i="1"/>
  <c r="AA4" i="1"/>
  <c r="AB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A3" i="1"/>
  <c r="AB3" i="1" s="1"/>
  <c r="AC3" i="1" s="1"/>
  <c r="Z3" i="1"/>
  <c r="T5" i="1"/>
  <c r="Y5" i="1" s="1"/>
  <c r="T6" i="1"/>
  <c r="T7" i="1"/>
  <c r="T8" i="1"/>
  <c r="T9" i="1"/>
  <c r="T10" i="1"/>
  <c r="T11" i="1"/>
  <c r="T12" i="1"/>
  <c r="T13" i="1"/>
  <c r="Y13" i="1" s="1"/>
  <c r="T14" i="1"/>
  <c r="T15" i="1"/>
  <c r="T16" i="1"/>
  <c r="T17" i="1"/>
  <c r="T4" i="1"/>
  <c r="E20" i="1"/>
  <c r="F20" i="1"/>
  <c r="G20" i="1"/>
  <c r="H20" i="1"/>
  <c r="E21" i="1"/>
  <c r="F21" i="1"/>
  <c r="G21" i="1"/>
  <c r="H21" i="1"/>
  <c r="E22" i="1"/>
  <c r="F22" i="1"/>
  <c r="G22" i="1"/>
  <c r="H22" i="1"/>
  <c r="E24" i="1"/>
  <c r="F24" i="1"/>
  <c r="G24" i="1"/>
  <c r="H24" i="1"/>
  <c r="P5" i="1"/>
  <c r="R5" i="1"/>
  <c r="P7" i="1"/>
  <c r="R7" i="1"/>
  <c r="P9" i="1"/>
  <c r="R9" i="1"/>
  <c r="P10" i="1"/>
  <c r="P11" i="1"/>
  <c r="R11" i="1"/>
  <c r="P13" i="1"/>
  <c r="R13" i="1"/>
  <c r="P15" i="1"/>
  <c r="R15" i="1"/>
  <c r="P17" i="1"/>
  <c r="R17" i="1"/>
  <c r="O5" i="1"/>
  <c r="O9" i="1"/>
  <c r="Y9" i="1" s="1"/>
  <c r="O11" i="1"/>
  <c r="Y11" i="1" s="1"/>
  <c r="O13" i="1"/>
  <c r="O17" i="1"/>
  <c r="Y17" i="1" s="1"/>
  <c r="P3" i="1"/>
  <c r="Q3" i="1" s="1"/>
  <c r="R3" i="1" s="1"/>
  <c r="S3" i="1" s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U17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3" i="1" s="1"/>
  <c r="W3" i="1" s="1"/>
  <c r="X3" i="1" s="1"/>
  <c r="M17" i="1"/>
  <c r="S17" i="1" s="1"/>
  <c r="M16" i="1"/>
  <c r="S16" i="1" s="1"/>
  <c r="M15" i="1"/>
  <c r="S15" i="1" s="1"/>
  <c r="M14" i="1"/>
  <c r="S14" i="1" s="1"/>
  <c r="M13" i="1"/>
  <c r="S13" i="1" s="1"/>
  <c r="M12" i="1"/>
  <c r="S12" i="1" s="1"/>
  <c r="M11" i="1"/>
  <c r="S11" i="1" s="1"/>
  <c r="M10" i="1"/>
  <c r="S10" i="1" s="1"/>
  <c r="M9" i="1"/>
  <c r="S9" i="1" s="1"/>
  <c r="M8" i="1"/>
  <c r="S8" i="1" s="1"/>
  <c r="M7" i="1"/>
  <c r="S7" i="1" s="1"/>
  <c r="M6" i="1"/>
  <c r="S6" i="1" s="1"/>
  <c r="M5" i="1"/>
  <c r="S5" i="1" s="1"/>
  <c r="M4" i="1"/>
  <c r="L17" i="1"/>
  <c r="L16" i="1"/>
  <c r="R16" i="1" s="1"/>
  <c r="L15" i="1"/>
  <c r="L14" i="1"/>
  <c r="R14" i="1" s="1"/>
  <c r="L13" i="1"/>
  <c r="L12" i="1"/>
  <c r="R12" i="1" s="1"/>
  <c r="L11" i="1"/>
  <c r="L10" i="1"/>
  <c r="R10" i="1" s="1"/>
  <c r="L9" i="1"/>
  <c r="L8" i="1"/>
  <c r="R8" i="1" s="1"/>
  <c r="L7" i="1"/>
  <c r="L6" i="1"/>
  <c r="R6" i="1" s="1"/>
  <c r="L5" i="1"/>
  <c r="L4" i="1"/>
  <c r="L24" i="1" s="1"/>
  <c r="K17" i="1"/>
  <c r="Q17" i="1" s="1"/>
  <c r="K16" i="1"/>
  <c r="Q16" i="1" s="1"/>
  <c r="K15" i="1"/>
  <c r="Q15" i="1" s="1"/>
  <c r="K14" i="1"/>
  <c r="Q14" i="1" s="1"/>
  <c r="K13" i="1"/>
  <c r="Q13" i="1" s="1"/>
  <c r="K12" i="1"/>
  <c r="Q12" i="1" s="1"/>
  <c r="K11" i="1"/>
  <c r="Q11" i="1" s="1"/>
  <c r="K10" i="1"/>
  <c r="Q10" i="1" s="1"/>
  <c r="K9" i="1"/>
  <c r="Q9" i="1" s="1"/>
  <c r="K8" i="1"/>
  <c r="Q8" i="1" s="1"/>
  <c r="K7" i="1"/>
  <c r="Q7" i="1" s="1"/>
  <c r="K6" i="1"/>
  <c r="Q6" i="1" s="1"/>
  <c r="K5" i="1"/>
  <c r="Q5" i="1" s="1"/>
  <c r="K4" i="1"/>
  <c r="J17" i="1"/>
  <c r="J16" i="1"/>
  <c r="P16" i="1" s="1"/>
  <c r="J15" i="1"/>
  <c r="J14" i="1"/>
  <c r="P14" i="1" s="1"/>
  <c r="J13" i="1"/>
  <c r="J12" i="1"/>
  <c r="P12" i="1" s="1"/>
  <c r="J11" i="1"/>
  <c r="J10" i="1"/>
  <c r="J9" i="1"/>
  <c r="J8" i="1"/>
  <c r="P8" i="1" s="1"/>
  <c r="J7" i="1"/>
  <c r="J6" i="1"/>
  <c r="P6" i="1" s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O6" i="1" s="1"/>
  <c r="I7" i="1"/>
  <c r="O7" i="1" s="1"/>
  <c r="I8" i="1"/>
  <c r="O8" i="1" s="1"/>
  <c r="I9" i="1"/>
  <c r="I10" i="1"/>
  <c r="O10" i="1" s="1"/>
  <c r="I11" i="1"/>
  <c r="I12" i="1"/>
  <c r="O12" i="1" s="1"/>
  <c r="Y12" i="1" s="1"/>
  <c r="I13" i="1"/>
  <c r="I14" i="1"/>
  <c r="O14" i="1" s="1"/>
  <c r="I15" i="1"/>
  <c r="O15" i="1" s="1"/>
  <c r="I16" i="1"/>
  <c r="O16" i="1" s="1"/>
  <c r="I17" i="1"/>
  <c r="I4" i="1"/>
  <c r="I22" i="1" s="1"/>
  <c r="N24" i="1"/>
  <c r="D24" i="1"/>
  <c r="N22" i="1"/>
  <c r="N21" i="1"/>
  <c r="N20" i="1"/>
  <c r="D22" i="1"/>
  <c r="D21" i="1"/>
  <c r="D20" i="1"/>
  <c r="AD22" i="1" l="1"/>
  <c r="X4" i="1"/>
  <c r="X24" i="1" s="1"/>
  <c r="Y4" i="1"/>
  <c r="Y10" i="1"/>
  <c r="Y16" i="1"/>
  <c r="Y15" i="1"/>
  <c r="Y7" i="1"/>
  <c r="Y8" i="1"/>
  <c r="V4" i="1"/>
  <c r="V24" i="1" s="1"/>
  <c r="Y14" i="1"/>
  <c r="Y6" i="1"/>
  <c r="K24" i="1"/>
  <c r="M21" i="1"/>
  <c r="J24" i="1"/>
  <c r="L21" i="1"/>
  <c r="I20" i="1"/>
  <c r="S4" i="1"/>
  <c r="I24" i="1"/>
  <c r="K21" i="1"/>
  <c r="R4" i="1"/>
  <c r="M22" i="1"/>
  <c r="J21" i="1"/>
  <c r="Q4" i="1"/>
  <c r="Q20" i="1" s="1"/>
  <c r="L22" i="1"/>
  <c r="O4" i="1"/>
  <c r="O21" i="1" s="1"/>
  <c r="K22" i="1"/>
  <c r="M20" i="1"/>
  <c r="P4" i="1"/>
  <c r="M24" i="1"/>
  <c r="J22" i="1"/>
  <c r="L20" i="1"/>
  <c r="I21" i="1"/>
  <c r="K20" i="1"/>
  <c r="J20" i="1"/>
  <c r="V20" i="1"/>
  <c r="V22" i="1"/>
  <c r="O24" i="1"/>
  <c r="O22" i="1"/>
  <c r="T22" i="1"/>
  <c r="T20" i="1"/>
  <c r="T24" i="1"/>
  <c r="T21" i="1"/>
  <c r="X21" i="1" l="1"/>
  <c r="V21" i="1"/>
  <c r="Q22" i="1"/>
  <c r="X22" i="1"/>
  <c r="W4" i="1"/>
  <c r="X20" i="1"/>
  <c r="Q21" i="1"/>
  <c r="P22" i="1"/>
  <c r="P20" i="1"/>
  <c r="P24" i="1"/>
  <c r="P21" i="1"/>
  <c r="R22" i="1"/>
  <c r="R20" i="1"/>
  <c r="R24" i="1"/>
  <c r="R21" i="1"/>
  <c r="U4" i="1"/>
  <c r="S22" i="1"/>
  <c r="S20" i="1"/>
  <c r="S24" i="1"/>
  <c r="S21" i="1"/>
  <c r="O20" i="1"/>
  <c r="Q24" i="1"/>
  <c r="W21" i="1"/>
  <c r="W20" i="1"/>
  <c r="Y24" i="1"/>
  <c r="Y22" i="1"/>
  <c r="Y21" i="1"/>
  <c r="Y20" i="1"/>
  <c r="U24" i="1" l="1"/>
  <c r="U20" i="1"/>
  <c r="U22" i="1"/>
  <c r="U21" i="1"/>
  <c r="W24" i="1"/>
  <c r="W22" i="1"/>
</calcChain>
</file>

<file path=xl/sharedStrings.xml><?xml version="1.0" encoding="utf-8"?>
<sst xmlns="http://schemas.openxmlformats.org/spreadsheetml/2006/main" count="45" uniqueCount="45">
  <si>
    <t xml:space="preserve">john </t>
  </si>
  <si>
    <t>doe</t>
  </si>
  <si>
    <t>jane</t>
  </si>
  <si>
    <t>smith</t>
  </si>
  <si>
    <t>alex</t>
  </si>
  <si>
    <t>johnson</t>
  </si>
  <si>
    <t>sarah</t>
  </si>
  <si>
    <t>parker</t>
  </si>
  <si>
    <t>michael</t>
  </si>
  <si>
    <t>adams</t>
  </si>
  <si>
    <t>emily</t>
  </si>
  <si>
    <t>wilson</t>
  </si>
  <si>
    <t>david</t>
  </si>
  <si>
    <t>thompson</t>
  </si>
  <si>
    <t>olivia</t>
  </si>
  <si>
    <t>miller</t>
  </si>
  <si>
    <t>ethan</t>
  </si>
  <si>
    <t>harris</t>
  </si>
  <si>
    <t>ava</t>
  </si>
  <si>
    <t>taylor</t>
  </si>
  <si>
    <t>james</t>
  </si>
  <si>
    <t>lewis</t>
  </si>
  <si>
    <t>mia</t>
  </si>
  <si>
    <t>white</t>
  </si>
  <si>
    <t>bejam</t>
  </si>
  <si>
    <t>hall</t>
  </si>
  <si>
    <t>sophia</t>
  </si>
  <si>
    <t>cook</t>
  </si>
  <si>
    <t>min</t>
  </si>
  <si>
    <t>max</t>
  </si>
  <si>
    <t>avg</t>
  </si>
  <si>
    <t xml:space="preserve">total </t>
  </si>
  <si>
    <t>SLNO</t>
  </si>
  <si>
    <t>First Name</t>
  </si>
  <si>
    <t>LastName</t>
  </si>
  <si>
    <t>Hours Worked</t>
  </si>
  <si>
    <t>Hourly Wages</t>
  </si>
  <si>
    <t>Pay</t>
  </si>
  <si>
    <t>Employee Payroll</t>
  </si>
  <si>
    <t>Mr. K Kiran Kumar</t>
  </si>
  <si>
    <t>Overtime Hours</t>
  </si>
  <si>
    <t>Overtime Wages</t>
  </si>
  <si>
    <t>Total Pay</t>
  </si>
  <si>
    <t xml:space="preserve">Total 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</si>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</sst>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7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167" fontId="0" fillId="0" borderId="0" xfId="0" applyNumberFormat="1"/>
    <xf numFmtId="167" fontId="0" fillId="6" borderId="0" xfId="0" applyNumberFormat="1" applyFill="1"/>
    <xf numFmtId="167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6FA8-ED4A-4EB4-B38A-15A18AE92237}">
  <dimension ref="A1:AD24"/>
  <sheetViews>
    <sheetView tabSelected="1" topLeftCell="M1" zoomScale="86" zoomScaleNormal="86" workbookViewId="0">
      <selection activeCell="V33" sqref="V33"/>
    </sheetView>
  </sheetViews>
  <sheetFormatPr defaultRowHeight="14.4" x14ac:dyDescent="0.3"/>
  <cols>
    <col min="3" max="3" width="15" customWidth="1"/>
    <col min="4" max="4" width="12.6640625" bestFit="1" customWidth="1"/>
    <col min="5" max="5" width="15.5546875" customWidth="1"/>
    <col min="6" max="8" width="12.6640625" customWidth="1"/>
    <col min="9" max="9" width="13.88671875" bestFit="1" customWidth="1"/>
    <col min="10" max="13" width="13.88671875" customWidth="1"/>
    <col min="14" max="14" width="12.21875" bestFit="1" customWidth="1"/>
    <col min="15" max="15" width="14.5546875" bestFit="1" customWidth="1"/>
    <col min="16" max="19" width="14.5546875" customWidth="1"/>
    <col min="20" max="24" width="14.77734375" customWidth="1"/>
    <col min="25" max="29" width="10.5546875" customWidth="1"/>
    <col min="30" max="30" width="12.77734375" customWidth="1"/>
  </cols>
  <sheetData>
    <row r="1" spans="1:30" x14ac:dyDescent="0.3">
      <c r="A1" t="s">
        <v>38</v>
      </c>
      <c r="C1" t="s">
        <v>39</v>
      </c>
    </row>
    <row r="2" spans="1:30" x14ac:dyDescent="0.3">
      <c r="D2" t="s">
        <v>35</v>
      </c>
      <c r="I2" t="s">
        <v>40</v>
      </c>
      <c r="O2" t="s">
        <v>41</v>
      </c>
      <c r="T2" t="s">
        <v>37</v>
      </c>
      <c r="Y2" t="s">
        <v>43</v>
      </c>
      <c r="AD2" t="s">
        <v>42</v>
      </c>
    </row>
    <row r="3" spans="1:30" x14ac:dyDescent="0.3">
      <c r="A3" s="1" t="s">
        <v>32</v>
      </c>
      <c r="B3" s="1" t="s">
        <v>33</v>
      </c>
      <c r="C3" s="1" t="s">
        <v>34</v>
      </c>
      <c r="D3" s="2">
        <v>44927</v>
      </c>
      <c r="E3" s="2">
        <f>D3+7</f>
        <v>44934</v>
      </c>
      <c r="F3" s="2">
        <f t="shared" ref="F3:H3" si="0">E3+7</f>
        <v>44941</v>
      </c>
      <c r="G3" s="2">
        <f t="shared" si="0"/>
        <v>44948</v>
      </c>
      <c r="H3" s="2">
        <f t="shared" si="0"/>
        <v>44955</v>
      </c>
      <c r="I3" s="2">
        <v>44927</v>
      </c>
      <c r="J3" s="2">
        <f>I3+7</f>
        <v>44934</v>
      </c>
      <c r="K3" s="2">
        <f t="shared" ref="K3:M3" si="1">J3+7</f>
        <v>44941</v>
      </c>
      <c r="L3" s="2">
        <f t="shared" si="1"/>
        <v>44948</v>
      </c>
      <c r="M3" s="2">
        <f t="shared" si="1"/>
        <v>44955</v>
      </c>
      <c r="N3" s="1" t="s">
        <v>36</v>
      </c>
      <c r="O3" s="2">
        <v>44927</v>
      </c>
      <c r="P3" s="2">
        <f>O3+7</f>
        <v>44934</v>
      </c>
      <c r="Q3" s="2">
        <f t="shared" ref="Q3:S3" si="2">P3+7</f>
        <v>44941</v>
      </c>
      <c r="R3" s="2">
        <f t="shared" si="2"/>
        <v>44948</v>
      </c>
      <c r="S3" s="2">
        <f t="shared" si="2"/>
        <v>44955</v>
      </c>
      <c r="T3" s="2">
        <v>44927</v>
      </c>
      <c r="U3" s="2">
        <f>T3+7</f>
        <v>44934</v>
      </c>
      <c r="V3" s="2">
        <f t="shared" ref="V3:X3" si="3">U3+7</f>
        <v>44941</v>
      </c>
      <c r="W3" s="2">
        <f t="shared" si="3"/>
        <v>44948</v>
      </c>
      <c r="X3" s="2">
        <f t="shared" si="3"/>
        <v>44955</v>
      </c>
      <c r="Y3" s="2">
        <v>44927</v>
      </c>
      <c r="Z3" s="2">
        <f>Y3+7</f>
        <v>44934</v>
      </c>
      <c r="AA3" s="2">
        <f t="shared" ref="AA3:AC3" si="4">Z3+7</f>
        <v>44941</v>
      </c>
      <c r="AB3" s="2">
        <f t="shared" si="4"/>
        <v>44948</v>
      </c>
      <c r="AC3" s="2">
        <f t="shared" si="4"/>
        <v>44955</v>
      </c>
      <c r="AD3" s="1" t="s">
        <v>44</v>
      </c>
    </row>
    <row r="4" spans="1:30" x14ac:dyDescent="0.3">
      <c r="A4">
        <v>1</v>
      </c>
      <c r="B4" t="s">
        <v>0</v>
      </c>
      <c r="C4" t="s">
        <v>1</v>
      </c>
      <c r="D4" s="3">
        <v>10</v>
      </c>
      <c r="E4" s="3">
        <v>15</v>
      </c>
      <c r="F4" s="3">
        <v>11</v>
      </c>
      <c r="G4" s="3">
        <v>20</v>
      </c>
      <c r="H4" s="3">
        <v>11</v>
      </c>
      <c r="I4" s="4">
        <f>IF(D4&gt;10,D4-10,0)</f>
        <v>0</v>
      </c>
      <c r="J4" s="4">
        <f>IF(E4&gt;10,E4-10,0)</f>
        <v>5</v>
      </c>
      <c r="K4" s="4">
        <f>IF(F4&gt;10,F4-10,0)</f>
        <v>1</v>
      </c>
      <c r="L4" s="4">
        <f>IF(G4&gt;10,G4-10,0)</f>
        <v>10</v>
      </c>
      <c r="M4" s="4">
        <f>IF(H4&gt;10,H4-10,0)</f>
        <v>1</v>
      </c>
      <c r="N4" s="6">
        <v>20</v>
      </c>
      <c r="O4" s="5">
        <f>0.5*D4*I4</f>
        <v>0</v>
      </c>
      <c r="P4" s="5">
        <f t="shared" ref="P4:X4" si="5">0.5*E4*J4</f>
        <v>37.5</v>
      </c>
      <c r="Q4" s="5">
        <f t="shared" si="5"/>
        <v>5.5</v>
      </c>
      <c r="R4" s="5">
        <f t="shared" si="5"/>
        <v>100</v>
      </c>
      <c r="S4" s="5">
        <f t="shared" si="5"/>
        <v>5.5</v>
      </c>
      <c r="T4" s="7">
        <f>D4*N4</f>
        <v>200</v>
      </c>
      <c r="U4" s="7">
        <f t="shared" si="5"/>
        <v>0</v>
      </c>
      <c r="V4" s="7">
        <f t="shared" si="5"/>
        <v>18.75</v>
      </c>
      <c r="W4" s="7">
        <f t="shared" si="5"/>
        <v>27.5</v>
      </c>
      <c r="X4" s="7">
        <f t="shared" si="5"/>
        <v>50</v>
      </c>
      <c r="Y4" s="8">
        <f>SUM(T4+O4)</f>
        <v>200</v>
      </c>
      <c r="Z4" s="8">
        <f t="shared" ref="Z4:AC17" si="6">SUM(U4+P4)</f>
        <v>37.5</v>
      </c>
      <c r="AA4" s="8">
        <f t="shared" si="6"/>
        <v>24.25</v>
      </c>
      <c r="AB4" s="8">
        <f t="shared" si="6"/>
        <v>127.5</v>
      </c>
      <c r="AC4" s="8">
        <f>SUM(X4+S4)</f>
        <v>55.5</v>
      </c>
      <c r="AD4" s="6">
        <f>SUM(Y4:AC4)</f>
        <v>444.75</v>
      </c>
    </row>
    <row r="5" spans="1:30" x14ac:dyDescent="0.3">
      <c r="A5">
        <v>2</v>
      </c>
      <c r="B5" t="s">
        <v>2</v>
      </c>
      <c r="C5" t="s">
        <v>3</v>
      </c>
      <c r="D5" s="3">
        <v>12</v>
      </c>
      <c r="E5" s="3">
        <v>12</v>
      </c>
      <c r="F5" s="3">
        <v>10</v>
      </c>
      <c r="G5" s="3">
        <v>21</v>
      </c>
      <c r="H5" s="3">
        <v>13</v>
      </c>
      <c r="I5" s="4">
        <f t="shared" ref="I5:J17" si="7">IF(D5&gt;10,D5-10,0)</f>
        <v>2</v>
      </c>
      <c r="J5" s="4">
        <f t="shared" si="7"/>
        <v>2</v>
      </c>
      <c r="K5" s="4">
        <f t="shared" ref="K5:M5" si="8">IF(F5&gt;10,F5-10,0)</f>
        <v>0</v>
      </c>
      <c r="L5" s="4">
        <f t="shared" si="8"/>
        <v>11</v>
      </c>
      <c r="M5" s="4">
        <f t="shared" si="8"/>
        <v>3</v>
      </c>
      <c r="N5" s="6">
        <v>18</v>
      </c>
      <c r="O5" s="5">
        <f t="shared" ref="O5:O17" si="9">0.5*D5*I5</f>
        <v>12</v>
      </c>
      <c r="P5" s="5">
        <f t="shared" ref="P5:S17" si="10">0.5*E5*J5</f>
        <v>12</v>
      </c>
      <c r="Q5" s="5">
        <f t="shared" si="10"/>
        <v>0</v>
      </c>
      <c r="R5" s="5">
        <f t="shared" si="10"/>
        <v>115.5</v>
      </c>
      <c r="S5" s="5">
        <f t="shared" si="10"/>
        <v>19.5</v>
      </c>
      <c r="T5" s="7">
        <f t="shared" ref="T5:T17" si="11">D5*N5</f>
        <v>216</v>
      </c>
      <c r="U5" s="7">
        <f t="shared" ref="U5:U17" si="12">$N5*E5</f>
        <v>216</v>
      </c>
      <c r="V5" s="7">
        <f t="shared" ref="V5:V17" si="13">$N5*F5</f>
        <v>180</v>
      </c>
      <c r="W5" s="7">
        <f t="shared" ref="W5:W17" si="14">$N5*G5</f>
        <v>378</v>
      </c>
      <c r="X5" s="7">
        <f t="shared" ref="X5:X17" si="15">$N5*H5</f>
        <v>234</v>
      </c>
      <c r="Y5" s="8">
        <f t="shared" ref="Y5:Y17" si="16">SUM(T5+O5)</f>
        <v>228</v>
      </c>
      <c r="Z5" s="8">
        <f t="shared" si="6"/>
        <v>228</v>
      </c>
      <c r="AA5" s="8">
        <f t="shared" si="6"/>
        <v>180</v>
      </c>
      <c r="AB5" s="8">
        <f t="shared" si="6"/>
        <v>493.5</v>
      </c>
      <c r="AC5" s="8">
        <f t="shared" si="6"/>
        <v>253.5</v>
      </c>
      <c r="AD5" s="6">
        <f t="shared" ref="AD5:AD17" si="17">SUM(Y5:AC5)</f>
        <v>1383</v>
      </c>
    </row>
    <row r="6" spans="1:30" x14ac:dyDescent="0.3">
      <c r="A6">
        <v>3</v>
      </c>
      <c r="B6" t="s">
        <v>4</v>
      </c>
      <c r="C6" t="s">
        <v>5</v>
      </c>
      <c r="D6" s="3">
        <v>15</v>
      </c>
      <c r="E6" s="3">
        <v>10</v>
      </c>
      <c r="F6" s="3">
        <v>19</v>
      </c>
      <c r="G6" s="3">
        <v>19</v>
      </c>
      <c r="H6" s="3">
        <v>14</v>
      </c>
      <c r="I6" s="4">
        <f t="shared" si="7"/>
        <v>5</v>
      </c>
      <c r="J6" s="4">
        <f t="shared" si="7"/>
        <v>0</v>
      </c>
      <c r="K6" s="4">
        <f t="shared" ref="K6:M6" si="18">IF(F6&gt;10,F6-10,0)</f>
        <v>9</v>
      </c>
      <c r="L6" s="4">
        <f t="shared" si="18"/>
        <v>9</v>
      </c>
      <c r="M6" s="4">
        <f t="shared" si="18"/>
        <v>4</v>
      </c>
      <c r="N6" s="6">
        <v>22</v>
      </c>
      <c r="O6" s="5">
        <f t="shared" si="9"/>
        <v>37.5</v>
      </c>
      <c r="P6" s="5">
        <f t="shared" si="10"/>
        <v>0</v>
      </c>
      <c r="Q6" s="5">
        <f t="shared" si="10"/>
        <v>85.5</v>
      </c>
      <c r="R6" s="5">
        <f t="shared" si="10"/>
        <v>85.5</v>
      </c>
      <c r="S6" s="5">
        <f t="shared" si="10"/>
        <v>28</v>
      </c>
      <c r="T6" s="7">
        <f t="shared" si="11"/>
        <v>330</v>
      </c>
      <c r="U6" s="7">
        <f t="shared" si="12"/>
        <v>220</v>
      </c>
      <c r="V6" s="7">
        <f t="shared" si="13"/>
        <v>418</v>
      </c>
      <c r="W6" s="7">
        <f t="shared" si="14"/>
        <v>418</v>
      </c>
      <c r="X6" s="7">
        <f t="shared" si="15"/>
        <v>308</v>
      </c>
      <c r="Y6" s="8">
        <f t="shared" si="16"/>
        <v>367.5</v>
      </c>
      <c r="Z6" s="8">
        <f t="shared" si="6"/>
        <v>220</v>
      </c>
      <c r="AA6" s="8">
        <f t="shared" si="6"/>
        <v>503.5</v>
      </c>
      <c r="AB6" s="8">
        <f t="shared" si="6"/>
        <v>503.5</v>
      </c>
      <c r="AC6" s="8">
        <f t="shared" si="6"/>
        <v>336</v>
      </c>
      <c r="AD6" s="6">
        <f t="shared" si="17"/>
        <v>1930.5</v>
      </c>
    </row>
    <row r="7" spans="1:30" x14ac:dyDescent="0.3">
      <c r="A7">
        <v>4</v>
      </c>
      <c r="B7" t="s">
        <v>6</v>
      </c>
      <c r="C7" t="s">
        <v>7</v>
      </c>
      <c r="D7" s="3">
        <v>8</v>
      </c>
      <c r="E7" s="3">
        <v>18</v>
      </c>
      <c r="F7" s="3">
        <v>11</v>
      </c>
      <c r="G7" s="3">
        <v>13</v>
      </c>
      <c r="H7" s="3">
        <v>17</v>
      </c>
      <c r="I7" s="4">
        <f t="shared" si="7"/>
        <v>0</v>
      </c>
      <c r="J7" s="4">
        <f t="shared" si="7"/>
        <v>8</v>
      </c>
      <c r="K7" s="4">
        <f t="shared" ref="K7:M7" si="19">IF(F7&gt;10,F7-10,0)</f>
        <v>1</v>
      </c>
      <c r="L7" s="4">
        <f t="shared" si="19"/>
        <v>3</v>
      </c>
      <c r="M7" s="4">
        <f t="shared" si="19"/>
        <v>7</v>
      </c>
      <c r="N7" s="6">
        <v>25</v>
      </c>
      <c r="O7" s="5">
        <f t="shared" si="9"/>
        <v>0</v>
      </c>
      <c r="P7" s="5">
        <f t="shared" si="10"/>
        <v>72</v>
      </c>
      <c r="Q7" s="5">
        <f t="shared" si="10"/>
        <v>5.5</v>
      </c>
      <c r="R7" s="5">
        <f t="shared" si="10"/>
        <v>19.5</v>
      </c>
      <c r="S7" s="5">
        <f t="shared" si="10"/>
        <v>59.5</v>
      </c>
      <c r="T7" s="7">
        <f t="shared" si="11"/>
        <v>200</v>
      </c>
      <c r="U7" s="7">
        <f t="shared" si="12"/>
        <v>450</v>
      </c>
      <c r="V7" s="7">
        <f t="shared" si="13"/>
        <v>275</v>
      </c>
      <c r="W7" s="7">
        <f t="shared" si="14"/>
        <v>325</v>
      </c>
      <c r="X7" s="7">
        <f t="shared" si="15"/>
        <v>425</v>
      </c>
      <c r="Y7" s="8">
        <f t="shared" si="16"/>
        <v>200</v>
      </c>
      <c r="Z7" s="8">
        <f t="shared" si="6"/>
        <v>522</v>
      </c>
      <c r="AA7" s="8">
        <f t="shared" si="6"/>
        <v>280.5</v>
      </c>
      <c r="AB7" s="8">
        <f t="shared" si="6"/>
        <v>344.5</v>
      </c>
      <c r="AC7" s="8">
        <f t="shared" si="6"/>
        <v>484.5</v>
      </c>
      <c r="AD7" s="6">
        <f t="shared" si="17"/>
        <v>1831.5</v>
      </c>
    </row>
    <row r="8" spans="1:30" x14ac:dyDescent="0.3">
      <c r="A8">
        <v>5</v>
      </c>
      <c r="B8" t="s">
        <v>8</v>
      </c>
      <c r="C8" t="s">
        <v>9</v>
      </c>
      <c r="D8" s="3">
        <v>11</v>
      </c>
      <c r="E8" s="3">
        <v>19</v>
      </c>
      <c r="F8" s="3">
        <v>15</v>
      </c>
      <c r="G8" s="3">
        <v>17</v>
      </c>
      <c r="H8" s="3">
        <v>19</v>
      </c>
      <c r="I8" s="4">
        <f t="shared" si="7"/>
        <v>1</v>
      </c>
      <c r="J8" s="4">
        <f t="shared" si="7"/>
        <v>9</v>
      </c>
      <c r="K8" s="4">
        <f t="shared" ref="K8:M8" si="20">IF(F8&gt;10,F8-10,0)</f>
        <v>5</v>
      </c>
      <c r="L8" s="4">
        <f t="shared" si="20"/>
        <v>7</v>
      </c>
      <c r="M8" s="4">
        <f t="shared" si="20"/>
        <v>9</v>
      </c>
      <c r="N8" s="6">
        <v>30</v>
      </c>
      <c r="O8" s="5">
        <f t="shared" si="9"/>
        <v>5.5</v>
      </c>
      <c r="P8" s="5">
        <f t="shared" si="10"/>
        <v>85.5</v>
      </c>
      <c r="Q8" s="5">
        <f t="shared" si="10"/>
        <v>37.5</v>
      </c>
      <c r="R8" s="5">
        <f t="shared" si="10"/>
        <v>59.5</v>
      </c>
      <c r="S8" s="5">
        <f t="shared" si="10"/>
        <v>85.5</v>
      </c>
      <c r="T8" s="7">
        <f t="shared" si="11"/>
        <v>330</v>
      </c>
      <c r="U8" s="7">
        <f t="shared" si="12"/>
        <v>570</v>
      </c>
      <c r="V8" s="7">
        <f t="shared" si="13"/>
        <v>450</v>
      </c>
      <c r="W8" s="7">
        <f t="shared" si="14"/>
        <v>510</v>
      </c>
      <c r="X8" s="7">
        <f t="shared" si="15"/>
        <v>570</v>
      </c>
      <c r="Y8" s="8">
        <f t="shared" si="16"/>
        <v>335.5</v>
      </c>
      <c r="Z8" s="8">
        <f t="shared" si="6"/>
        <v>655.5</v>
      </c>
      <c r="AA8" s="8">
        <f t="shared" si="6"/>
        <v>487.5</v>
      </c>
      <c r="AB8" s="8">
        <f t="shared" si="6"/>
        <v>569.5</v>
      </c>
      <c r="AC8" s="8">
        <f t="shared" si="6"/>
        <v>655.5</v>
      </c>
      <c r="AD8" s="6">
        <f t="shared" si="17"/>
        <v>2703.5</v>
      </c>
    </row>
    <row r="9" spans="1:30" x14ac:dyDescent="0.3">
      <c r="A9">
        <v>6</v>
      </c>
      <c r="B9" t="s">
        <v>10</v>
      </c>
      <c r="C9" t="s">
        <v>11</v>
      </c>
      <c r="D9" s="3">
        <v>9</v>
      </c>
      <c r="E9" s="3">
        <v>17</v>
      </c>
      <c r="F9" s="3">
        <v>12</v>
      </c>
      <c r="G9" s="3">
        <v>15</v>
      </c>
      <c r="H9" s="3">
        <v>20</v>
      </c>
      <c r="I9" s="4">
        <f t="shared" si="7"/>
        <v>0</v>
      </c>
      <c r="J9" s="4">
        <f t="shared" si="7"/>
        <v>7</v>
      </c>
      <c r="K9" s="4">
        <f t="shared" ref="K9:M9" si="21">IF(F9&gt;10,F9-10,0)</f>
        <v>2</v>
      </c>
      <c r="L9" s="4">
        <f t="shared" si="21"/>
        <v>5</v>
      </c>
      <c r="M9" s="4">
        <f t="shared" si="21"/>
        <v>10</v>
      </c>
      <c r="N9" s="6">
        <v>16</v>
      </c>
      <c r="O9" s="5">
        <f t="shared" si="9"/>
        <v>0</v>
      </c>
      <c r="P9" s="5">
        <f t="shared" si="10"/>
        <v>59.5</v>
      </c>
      <c r="Q9" s="5">
        <f t="shared" si="10"/>
        <v>12</v>
      </c>
      <c r="R9" s="5">
        <f t="shared" si="10"/>
        <v>37.5</v>
      </c>
      <c r="S9" s="5">
        <f t="shared" si="10"/>
        <v>100</v>
      </c>
      <c r="T9" s="7">
        <f t="shared" si="11"/>
        <v>144</v>
      </c>
      <c r="U9" s="7">
        <f t="shared" si="12"/>
        <v>272</v>
      </c>
      <c r="V9" s="7">
        <f t="shared" si="13"/>
        <v>192</v>
      </c>
      <c r="W9" s="7">
        <f t="shared" si="14"/>
        <v>240</v>
      </c>
      <c r="X9" s="7">
        <f t="shared" si="15"/>
        <v>320</v>
      </c>
      <c r="Y9" s="8">
        <f t="shared" si="16"/>
        <v>144</v>
      </c>
      <c r="Z9" s="8">
        <f t="shared" si="6"/>
        <v>331.5</v>
      </c>
      <c r="AA9" s="8">
        <f t="shared" si="6"/>
        <v>204</v>
      </c>
      <c r="AB9" s="8">
        <f t="shared" si="6"/>
        <v>277.5</v>
      </c>
      <c r="AC9" s="8">
        <f>SUM(X9+S9)</f>
        <v>420</v>
      </c>
      <c r="AD9" s="6">
        <f t="shared" si="17"/>
        <v>1377</v>
      </c>
    </row>
    <row r="10" spans="1:30" x14ac:dyDescent="0.3">
      <c r="A10">
        <v>7</v>
      </c>
      <c r="B10" t="s">
        <v>12</v>
      </c>
      <c r="C10" t="s">
        <v>13</v>
      </c>
      <c r="D10" s="3">
        <v>13</v>
      </c>
      <c r="E10" s="3">
        <v>10</v>
      </c>
      <c r="F10" s="3">
        <v>22</v>
      </c>
      <c r="G10" s="3">
        <v>12</v>
      </c>
      <c r="H10" s="3">
        <v>22</v>
      </c>
      <c r="I10" s="4">
        <f t="shared" si="7"/>
        <v>3</v>
      </c>
      <c r="J10" s="4">
        <f t="shared" si="7"/>
        <v>0</v>
      </c>
      <c r="K10" s="4">
        <f t="shared" ref="K10:M10" si="22">IF(F10&gt;10,F10-10,0)</f>
        <v>12</v>
      </c>
      <c r="L10" s="4">
        <f t="shared" si="22"/>
        <v>2</v>
      </c>
      <c r="M10" s="4">
        <f t="shared" si="22"/>
        <v>12</v>
      </c>
      <c r="N10" s="6">
        <v>24</v>
      </c>
      <c r="O10" s="5">
        <f t="shared" si="9"/>
        <v>19.5</v>
      </c>
      <c r="P10" s="5">
        <f t="shared" si="10"/>
        <v>0</v>
      </c>
      <c r="Q10" s="5">
        <f t="shared" si="10"/>
        <v>132</v>
      </c>
      <c r="R10" s="5">
        <f t="shared" si="10"/>
        <v>12</v>
      </c>
      <c r="S10" s="5">
        <f t="shared" si="10"/>
        <v>132</v>
      </c>
      <c r="T10" s="7">
        <f t="shared" si="11"/>
        <v>312</v>
      </c>
      <c r="U10" s="7">
        <f t="shared" si="12"/>
        <v>240</v>
      </c>
      <c r="V10" s="7">
        <f t="shared" si="13"/>
        <v>528</v>
      </c>
      <c r="W10" s="7">
        <f t="shared" si="14"/>
        <v>288</v>
      </c>
      <c r="X10" s="7">
        <f t="shared" si="15"/>
        <v>528</v>
      </c>
      <c r="Y10" s="8">
        <f t="shared" si="16"/>
        <v>331.5</v>
      </c>
      <c r="Z10" s="8">
        <f t="shared" si="6"/>
        <v>240</v>
      </c>
      <c r="AA10" s="8">
        <f t="shared" si="6"/>
        <v>660</v>
      </c>
      <c r="AB10" s="8">
        <f t="shared" si="6"/>
        <v>300</v>
      </c>
      <c r="AC10" s="8">
        <f t="shared" si="6"/>
        <v>660</v>
      </c>
      <c r="AD10" s="6">
        <f t="shared" si="17"/>
        <v>2191.5</v>
      </c>
    </row>
    <row r="11" spans="1:30" x14ac:dyDescent="0.3">
      <c r="A11">
        <v>8</v>
      </c>
      <c r="B11" t="s">
        <v>14</v>
      </c>
      <c r="C11" t="s">
        <v>15</v>
      </c>
      <c r="D11" s="3">
        <v>7</v>
      </c>
      <c r="E11" s="3">
        <v>8</v>
      </c>
      <c r="F11" s="3">
        <v>19</v>
      </c>
      <c r="G11" s="3">
        <v>10</v>
      </c>
      <c r="H11" s="3">
        <v>24</v>
      </c>
      <c r="I11" s="4">
        <f t="shared" si="7"/>
        <v>0</v>
      </c>
      <c r="J11" s="4">
        <f t="shared" si="7"/>
        <v>0</v>
      </c>
      <c r="K11" s="4">
        <f t="shared" ref="K11:M11" si="23">IF(F11&gt;10,F11-10,0)</f>
        <v>9</v>
      </c>
      <c r="L11" s="4">
        <f t="shared" si="23"/>
        <v>0</v>
      </c>
      <c r="M11" s="4">
        <f t="shared" si="23"/>
        <v>14</v>
      </c>
      <c r="N11" s="6">
        <v>14</v>
      </c>
      <c r="O11" s="5">
        <f t="shared" si="9"/>
        <v>0</v>
      </c>
      <c r="P11" s="5">
        <f t="shared" si="10"/>
        <v>0</v>
      </c>
      <c r="Q11" s="5">
        <f t="shared" si="10"/>
        <v>85.5</v>
      </c>
      <c r="R11" s="5">
        <f t="shared" si="10"/>
        <v>0</v>
      </c>
      <c r="S11" s="5">
        <f t="shared" si="10"/>
        <v>168</v>
      </c>
      <c r="T11" s="7">
        <f t="shared" si="11"/>
        <v>98</v>
      </c>
      <c r="U11" s="7">
        <f t="shared" si="12"/>
        <v>112</v>
      </c>
      <c r="V11" s="7">
        <f t="shared" si="13"/>
        <v>266</v>
      </c>
      <c r="W11" s="7">
        <f t="shared" si="14"/>
        <v>140</v>
      </c>
      <c r="X11" s="7">
        <f t="shared" si="15"/>
        <v>336</v>
      </c>
      <c r="Y11" s="8">
        <f t="shared" si="16"/>
        <v>98</v>
      </c>
      <c r="Z11" s="8">
        <f t="shared" si="6"/>
        <v>112</v>
      </c>
      <c r="AA11" s="8">
        <f t="shared" si="6"/>
        <v>351.5</v>
      </c>
      <c r="AB11" s="8">
        <f t="shared" si="6"/>
        <v>140</v>
      </c>
      <c r="AC11" s="8">
        <f t="shared" si="6"/>
        <v>504</v>
      </c>
      <c r="AD11" s="6">
        <f t="shared" si="17"/>
        <v>1205.5</v>
      </c>
    </row>
    <row r="12" spans="1:30" x14ac:dyDescent="0.3">
      <c r="A12">
        <v>9</v>
      </c>
      <c r="B12" t="s">
        <v>16</v>
      </c>
      <c r="C12" t="s">
        <v>17</v>
      </c>
      <c r="D12" s="3">
        <v>10</v>
      </c>
      <c r="E12" s="3">
        <v>4</v>
      </c>
      <c r="F12" s="3">
        <v>15</v>
      </c>
      <c r="G12" s="3">
        <v>7</v>
      </c>
      <c r="H12" s="3">
        <v>16</v>
      </c>
      <c r="I12" s="4">
        <f t="shared" si="7"/>
        <v>0</v>
      </c>
      <c r="J12" s="4">
        <f t="shared" si="7"/>
        <v>0</v>
      </c>
      <c r="K12" s="4">
        <f t="shared" ref="K12:M12" si="24">IF(F12&gt;10,F12-10,0)</f>
        <v>5</v>
      </c>
      <c r="L12" s="4">
        <f t="shared" si="24"/>
        <v>0</v>
      </c>
      <c r="M12" s="4">
        <f t="shared" si="24"/>
        <v>6</v>
      </c>
      <c r="N12" s="6">
        <v>19</v>
      </c>
      <c r="O12" s="5">
        <f t="shared" si="9"/>
        <v>0</v>
      </c>
      <c r="P12" s="5">
        <f t="shared" si="10"/>
        <v>0</v>
      </c>
      <c r="Q12" s="5">
        <f t="shared" si="10"/>
        <v>37.5</v>
      </c>
      <c r="R12" s="5">
        <f t="shared" si="10"/>
        <v>0</v>
      </c>
      <c r="S12" s="5">
        <f t="shared" si="10"/>
        <v>48</v>
      </c>
      <c r="T12" s="7">
        <f t="shared" si="11"/>
        <v>190</v>
      </c>
      <c r="U12" s="7">
        <f t="shared" si="12"/>
        <v>76</v>
      </c>
      <c r="V12" s="7">
        <f t="shared" si="13"/>
        <v>285</v>
      </c>
      <c r="W12" s="7">
        <f t="shared" si="14"/>
        <v>133</v>
      </c>
      <c r="X12" s="7">
        <f t="shared" si="15"/>
        <v>304</v>
      </c>
      <c r="Y12" s="8">
        <f t="shared" si="16"/>
        <v>190</v>
      </c>
      <c r="Z12" s="8">
        <f t="shared" si="6"/>
        <v>76</v>
      </c>
      <c r="AA12" s="8">
        <f t="shared" si="6"/>
        <v>322.5</v>
      </c>
      <c r="AB12" s="8">
        <f t="shared" si="6"/>
        <v>133</v>
      </c>
      <c r="AC12" s="8">
        <f t="shared" si="6"/>
        <v>352</v>
      </c>
      <c r="AD12" s="6">
        <f t="shared" si="17"/>
        <v>1073.5</v>
      </c>
    </row>
    <row r="13" spans="1:30" x14ac:dyDescent="0.3">
      <c r="A13">
        <v>10</v>
      </c>
      <c r="B13" t="s">
        <v>18</v>
      </c>
      <c r="C13" t="s">
        <v>19</v>
      </c>
      <c r="D13" s="3">
        <v>14</v>
      </c>
      <c r="E13" s="3">
        <v>21</v>
      </c>
      <c r="F13" s="3">
        <v>8</v>
      </c>
      <c r="G13" s="3">
        <v>14</v>
      </c>
      <c r="H13" s="3">
        <v>10</v>
      </c>
      <c r="I13" s="4">
        <f t="shared" si="7"/>
        <v>4</v>
      </c>
      <c r="J13" s="4">
        <f t="shared" si="7"/>
        <v>11</v>
      </c>
      <c r="K13" s="4">
        <f t="shared" ref="K13:M13" si="25">IF(F13&gt;10,F13-10,0)</f>
        <v>0</v>
      </c>
      <c r="L13" s="4">
        <f t="shared" si="25"/>
        <v>4</v>
      </c>
      <c r="M13" s="4">
        <f t="shared" si="25"/>
        <v>0</v>
      </c>
      <c r="N13" s="6">
        <v>26</v>
      </c>
      <c r="O13" s="5">
        <f t="shared" si="9"/>
        <v>28</v>
      </c>
      <c r="P13" s="5">
        <f t="shared" si="10"/>
        <v>115.5</v>
      </c>
      <c r="Q13" s="5">
        <f t="shared" si="10"/>
        <v>0</v>
      </c>
      <c r="R13" s="5">
        <f t="shared" si="10"/>
        <v>28</v>
      </c>
      <c r="S13" s="5">
        <f t="shared" si="10"/>
        <v>0</v>
      </c>
      <c r="T13" s="7">
        <f t="shared" si="11"/>
        <v>364</v>
      </c>
      <c r="U13" s="7">
        <f t="shared" si="12"/>
        <v>546</v>
      </c>
      <c r="V13" s="7">
        <f t="shared" si="13"/>
        <v>208</v>
      </c>
      <c r="W13" s="7">
        <f t="shared" si="14"/>
        <v>364</v>
      </c>
      <c r="X13" s="7">
        <f t="shared" si="15"/>
        <v>260</v>
      </c>
      <c r="Y13" s="8">
        <f t="shared" si="16"/>
        <v>392</v>
      </c>
      <c r="Z13" s="8">
        <f t="shared" si="6"/>
        <v>661.5</v>
      </c>
      <c r="AA13" s="8">
        <f t="shared" si="6"/>
        <v>208</v>
      </c>
      <c r="AB13" s="8">
        <f t="shared" si="6"/>
        <v>392</v>
      </c>
      <c r="AC13" s="8">
        <f t="shared" si="6"/>
        <v>260</v>
      </c>
      <c r="AD13" s="6">
        <f t="shared" si="17"/>
        <v>1913.5</v>
      </c>
    </row>
    <row r="14" spans="1:30" x14ac:dyDescent="0.3">
      <c r="A14">
        <v>11</v>
      </c>
      <c r="B14" t="s">
        <v>20</v>
      </c>
      <c r="C14" t="s">
        <v>21</v>
      </c>
      <c r="D14" s="3">
        <v>11</v>
      </c>
      <c r="E14" s="3">
        <v>11</v>
      </c>
      <c r="F14" s="3">
        <v>17</v>
      </c>
      <c r="G14" s="3">
        <v>9</v>
      </c>
      <c r="H14" s="3">
        <v>9</v>
      </c>
      <c r="I14" s="4">
        <f t="shared" si="7"/>
        <v>1</v>
      </c>
      <c r="J14" s="4">
        <f t="shared" si="7"/>
        <v>1</v>
      </c>
      <c r="K14" s="4">
        <f t="shared" ref="K14:M14" si="26">IF(F14&gt;10,F14-10,0)</f>
        <v>7</v>
      </c>
      <c r="L14" s="4">
        <f t="shared" si="26"/>
        <v>0</v>
      </c>
      <c r="M14" s="4">
        <f t="shared" si="26"/>
        <v>0</v>
      </c>
      <c r="N14" s="6">
        <v>23</v>
      </c>
      <c r="O14" s="5">
        <f t="shared" si="9"/>
        <v>5.5</v>
      </c>
      <c r="P14" s="5">
        <f t="shared" si="10"/>
        <v>5.5</v>
      </c>
      <c r="Q14" s="5">
        <f t="shared" si="10"/>
        <v>59.5</v>
      </c>
      <c r="R14" s="5">
        <f t="shared" si="10"/>
        <v>0</v>
      </c>
      <c r="S14" s="5">
        <f t="shared" si="10"/>
        <v>0</v>
      </c>
      <c r="T14" s="7">
        <f t="shared" si="11"/>
        <v>253</v>
      </c>
      <c r="U14" s="7">
        <f t="shared" si="12"/>
        <v>253</v>
      </c>
      <c r="V14" s="7">
        <f t="shared" si="13"/>
        <v>391</v>
      </c>
      <c r="W14" s="7">
        <f t="shared" si="14"/>
        <v>207</v>
      </c>
      <c r="X14" s="7">
        <f t="shared" si="15"/>
        <v>207</v>
      </c>
      <c r="Y14" s="8">
        <f t="shared" si="16"/>
        <v>258.5</v>
      </c>
      <c r="Z14" s="8">
        <f t="shared" si="6"/>
        <v>258.5</v>
      </c>
      <c r="AA14" s="8">
        <f t="shared" si="6"/>
        <v>450.5</v>
      </c>
      <c r="AB14" s="8">
        <f t="shared" si="6"/>
        <v>207</v>
      </c>
      <c r="AC14" s="8">
        <f t="shared" si="6"/>
        <v>207</v>
      </c>
      <c r="AD14" s="6">
        <f t="shared" si="17"/>
        <v>1381.5</v>
      </c>
    </row>
    <row r="15" spans="1:30" x14ac:dyDescent="0.3">
      <c r="A15">
        <v>12</v>
      </c>
      <c r="B15" t="s">
        <v>22</v>
      </c>
      <c r="C15" t="s">
        <v>23</v>
      </c>
      <c r="D15" s="3">
        <v>9</v>
      </c>
      <c r="E15" s="3">
        <v>17</v>
      </c>
      <c r="F15" s="3">
        <v>10</v>
      </c>
      <c r="G15" s="3">
        <v>8</v>
      </c>
      <c r="H15" s="3">
        <v>17</v>
      </c>
      <c r="I15" s="4">
        <f t="shared" si="7"/>
        <v>0</v>
      </c>
      <c r="J15" s="4">
        <f t="shared" si="7"/>
        <v>7</v>
      </c>
      <c r="K15" s="4">
        <f t="shared" ref="K15:M15" si="27">IF(F15&gt;10,F15-10,0)</f>
        <v>0</v>
      </c>
      <c r="L15" s="4">
        <f t="shared" si="27"/>
        <v>0</v>
      </c>
      <c r="M15" s="4">
        <f t="shared" si="27"/>
        <v>7</v>
      </c>
      <c r="N15" s="6">
        <v>17</v>
      </c>
      <c r="O15" s="5">
        <f t="shared" si="9"/>
        <v>0</v>
      </c>
      <c r="P15" s="5">
        <f t="shared" si="10"/>
        <v>59.5</v>
      </c>
      <c r="Q15" s="5">
        <f t="shared" si="10"/>
        <v>0</v>
      </c>
      <c r="R15" s="5">
        <f t="shared" si="10"/>
        <v>0</v>
      </c>
      <c r="S15" s="5">
        <f t="shared" si="10"/>
        <v>59.5</v>
      </c>
      <c r="T15" s="7">
        <f t="shared" si="11"/>
        <v>153</v>
      </c>
      <c r="U15" s="7">
        <f t="shared" si="12"/>
        <v>289</v>
      </c>
      <c r="V15" s="7">
        <f t="shared" si="13"/>
        <v>170</v>
      </c>
      <c r="W15" s="7">
        <f t="shared" si="14"/>
        <v>136</v>
      </c>
      <c r="X15" s="7">
        <f t="shared" si="15"/>
        <v>289</v>
      </c>
      <c r="Y15" s="8">
        <f t="shared" si="16"/>
        <v>153</v>
      </c>
      <c r="Z15" s="8">
        <f t="shared" si="6"/>
        <v>348.5</v>
      </c>
      <c r="AA15" s="8">
        <f t="shared" si="6"/>
        <v>170</v>
      </c>
      <c r="AB15" s="8">
        <f t="shared" si="6"/>
        <v>136</v>
      </c>
      <c r="AC15" s="8">
        <f t="shared" si="6"/>
        <v>348.5</v>
      </c>
      <c r="AD15" s="6">
        <f t="shared" si="17"/>
        <v>1156</v>
      </c>
    </row>
    <row r="16" spans="1:30" x14ac:dyDescent="0.3">
      <c r="A16">
        <v>13</v>
      </c>
      <c r="B16" t="s">
        <v>24</v>
      </c>
      <c r="C16" t="s">
        <v>25</v>
      </c>
      <c r="D16" s="3">
        <v>12</v>
      </c>
      <c r="E16" s="3">
        <v>16</v>
      </c>
      <c r="F16" s="3">
        <v>11</v>
      </c>
      <c r="G16" s="3">
        <v>7</v>
      </c>
      <c r="H16" s="3">
        <v>16</v>
      </c>
      <c r="I16" s="4">
        <f t="shared" si="7"/>
        <v>2</v>
      </c>
      <c r="J16" s="4">
        <f t="shared" si="7"/>
        <v>6</v>
      </c>
      <c r="K16" s="4">
        <f t="shared" ref="K16:M16" si="28">IF(F16&gt;10,F16-10,0)</f>
        <v>1</v>
      </c>
      <c r="L16" s="4">
        <f t="shared" si="28"/>
        <v>0</v>
      </c>
      <c r="M16" s="4">
        <f t="shared" si="28"/>
        <v>6</v>
      </c>
      <c r="N16" s="6">
        <v>21</v>
      </c>
      <c r="O16" s="5">
        <f t="shared" si="9"/>
        <v>12</v>
      </c>
      <c r="P16" s="5">
        <f t="shared" si="10"/>
        <v>48</v>
      </c>
      <c r="Q16" s="5">
        <f t="shared" si="10"/>
        <v>5.5</v>
      </c>
      <c r="R16" s="5">
        <f t="shared" si="10"/>
        <v>0</v>
      </c>
      <c r="S16" s="5">
        <f t="shared" si="10"/>
        <v>48</v>
      </c>
      <c r="T16" s="7">
        <f t="shared" si="11"/>
        <v>252</v>
      </c>
      <c r="U16" s="7">
        <f t="shared" si="12"/>
        <v>336</v>
      </c>
      <c r="V16" s="7">
        <f t="shared" si="13"/>
        <v>231</v>
      </c>
      <c r="W16" s="7">
        <f t="shared" si="14"/>
        <v>147</v>
      </c>
      <c r="X16" s="7">
        <f t="shared" si="15"/>
        <v>336</v>
      </c>
      <c r="Y16" s="8">
        <f t="shared" si="16"/>
        <v>264</v>
      </c>
      <c r="Z16" s="8">
        <f t="shared" si="6"/>
        <v>384</v>
      </c>
      <c r="AA16" s="8">
        <f t="shared" si="6"/>
        <v>236.5</v>
      </c>
      <c r="AB16" s="8">
        <f t="shared" si="6"/>
        <v>147</v>
      </c>
      <c r="AC16" s="8">
        <f t="shared" si="6"/>
        <v>384</v>
      </c>
      <c r="AD16" s="6">
        <f t="shared" si="17"/>
        <v>1415.5</v>
      </c>
    </row>
    <row r="17" spans="1:30" x14ac:dyDescent="0.3">
      <c r="A17">
        <v>14</v>
      </c>
      <c r="B17" t="s">
        <v>26</v>
      </c>
      <c r="C17" t="s">
        <v>27</v>
      </c>
      <c r="D17" s="3">
        <v>8</v>
      </c>
      <c r="E17" s="3">
        <v>9</v>
      </c>
      <c r="F17" s="3">
        <v>16</v>
      </c>
      <c r="G17" s="3">
        <v>11</v>
      </c>
      <c r="H17" s="3">
        <v>13</v>
      </c>
      <c r="I17" s="4">
        <f t="shared" si="7"/>
        <v>0</v>
      </c>
      <c r="J17" s="4">
        <f t="shared" si="7"/>
        <v>0</v>
      </c>
      <c r="K17" s="4">
        <f t="shared" ref="K17:M17" si="29">IF(F17&gt;10,F17-10,0)</f>
        <v>6</v>
      </c>
      <c r="L17" s="4">
        <f t="shared" si="29"/>
        <v>1</v>
      </c>
      <c r="M17" s="4">
        <f t="shared" si="29"/>
        <v>3</v>
      </c>
      <c r="N17" s="6">
        <v>15</v>
      </c>
      <c r="O17" s="5">
        <f t="shared" si="9"/>
        <v>0</v>
      </c>
      <c r="P17" s="5">
        <f t="shared" si="10"/>
        <v>0</v>
      </c>
      <c r="Q17" s="5">
        <f t="shared" si="10"/>
        <v>48</v>
      </c>
      <c r="R17" s="5">
        <f t="shared" si="10"/>
        <v>5.5</v>
      </c>
      <c r="S17" s="5">
        <f t="shared" si="10"/>
        <v>19.5</v>
      </c>
      <c r="T17" s="7">
        <f t="shared" si="11"/>
        <v>120</v>
      </c>
      <c r="U17" s="7">
        <f t="shared" si="12"/>
        <v>135</v>
      </c>
      <c r="V17" s="7">
        <f t="shared" si="13"/>
        <v>240</v>
      </c>
      <c r="W17" s="7">
        <f t="shared" si="14"/>
        <v>165</v>
      </c>
      <c r="X17" s="7">
        <f t="shared" si="15"/>
        <v>195</v>
      </c>
      <c r="Y17" s="8">
        <f t="shared" si="16"/>
        <v>120</v>
      </c>
      <c r="Z17" s="8">
        <f t="shared" si="6"/>
        <v>135</v>
      </c>
      <c r="AA17" s="8">
        <f t="shared" si="6"/>
        <v>288</v>
      </c>
      <c r="AB17" s="8">
        <f t="shared" si="6"/>
        <v>170.5</v>
      </c>
      <c r="AC17" s="8">
        <f>SUM(X17+S17)</f>
        <v>214.5</v>
      </c>
      <c r="AD17" s="6">
        <f t="shared" si="17"/>
        <v>928</v>
      </c>
    </row>
    <row r="18" spans="1:30" x14ac:dyDescent="0.3"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x14ac:dyDescent="0.3"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3">
      <c r="C20" t="s">
        <v>28</v>
      </c>
      <c r="D20">
        <f>MIN(D4:D17)</f>
        <v>7</v>
      </c>
      <c r="E20">
        <f t="shared" ref="E20:H20" si="30">MIN(E4:E17)</f>
        <v>4</v>
      </c>
      <c r="F20">
        <f t="shared" si="30"/>
        <v>8</v>
      </c>
      <c r="G20">
        <f t="shared" si="30"/>
        <v>7</v>
      </c>
      <c r="H20">
        <f t="shared" si="30"/>
        <v>9</v>
      </c>
      <c r="I20">
        <f t="shared" ref="I20:M20" si="31">MIN(I4:I17)</f>
        <v>0</v>
      </c>
      <c r="J20">
        <f t="shared" si="31"/>
        <v>0</v>
      </c>
      <c r="K20">
        <f t="shared" si="31"/>
        <v>0</v>
      </c>
      <c r="L20">
        <f t="shared" si="31"/>
        <v>0</v>
      </c>
      <c r="M20">
        <f t="shared" si="31"/>
        <v>0</v>
      </c>
      <c r="N20" s="6">
        <f>MIN(N4:N17)</f>
        <v>14</v>
      </c>
      <c r="O20" s="6">
        <f>MIN(O4:O17)</f>
        <v>0</v>
      </c>
      <c r="P20" s="6">
        <f t="shared" ref="P20:S20" si="32">MIN(P4:P17)</f>
        <v>0</v>
      </c>
      <c r="Q20" s="6">
        <f t="shared" si="32"/>
        <v>0</v>
      </c>
      <c r="R20" s="6">
        <f t="shared" si="32"/>
        <v>0</v>
      </c>
      <c r="S20" s="6">
        <f t="shared" si="32"/>
        <v>0</v>
      </c>
      <c r="T20" s="6">
        <f>MIN(T4:T17)</f>
        <v>98</v>
      </c>
      <c r="U20" s="6">
        <f t="shared" ref="U20:X20" si="33">MIN(U4:U17)</f>
        <v>0</v>
      </c>
      <c r="V20" s="6">
        <f t="shared" si="33"/>
        <v>18.75</v>
      </c>
      <c r="W20" s="6">
        <f t="shared" si="33"/>
        <v>27.5</v>
      </c>
      <c r="X20" s="6">
        <f t="shared" si="33"/>
        <v>50</v>
      </c>
      <c r="Y20" s="6">
        <f>MIN(Y4:Y17)</f>
        <v>98</v>
      </c>
      <c r="Z20" s="6">
        <f t="shared" ref="Z20:AD20" si="34">MIN(Z4:Z17)</f>
        <v>37.5</v>
      </c>
      <c r="AA20" s="6">
        <f t="shared" si="34"/>
        <v>24.25</v>
      </c>
      <c r="AB20" s="6">
        <f t="shared" si="34"/>
        <v>127.5</v>
      </c>
      <c r="AC20" s="6">
        <f t="shared" si="34"/>
        <v>55.5</v>
      </c>
      <c r="AD20" s="6">
        <f t="shared" si="34"/>
        <v>444.75</v>
      </c>
    </row>
    <row r="21" spans="1:30" x14ac:dyDescent="0.3">
      <c r="C21" t="s">
        <v>29</v>
      </c>
      <c r="D21">
        <f>MAX(D4:D17)</f>
        <v>15</v>
      </c>
      <c r="E21">
        <f t="shared" ref="E21:H21" si="35">MAX(E4:E17)</f>
        <v>21</v>
      </c>
      <c r="F21">
        <f t="shared" si="35"/>
        <v>22</v>
      </c>
      <c r="G21">
        <f t="shared" si="35"/>
        <v>21</v>
      </c>
      <c r="H21">
        <f t="shared" si="35"/>
        <v>24</v>
      </c>
      <c r="I21">
        <f t="shared" ref="I21:M21" si="36">MAX(I4:I17)</f>
        <v>5</v>
      </c>
      <c r="J21">
        <f t="shared" si="36"/>
        <v>11</v>
      </c>
      <c r="K21">
        <f t="shared" si="36"/>
        <v>12</v>
      </c>
      <c r="L21">
        <f t="shared" si="36"/>
        <v>11</v>
      </c>
      <c r="M21">
        <f t="shared" si="36"/>
        <v>14</v>
      </c>
      <c r="N21" s="6">
        <f>MAX(N4:N17)</f>
        <v>30</v>
      </c>
      <c r="O21" s="6">
        <f>MAX(O4:O17)</f>
        <v>37.5</v>
      </c>
      <c r="P21" s="6">
        <f t="shared" ref="P21:S21" si="37">MAX(P4:P17)</f>
        <v>115.5</v>
      </c>
      <c r="Q21" s="6">
        <f t="shared" si="37"/>
        <v>132</v>
      </c>
      <c r="R21" s="6">
        <f t="shared" si="37"/>
        <v>115.5</v>
      </c>
      <c r="S21" s="6">
        <f t="shared" si="37"/>
        <v>168</v>
      </c>
      <c r="T21" s="6">
        <f>MAX(T4:T17)</f>
        <v>364</v>
      </c>
      <c r="U21" s="6">
        <f t="shared" ref="U21:X21" si="38">MAX(U4:U17)</f>
        <v>570</v>
      </c>
      <c r="V21" s="6">
        <f t="shared" si="38"/>
        <v>528</v>
      </c>
      <c r="W21" s="6">
        <f t="shared" si="38"/>
        <v>510</v>
      </c>
      <c r="X21" s="6">
        <f t="shared" si="38"/>
        <v>570</v>
      </c>
      <c r="Y21" s="6">
        <f>MAX(Y4:Y17)</f>
        <v>392</v>
      </c>
      <c r="Z21" s="6">
        <f t="shared" ref="Z21:AD21" si="39">MAX(Z4:Z17)</f>
        <v>661.5</v>
      </c>
      <c r="AA21" s="6">
        <f t="shared" si="39"/>
        <v>660</v>
      </c>
      <c r="AB21" s="6">
        <f t="shared" si="39"/>
        <v>569.5</v>
      </c>
      <c r="AC21" s="6">
        <f t="shared" si="39"/>
        <v>660</v>
      </c>
      <c r="AD21" s="6">
        <f t="shared" si="39"/>
        <v>2703.5</v>
      </c>
    </row>
    <row r="22" spans="1:30" x14ac:dyDescent="0.3">
      <c r="C22" t="s">
        <v>30</v>
      </c>
      <c r="D22">
        <f>AVERAGE(D4:D17)</f>
        <v>10.642857142857142</v>
      </c>
      <c r="E22">
        <f t="shared" ref="E22:H22" si="40">AVERAGE(E4:E17)</f>
        <v>13.357142857142858</v>
      </c>
      <c r="F22">
        <f t="shared" si="40"/>
        <v>14</v>
      </c>
      <c r="G22">
        <f t="shared" si="40"/>
        <v>13.071428571428571</v>
      </c>
      <c r="H22">
        <f t="shared" si="40"/>
        <v>15.785714285714286</v>
      </c>
      <c r="I22">
        <f t="shared" ref="I22:M22" si="41">AVERAGE(I4:I17)</f>
        <v>1.2857142857142858</v>
      </c>
      <c r="J22">
        <f t="shared" si="41"/>
        <v>4</v>
      </c>
      <c r="K22">
        <f t="shared" si="41"/>
        <v>4.1428571428571432</v>
      </c>
      <c r="L22">
        <f t="shared" si="41"/>
        <v>3.7142857142857144</v>
      </c>
      <c r="M22">
        <f t="shared" si="41"/>
        <v>5.8571428571428568</v>
      </c>
      <c r="N22" s="6">
        <f>AVERAGE(N4:N17)</f>
        <v>20.714285714285715</v>
      </c>
      <c r="O22" s="6">
        <f>AVERAGE(O4:O17)</f>
        <v>8.5714285714285712</v>
      </c>
      <c r="P22" s="6">
        <f t="shared" ref="P22:S22" si="42">AVERAGE(P4:P17)</f>
        <v>35.357142857142854</v>
      </c>
      <c r="Q22" s="6">
        <f t="shared" si="42"/>
        <v>36.714285714285715</v>
      </c>
      <c r="R22" s="6">
        <f t="shared" si="42"/>
        <v>33.071428571428569</v>
      </c>
      <c r="S22" s="6">
        <f t="shared" si="42"/>
        <v>55.214285714285715</v>
      </c>
      <c r="T22" s="6">
        <f>AVERAGE(T4:T17)</f>
        <v>225.85714285714286</v>
      </c>
      <c r="U22" s="6">
        <f t="shared" ref="U22:X22" si="43">AVERAGE(U4:U17)</f>
        <v>265.35714285714283</v>
      </c>
      <c r="V22" s="6">
        <f t="shared" si="43"/>
        <v>275.19642857142856</v>
      </c>
      <c r="W22" s="6">
        <f t="shared" si="43"/>
        <v>248.46428571428572</v>
      </c>
      <c r="X22" s="6">
        <f t="shared" si="43"/>
        <v>311.57142857142856</v>
      </c>
      <c r="Y22" s="6">
        <f>AVERAGE(Y4:Y17)</f>
        <v>234.42857142857142</v>
      </c>
      <c r="Z22" s="6">
        <f t="shared" ref="Z22:AD22" si="44">AVERAGE(Z4:Z17)</f>
        <v>300.71428571428572</v>
      </c>
      <c r="AA22" s="6">
        <f t="shared" si="44"/>
        <v>311.91071428571428</v>
      </c>
      <c r="AB22" s="6">
        <f t="shared" si="44"/>
        <v>281.53571428571428</v>
      </c>
      <c r="AC22" s="6">
        <f t="shared" si="44"/>
        <v>366.78571428571428</v>
      </c>
      <c r="AD22" s="6">
        <f t="shared" si="44"/>
        <v>1495.375</v>
      </c>
    </row>
    <row r="23" spans="1:30" x14ac:dyDescent="0.3"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x14ac:dyDescent="0.3">
      <c r="C24" t="s">
        <v>31</v>
      </c>
      <c r="D24">
        <f>SUM(D4:D17)</f>
        <v>149</v>
      </c>
      <c r="E24">
        <f t="shared" ref="E24:H24" si="45">SUM(E4:E17)</f>
        <v>187</v>
      </c>
      <c r="F24">
        <f t="shared" si="45"/>
        <v>196</v>
      </c>
      <c r="G24">
        <f t="shared" si="45"/>
        <v>183</v>
      </c>
      <c r="H24">
        <f t="shared" si="45"/>
        <v>221</v>
      </c>
      <c r="I24">
        <f t="shared" ref="I24:M24" si="46">SUM(I4:I17)</f>
        <v>18</v>
      </c>
      <c r="J24">
        <f t="shared" si="46"/>
        <v>56</v>
      </c>
      <c r="K24">
        <f t="shared" si="46"/>
        <v>58</v>
      </c>
      <c r="L24">
        <f t="shared" si="46"/>
        <v>52</v>
      </c>
      <c r="M24">
        <f t="shared" si="46"/>
        <v>82</v>
      </c>
      <c r="N24" s="6">
        <f>SUM(N4:N17)</f>
        <v>290</v>
      </c>
      <c r="O24" s="6">
        <f>SUM(O4:O17)</f>
        <v>120</v>
      </c>
      <c r="P24" s="6">
        <f t="shared" ref="P24:S24" si="47">SUM(P4:P17)</f>
        <v>495</v>
      </c>
      <c r="Q24" s="6">
        <f t="shared" si="47"/>
        <v>514</v>
      </c>
      <c r="R24" s="6">
        <f t="shared" si="47"/>
        <v>463</v>
      </c>
      <c r="S24" s="6">
        <f t="shared" si="47"/>
        <v>773</v>
      </c>
      <c r="T24" s="6">
        <f>SUM(T4:T17)</f>
        <v>3162</v>
      </c>
      <c r="U24" s="6">
        <f t="shared" ref="U24:X24" si="48">SUM(U4:U17)</f>
        <v>3715</v>
      </c>
      <c r="V24" s="6">
        <f t="shared" si="48"/>
        <v>3852.75</v>
      </c>
      <c r="W24" s="6">
        <f t="shared" si="48"/>
        <v>3478.5</v>
      </c>
      <c r="X24" s="6">
        <f t="shared" si="48"/>
        <v>4362</v>
      </c>
      <c r="Y24" s="6">
        <f>SUM(Y4:Y17)</f>
        <v>3282</v>
      </c>
      <c r="Z24" s="6">
        <f t="shared" ref="Z24:AD24" si="49">SUM(Z4:Z17)</f>
        <v>4210</v>
      </c>
      <c r="AA24" s="6">
        <f t="shared" si="49"/>
        <v>4366.75</v>
      </c>
      <c r="AB24" s="6">
        <f t="shared" si="49"/>
        <v>3941.5</v>
      </c>
      <c r="AC24" s="6">
        <f t="shared" si="49"/>
        <v>5135</v>
      </c>
      <c r="AD24" s="6">
        <f t="shared" si="49"/>
        <v>20935.25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2023-06-29T05:04:15Z</dcterms:created>
  <dcterms:modified xsi:type="dcterms:W3CDTF">2023-07-02T08:29:52Z</dcterms:modified>
</cp:coreProperties>
</file>