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garettes.dat" sheetId="1" state="visible" r:id="rId2"/>
    <sheet name="Scatterplots" sheetId="2" state="visible" r:id="rId3"/>
    <sheet name="X1 Reg" sheetId="3" state="visible" r:id="rId4"/>
    <sheet name="X2 Reg" sheetId="4" state="visible" r:id="rId5"/>
    <sheet name="X3 Reg" sheetId="5" state="visible" r:id="rId6"/>
    <sheet name="Full Model Reg" sheetId="6" state="visible" r:id="rId7"/>
    <sheet name="X1,X2 Reg" sheetId="7" state="visible" r:id="rId8"/>
    <sheet name="Correlation" sheetId="8" state="visible" r:id="rId9"/>
    <sheet name="VIF for Beta 2" sheetId="9" state="visible" r:id="rId10"/>
    <sheet name="VIF for Beta 1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<sst xmlns="http://schemas.openxmlformats.org/spreadsheetml/2006/main" count="301" uniqueCount="71">
  <si>
    <t xml:space="preserve">Brand</t>
  </si>
  <si>
    <t xml:space="preserve">Tar</t>
  </si>
  <si>
    <t xml:space="preserve">Nicotene</t>
  </si>
  <si>
    <t xml:space="preserve">Mass</t>
  </si>
  <si>
    <t xml:space="preserve">CO</t>
  </si>
  <si>
    <t xml:space="preserve">Xi-Xbar</t>
  </si>
  <si>
    <t xml:space="preserve">(Xi-Xbar)^2</t>
  </si>
  <si>
    <t xml:space="preserve">Alpine</t>
  </si>
  <si>
    <t xml:space="preserve">Benson&amp;Hedges</t>
  </si>
  <si>
    <t xml:space="preserve">BullDurham</t>
  </si>
  <si>
    <t xml:space="preserve">CamelLights</t>
  </si>
  <si>
    <t xml:space="preserve">Carlton</t>
  </si>
  <si>
    <t xml:space="preserve">Chesterfield</t>
  </si>
  <si>
    <t xml:space="preserve">GoldenLights</t>
  </si>
  <si>
    <t xml:space="preserve">Kent</t>
  </si>
  <si>
    <t xml:space="preserve">Kool</t>
  </si>
  <si>
    <t xml:space="preserve">L&amp;M</t>
  </si>
  <si>
    <t xml:space="preserve">LarkLights</t>
  </si>
  <si>
    <t xml:space="preserve">Marlboro</t>
  </si>
  <si>
    <t xml:space="preserve">Merit</t>
  </si>
  <si>
    <t xml:space="preserve">MultiFilter</t>
  </si>
  <si>
    <t xml:space="preserve">NewportLights</t>
  </si>
  <si>
    <t xml:space="preserve">Now</t>
  </si>
  <si>
    <t xml:space="preserve">OldGold</t>
  </si>
  <si>
    <t xml:space="preserve">PallMallLight</t>
  </si>
  <si>
    <t xml:space="preserve">Raleigh</t>
  </si>
  <si>
    <t xml:space="preserve">SalemUltra</t>
  </si>
  <si>
    <t xml:space="preserve">Tareyton</t>
  </si>
  <si>
    <t xml:space="preserve">Trues</t>
  </si>
  <si>
    <t xml:space="preserve">ViceroyRichLight</t>
  </si>
  <si>
    <t xml:space="preserve">VirginiaSlims</t>
  </si>
  <si>
    <t xml:space="preserve">WinstonLights</t>
  </si>
  <si>
    <t xml:space="preserve">x-bar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</si>
  <si>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</si>
  <si>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</si>
  <si>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</si>
  <si>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</si>
  <si>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</si>
  <si>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</si>
  <si>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</si>
  <si>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</si>
  <si>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</si>
  <si>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</si>
  <si>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</si>
  <si>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</si>
  <si>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</si>
  <si>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</si>
  <si>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</si>
  <si>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</si>
  <si>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</si>
  <si>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</si>
  <si>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</si>
  <si>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</si>
  <si>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</si>
  <si>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</si>
  <si>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</si>
  <si>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</si>
  <si>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RESIDUAL OUTPUT</t>
  </si>
  <si>
    <t xml:space="preserve">PROBABILITY OUTPUT</t>
  </si>
  <si>
    <t xml:space="preserve">Observation</t>
  </si>
  <si>
    <t xml:space="preserve">Predicted CO</t>
  </si>
  <si>
    <t xml:space="preserve">Residuals</t>
  </si>
  <si>
    <t xml:space="preserve">Standard Residuals</t>
  </si>
  <si>
    <t xml:space="preserve">Percentile</t>
  </si>
  <si>
    <t xml:space="preserve">Leverage for Observation 3</t>
  </si>
  <si>
    <t xml:space="preserve">Influential if greater than</t>
  </si>
  <si>
    <t xml:space="preserve">Leverage for Observation 19</t>
  </si>
  <si>
    <t xml:space="preserve">Influence:</t>
  </si>
  <si>
    <t xml:space="preserve">Correlation</t>
  </si>
  <si>
    <r>
      <rPr>
        <sz val="11"/>
        <color rgb="FF000000"/>
        <rFont val="Calibri"/>
        <family val="2"/>
        <charset val="1"/>
      </rPr>
      <t xml:space="preserve">(VIF)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</si>
  <si>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VIF</t>
    </r>
    <r>
      <rPr>
        <vertAlign val="subscript"/>
        <sz val="11"/>
        <color rgb="FF000000"/>
        <rFont val="Calibri"/>
        <family val="2"/>
        <charset val="1"/>
      </rPr>
      <t xml:space="preserve">1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</si>
</sst>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d\-m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vertAlign val="subscript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Tar vs CO- Conent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'cigarettes.dat'!$E$1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'cigarettes.dat'!$B$2:$B$26</c:f>
              <c:numCache>
                <c:formatCode>General</c:formatCode>
                <c:ptCount val="25"/>
                <c:pt idx="0">
                  <c:v>14.1</c:v>
                </c:pt>
                <c:pt idx="1">
                  <c:v>16</c:v>
                </c:pt>
                <c:pt idx="2">
                  <c:v>29.8</c:v>
                </c:pt>
                <c:pt idx="3">
                  <c:v>8</c:v>
                </c:pt>
                <c:pt idx="4">
                  <c:v>4.1</c:v>
                </c:pt>
                <c:pt idx="5">
                  <c:v>15</c:v>
                </c:pt>
                <c:pt idx="6">
                  <c:v>8.8</c:v>
                </c:pt>
                <c:pt idx="7">
                  <c:v>12.4</c:v>
                </c:pt>
                <c:pt idx="8">
                  <c:v>16.6</c:v>
                </c:pt>
                <c:pt idx="9">
                  <c:v>14.9</c:v>
                </c:pt>
                <c:pt idx="10">
                  <c:v>13.7</c:v>
                </c:pt>
                <c:pt idx="11">
                  <c:v>15.1</c:v>
                </c:pt>
                <c:pt idx="12">
                  <c:v>7.8</c:v>
                </c:pt>
                <c:pt idx="13">
                  <c:v>11.4</c:v>
                </c:pt>
                <c:pt idx="14">
                  <c:v>9</c:v>
                </c:pt>
                <c:pt idx="15">
                  <c:v>1</c:v>
                </c:pt>
                <c:pt idx="16">
                  <c:v>17</c:v>
                </c:pt>
                <c:pt idx="17">
                  <c:v>12.8</c:v>
                </c:pt>
                <c:pt idx="18">
                  <c:v>15.8</c:v>
                </c:pt>
                <c:pt idx="19">
                  <c:v>4.5</c:v>
                </c:pt>
                <c:pt idx="20">
                  <c:v>14.5</c:v>
                </c:pt>
                <c:pt idx="21">
                  <c:v>7.3</c:v>
                </c:pt>
                <c:pt idx="22">
                  <c:v>8.6</c:v>
                </c:pt>
                <c:pt idx="23">
                  <c:v>15.2</c:v>
                </c:pt>
                <c:pt idx="24">
                  <c:v>12</c:v>
                </c:pt>
              </c:numCache>
            </c:numRef>
          </c:xVal>
          <c:yVal>
            <c:numRef>
              <c:f>'cigarettes.dat'!$E$2:$E$26</c:f>
              <c:numCache>
                <c:formatCode>General</c:formatCode>
                <c:ptCount val="25"/>
                <c:pt idx="0">
                  <c:v>13.6</c:v>
                </c:pt>
                <c:pt idx="1">
                  <c:v>16.6</c:v>
                </c:pt>
                <c:pt idx="2">
                  <c:v>23.5</c:v>
                </c:pt>
                <c:pt idx="3">
                  <c:v>10.2</c:v>
                </c:pt>
                <c:pt idx="4">
                  <c:v>5.4</c:v>
                </c:pt>
                <c:pt idx="5">
                  <c:v>15</c:v>
                </c:pt>
                <c:pt idx="6">
                  <c:v>9</c:v>
                </c:pt>
                <c:pt idx="7">
                  <c:v>12.3</c:v>
                </c:pt>
                <c:pt idx="8">
                  <c:v>16.3</c:v>
                </c:pt>
                <c:pt idx="9">
                  <c:v>15.4</c:v>
                </c:pt>
                <c:pt idx="10">
                  <c:v>13</c:v>
                </c:pt>
                <c:pt idx="11">
                  <c:v>14.4</c:v>
                </c:pt>
                <c:pt idx="12">
                  <c:v>10</c:v>
                </c:pt>
                <c:pt idx="13">
                  <c:v>10.2</c:v>
                </c:pt>
                <c:pt idx="14">
                  <c:v>9.5</c:v>
                </c:pt>
                <c:pt idx="15">
                  <c:v>1.5</c:v>
                </c:pt>
                <c:pt idx="16">
                  <c:v>18.5</c:v>
                </c:pt>
                <c:pt idx="17">
                  <c:v>12.6</c:v>
                </c:pt>
                <c:pt idx="18">
                  <c:v>17.5</c:v>
                </c:pt>
                <c:pt idx="19">
                  <c:v>4.9</c:v>
                </c:pt>
                <c:pt idx="20">
                  <c:v>15.9</c:v>
                </c:pt>
                <c:pt idx="21">
                  <c:v>8.5</c:v>
                </c:pt>
                <c:pt idx="22">
                  <c:v>10.6</c:v>
                </c:pt>
                <c:pt idx="23">
                  <c:v>13.9</c:v>
                </c:pt>
                <c:pt idx="24">
                  <c:v>14.9</c:v>
                </c:pt>
              </c:numCache>
            </c:numRef>
          </c:yVal>
          <c:smooth val="0"/>
        </c:ser>
        <c:axId val="91184820"/>
        <c:axId val="99111093"/>
      </c:scatterChart>
      <c:valAx>
        <c:axId val="91184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Tar (mg)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11093"/>
        <c:crosses val="autoZero"/>
        <c:crossBetween val="midCat"/>
      </c:valAx>
      <c:valAx>
        <c:axId val="99111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Carbon Monoxide (mg)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8482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Tar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'cigarettes.dat'!$B$2:$B$26</c:f>
              <c:numCache>
                <c:formatCode>General</c:formatCode>
                <c:ptCount val="25"/>
                <c:pt idx="0">
                  <c:v>14.1</c:v>
                </c:pt>
                <c:pt idx="1">
                  <c:v>16</c:v>
                </c:pt>
                <c:pt idx="2">
                  <c:v>29.8</c:v>
                </c:pt>
                <c:pt idx="3">
                  <c:v>8</c:v>
                </c:pt>
                <c:pt idx="4">
                  <c:v>4.1</c:v>
                </c:pt>
                <c:pt idx="5">
                  <c:v>15</c:v>
                </c:pt>
                <c:pt idx="6">
                  <c:v>8.8</c:v>
                </c:pt>
                <c:pt idx="7">
                  <c:v>12.4</c:v>
                </c:pt>
                <c:pt idx="8">
                  <c:v>16.6</c:v>
                </c:pt>
                <c:pt idx="9">
                  <c:v>14.9</c:v>
                </c:pt>
                <c:pt idx="10">
                  <c:v>13.7</c:v>
                </c:pt>
                <c:pt idx="11">
                  <c:v>15.1</c:v>
                </c:pt>
                <c:pt idx="12">
                  <c:v>7.8</c:v>
                </c:pt>
                <c:pt idx="13">
                  <c:v>11.4</c:v>
                </c:pt>
                <c:pt idx="14">
                  <c:v>9</c:v>
                </c:pt>
                <c:pt idx="15">
                  <c:v>1</c:v>
                </c:pt>
                <c:pt idx="16">
                  <c:v>17</c:v>
                </c:pt>
                <c:pt idx="17">
                  <c:v>12.8</c:v>
                </c:pt>
                <c:pt idx="18">
                  <c:v>15.8</c:v>
                </c:pt>
                <c:pt idx="19">
                  <c:v>4.5</c:v>
                </c:pt>
                <c:pt idx="20">
                  <c:v>14.5</c:v>
                </c:pt>
                <c:pt idx="21">
                  <c:v>7.3</c:v>
                </c:pt>
                <c:pt idx="22">
                  <c:v>8.6</c:v>
                </c:pt>
                <c:pt idx="23">
                  <c:v>15.2</c:v>
                </c:pt>
                <c:pt idx="24">
                  <c:v>12</c:v>
                </c:pt>
              </c:numCache>
            </c:numRef>
          </c:xVal>
          <c:yVal>
            <c:numRef>
              <c:f>'Full Model Reg'!$C$27:$C$51</c:f>
              <c:numCache>
                <c:formatCode>General</c:formatCode>
                <c:ptCount val="25"/>
                <c:pt idx="0">
                  <c:v>-0.782689072604295</c:v>
                </c:pt>
                <c:pt idx="1">
                  <c:v>0.928910102988059</c:v>
                </c:pt>
                <c:pt idx="2">
                  <c:v>-2.89260753334161</c:v>
                </c:pt>
                <c:pt idx="3">
                  <c:v>1.1815192316613</c:v>
                </c:pt>
                <c:pt idx="4">
                  <c:v>-0.572616457594352</c:v>
                </c:pt>
                <c:pt idx="5">
                  <c:v>0.212062812934606</c:v>
                </c:pt>
                <c:pt idx="6">
                  <c:v>-0.538811794775469</c:v>
                </c:pt>
                <c:pt idx="7">
                  <c:v>-0.217658276757858</c:v>
                </c:pt>
                <c:pt idx="8">
                  <c:v>0.188831997420934</c:v>
                </c:pt>
                <c:pt idx="9">
                  <c:v>0.655334675382409</c:v>
                </c:pt>
                <c:pt idx="10">
                  <c:v>-0.605650482280561</c:v>
                </c:pt>
                <c:pt idx="11">
                  <c:v>-0.847003360335648</c:v>
                </c:pt>
                <c:pt idx="12">
                  <c:v>0.916413370693045</c:v>
                </c:pt>
                <c:pt idx="13">
                  <c:v>-1.77617471549016</c:v>
                </c:pt>
                <c:pt idx="14">
                  <c:v>-0.306794112636213</c:v>
                </c:pt>
                <c:pt idx="15">
                  <c:v>-2.22020662844865</c:v>
                </c:pt>
                <c:pt idx="16">
                  <c:v>2.36980804777905</c:v>
                </c:pt>
                <c:pt idx="17">
                  <c:v>0.0546945017976022</c:v>
                </c:pt>
                <c:pt idx="18">
                  <c:v>1.74044799028469</c:v>
                </c:pt>
                <c:pt idx="19">
                  <c:v>-1.40965793201269</c:v>
                </c:pt>
                <c:pt idx="20">
                  <c:v>1.52986200754646</c:v>
                </c:pt>
                <c:pt idx="21">
                  <c:v>0.00428461015190784</c:v>
                </c:pt>
                <c:pt idx="22">
                  <c:v>1.06199704043244</c:v>
                </c:pt>
                <c:pt idx="23">
                  <c:v>-1.12511273936937</c:v>
                </c:pt>
                <c:pt idx="24">
                  <c:v>2.45081671657449</c:v>
                </c:pt>
              </c:numCache>
            </c:numRef>
          </c:yVal>
          <c:smooth val="0"/>
        </c:ser>
        <c:axId val="94370025"/>
        <c:axId val="86537926"/>
      </c:scatterChart>
      <c:valAx>
        <c:axId val="94370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37926"/>
        <c:crosses val="autoZero"/>
        <c:crossBetween val="midCat"/>
      </c:valAx>
      <c:valAx>
        <c:axId val="865379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7002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Nicotene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'cigarettes.dat'!$C$2:$C$26</c:f>
              <c:numCache>
                <c:formatCode>General</c:formatCode>
                <c:ptCount val="25"/>
                <c:pt idx="0">
                  <c:v>0.86</c:v>
                </c:pt>
                <c:pt idx="1">
                  <c:v>1.06</c:v>
                </c:pt>
                <c:pt idx="2">
                  <c:v>2.03</c:v>
                </c:pt>
                <c:pt idx="3">
                  <c:v>0.67</c:v>
                </c:pt>
                <c:pt idx="4">
                  <c:v>0.4</c:v>
                </c:pt>
                <c:pt idx="5">
                  <c:v>1.04</c:v>
                </c:pt>
                <c:pt idx="6">
                  <c:v>0.76</c:v>
                </c:pt>
                <c:pt idx="7">
                  <c:v>0.95</c:v>
                </c:pt>
                <c:pt idx="8">
                  <c:v>1.12</c:v>
                </c:pt>
                <c:pt idx="9">
                  <c:v>1.02</c:v>
                </c:pt>
                <c:pt idx="10">
                  <c:v>1.01</c:v>
                </c:pt>
                <c:pt idx="11">
                  <c:v>0.9</c:v>
                </c:pt>
                <c:pt idx="12">
                  <c:v>0.57</c:v>
                </c:pt>
                <c:pt idx="13">
                  <c:v>0.78</c:v>
                </c:pt>
                <c:pt idx="14">
                  <c:v>0.74</c:v>
                </c:pt>
                <c:pt idx="15">
                  <c:v>0.13</c:v>
                </c:pt>
                <c:pt idx="16">
                  <c:v>1.26</c:v>
                </c:pt>
                <c:pt idx="17">
                  <c:v>1.08</c:v>
                </c:pt>
                <c:pt idx="18">
                  <c:v>0.96</c:v>
                </c:pt>
                <c:pt idx="19">
                  <c:v>0.42</c:v>
                </c:pt>
                <c:pt idx="20">
                  <c:v>1.01</c:v>
                </c:pt>
                <c:pt idx="21">
                  <c:v>0.61</c:v>
                </c:pt>
                <c:pt idx="22">
                  <c:v>0.69</c:v>
                </c:pt>
                <c:pt idx="23">
                  <c:v>1.02</c:v>
                </c:pt>
                <c:pt idx="24">
                  <c:v>0.82</c:v>
                </c:pt>
              </c:numCache>
            </c:numRef>
          </c:xVal>
          <c:yVal>
            <c:numRef>
              <c:f>'Full Model Reg'!$C$27:$C$51</c:f>
              <c:numCache>
                <c:formatCode>General</c:formatCode>
                <c:ptCount val="25"/>
                <c:pt idx="0">
                  <c:v>-0.782689072604295</c:v>
                </c:pt>
                <c:pt idx="1">
                  <c:v>0.928910102988059</c:v>
                </c:pt>
                <c:pt idx="2">
                  <c:v>-2.89260753334161</c:v>
                </c:pt>
                <c:pt idx="3">
                  <c:v>1.1815192316613</c:v>
                </c:pt>
                <c:pt idx="4">
                  <c:v>-0.572616457594352</c:v>
                </c:pt>
                <c:pt idx="5">
                  <c:v>0.212062812934606</c:v>
                </c:pt>
                <c:pt idx="6">
                  <c:v>-0.538811794775469</c:v>
                </c:pt>
                <c:pt idx="7">
                  <c:v>-0.217658276757858</c:v>
                </c:pt>
                <c:pt idx="8">
                  <c:v>0.188831997420934</c:v>
                </c:pt>
                <c:pt idx="9">
                  <c:v>0.655334675382409</c:v>
                </c:pt>
                <c:pt idx="10">
                  <c:v>-0.605650482280561</c:v>
                </c:pt>
                <c:pt idx="11">
                  <c:v>-0.847003360335648</c:v>
                </c:pt>
                <c:pt idx="12">
                  <c:v>0.916413370693045</c:v>
                </c:pt>
                <c:pt idx="13">
                  <c:v>-1.77617471549016</c:v>
                </c:pt>
                <c:pt idx="14">
                  <c:v>-0.306794112636213</c:v>
                </c:pt>
                <c:pt idx="15">
                  <c:v>-2.22020662844865</c:v>
                </c:pt>
                <c:pt idx="16">
                  <c:v>2.36980804777905</c:v>
                </c:pt>
                <c:pt idx="17">
                  <c:v>0.0546945017976022</c:v>
                </c:pt>
                <c:pt idx="18">
                  <c:v>1.74044799028469</c:v>
                </c:pt>
                <c:pt idx="19">
                  <c:v>-1.40965793201269</c:v>
                </c:pt>
                <c:pt idx="20">
                  <c:v>1.52986200754646</c:v>
                </c:pt>
                <c:pt idx="21">
                  <c:v>0.00428461015190784</c:v>
                </c:pt>
                <c:pt idx="22">
                  <c:v>1.06199704043244</c:v>
                </c:pt>
                <c:pt idx="23">
                  <c:v>-1.12511273936937</c:v>
                </c:pt>
                <c:pt idx="24">
                  <c:v>2.45081671657449</c:v>
                </c:pt>
              </c:numCache>
            </c:numRef>
          </c:yVal>
          <c:smooth val="0"/>
        </c:ser>
        <c:axId val="22658639"/>
        <c:axId val="6752910"/>
      </c:scatterChart>
      <c:valAx>
        <c:axId val="22658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Nicotene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2910"/>
        <c:crosses val="autoZero"/>
        <c:crossBetween val="midCat"/>
      </c:valAx>
      <c:valAx>
        <c:axId val="675291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5863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Mass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'cigarettes.dat'!$D$2:$D$26</c:f>
              <c:numCache>
                <c:formatCode>General</c:formatCode>
                <c:ptCount val="25"/>
                <c:pt idx="0">
                  <c:v>0.9853</c:v>
                </c:pt>
                <c:pt idx="1">
                  <c:v>1.0938</c:v>
                </c:pt>
                <c:pt idx="2">
                  <c:v>1.165</c:v>
                </c:pt>
                <c:pt idx="3">
                  <c:v>0.928</c:v>
                </c:pt>
                <c:pt idx="4">
                  <c:v>0.9462</c:v>
                </c:pt>
                <c:pt idx="5">
                  <c:v>0.8885</c:v>
                </c:pt>
                <c:pt idx="6">
                  <c:v>1.0267</c:v>
                </c:pt>
                <c:pt idx="7">
                  <c:v>0.9225</c:v>
                </c:pt>
                <c:pt idx="8">
                  <c:v>0.9372</c:v>
                </c:pt>
                <c:pt idx="9">
                  <c:v>0.8858</c:v>
                </c:pt>
                <c:pt idx="10">
                  <c:v>0.9643</c:v>
                </c:pt>
                <c:pt idx="11">
                  <c:v>0.9316</c:v>
                </c:pt>
                <c:pt idx="12">
                  <c:v>0.9705</c:v>
                </c:pt>
                <c:pt idx="13">
                  <c:v>1.124</c:v>
                </c:pt>
                <c:pt idx="14">
                  <c:v>0.8517</c:v>
                </c:pt>
                <c:pt idx="15">
                  <c:v>0.7851</c:v>
                </c:pt>
                <c:pt idx="16">
                  <c:v>0.9186</c:v>
                </c:pt>
                <c:pt idx="17">
                  <c:v>1.0395</c:v>
                </c:pt>
                <c:pt idx="18">
                  <c:v>0.9573</c:v>
                </c:pt>
                <c:pt idx="19">
                  <c:v>0.9106</c:v>
                </c:pt>
                <c:pt idx="20">
                  <c:v>1.007</c:v>
                </c:pt>
                <c:pt idx="21">
                  <c:v>0.9806</c:v>
                </c:pt>
                <c:pt idx="22">
                  <c:v>0.9693</c:v>
                </c:pt>
                <c:pt idx="23">
                  <c:v>0.9496</c:v>
                </c:pt>
                <c:pt idx="24">
                  <c:v>1.1184</c:v>
                </c:pt>
              </c:numCache>
            </c:numRef>
          </c:xVal>
          <c:yVal>
            <c:numRef>
              <c:f>'Full Model Reg'!$C$27:$C$51</c:f>
              <c:numCache>
                <c:formatCode>General</c:formatCode>
                <c:ptCount val="25"/>
                <c:pt idx="0">
                  <c:v>-0.782689072604295</c:v>
                </c:pt>
                <c:pt idx="1">
                  <c:v>0.928910102988059</c:v>
                </c:pt>
                <c:pt idx="2">
                  <c:v>-2.89260753334161</c:v>
                </c:pt>
                <c:pt idx="3">
                  <c:v>1.1815192316613</c:v>
                </c:pt>
                <c:pt idx="4">
                  <c:v>-0.572616457594352</c:v>
                </c:pt>
                <c:pt idx="5">
                  <c:v>0.212062812934606</c:v>
                </c:pt>
                <c:pt idx="6">
                  <c:v>-0.538811794775469</c:v>
                </c:pt>
                <c:pt idx="7">
                  <c:v>-0.217658276757858</c:v>
                </c:pt>
                <c:pt idx="8">
                  <c:v>0.188831997420934</c:v>
                </c:pt>
                <c:pt idx="9">
                  <c:v>0.655334675382409</c:v>
                </c:pt>
                <c:pt idx="10">
                  <c:v>-0.605650482280561</c:v>
                </c:pt>
                <c:pt idx="11">
                  <c:v>-0.847003360335648</c:v>
                </c:pt>
                <c:pt idx="12">
                  <c:v>0.916413370693045</c:v>
                </c:pt>
                <c:pt idx="13">
                  <c:v>-1.77617471549016</c:v>
                </c:pt>
                <c:pt idx="14">
                  <c:v>-0.306794112636213</c:v>
                </c:pt>
                <c:pt idx="15">
                  <c:v>-2.22020662844865</c:v>
                </c:pt>
                <c:pt idx="16">
                  <c:v>2.36980804777905</c:v>
                </c:pt>
                <c:pt idx="17">
                  <c:v>0.0546945017976022</c:v>
                </c:pt>
                <c:pt idx="18">
                  <c:v>1.74044799028469</c:v>
                </c:pt>
                <c:pt idx="19">
                  <c:v>-1.40965793201269</c:v>
                </c:pt>
                <c:pt idx="20">
                  <c:v>1.52986200754646</c:v>
                </c:pt>
                <c:pt idx="21">
                  <c:v>0.00428461015190784</c:v>
                </c:pt>
                <c:pt idx="22">
                  <c:v>1.06199704043244</c:v>
                </c:pt>
                <c:pt idx="23">
                  <c:v>-1.12511273936937</c:v>
                </c:pt>
                <c:pt idx="24">
                  <c:v>2.45081671657449</c:v>
                </c:pt>
              </c:numCache>
            </c:numRef>
          </c:yVal>
          <c:smooth val="0"/>
        </c:ser>
        <c:axId val="23282299"/>
        <c:axId val="18488342"/>
      </c:scatterChart>
      <c:valAx>
        <c:axId val="23282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Mass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88342"/>
        <c:crosses val="autoZero"/>
        <c:crossBetween val="midCat"/>
      </c:valAx>
      <c:valAx>
        <c:axId val="184883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8229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Model Reg'!$F$27:$F$51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'Full Model Reg'!$G$27:$G$51</c:f>
              <c:numCache>
                <c:formatCode>General</c:formatCode>
                <c:ptCount val="25"/>
                <c:pt idx="0">
                  <c:v>1.5</c:v>
                </c:pt>
                <c:pt idx="1">
                  <c:v>4.9</c:v>
                </c:pt>
                <c:pt idx="2">
                  <c:v>5.4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10.2</c:v>
                </c:pt>
                <c:pt idx="8">
                  <c:v>10.2</c:v>
                </c:pt>
                <c:pt idx="9">
                  <c:v>10.6</c:v>
                </c:pt>
                <c:pt idx="10">
                  <c:v>12.3</c:v>
                </c:pt>
                <c:pt idx="11">
                  <c:v>12.6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14.4</c:v>
                </c:pt>
                <c:pt idx="16">
                  <c:v>14.9</c:v>
                </c:pt>
                <c:pt idx="17">
                  <c:v>15</c:v>
                </c:pt>
                <c:pt idx="18">
                  <c:v>15.4</c:v>
                </c:pt>
                <c:pt idx="19">
                  <c:v>15.9</c:v>
                </c:pt>
                <c:pt idx="20">
                  <c:v>16.3</c:v>
                </c:pt>
                <c:pt idx="21">
                  <c:v>16.6</c:v>
                </c:pt>
                <c:pt idx="22">
                  <c:v>17.5</c:v>
                </c:pt>
                <c:pt idx="23">
                  <c:v>18.5</c:v>
                </c:pt>
                <c:pt idx="24">
                  <c:v>23.5</c:v>
                </c:pt>
              </c:numCache>
            </c:numRef>
          </c:yVal>
          <c:smooth val="0"/>
        </c:ser>
        <c:axId val="93284879"/>
        <c:axId val="40798914"/>
      </c:scatterChart>
      <c:valAx>
        <c:axId val="93284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98914"/>
        <c:crosses val="autoZero"/>
        <c:crossBetween val="midCat"/>
      </c:valAx>
      <c:valAx>
        <c:axId val="4079891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848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Tar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'cigarettes.dat'!$B$2:$B$26</c:f>
              <c:numCache>
                <c:formatCode>General</c:formatCode>
                <c:ptCount val="25"/>
                <c:pt idx="0">
                  <c:v>14.1</c:v>
                </c:pt>
                <c:pt idx="1">
                  <c:v>16</c:v>
                </c:pt>
                <c:pt idx="2">
                  <c:v>29.8</c:v>
                </c:pt>
                <c:pt idx="3">
                  <c:v>8</c:v>
                </c:pt>
                <c:pt idx="4">
                  <c:v>4.1</c:v>
                </c:pt>
                <c:pt idx="5">
                  <c:v>15</c:v>
                </c:pt>
                <c:pt idx="6">
                  <c:v>8.8</c:v>
                </c:pt>
                <c:pt idx="7">
                  <c:v>12.4</c:v>
                </c:pt>
                <c:pt idx="8">
                  <c:v>16.6</c:v>
                </c:pt>
                <c:pt idx="9">
                  <c:v>14.9</c:v>
                </c:pt>
                <c:pt idx="10">
                  <c:v>13.7</c:v>
                </c:pt>
                <c:pt idx="11">
                  <c:v>15.1</c:v>
                </c:pt>
                <c:pt idx="12">
                  <c:v>7.8</c:v>
                </c:pt>
                <c:pt idx="13">
                  <c:v>11.4</c:v>
                </c:pt>
                <c:pt idx="14">
                  <c:v>9</c:v>
                </c:pt>
                <c:pt idx="15">
                  <c:v>1</c:v>
                </c:pt>
                <c:pt idx="16">
                  <c:v>17</c:v>
                </c:pt>
                <c:pt idx="17">
                  <c:v>12.8</c:v>
                </c:pt>
                <c:pt idx="18">
                  <c:v>15.8</c:v>
                </c:pt>
                <c:pt idx="19">
                  <c:v>4.5</c:v>
                </c:pt>
                <c:pt idx="20">
                  <c:v>14.5</c:v>
                </c:pt>
                <c:pt idx="21">
                  <c:v>7.3</c:v>
                </c:pt>
                <c:pt idx="22">
                  <c:v>8.6</c:v>
                </c:pt>
                <c:pt idx="23">
                  <c:v>15.2</c:v>
                </c:pt>
                <c:pt idx="24">
                  <c:v>12</c:v>
                </c:pt>
              </c:numCache>
            </c:numRef>
          </c:xVal>
          <c:yVal>
            <c:numRef>
              <c:f>'X1,X2 Reg'!$C$26:$C$50</c:f>
              <c:numCache>
                <c:formatCode>General</c:formatCode>
                <c:ptCount val="25"/>
                <c:pt idx="0">
                  <c:v>-0.784700071391676</c:v>
                </c:pt>
                <c:pt idx="1">
                  <c:v>0.915853560763367</c:v>
                </c:pt>
                <c:pt idx="2">
                  <c:v>-2.8994050816186</c:v>
                </c:pt>
                <c:pt idx="3">
                  <c:v>1.18360024677296</c:v>
                </c:pt>
                <c:pt idx="4">
                  <c:v>-0.577244230273038</c:v>
                </c:pt>
                <c:pt idx="5">
                  <c:v>0.225402220285151</c:v>
                </c:pt>
                <c:pt idx="6">
                  <c:v>-0.548214543139309</c:v>
                </c:pt>
                <c:pt idx="7">
                  <c:v>-0.210329605941936</c:v>
                </c:pt>
                <c:pt idx="8">
                  <c:v>0.197145427345532</c:v>
                </c:pt>
                <c:pt idx="9">
                  <c:v>0.668724187876617</c:v>
                </c:pt>
                <c:pt idx="10">
                  <c:v>-0.602769610861131</c:v>
                </c:pt>
                <c:pt idx="11">
                  <c:v>-0.841323288290445</c:v>
                </c:pt>
                <c:pt idx="12">
                  <c:v>0.911467854086835</c:v>
                </c:pt>
                <c:pt idx="13">
                  <c:v>-1.79772176609278</c:v>
                </c:pt>
                <c:pt idx="14">
                  <c:v>-0.293634806191285</c:v>
                </c:pt>
                <c:pt idx="15">
                  <c:v>-2.20806798903488</c:v>
                </c:pt>
                <c:pt idx="16">
                  <c:v>2.38263388484873</c:v>
                </c:pt>
                <c:pt idx="17">
                  <c:v>0.0486961302497502</c:v>
                </c:pt>
                <c:pt idx="18">
                  <c:v>1.74372116807724</c:v>
                </c:pt>
                <c:pt idx="19">
                  <c:v>-1.40930842850794</c:v>
                </c:pt>
                <c:pt idx="20">
                  <c:v>1.52725110742303</c:v>
                </c:pt>
                <c:pt idx="21">
                  <c:v>-0.00144420959473024</c:v>
                </c:pt>
                <c:pt idx="22">
                  <c:v>1.05904122810909</c:v>
                </c:pt>
                <c:pt idx="23">
                  <c:v>-1.12001804276682</c:v>
                </c:pt>
                <c:pt idx="24">
                  <c:v>2.43064465786638</c:v>
                </c:pt>
              </c:numCache>
            </c:numRef>
          </c:yVal>
          <c:smooth val="0"/>
        </c:ser>
        <c:axId val="19279800"/>
        <c:axId val="90503411"/>
      </c:scatterChart>
      <c:valAx>
        <c:axId val="19279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03411"/>
        <c:crosses val="autoZero"/>
        <c:crossBetween val="midCat"/>
      </c:valAx>
      <c:valAx>
        <c:axId val="9050341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7980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Nicotene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'cigarettes.dat'!$C$2:$C$26</c:f>
              <c:numCache>
                <c:formatCode>General</c:formatCode>
                <c:ptCount val="25"/>
                <c:pt idx="0">
                  <c:v>0.86</c:v>
                </c:pt>
                <c:pt idx="1">
                  <c:v>1.06</c:v>
                </c:pt>
                <c:pt idx="2">
                  <c:v>2.03</c:v>
                </c:pt>
                <c:pt idx="3">
                  <c:v>0.67</c:v>
                </c:pt>
                <c:pt idx="4">
                  <c:v>0.4</c:v>
                </c:pt>
                <c:pt idx="5">
                  <c:v>1.04</c:v>
                </c:pt>
                <c:pt idx="6">
                  <c:v>0.76</c:v>
                </c:pt>
                <c:pt idx="7">
                  <c:v>0.95</c:v>
                </c:pt>
                <c:pt idx="8">
                  <c:v>1.12</c:v>
                </c:pt>
                <c:pt idx="9">
                  <c:v>1.02</c:v>
                </c:pt>
                <c:pt idx="10">
                  <c:v>1.01</c:v>
                </c:pt>
                <c:pt idx="11">
                  <c:v>0.9</c:v>
                </c:pt>
                <c:pt idx="12">
                  <c:v>0.57</c:v>
                </c:pt>
                <c:pt idx="13">
                  <c:v>0.78</c:v>
                </c:pt>
                <c:pt idx="14">
                  <c:v>0.74</c:v>
                </c:pt>
                <c:pt idx="15">
                  <c:v>0.13</c:v>
                </c:pt>
                <c:pt idx="16">
                  <c:v>1.26</c:v>
                </c:pt>
                <c:pt idx="17">
                  <c:v>1.08</c:v>
                </c:pt>
                <c:pt idx="18">
                  <c:v>0.96</c:v>
                </c:pt>
                <c:pt idx="19">
                  <c:v>0.42</c:v>
                </c:pt>
                <c:pt idx="20">
                  <c:v>1.01</c:v>
                </c:pt>
                <c:pt idx="21">
                  <c:v>0.61</c:v>
                </c:pt>
                <c:pt idx="22">
                  <c:v>0.69</c:v>
                </c:pt>
                <c:pt idx="23">
                  <c:v>1.02</c:v>
                </c:pt>
                <c:pt idx="24">
                  <c:v>0.82</c:v>
                </c:pt>
              </c:numCache>
            </c:numRef>
          </c:xVal>
          <c:yVal>
            <c:numRef>
              <c:f>'X1,X2 Reg'!$C$26:$C$50</c:f>
              <c:numCache>
                <c:formatCode>General</c:formatCode>
                <c:ptCount val="25"/>
                <c:pt idx="0">
                  <c:v>-0.784700071391676</c:v>
                </c:pt>
                <c:pt idx="1">
                  <c:v>0.915853560763367</c:v>
                </c:pt>
                <c:pt idx="2">
                  <c:v>-2.8994050816186</c:v>
                </c:pt>
                <c:pt idx="3">
                  <c:v>1.18360024677296</c:v>
                </c:pt>
                <c:pt idx="4">
                  <c:v>-0.577244230273038</c:v>
                </c:pt>
                <c:pt idx="5">
                  <c:v>0.225402220285151</c:v>
                </c:pt>
                <c:pt idx="6">
                  <c:v>-0.548214543139309</c:v>
                </c:pt>
                <c:pt idx="7">
                  <c:v>-0.210329605941936</c:v>
                </c:pt>
                <c:pt idx="8">
                  <c:v>0.197145427345532</c:v>
                </c:pt>
                <c:pt idx="9">
                  <c:v>0.668724187876617</c:v>
                </c:pt>
                <c:pt idx="10">
                  <c:v>-0.602769610861131</c:v>
                </c:pt>
                <c:pt idx="11">
                  <c:v>-0.841323288290445</c:v>
                </c:pt>
                <c:pt idx="12">
                  <c:v>0.911467854086835</c:v>
                </c:pt>
                <c:pt idx="13">
                  <c:v>-1.79772176609278</c:v>
                </c:pt>
                <c:pt idx="14">
                  <c:v>-0.293634806191285</c:v>
                </c:pt>
                <c:pt idx="15">
                  <c:v>-2.20806798903488</c:v>
                </c:pt>
                <c:pt idx="16">
                  <c:v>2.38263388484873</c:v>
                </c:pt>
                <c:pt idx="17">
                  <c:v>0.0486961302497502</c:v>
                </c:pt>
                <c:pt idx="18">
                  <c:v>1.74372116807724</c:v>
                </c:pt>
                <c:pt idx="19">
                  <c:v>-1.40930842850794</c:v>
                </c:pt>
                <c:pt idx="20">
                  <c:v>1.52725110742303</c:v>
                </c:pt>
                <c:pt idx="21">
                  <c:v>-0.00144420959473024</c:v>
                </c:pt>
                <c:pt idx="22">
                  <c:v>1.05904122810909</c:v>
                </c:pt>
                <c:pt idx="23">
                  <c:v>-1.12001804276682</c:v>
                </c:pt>
                <c:pt idx="24">
                  <c:v>2.43064465786638</c:v>
                </c:pt>
              </c:numCache>
            </c:numRef>
          </c:yVal>
          <c:smooth val="0"/>
        </c:ser>
        <c:axId val="28096971"/>
        <c:axId val="22836169"/>
      </c:scatterChart>
      <c:valAx>
        <c:axId val="28096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Nicotene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36169"/>
        <c:crosses val="autoZero"/>
        <c:crossBetween val="midCat"/>
      </c:valAx>
      <c:valAx>
        <c:axId val="2283616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9697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'X1,X2 Reg'!$F$26:$F$50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'X1,X2 Reg'!$G$26:$G$50</c:f>
              <c:numCache>
                <c:formatCode>General</c:formatCode>
                <c:ptCount val="25"/>
                <c:pt idx="0">
                  <c:v>1.5</c:v>
                </c:pt>
                <c:pt idx="1">
                  <c:v>4.9</c:v>
                </c:pt>
                <c:pt idx="2">
                  <c:v>5.4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10.2</c:v>
                </c:pt>
                <c:pt idx="8">
                  <c:v>10.2</c:v>
                </c:pt>
                <c:pt idx="9">
                  <c:v>10.6</c:v>
                </c:pt>
                <c:pt idx="10">
                  <c:v>12.3</c:v>
                </c:pt>
                <c:pt idx="11">
                  <c:v>12.6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14.4</c:v>
                </c:pt>
                <c:pt idx="16">
                  <c:v>14.9</c:v>
                </c:pt>
                <c:pt idx="17">
                  <c:v>15</c:v>
                </c:pt>
                <c:pt idx="18">
                  <c:v>15.4</c:v>
                </c:pt>
                <c:pt idx="19">
                  <c:v>15.9</c:v>
                </c:pt>
                <c:pt idx="20">
                  <c:v>16.3</c:v>
                </c:pt>
                <c:pt idx="21">
                  <c:v>16.6</c:v>
                </c:pt>
                <c:pt idx="22">
                  <c:v>17.5</c:v>
                </c:pt>
                <c:pt idx="23">
                  <c:v>18.5</c:v>
                </c:pt>
                <c:pt idx="24">
                  <c:v>23.5</c:v>
                </c:pt>
              </c:numCache>
            </c:numRef>
          </c:yVal>
          <c:smooth val="0"/>
        </c:ser>
        <c:axId val="89660442"/>
        <c:axId val="61107971"/>
      </c:scatterChart>
      <c:valAx>
        <c:axId val="89660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07971"/>
        <c:crosses val="autoZero"/>
        <c:crossBetween val="midCat"/>
      </c:valAx>
      <c:valAx>
        <c:axId val="611079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6044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Nicotene vs CO- Content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'cigarettes.dat'!$E$1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'cigarettes.dat'!$C$2:$C$26</c:f>
              <c:numCache>
                <c:formatCode>General</c:formatCode>
                <c:ptCount val="25"/>
                <c:pt idx="0">
                  <c:v>0.86</c:v>
                </c:pt>
                <c:pt idx="1">
                  <c:v>1.06</c:v>
                </c:pt>
                <c:pt idx="2">
                  <c:v>2.03</c:v>
                </c:pt>
                <c:pt idx="3">
                  <c:v>0.67</c:v>
                </c:pt>
                <c:pt idx="4">
                  <c:v>0.4</c:v>
                </c:pt>
                <c:pt idx="5">
                  <c:v>1.04</c:v>
                </c:pt>
                <c:pt idx="6">
                  <c:v>0.76</c:v>
                </c:pt>
                <c:pt idx="7">
                  <c:v>0.95</c:v>
                </c:pt>
                <c:pt idx="8">
                  <c:v>1.12</c:v>
                </c:pt>
                <c:pt idx="9">
                  <c:v>1.02</c:v>
                </c:pt>
                <c:pt idx="10">
                  <c:v>1.01</c:v>
                </c:pt>
                <c:pt idx="11">
                  <c:v>0.9</c:v>
                </c:pt>
                <c:pt idx="12">
                  <c:v>0.57</c:v>
                </c:pt>
                <c:pt idx="13">
                  <c:v>0.78</c:v>
                </c:pt>
                <c:pt idx="14">
                  <c:v>0.74</c:v>
                </c:pt>
                <c:pt idx="15">
                  <c:v>0.13</c:v>
                </c:pt>
                <c:pt idx="16">
                  <c:v>1.26</c:v>
                </c:pt>
                <c:pt idx="17">
                  <c:v>1.08</c:v>
                </c:pt>
                <c:pt idx="18">
                  <c:v>0.96</c:v>
                </c:pt>
                <c:pt idx="19">
                  <c:v>0.42</c:v>
                </c:pt>
                <c:pt idx="20">
                  <c:v>1.01</c:v>
                </c:pt>
                <c:pt idx="21">
                  <c:v>0.61</c:v>
                </c:pt>
                <c:pt idx="22">
                  <c:v>0.69</c:v>
                </c:pt>
                <c:pt idx="23">
                  <c:v>1.02</c:v>
                </c:pt>
                <c:pt idx="24">
                  <c:v>0.82</c:v>
                </c:pt>
              </c:numCache>
            </c:numRef>
          </c:xVal>
          <c:yVal>
            <c:numRef>
              <c:f>'cigarettes.dat'!$E$2:$E$26</c:f>
              <c:numCache>
                <c:formatCode>General</c:formatCode>
                <c:ptCount val="25"/>
                <c:pt idx="0">
                  <c:v>13.6</c:v>
                </c:pt>
                <c:pt idx="1">
                  <c:v>16.6</c:v>
                </c:pt>
                <c:pt idx="2">
                  <c:v>23.5</c:v>
                </c:pt>
                <c:pt idx="3">
                  <c:v>10.2</c:v>
                </c:pt>
                <c:pt idx="4">
                  <c:v>5.4</c:v>
                </c:pt>
                <c:pt idx="5">
                  <c:v>15</c:v>
                </c:pt>
                <c:pt idx="6">
                  <c:v>9</c:v>
                </c:pt>
                <c:pt idx="7">
                  <c:v>12.3</c:v>
                </c:pt>
                <c:pt idx="8">
                  <c:v>16.3</c:v>
                </c:pt>
                <c:pt idx="9">
                  <c:v>15.4</c:v>
                </c:pt>
                <c:pt idx="10">
                  <c:v>13</c:v>
                </c:pt>
                <c:pt idx="11">
                  <c:v>14.4</c:v>
                </c:pt>
                <c:pt idx="12">
                  <c:v>10</c:v>
                </c:pt>
                <c:pt idx="13">
                  <c:v>10.2</c:v>
                </c:pt>
                <c:pt idx="14">
                  <c:v>9.5</c:v>
                </c:pt>
                <c:pt idx="15">
                  <c:v>1.5</c:v>
                </c:pt>
                <c:pt idx="16">
                  <c:v>18.5</c:v>
                </c:pt>
                <c:pt idx="17">
                  <c:v>12.6</c:v>
                </c:pt>
                <c:pt idx="18">
                  <c:v>17.5</c:v>
                </c:pt>
                <c:pt idx="19">
                  <c:v>4.9</c:v>
                </c:pt>
                <c:pt idx="20">
                  <c:v>15.9</c:v>
                </c:pt>
                <c:pt idx="21">
                  <c:v>8.5</c:v>
                </c:pt>
                <c:pt idx="22">
                  <c:v>10.6</c:v>
                </c:pt>
                <c:pt idx="23">
                  <c:v>13.9</c:v>
                </c:pt>
                <c:pt idx="24">
                  <c:v>14.9</c:v>
                </c:pt>
              </c:numCache>
            </c:numRef>
          </c:yVal>
          <c:smooth val="0"/>
        </c:ser>
        <c:axId val="18081887"/>
        <c:axId val="78233714"/>
      </c:scatterChart>
      <c:valAx>
        <c:axId val="18081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Nicotene (mg)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33714"/>
        <c:crosses val="autoZero"/>
        <c:crossBetween val="midCat"/>
      </c:valAx>
      <c:valAx>
        <c:axId val="78233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Cabon Monoxide (mg)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8188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Mass vs CO- Content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'cigarettes.dat'!$E$1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'cigarettes.dat'!$D$2:$D$26</c:f>
              <c:numCache>
                <c:formatCode>General</c:formatCode>
                <c:ptCount val="25"/>
                <c:pt idx="0">
                  <c:v>0.9853</c:v>
                </c:pt>
                <c:pt idx="1">
                  <c:v>1.0938</c:v>
                </c:pt>
                <c:pt idx="2">
                  <c:v>1.165</c:v>
                </c:pt>
                <c:pt idx="3">
                  <c:v>0.928</c:v>
                </c:pt>
                <c:pt idx="4">
                  <c:v>0.9462</c:v>
                </c:pt>
                <c:pt idx="5">
                  <c:v>0.8885</c:v>
                </c:pt>
                <c:pt idx="6">
                  <c:v>1.0267</c:v>
                </c:pt>
                <c:pt idx="7">
                  <c:v>0.9225</c:v>
                </c:pt>
                <c:pt idx="8">
                  <c:v>0.9372</c:v>
                </c:pt>
                <c:pt idx="9">
                  <c:v>0.8858</c:v>
                </c:pt>
                <c:pt idx="10">
                  <c:v>0.9643</c:v>
                </c:pt>
                <c:pt idx="11">
                  <c:v>0.9316</c:v>
                </c:pt>
                <c:pt idx="12">
                  <c:v>0.9705</c:v>
                </c:pt>
                <c:pt idx="13">
                  <c:v>1.124</c:v>
                </c:pt>
                <c:pt idx="14">
                  <c:v>0.8517</c:v>
                </c:pt>
                <c:pt idx="15">
                  <c:v>0.7851</c:v>
                </c:pt>
                <c:pt idx="16">
                  <c:v>0.9186</c:v>
                </c:pt>
                <c:pt idx="17">
                  <c:v>1.0395</c:v>
                </c:pt>
                <c:pt idx="18">
                  <c:v>0.9573</c:v>
                </c:pt>
                <c:pt idx="19">
                  <c:v>0.9106</c:v>
                </c:pt>
                <c:pt idx="20">
                  <c:v>1.007</c:v>
                </c:pt>
                <c:pt idx="21">
                  <c:v>0.9806</c:v>
                </c:pt>
                <c:pt idx="22">
                  <c:v>0.9693</c:v>
                </c:pt>
                <c:pt idx="23">
                  <c:v>0.9496</c:v>
                </c:pt>
                <c:pt idx="24">
                  <c:v>1.1184</c:v>
                </c:pt>
              </c:numCache>
            </c:numRef>
          </c:xVal>
          <c:yVal>
            <c:numRef>
              <c:f>'cigarettes.dat'!$E$2:$E$26</c:f>
              <c:numCache>
                <c:formatCode>General</c:formatCode>
                <c:ptCount val="25"/>
                <c:pt idx="0">
                  <c:v>13.6</c:v>
                </c:pt>
                <c:pt idx="1">
                  <c:v>16.6</c:v>
                </c:pt>
                <c:pt idx="2">
                  <c:v>23.5</c:v>
                </c:pt>
                <c:pt idx="3">
                  <c:v>10.2</c:v>
                </c:pt>
                <c:pt idx="4">
                  <c:v>5.4</c:v>
                </c:pt>
                <c:pt idx="5">
                  <c:v>15</c:v>
                </c:pt>
                <c:pt idx="6">
                  <c:v>9</c:v>
                </c:pt>
                <c:pt idx="7">
                  <c:v>12.3</c:v>
                </c:pt>
                <c:pt idx="8">
                  <c:v>16.3</c:v>
                </c:pt>
                <c:pt idx="9">
                  <c:v>15.4</c:v>
                </c:pt>
                <c:pt idx="10">
                  <c:v>13</c:v>
                </c:pt>
                <c:pt idx="11">
                  <c:v>14.4</c:v>
                </c:pt>
                <c:pt idx="12">
                  <c:v>10</c:v>
                </c:pt>
                <c:pt idx="13">
                  <c:v>10.2</c:v>
                </c:pt>
                <c:pt idx="14">
                  <c:v>9.5</c:v>
                </c:pt>
                <c:pt idx="15">
                  <c:v>1.5</c:v>
                </c:pt>
                <c:pt idx="16">
                  <c:v>18.5</c:v>
                </c:pt>
                <c:pt idx="17">
                  <c:v>12.6</c:v>
                </c:pt>
                <c:pt idx="18">
                  <c:v>17.5</c:v>
                </c:pt>
                <c:pt idx="19">
                  <c:v>4.9</c:v>
                </c:pt>
                <c:pt idx="20">
                  <c:v>15.9</c:v>
                </c:pt>
                <c:pt idx="21">
                  <c:v>8.5</c:v>
                </c:pt>
                <c:pt idx="22">
                  <c:v>10.6</c:v>
                </c:pt>
                <c:pt idx="23">
                  <c:v>13.9</c:v>
                </c:pt>
                <c:pt idx="24">
                  <c:v>14.9</c:v>
                </c:pt>
              </c:numCache>
            </c:numRef>
          </c:yVal>
          <c:smooth val="0"/>
        </c:ser>
        <c:axId val="90456789"/>
        <c:axId val="40055753"/>
      </c:scatterChart>
      <c:valAx>
        <c:axId val="90456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Mass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55753"/>
        <c:crosses val="autoZero"/>
        <c:crossBetween val="midCat"/>
      </c:valAx>
      <c:valAx>
        <c:axId val="40055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Carbon Monoxide (mg)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5678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Tar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57353800393"/>
          <c:y val="0.166913123844732"/>
          <c:w val="0.862378498964253"/>
          <c:h val="0.7289279112754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'cigarettes.dat'!$B$2:$B$26</c:f>
              <c:numCache>
                <c:formatCode>General</c:formatCode>
                <c:ptCount val="25"/>
                <c:pt idx="0">
                  <c:v>14.1</c:v>
                </c:pt>
                <c:pt idx="1">
                  <c:v>16</c:v>
                </c:pt>
                <c:pt idx="2">
                  <c:v>29.8</c:v>
                </c:pt>
                <c:pt idx="3">
                  <c:v>8</c:v>
                </c:pt>
                <c:pt idx="4">
                  <c:v>4.1</c:v>
                </c:pt>
                <c:pt idx="5">
                  <c:v>15</c:v>
                </c:pt>
                <c:pt idx="6">
                  <c:v>8.8</c:v>
                </c:pt>
                <c:pt idx="7">
                  <c:v>12.4</c:v>
                </c:pt>
                <c:pt idx="8">
                  <c:v>16.6</c:v>
                </c:pt>
                <c:pt idx="9">
                  <c:v>14.9</c:v>
                </c:pt>
                <c:pt idx="10">
                  <c:v>13.7</c:v>
                </c:pt>
                <c:pt idx="11">
                  <c:v>15.1</c:v>
                </c:pt>
                <c:pt idx="12">
                  <c:v>7.8</c:v>
                </c:pt>
                <c:pt idx="13">
                  <c:v>11.4</c:v>
                </c:pt>
                <c:pt idx="14">
                  <c:v>9</c:v>
                </c:pt>
                <c:pt idx="15">
                  <c:v>1</c:v>
                </c:pt>
                <c:pt idx="16">
                  <c:v>17</c:v>
                </c:pt>
                <c:pt idx="17">
                  <c:v>12.8</c:v>
                </c:pt>
                <c:pt idx="18">
                  <c:v>15.8</c:v>
                </c:pt>
                <c:pt idx="19">
                  <c:v>4.5</c:v>
                </c:pt>
                <c:pt idx="20">
                  <c:v>14.5</c:v>
                </c:pt>
                <c:pt idx="21">
                  <c:v>7.3</c:v>
                </c:pt>
                <c:pt idx="22">
                  <c:v>8.6</c:v>
                </c:pt>
                <c:pt idx="23">
                  <c:v>15.2</c:v>
                </c:pt>
                <c:pt idx="24">
                  <c:v>12</c:v>
                </c:pt>
              </c:numCache>
            </c:numRef>
          </c:xVal>
          <c:yVal>
            <c:numRef>
              <c:f>'X1 Reg'!$C$25:$C$49</c:f>
              <c:numCache>
                <c:formatCode>General</c:formatCode>
                <c:ptCount val="25"/>
                <c:pt idx="0">
                  <c:v>-0.437038727282918</c:v>
                </c:pt>
                <c:pt idx="1">
                  <c:v>1.04110692991583</c:v>
                </c:pt>
                <c:pt idx="2">
                  <c:v>-3.11236145464061</c:v>
                </c:pt>
                <c:pt idx="3">
                  <c:v>1.04891468907898</c:v>
                </c:pt>
                <c:pt idx="4">
                  <c:v>-0.627279028328976</c:v>
                </c:pt>
                <c:pt idx="5">
                  <c:v>0.242082899811226</c:v>
                </c:pt>
                <c:pt idx="6">
                  <c:v>-0.791866086837331</c:v>
                </c:pt>
                <c:pt idx="7">
                  <c:v>-0.375379578460748</c:v>
                </c:pt>
                <c:pt idx="8">
                  <c:v>0.260521347978596</c:v>
                </c:pt>
                <c:pt idx="9">
                  <c:v>0.722180496800766</c:v>
                </c:pt>
                <c:pt idx="10">
                  <c:v>-0.71664833932476</c:v>
                </c:pt>
                <c:pt idx="11">
                  <c:v>-0.438014697178312</c:v>
                </c:pt>
                <c:pt idx="12">
                  <c:v>1.00910988305806</c:v>
                </c:pt>
                <c:pt idx="13">
                  <c:v>-1.67440360856536</c:v>
                </c:pt>
                <c:pt idx="14">
                  <c:v>-0.452061280816409</c:v>
                </c:pt>
                <c:pt idx="15">
                  <c:v>-2.04425352165326</c:v>
                </c:pt>
                <c:pt idx="16">
                  <c:v>2.14013096002044</c:v>
                </c:pt>
                <c:pt idx="17">
                  <c:v>-0.395769966418907</c:v>
                </c:pt>
                <c:pt idx="18">
                  <c:v>2.10130212389491</c:v>
                </c:pt>
                <c:pt idx="19">
                  <c:v>-1.44766941628714</c:v>
                </c:pt>
                <c:pt idx="20">
                  <c:v>1.54257088475892</c:v>
                </c:pt>
                <c:pt idx="21">
                  <c:v>-0.0904021319942387</c:v>
                </c:pt>
                <c:pt idx="22">
                  <c:v>0.96832910714175</c:v>
                </c:pt>
                <c:pt idx="23">
                  <c:v>-1.01811229416785</c:v>
                </c:pt>
                <c:pt idx="24">
                  <c:v>2.54501080949741</c:v>
                </c:pt>
              </c:numCache>
            </c:numRef>
          </c:yVal>
          <c:smooth val="0"/>
        </c:ser>
        <c:axId val="94263983"/>
        <c:axId val="15794506"/>
      </c:scatterChart>
      <c:valAx>
        <c:axId val="94263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94506"/>
        <c:crosses val="autoZero"/>
        <c:crossBetween val="midCat"/>
      </c:valAx>
      <c:valAx>
        <c:axId val="15794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6398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'X1 Reg'!$F$25:$F$49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'X1 Reg'!$G$25:$G$49</c:f>
              <c:numCache>
                <c:formatCode>General</c:formatCode>
                <c:ptCount val="25"/>
                <c:pt idx="0">
                  <c:v>1.5</c:v>
                </c:pt>
                <c:pt idx="1">
                  <c:v>4.9</c:v>
                </c:pt>
                <c:pt idx="2">
                  <c:v>5.4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10.2</c:v>
                </c:pt>
                <c:pt idx="8">
                  <c:v>10.2</c:v>
                </c:pt>
                <c:pt idx="9">
                  <c:v>10.6</c:v>
                </c:pt>
                <c:pt idx="10">
                  <c:v>12.3</c:v>
                </c:pt>
                <c:pt idx="11">
                  <c:v>12.6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14.4</c:v>
                </c:pt>
                <c:pt idx="16">
                  <c:v>14.9</c:v>
                </c:pt>
                <c:pt idx="17">
                  <c:v>15</c:v>
                </c:pt>
                <c:pt idx="18">
                  <c:v>15.4</c:v>
                </c:pt>
                <c:pt idx="19">
                  <c:v>15.9</c:v>
                </c:pt>
                <c:pt idx="20">
                  <c:v>16.3</c:v>
                </c:pt>
                <c:pt idx="21">
                  <c:v>16.6</c:v>
                </c:pt>
                <c:pt idx="22">
                  <c:v>17.5</c:v>
                </c:pt>
                <c:pt idx="23">
                  <c:v>18.5</c:v>
                </c:pt>
                <c:pt idx="24">
                  <c:v>23.5</c:v>
                </c:pt>
              </c:numCache>
            </c:numRef>
          </c:yVal>
          <c:smooth val="0"/>
        </c:ser>
        <c:axId val="48025037"/>
        <c:axId val="97646683"/>
      </c:scatterChart>
      <c:valAx>
        <c:axId val="48025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46683"/>
        <c:crosses val="autoZero"/>
        <c:crossBetween val="midCat"/>
      </c:valAx>
      <c:valAx>
        <c:axId val="9764668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2503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Nicotene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4227727439376"/>
          <c:y val="0.166914011348756"/>
          <c:w val="0.879746503954329"/>
          <c:h val="0.7676123963334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'cigarettes.dat'!$C$2:$C$26</c:f>
              <c:numCache>
                <c:formatCode>General</c:formatCode>
                <c:ptCount val="25"/>
                <c:pt idx="0">
                  <c:v>0.86</c:v>
                </c:pt>
                <c:pt idx="1">
                  <c:v>1.06</c:v>
                </c:pt>
                <c:pt idx="2">
                  <c:v>2.03</c:v>
                </c:pt>
                <c:pt idx="3">
                  <c:v>0.67</c:v>
                </c:pt>
                <c:pt idx="4">
                  <c:v>0.4</c:v>
                </c:pt>
                <c:pt idx="5">
                  <c:v>1.04</c:v>
                </c:pt>
                <c:pt idx="6">
                  <c:v>0.76</c:v>
                </c:pt>
                <c:pt idx="7">
                  <c:v>0.95</c:v>
                </c:pt>
                <c:pt idx="8">
                  <c:v>1.12</c:v>
                </c:pt>
                <c:pt idx="9">
                  <c:v>1.02</c:v>
                </c:pt>
                <c:pt idx="10">
                  <c:v>1.01</c:v>
                </c:pt>
                <c:pt idx="11">
                  <c:v>0.9</c:v>
                </c:pt>
                <c:pt idx="12">
                  <c:v>0.57</c:v>
                </c:pt>
                <c:pt idx="13">
                  <c:v>0.78</c:v>
                </c:pt>
                <c:pt idx="14">
                  <c:v>0.74</c:v>
                </c:pt>
                <c:pt idx="15">
                  <c:v>0.13</c:v>
                </c:pt>
                <c:pt idx="16">
                  <c:v>1.26</c:v>
                </c:pt>
                <c:pt idx="17">
                  <c:v>1.08</c:v>
                </c:pt>
                <c:pt idx="18">
                  <c:v>0.96</c:v>
                </c:pt>
                <c:pt idx="19">
                  <c:v>0.42</c:v>
                </c:pt>
                <c:pt idx="20">
                  <c:v>1.01</c:v>
                </c:pt>
                <c:pt idx="21">
                  <c:v>0.61</c:v>
                </c:pt>
                <c:pt idx="22">
                  <c:v>0.69</c:v>
                </c:pt>
                <c:pt idx="23">
                  <c:v>1.02</c:v>
                </c:pt>
                <c:pt idx="24">
                  <c:v>0.82</c:v>
                </c:pt>
              </c:numCache>
            </c:numRef>
          </c:xVal>
          <c:yVal>
            <c:numRef>
              <c:f>'X2 Reg'!$C$25:$C$49</c:f>
              <c:numCache>
                <c:formatCode>General</c:formatCode>
                <c:ptCount val="25"/>
                <c:pt idx="0">
                  <c:v>1.2752846529388</c:v>
                </c:pt>
                <c:pt idx="1">
                  <c:v>1.79620351953882</c:v>
                </c:pt>
                <c:pt idx="2">
                  <c:v>-3.32733997745112</c:v>
                </c:pt>
                <c:pt idx="3">
                  <c:v>0.23041172966879</c:v>
                </c:pt>
                <c:pt idx="4">
                  <c:v>-1.22282874024123</c:v>
                </c:pt>
                <c:pt idx="5">
                  <c:v>0.444111632878816</c:v>
                </c:pt>
                <c:pt idx="6">
                  <c:v>-2.0851747803612</c:v>
                </c:pt>
                <c:pt idx="7">
                  <c:v>-1.14030185709119</c:v>
                </c:pt>
                <c:pt idx="8">
                  <c:v>0.75247917951882</c:v>
                </c:pt>
                <c:pt idx="9">
                  <c:v>1.09201974621881</c:v>
                </c:pt>
                <c:pt idx="10">
                  <c:v>-1.18402619711119</c:v>
                </c:pt>
                <c:pt idx="11">
                  <c:v>1.57946842625881</c:v>
                </c:pt>
                <c:pt idx="12">
                  <c:v>1.26995229636879</c:v>
                </c:pt>
                <c:pt idx="13">
                  <c:v>-1.1330828937012</c:v>
                </c:pt>
                <c:pt idx="14">
                  <c:v>-1.3372666670212</c:v>
                </c:pt>
                <c:pt idx="15">
                  <c:v>-1.77606921015124</c:v>
                </c:pt>
                <c:pt idx="16">
                  <c:v>1.21712238613883</c:v>
                </c:pt>
                <c:pt idx="17">
                  <c:v>-2.45170459380118</c:v>
                </c:pt>
                <c:pt idx="18">
                  <c:v>3.93574408623881</c:v>
                </c:pt>
                <c:pt idx="19">
                  <c:v>-1.97073685358122</c:v>
                </c:pt>
                <c:pt idx="20">
                  <c:v>1.71597380288881</c:v>
                </c:pt>
                <c:pt idx="21">
                  <c:v>-0.725863930311213</c:v>
                </c:pt>
                <c:pt idx="22">
                  <c:v>0.382503616328792</c:v>
                </c:pt>
                <c:pt idx="23">
                  <c:v>-0.407980253781187</c:v>
                </c:pt>
                <c:pt idx="24">
                  <c:v>3.0711008796188</c:v>
                </c:pt>
              </c:numCache>
            </c:numRef>
          </c:yVal>
          <c:smooth val="0"/>
        </c:ser>
        <c:axId val="71577940"/>
        <c:axId val="55542499"/>
      </c:scatterChart>
      <c:valAx>
        <c:axId val="715779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Nicotene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42499"/>
        <c:crosses val="autoZero"/>
        <c:crossBetween val="midCat"/>
      </c:valAx>
      <c:valAx>
        <c:axId val="555424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7794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'X2 Reg'!$F$25:$F$49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'X2 Reg'!$G$25:$G$49</c:f>
              <c:numCache>
                <c:formatCode>General</c:formatCode>
                <c:ptCount val="25"/>
                <c:pt idx="0">
                  <c:v>1.5</c:v>
                </c:pt>
                <c:pt idx="1">
                  <c:v>4.9</c:v>
                </c:pt>
                <c:pt idx="2">
                  <c:v>5.4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10.2</c:v>
                </c:pt>
                <c:pt idx="8">
                  <c:v>10.2</c:v>
                </c:pt>
                <c:pt idx="9">
                  <c:v>10.6</c:v>
                </c:pt>
                <c:pt idx="10">
                  <c:v>12.3</c:v>
                </c:pt>
                <c:pt idx="11">
                  <c:v>12.6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14.4</c:v>
                </c:pt>
                <c:pt idx="16">
                  <c:v>14.9</c:v>
                </c:pt>
                <c:pt idx="17">
                  <c:v>15</c:v>
                </c:pt>
                <c:pt idx="18">
                  <c:v>15.4</c:v>
                </c:pt>
                <c:pt idx="19">
                  <c:v>15.9</c:v>
                </c:pt>
                <c:pt idx="20">
                  <c:v>16.3</c:v>
                </c:pt>
                <c:pt idx="21">
                  <c:v>16.6</c:v>
                </c:pt>
                <c:pt idx="22">
                  <c:v>17.5</c:v>
                </c:pt>
                <c:pt idx="23">
                  <c:v>18.5</c:v>
                </c:pt>
                <c:pt idx="24">
                  <c:v>23.5</c:v>
                </c:pt>
              </c:numCache>
            </c:numRef>
          </c:yVal>
          <c:smooth val="0"/>
        </c:ser>
        <c:axId val="63214717"/>
        <c:axId val="26275007"/>
      </c:scatterChart>
      <c:valAx>
        <c:axId val="632147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75007"/>
        <c:crosses val="autoZero"/>
        <c:crossBetween val="midCat"/>
      </c:valAx>
      <c:valAx>
        <c:axId val="262750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1471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Mass  Residual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'cigarettes.dat'!$D$2:$D$26</c:f>
              <c:numCache>
                <c:formatCode>General</c:formatCode>
                <c:ptCount val="25"/>
                <c:pt idx="0">
                  <c:v>0.9853</c:v>
                </c:pt>
                <c:pt idx="1">
                  <c:v>1.0938</c:v>
                </c:pt>
                <c:pt idx="2">
                  <c:v>1.165</c:v>
                </c:pt>
                <c:pt idx="3">
                  <c:v>0.928</c:v>
                </c:pt>
                <c:pt idx="4">
                  <c:v>0.9462</c:v>
                </c:pt>
                <c:pt idx="5">
                  <c:v>0.8885</c:v>
                </c:pt>
                <c:pt idx="6">
                  <c:v>1.0267</c:v>
                </c:pt>
                <c:pt idx="7">
                  <c:v>0.9225</c:v>
                </c:pt>
                <c:pt idx="8">
                  <c:v>0.9372</c:v>
                </c:pt>
                <c:pt idx="9">
                  <c:v>0.8858</c:v>
                </c:pt>
                <c:pt idx="10">
                  <c:v>0.9643</c:v>
                </c:pt>
                <c:pt idx="11">
                  <c:v>0.9316</c:v>
                </c:pt>
                <c:pt idx="12">
                  <c:v>0.9705</c:v>
                </c:pt>
                <c:pt idx="13">
                  <c:v>1.124</c:v>
                </c:pt>
                <c:pt idx="14">
                  <c:v>0.8517</c:v>
                </c:pt>
                <c:pt idx="15">
                  <c:v>0.7851</c:v>
                </c:pt>
                <c:pt idx="16">
                  <c:v>0.9186</c:v>
                </c:pt>
                <c:pt idx="17">
                  <c:v>1.0395</c:v>
                </c:pt>
                <c:pt idx="18">
                  <c:v>0.9573</c:v>
                </c:pt>
                <c:pt idx="19">
                  <c:v>0.9106</c:v>
                </c:pt>
                <c:pt idx="20">
                  <c:v>1.007</c:v>
                </c:pt>
                <c:pt idx="21">
                  <c:v>0.9806</c:v>
                </c:pt>
                <c:pt idx="22">
                  <c:v>0.9693</c:v>
                </c:pt>
                <c:pt idx="23">
                  <c:v>0.9496</c:v>
                </c:pt>
                <c:pt idx="24">
                  <c:v>1.1184</c:v>
                </c:pt>
              </c:numCache>
            </c:numRef>
          </c:xVal>
          <c:yVal>
            <c:numRef>
              <c:f>'X3 Reg'!$C$25:$C$49</c:f>
              <c:numCache>
                <c:formatCode>General</c:formatCode>
                <c:ptCount val="25"/>
                <c:pt idx="0">
                  <c:v>0.695575942553662</c:v>
                </c:pt>
                <c:pt idx="1">
                  <c:v>0.975676486444986</c:v>
                </c:pt>
                <c:pt idx="2">
                  <c:v>6.09082080649164</c:v>
                </c:pt>
                <c:pt idx="3">
                  <c:v>-1.26801632624793</c:v>
                </c:pt>
                <c:pt idx="4">
                  <c:v>-6.52425752533713</c:v>
                </c:pt>
                <c:pt idx="5">
                  <c:v>4.52217748496214</c:v>
                </c:pt>
                <c:pt idx="6">
                  <c:v>-4.9422474443855</c:v>
                </c:pt>
                <c:pt idx="7">
                  <c:v>0.969858761388913</c:v>
                </c:pt>
                <c:pt idx="8">
                  <c:v>4.60135625443225</c:v>
                </c:pt>
                <c:pt idx="9">
                  <c:v>4.98986161889295</c:v>
                </c:pt>
                <c:pt idx="10">
                  <c:v>0.622008095348889</c:v>
                </c:pt>
                <c:pt idx="11">
                  <c:v>2.84173816184432</c:v>
                </c:pt>
                <c:pt idx="12">
                  <c:v>-2.53341473071447</c:v>
                </c:pt>
                <c:pt idx="13">
                  <c:v>-6.18138308567006</c:v>
                </c:pt>
                <c:pt idx="14">
                  <c:v>-0.0553128377586063</c:v>
                </c:pt>
                <c:pt idx="15">
                  <c:v>-6.38577086746517</c:v>
                </c:pt>
                <c:pt idx="16">
                  <c:v>7.26762473262231</c:v>
                </c:pt>
                <c:pt idx="17">
                  <c:v>-1.66312037561307</c:v>
                </c:pt>
                <c:pt idx="18">
                  <c:v>5.29748547961396</c:v>
                </c:pt>
                <c:pt idx="19">
                  <c:v>-6.13182968536046</c:v>
                </c:pt>
                <c:pt idx="20">
                  <c:v>2.45159605133193</c:v>
                </c:pt>
                <c:pt idx="21">
                  <c:v>-4.28660352801122</c:v>
                </c:pt>
                <c:pt idx="22">
                  <c:v>-1.90333289341188</c:v>
                </c:pt>
                <c:pt idx="23">
                  <c:v>1.89051060230555</c:v>
                </c:pt>
                <c:pt idx="24">
                  <c:v>-1.341001178258</c:v>
                </c:pt>
              </c:numCache>
            </c:numRef>
          </c:yVal>
          <c:smooth val="0"/>
        </c:ser>
        <c:axId val="81941025"/>
        <c:axId val="53552141"/>
      </c:scatterChart>
      <c:valAx>
        <c:axId val="81941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Mass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52141"/>
        <c:crosses val="autoZero"/>
        <c:crossBetween val="midCat"/>
      </c:valAx>
      <c:valAx>
        <c:axId val="535521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Residuals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4102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'X3 Reg'!$F$25:$F$49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'X3 Reg'!$G$25:$G$49</c:f>
              <c:numCache>
                <c:formatCode>General</c:formatCode>
                <c:ptCount val="25"/>
                <c:pt idx="0">
                  <c:v>1.5</c:v>
                </c:pt>
                <c:pt idx="1">
                  <c:v>4.9</c:v>
                </c:pt>
                <c:pt idx="2">
                  <c:v>5.4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10.2</c:v>
                </c:pt>
                <c:pt idx="8">
                  <c:v>10.2</c:v>
                </c:pt>
                <c:pt idx="9">
                  <c:v>10.6</c:v>
                </c:pt>
                <c:pt idx="10">
                  <c:v>12.3</c:v>
                </c:pt>
                <c:pt idx="11">
                  <c:v>12.6</c:v>
                </c:pt>
                <c:pt idx="12">
                  <c:v>13</c:v>
                </c:pt>
                <c:pt idx="13">
                  <c:v>13.6</c:v>
                </c:pt>
                <c:pt idx="14">
                  <c:v>13.9</c:v>
                </c:pt>
                <c:pt idx="15">
                  <c:v>14.4</c:v>
                </c:pt>
                <c:pt idx="16">
                  <c:v>14.9</c:v>
                </c:pt>
                <c:pt idx="17">
                  <c:v>15</c:v>
                </c:pt>
                <c:pt idx="18">
                  <c:v>15.4</c:v>
                </c:pt>
                <c:pt idx="19">
                  <c:v>15.9</c:v>
                </c:pt>
                <c:pt idx="20">
                  <c:v>16.3</c:v>
                </c:pt>
                <c:pt idx="21">
                  <c:v>16.6</c:v>
                </c:pt>
                <c:pt idx="22">
                  <c:v>17.5</c:v>
                </c:pt>
                <c:pt idx="23">
                  <c:v>18.5</c:v>
                </c:pt>
                <c:pt idx="24">
                  <c:v>23.5</c:v>
                </c:pt>
              </c:numCache>
            </c:numRef>
          </c:yVal>
          <c:smooth val="0"/>
        </c:ser>
        <c:axId val="96023031"/>
        <c:axId val="33332545"/>
      </c:scatterChart>
      <c:valAx>
        <c:axId val="96023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32545"/>
        <c:crosses val="autoZero"/>
        <c:crossBetween val="midCat"/>
      </c:valAx>
      <c:valAx>
        <c:axId val="333325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230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7</xdr:col>
      <xdr:colOff>304200</xdr:colOff>
      <xdr:row>14</xdr:row>
      <xdr:rowOff>132840</xdr:rowOff>
    </xdr:to>
    <xdr:graphicFrame>
      <xdr:nvGraphicFramePr>
        <xdr:cNvPr id="0" name="Chart 1"/>
        <xdr:cNvGraphicFramePr/>
      </xdr:nvGraphicFramePr>
      <xdr:xfrm>
        <a:off x="0" y="57240"/>
        <a:ext cx="4593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361800</xdr:colOff>
      <xdr:row>0</xdr:row>
      <xdr:rowOff>0</xdr:rowOff>
    </xdr:from>
    <xdr:to>
      <xdr:col>15</xdr:col>
      <xdr:colOff>56160</xdr:colOff>
      <xdr:row>14</xdr:row>
      <xdr:rowOff>75600</xdr:rowOff>
    </xdr:to>
    <xdr:graphicFrame>
      <xdr:nvGraphicFramePr>
        <xdr:cNvPr id="1" name="Chart 2"/>
        <xdr:cNvGraphicFramePr/>
      </xdr:nvGraphicFramePr>
      <xdr:xfrm>
        <a:off x="4651200" y="0"/>
        <a:ext cx="4596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514440</xdr:colOff>
      <xdr:row>16</xdr:row>
      <xdr:rowOff>85680</xdr:rowOff>
    </xdr:from>
    <xdr:to>
      <xdr:col>9</xdr:col>
      <xdr:colOff>208800</xdr:colOff>
      <xdr:row>30</xdr:row>
      <xdr:rowOff>161280</xdr:rowOff>
    </xdr:to>
    <xdr:graphicFrame>
      <xdr:nvGraphicFramePr>
        <xdr:cNvPr id="2" name="Chart 3"/>
        <xdr:cNvGraphicFramePr/>
      </xdr:nvGraphicFramePr>
      <xdr:xfrm>
        <a:off x="1127160" y="3133440"/>
        <a:ext cx="4596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257400</xdr:colOff>
      <xdr:row>2</xdr:row>
      <xdr:rowOff>162360</xdr:rowOff>
    </xdr:from>
    <xdr:to>
      <xdr:col>20</xdr:col>
      <xdr:colOff>294480</xdr:colOff>
      <xdr:row>23</xdr:row>
      <xdr:rowOff>9000</xdr:rowOff>
    </xdr:to>
    <xdr:graphicFrame>
      <xdr:nvGraphicFramePr>
        <xdr:cNvPr id="3" name="Chart 1"/>
        <xdr:cNvGraphicFramePr/>
      </xdr:nvGraphicFramePr>
      <xdr:xfrm>
        <a:off x="7316640" y="552600"/>
        <a:ext cx="6777360" cy="38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466560</xdr:colOff>
      <xdr:row>1</xdr:row>
      <xdr:rowOff>95400</xdr:rowOff>
    </xdr:from>
    <xdr:to>
      <xdr:col>26</xdr:col>
      <xdr:colOff>465840</xdr:colOff>
      <xdr:row>11</xdr:row>
      <xdr:rowOff>85320</xdr:rowOff>
    </xdr:to>
    <xdr:graphicFrame>
      <xdr:nvGraphicFramePr>
        <xdr:cNvPr id="4" name="Chart 2"/>
        <xdr:cNvGraphicFramePr/>
      </xdr:nvGraphicFramePr>
      <xdr:xfrm>
        <a:off x="14266080" y="285840"/>
        <a:ext cx="3675960" cy="19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76320</xdr:colOff>
      <xdr:row>0</xdr:row>
      <xdr:rowOff>85680</xdr:rowOff>
    </xdr:from>
    <xdr:to>
      <xdr:col>20</xdr:col>
      <xdr:colOff>208800</xdr:colOff>
      <xdr:row>21</xdr:row>
      <xdr:rowOff>161280</xdr:rowOff>
    </xdr:to>
    <xdr:graphicFrame>
      <xdr:nvGraphicFramePr>
        <xdr:cNvPr id="5" name="Chart 1"/>
        <xdr:cNvGraphicFramePr/>
      </xdr:nvGraphicFramePr>
      <xdr:xfrm>
        <a:off x="6400800" y="85680"/>
        <a:ext cx="687312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314280</xdr:colOff>
      <xdr:row>0</xdr:row>
      <xdr:rowOff>0</xdr:rowOff>
    </xdr:from>
    <xdr:to>
      <xdr:col>26</xdr:col>
      <xdr:colOff>313560</xdr:colOff>
      <xdr:row>9</xdr:row>
      <xdr:rowOff>189720</xdr:rowOff>
    </xdr:to>
    <xdr:graphicFrame>
      <xdr:nvGraphicFramePr>
        <xdr:cNvPr id="6" name="Chart 2"/>
        <xdr:cNvGraphicFramePr/>
      </xdr:nvGraphicFramePr>
      <xdr:xfrm>
        <a:off x="13379400" y="0"/>
        <a:ext cx="3675600" cy="19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2</xdr:row>
      <xdr:rowOff>38160</xdr:rowOff>
    </xdr:from>
    <xdr:to>
      <xdr:col>20</xdr:col>
      <xdr:colOff>56520</xdr:colOff>
      <xdr:row>12</xdr:row>
      <xdr:rowOff>46800</xdr:rowOff>
    </xdr:to>
    <xdr:graphicFrame>
      <xdr:nvGraphicFramePr>
        <xdr:cNvPr id="7" name="Chart 1"/>
        <xdr:cNvGraphicFramePr/>
      </xdr:nvGraphicFramePr>
      <xdr:xfrm>
        <a:off x="8636040" y="428400"/>
        <a:ext cx="3675960" cy="19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419040</xdr:colOff>
      <xdr:row>17</xdr:row>
      <xdr:rowOff>152280</xdr:rowOff>
    </xdr:from>
    <xdr:to>
      <xdr:col>20</xdr:col>
      <xdr:colOff>418320</xdr:colOff>
      <xdr:row>27</xdr:row>
      <xdr:rowOff>151560</xdr:rowOff>
    </xdr:to>
    <xdr:graphicFrame>
      <xdr:nvGraphicFramePr>
        <xdr:cNvPr id="8" name="Chart 2"/>
        <xdr:cNvGraphicFramePr/>
      </xdr:nvGraphicFramePr>
      <xdr:xfrm>
        <a:off x="8997840" y="3428640"/>
        <a:ext cx="3675960" cy="19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237960</xdr:colOff>
      <xdr:row>0</xdr:row>
      <xdr:rowOff>181080</xdr:rowOff>
    </xdr:from>
    <xdr:to>
      <xdr:col>15</xdr:col>
      <xdr:colOff>237240</xdr:colOff>
      <xdr:row>10</xdr:row>
      <xdr:rowOff>180360</xdr:rowOff>
    </xdr:to>
    <xdr:graphicFrame>
      <xdr:nvGraphicFramePr>
        <xdr:cNvPr id="9" name="Chart 1"/>
        <xdr:cNvGraphicFramePr/>
      </xdr:nvGraphicFramePr>
      <xdr:xfrm>
        <a:off x="6210000" y="181080"/>
        <a:ext cx="3675960" cy="193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399960</xdr:colOff>
      <xdr:row>14</xdr:row>
      <xdr:rowOff>76320</xdr:rowOff>
    </xdr:from>
    <xdr:to>
      <xdr:col>15</xdr:col>
      <xdr:colOff>399240</xdr:colOff>
      <xdr:row>24</xdr:row>
      <xdr:rowOff>75600</xdr:rowOff>
    </xdr:to>
    <xdr:graphicFrame>
      <xdr:nvGraphicFramePr>
        <xdr:cNvPr id="10" name="Chart 2"/>
        <xdr:cNvGraphicFramePr/>
      </xdr:nvGraphicFramePr>
      <xdr:xfrm>
        <a:off x="6372000" y="2781360"/>
        <a:ext cx="3675960" cy="19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581040</xdr:colOff>
      <xdr:row>13</xdr:row>
      <xdr:rowOff>162000</xdr:rowOff>
    </xdr:from>
    <xdr:to>
      <xdr:col>24</xdr:col>
      <xdr:colOff>580320</xdr:colOff>
      <xdr:row>23</xdr:row>
      <xdr:rowOff>161280</xdr:rowOff>
    </xdr:to>
    <xdr:graphicFrame>
      <xdr:nvGraphicFramePr>
        <xdr:cNvPr id="11" name="Chart 3"/>
        <xdr:cNvGraphicFramePr/>
      </xdr:nvGraphicFramePr>
      <xdr:xfrm>
        <a:off x="12067920" y="2666880"/>
        <a:ext cx="3675960" cy="19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466560</xdr:colOff>
      <xdr:row>1</xdr:row>
      <xdr:rowOff>181080</xdr:rowOff>
    </xdr:from>
    <xdr:to>
      <xdr:col>25</xdr:col>
      <xdr:colOff>465840</xdr:colOff>
      <xdr:row>11</xdr:row>
      <xdr:rowOff>189720</xdr:rowOff>
    </xdr:to>
    <xdr:graphicFrame>
      <xdr:nvGraphicFramePr>
        <xdr:cNvPr id="12" name="Chart 4"/>
        <xdr:cNvGraphicFramePr/>
      </xdr:nvGraphicFramePr>
      <xdr:xfrm>
        <a:off x="12566160" y="371520"/>
        <a:ext cx="3675960" cy="194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181080</xdr:colOff>
      <xdr:row>14</xdr:row>
      <xdr:rowOff>123840</xdr:rowOff>
    </xdr:from>
    <xdr:to>
      <xdr:col>16</xdr:col>
      <xdr:colOff>180360</xdr:colOff>
      <xdr:row>24</xdr:row>
      <xdr:rowOff>123120</xdr:rowOff>
    </xdr:to>
    <xdr:graphicFrame>
      <xdr:nvGraphicFramePr>
        <xdr:cNvPr id="13" name="Chart 1"/>
        <xdr:cNvGraphicFramePr/>
      </xdr:nvGraphicFramePr>
      <xdr:xfrm>
        <a:off x="6653520" y="2828880"/>
        <a:ext cx="3675960" cy="19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114480</xdr:colOff>
      <xdr:row>25</xdr:row>
      <xdr:rowOff>19080</xdr:rowOff>
    </xdr:from>
    <xdr:to>
      <xdr:col>16</xdr:col>
      <xdr:colOff>113760</xdr:colOff>
      <xdr:row>35</xdr:row>
      <xdr:rowOff>37440</xdr:rowOff>
    </xdr:to>
    <xdr:graphicFrame>
      <xdr:nvGraphicFramePr>
        <xdr:cNvPr id="14" name="Chart 2"/>
        <xdr:cNvGraphicFramePr/>
      </xdr:nvGraphicFramePr>
      <xdr:xfrm>
        <a:off x="6586920" y="4838400"/>
        <a:ext cx="3675960" cy="19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200160</xdr:colOff>
      <xdr:row>15</xdr:row>
      <xdr:rowOff>152280</xdr:rowOff>
    </xdr:from>
    <xdr:to>
      <xdr:col>23</xdr:col>
      <xdr:colOff>199440</xdr:colOff>
      <xdr:row>25</xdr:row>
      <xdr:rowOff>160920</xdr:rowOff>
    </xdr:to>
    <xdr:graphicFrame>
      <xdr:nvGraphicFramePr>
        <xdr:cNvPr id="15" name="Chart 3"/>
        <xdr:cNvGraphicFramePr/>
      </xdr:nvGraphicFramePr>
      <xdr:xfrm>
        <a:off x="10962000" y="3047760"/>
        <a:ext cx="3675960" cy="19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26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S1" s="1" t="s">
        <v>1</v>
      </c>
      <c r="T1" s="1" t="s">
        <v>5</v>
      </c>
      <c r="U1" s="1" t="s">
        <v>6</v>
      </c>
    </row>
    <row r="2" customFormat="false" ht="15" hidden="false" customHeight="false" outlineLevel="0" collapsed="false">
      <c r="A2" s="1" t="s">
        <v>7</v>
      </c>
      <c r="B2" s="1" t="n">
        <v>14.1</v>
      </c>
      <c r="C2" s="1" t="n">
        <v>0.86</v>
      </c>
      <c r="D2" s="1" t="n">
        <v>0.9853</v>
      </c>
      <c r="E2" s="1" t="n">
        <v>13.6</v>
      </c>
      <c r="R2" s="1" t="n">
        <v>1</v>
      </c>
      <c r="S2" s="1" t="n">
        <v>14.1</v>
      </c>
      <c r="T2" s="1" t="n">
        <f aca="false">S2-$B$28</f>
        <v>1.884</v>
      </c>
      <c r="U2" s="1" t="n">
        <f aca="false">T2^2</f>
        <v>3.54945599999999</v>
      </c>
    </row>
    <row r="3" customFormat="false" ht="15" hidden="false" customHeight="false" outlineLevel="0" collapsed="false">
      <c r="A3" s="1" t="s">
        <v>8</v>
      </c>
      <c r="B3" s="1" t="n">
        <v>16</v>
      </c>
      <c r="C3" s="1" t="n">
        <v>1.06</v>
      </c>
      <c r="D3" s="1" t="n">
        <v>1.0938</v>
      </c>
      <c r="E3" s="1" t="n">
        <v>16.6</v>
      </c>
      <c r="R3" s="1" t="n">
        <v>2</v>
      </c>
      <c r="S3" s="1" t="n">
        <v>16</v>
      </c>
      <c r="T3" s="1" t="n">
        <f aca="false">S3-$B$28</f>
        <v>3.784</v>
      </c>
      <c r="U3" s="1" t="n">
        <f aca="false">T3^2</f>
        <v>14.318656</v>
      </c>
    </row>
    <row r="4" customFormat="false" ht="15" hidden="false" customHeight="false" outlineLevel="0" collapsed="false">
      <c r="A4" s="1" t="s">
        <v>9</v>
      </c>
      <c r="B4" s="1" t="n">
        <v>29.8</v>
      </c>
      <c r="C4" s="1" t="n">
        <v>2.03</v>
      </c>
      <c r="D4" s="1" t="n">
        <v>1.165</v>
      </c>
      <c r="E4" s="1" t="n">
        <v>23.5</v>
      </c>
      <c r="R4" s="1" t="n">
        <v>3</v>
      </c>
      <c r="S4" s="1" t="n">
        <v>29.8</v>
      </c>
      <c r="T4" s="1" t="n">
        <f aca="false">S4-$B$28</f>
        <v>17.584</v>
      </c>
      <c r="U4" s="1" t="n">
        <f aca="false">T4^2</f>
        <v>309.197056</v>
      </c>
    </row>
    <row r="5" customFormat="false" ht="15" hidden="false" customHeight="false" outlineLevel="0" collapsed="false">
      <c r="A5" s="1" t="s">
        <v>10</v>
      </c>
      <c r="B5" s="1" t="n">
        <v>8</v>
      </c>
      <c r="C5" s="1" t="n">
        <v>0.67</v>
      </c>
      <c r="D5" s="1" t="n">
        <v>0.928</v>
      </c>
      <c r="E5" s="1" t="n">
        <v>10.2</v>
      </c>
      <c r="R5" s="1" t="n">
        <v>4</v>
      </c>
      <c r="S5" s="1" t="n">
        <v>8</v>
      </c>
      <c r="T5" s="1" t="n">
        <f aca="false">S5-$B$28</f>
        <v>-4.216</v>
      </c>
      <c r="U5" s="1" t="n">
        <f aca="false">T5^2</f>
        <v>17.774656</v>
      </c>
    </row>
    <row r="6" customFormat="false" ht="15" hidden="false" customHeight="false" outlineLevel="0" collapsed="false">
      <c r="A6" s="1" t="s">
        <v>11</v>
      </c>
      <c r="B6" s="1" t="n">
        <v>4.1</v>
      </c>
      <c r="C6" s="1" t="n">
        <v>0.4</v>
      </c>
      <c r="D6" s="1" t="n">
        <v>0.9462</v>
      </c>
      <c r="E6" s="1" t="n">
        <v>5.4</v>
      </c>
      <c r="R6" s="1" t="n">
        <v>5</v>
      </c>
      <c r="S6" s="1" t="n">
        <v>4.1</v>
      </c>
      <c r="T6" s="1" t="n">
        <f aca="false">S6-$B$28</f>
        <v>-8.116</v>
      </c>
      <c r="U6" s="1" t="n">
        <f aca="false">T6^2</f>
        <v>65.8694560000001</v>
      </c>
    </row>
    <row r="7" customFormat="false" ht="15" hidden="false" customHeight="false" outlineLevel="0" collapsed="false">
      <c r="A7" s="1" t="s">
        <v>12</v>
      </c>
      <c r="B7" s="1" t="n">
        <v>15</v>
      </c>
      <c r="C7" s="1" t="n">
        <v>1.04</v>
      </c>
      <c r="D7" s="1" t="n">
        <v>0.8885</v>
      </c>
      <c r="E7" s="1" t="n">
        <v>15</v>
      </c>
      <c r="R7" s="1" t="n">
        <v>6</v>
      </c>
      <c r="S7" s="1" t="n">
        <v>15</v>
      </c>
      <c r="T7" s="1" t="n">
        <f aca="false">S7-$B$28</f>
        <v>2.784</v>
      </c>
      <c r="U7" s="1" t="n">
        <f aca="false">T7^2</f>
        <v>7.75065599999998</v>
      </c>
    </row>
    <row r="8" customFormat="false" ht="15" hidden="false" customHeight="false" outlineLevel="0" collapsed="false">
      <c r="A8" s="1" t="s">
        <v>13</v>
      </c>
      <c r="B8" s="1" t="n">
        <v>8.8</v>
      </c>
      <c r="C8" s="1" t="n">
        <v>0.76</v>
      </c>
      <c r="D8" s="1" t="n">
        <v>1.0267</v>
      </c>
      <c r="E8" s="1" t="n">
        <v>9</v>
      </c>
      <c r="R8" s="1" t="n">
        <v>7</v>
      </c>
      <c r="S8" s="1" t="n">
        <v>8.8</v>
      </c>
      <c r="T8" s="1" t="n">
        <f aca="false">S8-$B$28</f>
        <v>-3.416</v>
      </c>
      <c r="U8" s="1" t="n">
        <f aca="false">T8^2</f>
        <v>11.669056</v>
      </c>
    </row>
    <row r="9" customFormat="false" ht="15" hidden="false" customHeight="false" outlineLevel="0" collapsed="false">
      <c r="A9" s="1" t="s">
        <v>14</v>
      </c>
      <c r="B9" s="1" t="n">
        <v>12.4</v>
      </c>
      <c r="C9" s="1" t="n">
        <v>0.95</v>
      </c>
      <c r="D9" s="1" t="n">
        <v>0.9225</v>
      </c>
      <c r="E9" s="1" t="n">
        <v>12.3</v>
      </c>
      <c r="R9" s="1" t="n">
        <v>8</v>
      </c>
      <c r="S9" s="1" t="n">
        <v>12.4</v>
      </c>
      <c r="T9" s="1" t="n">
        <f aca="false">S9-$B$28</f>
        <v>0.183999999999998</v>
      </c>
      <c r="U9" s="1" t="n">
        <f aca="false">T9^2</f>
        <v>0.0338559999999991</v>
      </c>
    </row>
    <row r="10" customFormat="false" ht="15" hidden="false" customHeight="false" outlineLevel="0" collapsed="false">
      <c r="A10" s="1" t="s">
        <v>15</v>
      </c>
      <c r="B10" s="1" t="n">
        <v>16.6</v>
      </c>
      <c r="C10" s="1" t="n">
        <v>1.12</v>
      </c>
      <c r="D10" s="1" t="n">
        <v>0.9372</v>
      </c>
      <c r="E10" s="1" t="n">
        <v>16.3</v>
      </c>
      <c r="R10" s="1" t="n">
        <v>9</v>
      </c>
      <c r="S10" s="1" t="n">
        <v>16.6</v>
      </c>
      <c r="T10" s="1" t="n">
        <f aca="false">S10-$B$28</f>
        <v>4.384</v>
      </c>
      <c r="U10" s="1" t="n">
        <f aca="false">T10^2</f>
        <v>19.219456</v>
      </c>
    </row>
    <row r="11" customFormat="false" ht="15" hidden="false" customHeight="false" outlineLevel="0" collapsed="false">
      <c r="A11" s="1" t="s">
        <v>16</v>
      </c>
      <c r="B11" s="1" t="n">
        <v>14.9</v>
      </c>
      <c r="C11" s="1" t="n">
        <v>1.02</v>
      </c>
      <c r="D11" s="1" t="n">
        <v>0.8858</v>
      </c>
      <c r="E11" s="1" t="n">
        <v>15.4</v>
      </c>
      <c r="R11" s="1" t="n">
        <v>10</v>
      </c>
      <c r="S11" s="1" t="n">
        <v>14.9</v>
      </c>
      <c r="T11" s="1" t="n">
        <f aca="false">S11-$B$28</f>
        <v>2.684</v>
      </c>
      <c r="U11" s="1" t="n">
        <f aca="false">T11^2</f>
        <v>7.20385599999999</v>
      </c>
    </row>
    <row r="12" customFormat="false" ht="15" hidden="false" customHeight="false" outlineLevel="0" collapsed="false">
      <c r="A12" s="1" t="s">
        <v>17</v>
      </c>
      <c r="B12" s="1" t="n">
        <v>13.7</v>
      </c>
      <c r="C12" s="1" t="n">
        <v>1.01</v>
      </c>
      <c r="D12" s="1" t="n">
        <v>0.9643</v>
      </c>
      <c r="E12" s="1" t="n">
        <v>13</v>
      </c>
      <c r="R12" s="1" t="n">
        <v>11</v>
      </c>
      <c r="S12" s="1" t="n">
        <v>13.7</v>
      </c>
      <c r="T12" s="1" t="n">
        <f aca="false">S12-$B$28</f>
        <v>1.484</v>
      </c>
      <c r="U12" s="1" t="n">
        <f aca="false">T12^2</f>
        <v>2.20225599999999</v>
      </c>
    </row>
    <row r="13" customFormat="false" ht="15" hidden="false" customHeight="false" outlineLevel="0" collapsed="false">
      <c r="A13" s="1" t="s">
        <v>18</v>
      </c>
      <c r="B13" s="1" t="n">
        <v>15.1</v>
      </c>
      <c r="C13" s="1" t="n">
        <v>0.9</v>
      </c>
      <c r="D13" s="1" t="n">
        <v>0.9316</v>
      </c>
      <c r="E13" s="1" t="n">
        <v>14.4</v>
      </c>
      <c r="R13" s="1" t="n">
        <v>12</v>
      </c>
      <c r="S13" s="1" t="n">
        <v>15.1</v>
      </c>
      <c r="T13" s="1" t="n">
        <f aca="false">S13-$B$28</f>
        <v>2.884</v>
      </c>
      <c r="U13" s="1" t="n">
        <f aca="false">T13^2</f>
        <v>8.31745599999998</v>
      </c>
    </row>
    <row r="14" customFormat="false" ht="15" hidden="false" customHeight="false" outlineLevel="0" collapsed="false">
      <c r="A14" s="1" t="s">
        <v>19</v>
      </c>
      <c r="B14" s="1" t="n">
        <v>7.8</v>
      </c>
      <c r="C14" s="1" t="n">
        <v>0.57</v>
      </c>
      <c r="D14" s="1" t="n">
        <v>0.9705</v>
      </c>
      <c r="E14" s="1" t="n">
        <v>10</v>
      </c>
      <c r="R14" s="1" t="n">
        <v>13</v>
      </c>
      <c r="S14" s="1" t="n">
        <v>7.8</v>
      </c>
      <c r="T14" s="1" t="n">
        <f aca="false">S14-$B$28</f>
        <v>-4.416</v>
      </c>
      <c r="U14" s="1" t="n">
        <f aca="false">T14^2</f>
        <v>19.501056</v>
      </c>
    </row>
    <row r="15" customFormat="false" ht="15" hidden="false" customHeight="false" outlineLevel="0" collapsed="false">
      <c r="A15" s="1" t="s">
        <v>20</v>
      </c>
      <c r="B15" s="1" t="n">
        <v>11.4</v>
      </c>
      <c r="C15" s="1" t="n">
        <v>0.78</v>
      </c>
      <c r="D15" s="1" t="n">
        <v>1.124</v>
      </c>
      <c r="E15" s="1" t="n">
        <v>10.2</v>
      </c>
      <c r="R15" s="1" t="n">
        <v>14</v>
      </c>
      <c r="S15" s="1" t="n">
        <v>11.4</v>
      </c>
      <c r="T15" s="1" t="n">
        <f aca="false">S15-$B$28</f>
        <v>-0.816000000000003</v>
      </c>
      <c r="U15" s="1" t="n">
        <f aca="false">T15^2</f>
        <v>0.665856000000004</v>
      </c>
    </row>
    <row r="16" customFormat="false" ht="15" hidden="false" customHeight="false" outlineLevel="0" collapsed="false">
      <c r="A16" s="1" t="s">
        <v>21</v>
      </c>
      <c r="B16" s="1" t="n">
        <v>9</v>
      </c>
      <c r="C16" s="1" t="n">
        <v>0.74</v>
      </c>
      <c r="D16" s="1" t="n">
        <v>0.8517</v>
      </c>
      <c r="E16" s="1" t="n">
        <v>9.5</v>
      </c>
      <c r="R16" s="1" t="n">
        <v>15</v>
      </c>
      <c r="S16" s="1" t="n">
        <v>9</v>
      </c>
      <c r="T16" s="1" t="n">
        <f aca="false">S16-$B$28</f>
        <v>-3.216</v>
      </c>
      <c r="U16" s="1" t="n">
        <f aca="false">T16^2</f>
        <v>10.342656</v>
      </c>
    </row>
    <row r="17" customFormat="false" ht="15" hidden="false" customHeight="false" outlineLevel="0" collapsed="false">
      <c r="A17" s="1" t="s">
        <v>22</v>
      </c>
      <c r="B17" s="1" t="n">
        <v>1</v>
      </c>
      <c r="C17" s="1" t="n">
        <v>0.13</v>
      </c>
      <c r="D17" s="1" t="n">
        <v>0.7851</v>
      </c>
      <c r="E17" s="1" t="n">
        <v>1.5</v>
      </c>
      <c r="R17" s="1" t="n">
        <v>16</v>
      </c>
      <c r="S17" s="1" t="n">
        <v>1</v>
      </c>
      <c r="T17" s="1" t="n">
        <f aca="false">S17-$B$28</f>
        <v>-11.216</v>
      </c>
      <c r="U17" s="1" t="n">
        <f aca="false">T17^2</f>
        <v>125.798656</v>
      </c>
    </row>
    <row r="18" customFormat="false" ht="15" hidden="false" customHeight="false" outlineLevel="0" collapsed="false">
      <c r="A18" s="1" t="s">
        <v>23</v>
      </c>
      <c r="B18" s="1" t="n">
        <v>17</v>
      </c>
      <c r="C18" s="1" t="n">
        <v>1.26</v>
      </c>
      <c r="D18" s="1" t="n">
        <v>0.9186</v>
      </c>
      <c r="E18" s="1" t="n">
        <v>18.5</v>
      </c>
      <c r="R18" s="1" t="n">
        <v>17</v>
      </c>
      <c r="S18" s="1" t="n">
        <v>17</v>
      </c>
      <c r="T18" s="1" t="n">
        <f aca="false">S18-$B$28</f>
        <v>4.784</v>
      </c>
      <c r="U18" s="1" t="n">
        <f aca="false">T18^2</f>
        <v>22.886656</v>
      </c>
    </row>
    <row r="19" customFormat="false" ht="15" hidden="false" customHeight="false" outlineLevel="0" collapsed="false">
      <c r="A19" s="1" t="s">
        <v>24</v>
      </c>
      <c r="B19" s="1" t="n">
        <v>12.8</v>
      </c>
      <c r="C19" s="1" t="n">
        <v>1.08</v>
      </c>
      <c r="D19" s="1" t="n">
        <v>1.0395</v>
      </c>
      <c r="E19" s="1" t="n">
        <v>12.6</v>
      </c>
      <c r="R19" s="1" t="n">
        <v>18</v>
      </c>
      <c r="S19" s="1" t="n">
        <v>12.8</v>
      </c>
      <c r="T19" s="1" t="n">
        <f aca="false">S19-$B$28</f>
        <v>0.583999999999998</v>
      </c>
      <c r="U19" s="1" t="n">
        <f aca="false">T19^2</f>
        <v>0.341055999999997</v>
      </c>
    </row>
    <row r="20" customFormat="false" ht="15" hidden="false" customHeight="false" outlineLevel="0" collapsed="false">
      <c r="A20" s="1" t="s">
        <v>25</v>
      </c>
      <c r="B20" s="1" t="n">
        <v>15.8</v>
      </c>
      <c r="C20" s="1" t="n">
        <v>0.96</v>
      </c>
      <c r="D20" s="1" t="n">
        <v>0.9573</v>
      </c>
      <c r="E20" s="1" t="n">
        <v>17.5</v>
      </c>
      <c r="R20" s="1" t="n">
        <v>19</v>
      </c>
      <c r="S20" s="1" t="n">
        <v>15.8</v>
      </c>
      <c r="T20" s="1" t="n">
        <f aca="false">S20-$B$28</f>
        <v>3.584</v>
      </c>
      <c r="U20" s="1" t="n">
        <f aca="false">T20^2</f>
        <v>12.845056</v>
      </c>
    </row>
    <row r="21" customFormat="false" ht="15" hidden="false" customHeight="false" outlineLevel="0" collapsed="false">
      <c r="A21" s="1" t="s">
        <v>26</v>
      </c>
      <c r="B21" s="1" t="n">
        <v>4.5</v>
      </c>
      <c r="C21" s="1" t="n">
        <v>0.42</v>
      </c>
      <c r="D21" s="1" t="n">
        <v>0.9106</v>
      </c>
      <c r="E21" s="1" t="n">
        <v>4.9</v>
      </c>
      <c r="R21" s="1" t="n">
        <v>20</v>
      </c>
      <c r="S21" s="1" t="n">
        <v>4.5</v>
      </c>
      <c r="T21" s="1" t="n">
        <f aca="false">S21-$B$28</f>
        <v>-7.716</v>
      </c>
      <c r="U21" s="1" t="n">
        <f aca="false">T21^2</f>
        <v>59.536656</v>
      </c>
    </row>
    <row r="22" customFormat="false" ht="15" hidden="false" customHeight="false" outlineLevel="0" collapsed="false">
      <c r="A22" s="1" t="s">
        <v>27</v>
      </c>
      <c r="B22" s="1" t="n">
        <v>14.5</v>
      </c>
      <c r="C22" s="1" t="n">
        <v>1.01</v>
      </c>
      <c r="D22" s="1" t="n">
        <v>1.007</v>
      </c>
      <c r="E22" s="1" t="n">
        <v>15.9</v>
      </c>
      <c r="R22" s="1" t="n">
        <v>21</v>
      </c>
      <c r="S22" s="1" t="n">
        <v>14.5</v>
      </c>
      <c r="T22" s="1" t="n">
        <f aca="false">S22-$B$28</f>
        <v>2.284</v>
      </c>
      <c r="U22" s="1" t="n">
        <f aca="false">T22^2</f>
        <v>5.21665599999999</v>
      </c>
    </row>
    <row r="23" customFormat="false" ht="13.8" hidden="false" customHeight="false" outlineLevel="0" collapsed="false">
      <c r="A23" s="2" t="s">
        <v>28</v>
      </c>
      <c r="B23" s="1" t="n">
        <v>7.3</v>
      </c>
      <c r="C23" s="1" t="n">
        <v>0.61</v>
      </c>
      <c r="D23" s="1" t="n">
        <v>0.9806</v>
      </c>
      <c r="E23" s="1" t="n">
        <v>8.5</v>
      </c>
      <c r="R23" s="1" t="n">
        <v>22</v>
      </c>
      <c r="S23" s="1" t="n">
        <v>7.3</v>
      </c>
      <c r="T23" s="1" t="n">
        <f aca="false">S23-$B$28</f>
        <v>-4.916</v>
      </c>
      <c r="U23" s="1" t="n">
        <f aca="false">T23^2</f>
        <v>24.167056</v>
      </c>
    </row>
    <row r="24" customFormat="false" ht="15" hidden="false" customHeight="false" outlineLevel="0" collapsed="false">
      <c r="A24" s="1" t="s">
        <v>29</v>
      </c>
      <c r="B24" s="1" t="n">
        <v>8.6</v>
      </c>
      <c r="C24" s="1" t="n">
        <v>0.69</v>
      </c>
      <c r="D24" s="1" t="n">
        <v>0.9693</v>
      </c>
      <c r="E24" s="1" t="n">
        <v>10.6</v>
      </c>
      <c r="R24" s="1" t="n">
        <v>23</v>
      </c>
      <c r="S24" s="1" t="n">
        <v>8.6</v>
      </c>
      <c r="T24" s="1" t="n">
        <f aca="false">S24-$B$28</f>
        <v>-3.616</v>
      </c>
      <c r="U24" s="1" t="n">
        <f aca="false">T24^2</f>
        <v>13.075456</v>
      </c>
    </row>
    <row r="25" customFormat="false" ht="15" hidden="false" customHeight="false" outlineLevel="0" collapsed="false">
      <c r="A25" s="1" t="s">
        <v>30</v>
      </c>
      <c r="B25" s="1" t="n">
        <v>15.2</v>
      </c>
      <c r="C25" s="1" t="n">
        <v>1.02</v>
      </c>
      <c r="D25" s="1" t="n">
        <v>0.9496</v>
      </c>
      <c r="E25" s="1" t="n">
        <v>13.9</v>
      </c>
      <c r="R25" s="1" t="n">
        <v>24</v>
      </c>
      <c r="S25" s="1" t="n">
        <v>15.2</v>
      </c>
      <c r="T25" s="1" t="n">
        <f aca="false">S25-$B$28</f>
        <v>2.984</v>
      </c>
      <c r="U25" s="1" t="n">
        <f aca="false">T25^2</f>
        <v>8.90425599999998</v>
      </c>
    </row>
    <row r="26" customFormat="false" ht="15" hidden="false" customHeight="false" outlineLevel="0" collapsed="false">
      <c r="A26" s="1" t="s">
        <v>31</v>
      </c>
      <c r="B26" s="1" t="n">
        <v>12</v>
      </c>
      <c r="C26" s="1" t="n">
        <v>0.82</v>
      </c>
      <c r="D26" s="1" t="n">
        <v>1.1184</v>
      </c>
      <c r="E26" s="1" t="n">
        <v>14.9</v>
      </c>
      <c r="R26" s="1" t="n">
        <v>25</v>
      </c>
      <c r="S26" s="1" t="n">
        <v>12</v>
      </c>
      <c r="T26" s="1" t="n">
        <f aca="false">S26-$B$28</f>
        <v>-0.216000000000003</v>
      </c>
      <c r="U26" s="1" t="n">
        <f aca="false">T26^2</f>
        <v>0.0466560000000012</v>
      </c>
    </row>
    <row r="27" customFormat="false" ht="15" hidden="false" customHeight="false" outlineLevel="0" collapsed="false">
      <c r="U27" s="1" t="n">
        <f aca="false">SUM(U2:U26)</f>
        <v>770.4336</v>
      </c>
    </row>
    <row r="28" customFormat="false" ht="15" hidden="false" customHeight="false" outlineLevel="0" collapsed="false">
      <c r="A28" s="1" t="s">
        <v>32</v>
      </c>
      <c r="B28" s="1" t="n">
        <f aca="false">(SUM(B2:B26))/25</f>
        <v>12.216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A1:E26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0.976607634469475</v>
      </c>
    </row>
    <row r="5" customFormat="false" ht="15" hidden="false" customHeight="false" outlineLevel="0" collapsed="false">
      <c r="A5" s="4" t="s">
        <v>36</v>
      </c>
      <c r="B5" s="4" t="n">
        <v>0.953762471704064</v>
      </c>
    </row>
    <row r="6" customFormat="false" ht="15" hidden="false" customHeight="false" outlineLevel="0" collapsed="false">
      <c r="A6" s="4" t="s">
        <v>37</v>
      </c>
      <c r="B6" s="4" t="n">
        <v>0.951752144386849</v>
      </c>
    </row>
    <row r="7" customFormat="false" ht="15" hidden="false" customHeight="false" outlineLevel="0" collapsed="false">
      <c r="A7" s="4" t="s">
        <v>38</v>
      </c>
      <c r="B7" s="4" t="n">
        <v>1.24451746158099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1</v>
      </c>
      <c r="C12" s="4" t="n">
        <v>734.81065461986</v>
      </c>
      <c r="D12" s="4" t="n">
        <v>734.81065461986</v>
      </c>
      <c r="E12" s="4" t="n">
        <v>474.431433894823</v>
      </c>
      <c r="F12" s="4" t="n">
        <v>7.46855284792947E-017</v>
      </c>
    </row>
    <row r="13" customFormat="false" ht="15" hidden="false" customHeight="false" outlineLevel="0" collapsed="false">
      <c r="A13" s="4" t="s">
        <v>47</v>
      </c>
      <c r="B13" s="4" t="n">
        <v>23</v>
      </c>
      <c r="C13" s="4" t="n">
        <v>35.62294538014</v>
      </c>
      <c r="D13" s="4" t="n">
        <v>1.54882371218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770.4336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4" t="n">
        <v>-1.480499877683</v>
      </c>
      <c r="C17" s="4" t="n">
        <v>0.676284859269247</v>
      </c>
      <c r="D17" s="4" t="n">
        <v>-2.18916608495825</v>
      </c>
      <c r="E17" s="4" t="n">
        <v>0.0389942458531229</v>
      </c>
      <c r="F17" s="4" t="n">
        <v>-2.8795016986215</v>
      </c>
      <c r="G17" s="4" t="n">
        <v>-0.0814980567444954</v>
      </c>
      <c r="H17" s="4" t="n">
        <v>-2.8795016986215</v>
      </c>
      <c r="I17" s="4" t="n">
        <v>-0.0814980567444954</v>
      </c>
    </row>
    <row r="18" customFormat="false" ht="15.75" hidden="false" customHeight="false" outlineLevel="0" collapsed="false">
      <c r="A18" s="6" t="s">
        <v>2</v>
      </c>
      <c r="B18" s="6" t="n">
        <v>15.6281376970367</v>
      </c>
      <c r="C18" s="6" t="n">
        <v>0.717497679980317</v>
      </c>
      <c r="D18" s="6" t="n">
        <v>21.7814470110418</v>
      </c>
      <c r="E18" s="6" t="n">
        <v>7.46855284792947E-017</v>
      </c>
      <c r="F18" s="6" t="n">
        <v>14.1438806608874</v>
      </c>
      <c r="G18" s="6" t="n">
        <v>17.112394733186</v>
      </c>
      <c r="H18" s="6" t="n">
        <v>14.1438806608874</v>
      </c>
      <c r="I18" s="6" t="n">
        <v>17.112394733186</v>
      </c>
    </row>
    <row r="21" customFormat="false" ht="18" hidden="false" customHeight="false" outlineLevel="0" collapsed="false">
      <c r="A21" s="1" t="s">
        <v>70</v>
      </c>
      <c r="B21" s="1" t="n">
        <f aca="false">1/(1-B5)</f>
        <v>21.627453647601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26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1:E26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14.88"/>
    <col collapsed="false" customWidth="true" hidden="false" outlineLevel="0" max="4" min="4" style="1" width="17.92"/>
  </cols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0.957485329713691</v>
      </c>
    </row>
    <row r="5" customFormat="false" ht="15" hidden="false" customHeight="false" outlineLevel="0" collapsed="false">
      <c r="A5" s="4" t="s">
        <v>36</v>
      </c>
      <c r="B5" s="5" t="n">
        <v>0.916778156616936</v>
      </c>
    </row>
    <row r="6" customFormat="false" ht="15" hidden="false" customHeight="false" outlineLevel="0" collapsed="false">
      <c r="A6" s="4" t="s">
        <v>37</v>
      </c>
      <c r="B6" s="4" t="n">
        <v>0.913159815600281</v>
      </c>
    </row>
    <row r="7" customFormat="false" ht="15" hidden="false" customHeight="false" outlineLevel="0" collapsed="false">
      <c r="A7" s="4" t="s">
        <v>38</v>
      </c>
      <c r="B7" s="4" t="n">
        <v>1.39672116274721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1</v>
      </c>
      <c r="C12" s="4" t="n">
        <v>494.281309851284</v>
      </c>
      <c r="D12" s="4" t="n">
        <v>494.281309851284</v>
      </c>
      <c r="E12" s="4" t="n">
        <v>253.369749395393</v>
      </c>
      <c r="F12" s="7" t="n">
        <v>6.55224482990263E-014</v>
      </c>
    </row>
    <row r="13" customFormat="false" ht="15" hidden="false" customHeight="false" outlineLevel="0" collapsed="false">
      <c r="A13" s="4" t="s">
        <v>47</v>
      </c>
      <c r="B13" s="4" t="n">
        <v>23</v>
      </c>
      <c r="C13" s="4" t="n">
        <v>44.8690901487163</v>
      </c>
      <c r="D13" s="4" t="n">
        <v>1.95083000646592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539.1504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5" t="n">
        <v>2.74327755175786</v>
      </c>
      <c r="C17" s="4" t="n">
        <v>0.675205943988898</v>
      </c>
      <c r="D17" s="4" t="n">
        <v>4.06287529927753</v>
      </c>
      <c r="E17" s="5" t="n">
        <v>0.000481173546608335</v>
      </c>
      <c r="F17" s="4" t="n">
        <v>1.34650763712505</v>
      </c>
      <c r="G17" s="4" t="n">
        <v>4.14004746639067</v>
      </c>
      <c r="H17" s="4" t="n">
        <v>1.34650763712505</v>
      </c>
      <c r="I17" s="4" t="n">
        <v>4.14004746639067</v>
      </c>
    </row>
    <row r="18" customFormat="false" ht="15.75" hidden="false" customHeight="false" outlineLevel="0" collapsed="false">
      <c r="A18" s="6" t="s">
        <v>1</v>
      </c>
      <c r="B18" s="8" t="n">
        <v>0.800975969895394</v>
      </c>
      <c r="C18" s="6" t="n">
        <v>0.0503201707435014</v>
      </c>
      <c r="D18" s="6" t="n">
        <v>15.9175924497203</v>
      </c>
      <c r="E18" s="9" t="n">
        <v>6.55224482990255E-014</v>
      </c>
      <c r="F18" s="6" t="n">
        <v>0.696880765729264</v>
      </c>
      <c r="G18" s="6" t="n">
        <v>0.905071174061524</v>
      </c>
      <c r="H18" s="6" t="n">
        <v>0.696880765729264</v>
      </c>
      <c r="I18" s="6" t="n">
        <v>0.905071174061524</v>
      </c>
    </row>
    <row r="22" customFormat="false" ht="15" hidden="false" customHeight="false" outlineLevel="0" collapsed="false">
      <c r="A22" s="1" t="s">
        <v>57</v>
      </c>
      <c r="F22" s="1" t="s">
        <v>58</v>
      </c>
    </row>
    <row r="23" customFormat="false" ht="15.75" hidden="false" customHeight="false" outlineLevel="0" collapsed="false"/>
    <row r="24" customFormat="false" ht="15" hidden="false" customHeight="false" outlineLevel="0" collapsed="false">
      <c r="A24" s="3" t="s">
        <v>59</v>
      </c>
      <c r="B24" s="3" t="s">
        <v>60</v>
      </c>
      <c r="C24" s="3" t="s">
        <v>61</v>
      </c>
      <c r="D24" s="3" t="s">
        <v>62</v>
      </c>
      <c r="F24" s="3" t="s">
        <v>63</v>
      </c>
      <c r="G24" s="3" t="s">
        <v>4</v>
      </c>
    </row>
    <row r="25" customFormat="false" ht="15" hidden="false" customHeight="false" outlineLevel="0" collapsed="false">
      <c r="A25" s="4" t="n">
        <v>1</v>
      </c>
      <c r="B25" s="4" t="n">
        <v>14.0370387272829</v>
      </c>
      <c r="C25" s="4" t="n">
        <v>-0.437038727282918</v>
      </c>
      <c r="D25" s="4" t="n">
        <v>-0.319633221619403</v>
      </c>
      <c r="F25" s="4" t="n">
        <v>2</v>
      </c>
      <c r="G25" s="4" t="n">
        <v>1.5</v>
      </c>
    </row>
    <row r="26" customFormat="false" ht="15" hidden="false" customHeight="false" outlineLevel="0" collapsed="false">
      <c r="A26" s="4" t="n">
        <v>2</v>
      </c>
      <c r="B26" s="4" t="n">
        <v>15.5588930700842</v>
      </c>
      <c r="C26" s="4" t="n">
        <v>1.04110692991583</v>
      </c>
      <c r="D26" s="4" t="n">
        <v>0.761425341246392</v>
      </c>
      <c r="F26" s="4" t="n">
        <v>6</v>
      </c>
      <c r="G26" s="4" t="n">
        <v>4.9</v>
      </c>
      <c r="P26" s="1" t="n">
        <v>309.197056</v>
      </c>
      <c r="Q26" s="1" t="n">
        <v>770.4336</v>
      </c>
    </row>
    <row r="27" customFormat="false" ht="15" hidden="false" customHeight="false" outlineLevel="0" collapsed="false">
      <c r="A27" s="4" t="n">
        <v>3</v>
      </c>
      <c r="B27" s="4" t="n">
        <v>26.6123614546406</v>
      </c>
      <c r="C27" s="4" t="n">
        <v>-3.11236145464061</v>
      </c>
      <c r="D27" s="10" t="n">
        <v>-2.27626078992042</v>
      </c>
      <c r="F27" s="4" t="n">
        <v>10</v>
      </c>
      <c r="G27" s="4" t="n">
        <v>5.4</v>
      </c>
    </row>
    <row r="28" customFormat="false" ht="15" hidden="false" customHeight="false" outlineLevel="0" collapsed="false">
      <c r="A28" s="4" t="n">
        <v>4</v>
      </c>
      <c r="B28" s="4" t="n">
        <v>9.15108531092102</v>
      </c>
      <c r="C28" s="4" t="n">
        <v>1.04891468907898</v>
      </c>
      <c r="D28" s="4" t="n">
        <v>0.767135634314609</v>
      </c>
      <c r="F28" s="4" t="n">
        <v>14</v>
      </c>
      <c r="G28" s="4" t="n">
        <v>8.5</v>
      </c>
    </row>
    <row r="29" customFormat="false" ht="15" hidden="false" customHeight="false" outlineLevel="0" collapsed="false">
      <c r="A29" s="4" t="n">
        <v>5</v>
      </c>
      <c r="B29" s="4" t="n">
        <v>6.02727902832898</v>
      </c>
      <c r="C29" s="4" t="n">
        <v>-0.627279028328976</v>
      </c>
      <c r="D29" s="4" t="n">
        <v>-0.458767619807034</v>
      </c>
      <c r="F29" s="4" t="n">
        <v>18</v>
      </c>
      <c r="G29" s="4" t="n">
        <v>9</v>
      </c>
      <c r="L29" s="1" t="s">
        <v>64</v>
      </c>
      <c r="O29" s="1" t="n">
        <f aca="false">(1/25)+(309.1971/770.4336)</f>
        <v>0.44132868036908</v>
      </c>
    </row>
    <row r="30" customFormat="false" ht="15" hidden="false" customHeight="false" outlineLevel="0" collapsed="false">
      <c r="A30" s="4" t="n">
        <v>6</v>
      </c>
      <c r="B30" s="4" t="n">
        <v>14.7579171001888</v>
      </c>
      <c r="C30" s="4" t="n">
        <v>0.242082899811226</v>
      </c>
      <c r="D30" s="4" t="n">
        <v>0.177050069788298</v>
      </c>
      <c r="F30" s="4" t="n">
        <v>22</v>
      </c>
      <c r="G30" s="4" t="n">
        <v>9.5</v>
      </c>
    </row>
    <row r="31" customFormat="false" ht="15" hidden="false" customHeight="false" outlineLevel="0" collapsed="false">
      <c r="A31" s="4" t="n">
        <v>7</v>
      </c>
      <c r="B31" s="4" t="n">
        <v>9.79186608683733</v>
      </c>
      <c r="C31" s="4" t="n">
        <v>-0.791866086837331</v>
      </c>
      <c r="D31" s="4" t="n">
        <v>-0.579140228602939</v>
      </c>
      <c r="F31" s="4" t="n">
        <v>26</v>
      </c>
      <c r="G31" s="4" t="n">
        <v>10</v>
      </c>
      <c r="L31" s="1" t="s">
        <v>65</v>
      </c>
      <c r="O31" s="1" t="n">
        <v>0.16</v>
      </c>
    </row>
    <row r="32" customFormat="false" ht="15" hidden="false" customHeight="false" outlineLevel="0" collapsed="false">
      <c r="A32" s="4" t="n">
        <v>8</v>
      </c>
      <c r="B32" s="4" t="n">
        <v>12.6753795784607</v>
      </c>
      <c r="C32" s="4" t="n">
        <v>-0.375379578460748</v>
      </c>
      <c r="D32" s="4" t="n">
        <v>-0.274538104985536</v>
      </c>
      <c r="F32" s="4" t="n">
        <v>30</v>
      </c>
      <c r="G32" s="4" t="n">
        <v>10.2</v>
      </c>
    </row>
    <row r="33" customFormat="false" ht="15" hidden="false" customHeight="false" outlineLevel="0" collapsed="false">
      <c r="A33" s="4" t="n">
        <v>9</v>
      </c>
      <c r="B33" s="4" t="n">
        <v>16.0394786520214</v>
      </c>
      <c r="C33" s="4" t="n">
        <v>0.260521347978596</v>
      </c>
      <c r="D33" s="4" t="n">
        <v>0.190535237626945</v>
      </c>
      <c r="F33" s="4" t="n">
        <v>34</v>
      </c>
      <c r="G33" s="4" t="n">
        <v>10.2</v>
      </c>
    </row>
    <row r="34" customFormat="false" ht="15" hidden="false" customHeight="false" outlineLevel="0" collapsed="false">
      <c r="A34" s="4" t="n">
        <v>10</v>
      </c>
      <c r="B34" s="4" t="n">
        <v>14.6778195031992</v>
      </c>
      <c r="C34" s="4" t="n">
        <v>0.722180496800766</v>
      </c>
      <c r="D34" s="4" t="n">
        <v>0.528174883306623</v>
      </c>
      <c r="F34" s="4" t="n">
        <v>38</v>
      </c>
      <c r="G34" s="4" t="n">
        <v>10.6</v>
      </c>
    </row>
    <row r="35" customFormat="false" ht="15" hidden="false" customHeight="false" outlineLevel="0" collapsed="false">
      <c r="A35" s="4" t="n">
        <v>11</v>
      </c>
      <c r="B35" s="4" t="n">
        <v>13.7166483393248</v>
      </c>
      <c r="C35" s="4" t="n">
        <v>-0.71664833932476</v>
      </c>
      <c r="D35" s="4" t="n">
        <v>-0.524128877298059</v>
      </c>
      <c r="F35" s="4" t="n">
        <v>42</v>
      </c>
      <c r="G35" s="4" t="n">
        <v>12.3</v>
      </c>
    </row>
    <row r="36" customFormat="false" ht="15" hidden="false" customHeight="false" outlineLevel="0" collapsed="false">
      <c r="A36" s="4" t="n">
        <v>12</v>
      </c>
      <c r="B36" s="4" t="n">
        <v>14.8380146971783</v>
      </c>
      <c r="C36" s="4" t="n">
        <v>-0.438014697178312</v>
      </c>
      <c r="D36" s="4" t="n">
        <v>-0.320347008252931</v>
      </c>
      <c r="F36" s="4" t="n">
        <v>46</v>
      </c>
      <c r="G36" s="4" t="n">
        <v>12.6</v>
      </c>
    </row>
    <row r="37" customFormat="false" ht="15" hidden="false" customHeight="false" outlineLevel="0" collapsed="false">
      <c r="A37" s="4" t="n">
        <v>13</v>
      </c>
      <c r="B37" s="4" t="n">
        <v>8.99089011694194</v>
      </c>
      <c r="C37" s="4" t="n">
        <v>1.00910988305806</v>
      </c>
      <c r="D37" s="4" t="n">
        <v>0.738023938736735</v>
      </c>
      <c r="F37" s="4" t="n">
        <v>50</v>
      </c>
      <c r="G37" s="4" t="n">
        <v>13</v>
      </c>
    </row>
    <row r="38" customFormat="false" ht="15" hidden="false" customHeight="false" outlineLevel="0" collapsed="false">
      <c r="A38" s="4" t="n">
        <v>14</v>
      </c>
      <c r="B38" s="4" t="n">
        <v>11.8744036085654</v>
      </c>
      <c r="C38" s="4" t="n">
        <v>-1.67440360856536</v>
      </c>
      <c r="D38" s="4" t="n">
        <v>-1.22459403775089</v>
      </c>
      <c r="F38" s="4" t="n">
        <v>54</v>
      </c>
      <c r="G38" s="4" t="n">
        <v>13.6</v>
      </c>
    </row>
    <row r="39" customFormat="false" ht="15" hidden="false" customHeight="false" outlineLevel="0" collapsed="false">
      <c r="A39" s="4" t="n">
        <v>15</v>
      </c>
      <c r="B39" s="4" t="n">
        <v>9.95206128081641</v>
      </c>
      <c r="C39" s="4" t="n">
        <v>-0.452061280816409</v>
      </c>
      <c r="D39" s="4" t="n">
        <v>-0.330620136240705</v>
      </c>
      <c r="F39" s="4" t="n">
        <v>58</v>
      </c>
      <c r="G39" s="4" t="n">
        <v>13.9</v>
      </c>
    </row>
    <row r="40" customFormat="false" ht="15" hidden="false" customHeight="false" outlineLevel="0" collapsed="false">
      <c r="A40" s="4" t="n">
        <v>16</v>
      </c>
      <c r="B40" s="4" t="n">
        <v>3.54425352165326</v>
      </c>
      <c r="C40" s="4" t="n">
        <v>-2.04425352165326</v>
      </c>
      <c r="D40" s="4" t="n">
        <v>-1.49508795935573</v>
      </c>
      <c r="F40" s="4" t="n">
        <v>62</v>
      </c>
      <c r="G40" s="4" t="n">
        <v>14.4</v>
      </c>
    </row>
    <row r="41" customFormat="false" ht="15" hidden="false" customHeight="false" outlineLevel="0" collapsed="false">
      <c r="A41" s="4" t="n">
        <v>17</v>
      </c>
      <c r="B41" s="4" t="n">
        <v>16.3598690399796</v>
      </c>
      <c r="C41" s="4" t="n">
        <v>2.14013096002044</v>
      </c>
      <c r="D41" s="4" t="n">
        <v>1.56520900948884</v>
      </c>
      <c r="F41" s="4" t="n">
        <v>66</v>
      </c>
      <c r="G41" s="4" t="n">
        <v>14.9</v>
      </c>
    </row>
    <row r="42" customFormat="false" ht="15" hidden="false" customHeight="false" outlineLevel="0" collapsed="false">
      <c r="A42" s="4" t="n">
        <v>18</v>
      </c>
      <c r="B42" s="4" t="n">
        <v>12.9957699664189</v>
      </c>
      <c r="C42" s="4" t="n">
        <v>-0.395769966418907</v>
      </c>
      <c r="D42" s="4" t="n">
        <v>-0.289450846091238</v>
      </c>
      <c r="F42" s="4" t="n">
        <v>70</v>
      </c>
      <c r="G42" s="4" t="n">
        <v>15</v>
      </c>
    </row>
    <row r="43" customFormat="false" ht="15" hidden="false" customHeight="false" outlineLevel="0" collapsed="false">
      <c r="A43" s="4" t="n">
        <v>19</v>
      </c>
      <c r="B43" s="4" t="n">
        <v>15.3986978761051</v>
      </c>
      <c r="C43" s="4" t="n">
        <v>2.10130212389491</v>
      </c>
      <c r="D43" s="4" t="n">
        <v>1.53681110054449</v>
      </c>
      <c r="F43" s="4" t="n">
        <v>74</v>
      </c>
      <c r="G43" s="4" t="n">
        <v>15.4</v>
      </c>
    </row>
    <row r="44" customFormat="false" ht="15" hidden="false" customHeight="false" outlineLevel="0" collapsed="false">
      <c r="A44" s="4" t="n">
        <v>20</v>
      </c>
      <c r="B44" s="4" t="n">
        <v>6.34766941628714</v>
      </c>
      <c r="C44" s="4" t="n">
        <v>-1.44766941628714</v>
      </c>
      <c r="D44" s="4" t="n">
        <v>-1.05876941900436</v>
      </c>
      <c r="F44" s="4" t="n">
        <v>78</v>
      </c>
      <c r="G44" s="4" t="n">
        <v>15.9</v>
      </c>
    </row>
    <row r="45" customFormat="false" ht="15" hidden="false" customHeight="false" outlineLevel="0" collapsed="false">
      <c r="A45" s="4" t="n">
        <v>21</v>
      </c>
      <c r="B45" s="4" t="n">
        <v>14.3574291152411</v>
      </c>
      <c r="C45" s="4" t="n">
        <v>1.54257088475892</v>
      </c>
      <c r="D45" s="4" t="n">
        <v>1.12817668250394</v>
      </c>
      <c r="F45" s="4" t="n">
        <v>82</v>
      </c>
      <c r="G45" s="4" t="n">
        <v>16.3</v>
      </c>
    </row>
    <row r="46" customFormat="false" ht="15" hidden="false" customHeight="false" outlineLevel="0" collapsed="false">
      <c r="A46" s="4" t="n">
        <v>22</v>
      </c>
      <c r="B46" s="4" t="n">
        <v>8.59040213199424</v>
      </c>
      <c r="C46" s="4" t="n">
        <v>-0.0904021319942387</v>
      </c>
      <c r="D46" s="4" t="n">
        <v>-0.0661166228224793</v>
      </c>
      <c r="F46" s="4" t="n">
        <v>86</v>
      </c>
      <c r="G46" s="4" t="n">
        <v>16.6</v>
      </c>
    </row>
    <row r="47" customFormat="false" ht="15" hidden="false" customHeight="false" outlineLevel="0" collapsed="false">
      <c r="A47" s="4" t="n">
        <v>23</v>
      </c>
      <c r="B47" s="4" t="n">
        <v>9.63167089285825</v>
      </c>
      <c r="C47" s="4" t="n">
        <v>0.96832910714175</v>
      </c>
      <c r="D47" s="4" t="n">
        <v>0.708198456525333</v>
      </c>
      <c r="F47" s="4" t="n">
        <v>90</v>
      </c>
      <c r="G47" s="4" t="n">
        <v>17.5</v>
      </c>
    </row>
    <row r="48" customFormat="false" ht="15" hidden="false" customHeight="false" outlineLevel="0" collapsed="false">
      <c r="A48" s="4" t="n">
        <v>24</v>
      </c>
      <c r="B48" s="4" t="n">
        <v>14.9181122941679</v>
      </c>
      <c r="C48" s="4" t="n">
        <v>-1.01811229416785</v>
      </c>
      <c r="D48" s="4" t="n">
        <v>-0.744607954032708</v>
      </c>
      <c r="F48" s="4" t="n">
        <v>94</v>
      </c>
      <c r="G48" s="4" t="n">
        <v>18.5</v>
      </c>
    </row>
    <row r="49" customFormat="false" ht="15.75" hidden="false" customHeight="false" outlineLevel="0" collapsed="false">
      <c r="A49" s="6" t="n">
        <v>25</v>
      </c>
      <c r="B49" s="6" t="n">
        <v>12.3549891905026</v>
      </c>
      <c r="C49" s="6" t="n">
        <v>2.54501080949741</v>
      </c>
      <c r="D49" s="6" t="n">
        <v>1.86132247170229</v>
      </c>
      <c r="F49" s="6" t="n">
        <v>98</v>
      </c>
      <c r="G49" s="6" t="n">
        <v>23.5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26"/>
    </sheetView>
  </sheetViews>
  <sheetFormatPr defaultColWidth="8.6953125" defaultRowHeight="15" zeroHeight="false" outlineLevelRow="0" outlineLevelCol="0"/>
  <cols>
    <col collapsed="false" customWidth="true" hidden="false" outlineLevel="0" max="2" min="2" style="1" width="13.43"/>
    <col collapsed="false" customWidth="true" hidden="false" outlineLevel="0" max="4" min="4" style="1" width="15.42"/>
  </cols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0.92594730515963</v>
      </c>
    </row>
    <row r="5" customFormat="false" ht="15" hidden="false" customHeight="false" outlineLevel="0" collapsed="false">
      <c r="A5" s="4" t="s">
        <v>36</v>
      </c>
      <c r="B5" s="5" t="n">
        <v>0.857378411932382</v>
      </c>
    </row>
    <row r="6" customFormat="false" ht="15" hidden="false" customHeight="false" outlineLevel="0" collapsed="false">
      <c r="A6" s="4" t="s">
        <v>37</v>
      </c>
      <c r="B6" s="4" t="n">
        <v>0.851177473320746</v>
      </c>
    </row>
    <row r="7" customFormat="false" ht="15" hidden="false" customHeight="false" outlineLevel="0" collapsed="false">
      <c r="A7" s="4" t="s">
        <v>38</v>
      </c>
      <c r="B7" s="4" t="n">
        <v>1.8284524967411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1</v>
      </c>
      <c r="C12" s="4" t="n">
        <v>462.255913744708</v>
      </c>
      <c r="D12" s="4" t="n">
        <v>462.255913744708</v>
      </c>
      <c r="E12" s="4" t="n">
        <v>138.26590870027</v>
      </c>
      <c r="F12" s="11" t="n">
        <v>3.31172478041737E-011</v>
      </c>
    </row>
    <row r="13" customFormat="false" ht="15" hidden="false" customHeight="false" outlineLevel="0" collapsed="false">
      <c r="A13" s="4" t="s">
        <v>47</v>
      </c>
      <c r="B13" s="4" t="n">
        <v>23</v>
      </c>
      <c r="C13" s="4" t="n">
        <v>76.8944862552916</v>
      </c>
      <c r="D13" s="4" t="n">
        <v>3.34323853283876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539.1504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5" t="n">
        <v>1.66466647344125</v>
      </c>
      <c r="C17" s="4" t="n">
        <v>0.993601759406558</v>
      </c>
      <c r="D17" s="4" t="n">
        <v>1.67538599613138</v>
      </c>
      <c r="E17" s="5" t="n">
        <v>0.107402635034719</v>
      </c>
      <c r="F17" s="4" t="n">
        <v>-0.390755367880882</v>
      </c>
      <c r="G17" s="4" t="n">
        <v>3.72008831476338</v>
      </c>
      <c r="H17" s="4" t="n">
        <v>-0.390755367880882</v>
      </c>
      <c r="I17" s="4" t="n">
        <v>3.72008831476338</v>
      </c>
    </row>
    <row r="18" customFormat="false" ht="15.75" hidden="false" customHeight="false" outlineLevel="0" collapsed="false">
      <c r="A18" s="6" t="s">
        <v>2</v>
      </c>
      <c r="B18" s="8" t="n">
        <v>12.3954056669999</v>
      </c>
      <c r="C18" s="6" t="n">
        <v>1.054151882047</v>
      </c>
      <c r="D18" s="6" t="n">
        <v>11.7586525035937</v>
      </c>
      <c r="E18" s="9" t="n">
        <v>3.31172478041739E-011</v>
      </c>
      <c r="F18" s="6" t="n">
        <v>10.2147263536658</v>
      </c>
      <c r="G18" s="6" t="n">
        <v>14.576084980334</v>
      </c>
      <c r="H18" s="6" t="n">
        <v>10.2147263536658</v>
      </c>
      <c r="I18" s="6" t="n">
        <v>14.576084980334</v>
      </c>
    </row>
    <row r="22" customFormat="false" ht="15" hidden="false" customHeight="false" outlineLevel="0" collapsed="false">
      <c r="A22" s="1" t="s">
        <v>57</v>
      </c>
      <c r="F22" s="1" t="s">
        <v>58</v>
      </c>
      <c r="M22" s="12"/>
    </row>
    <row r="23" customFormat="false" ht="15.75" hidden="false" customHeight="false" outlineLevel="0" collapsed="false"/>
    <row r="24" customFormat="false" ht="15" hidden="false" customHeight="false" outlineLevel="0" collapsed="false">
      <c r="A24" s="3" t="s">
        <v>59</v>
      </c>
      <c r="B24" s="3" t="s">
        <v>60</v>
      </c>
      <c r="C24" s="3" t="s">
        <v>61</v>
      </c>
      <c r="D24" s="3" t="s">
        <v>62</v>
      </c>
      <c r="F24" s="3" t="s">
        <v>63</v>
      </c>
      <c r="G24" s="3" t="s">
        <v>4</v>
      </c>
    </row>
    <row r="25" customFormat="false" ht="15" hidden="false" customHeight="false" outlineLevel="0" collapsed="false">
      <c r="A25" s="4" t="n">
        <v>1</v>
      </c>
      <c r="B25" s="4" t="n">
        <v>12.3247153470612</v>
      </c>
      <c r="C25" s="4" t="n">
        <v>1.2752846529388</v>
      </c>
      <c r="D25" s="4" t="n">
        <v>0.71246765753583</v>
      </c>
      <c r="F25" s="4" t="n">
        <v>2</v>
      </c>
      <c r="G25" s="4" t="n">
        <v>1.5</v>
      </c>
    </row>
    <row r="26" customFormat="false" ht="15" hidden="false" customHeight="false" outlineLevel="0" collapsed="false">
      <c r="A26" s="4" t="n">
        <v>2</v>
      </c>
      <c r="B26" s="4" t="n">
        <v>14.8037964804612</v>
      </c>
      <c r="C26" s="4" t="n">
        <v>1.79620351953882</v>
      </c>
      <c r="D26" s="4" t="n">
        <v>1.00349119004481</v>
      </c>
      <c r="F26" s="4" t="n">
        <v>6</v>
      </c>
      <c r="G26" s="4" t="n">
        <v>4.9</v>
      </c>
    </row>
    <row r="27" customFormat="false" ht="15" hidden="false" customHeight="false" outlineLevel="0" collapsed="false">
      <c r="A27" s="4" t="n">
        <v>3</v>
      </c>
      <c r="B27" s="4" t="n">
        <v>26.8273399774511</v>
      </c>
      <c r="C27" s="4" t="n">
        <v>-3.32733997745112</v>
      </c>
      <c r="D27" s="4" t="n">
        <v>-1.8588964542912</v>
      </c>
      <c r="F27" s="4" t="n">
        <v>10</v>
      </c>
      <c r="G27" s="4" t="n">
        <v>5.4</v>
      </c>
    </row>
    <row r="28" customFormat="false" ht="15" hidden="false" customHeight="false" outlineLevel="0" collapsed="false">
      <c r="A28" s="4" t="n">
        <v>4</v>
      </c>
      <c r="B28" s="4" t="n">
        <v>9.96958827033121</v>
      </c>
      <c r="C28" s="4" t="n">
        <v>0.23041172966879</v>
      </c>
      <c r="D28" s="4" t="n">
        <v>0.128724912455901</v>
      </c>
      <c r="F28" s="4" t="n">
        <v>14</v>
      </c>
      <c r="G28" s="4" t="n">
        <v>8.5</v>
      </c>
    </row>
    <row r="29" customFormat="false" ht="15" hidden="false" customHeight="false" outlineLevel="0" collapsed="false">
      <c r="A29" s="4" t="n">
        <v>5</v>
      </c>
      <c r="B29" s="4" t="n">
        <v>6.62282874024123</v>
      </c>
      <c r="C29" s="4" t="n">
        <v>-1.22282874024123</v>
      </c>
      <c r="D29" s="4" t="n">
        <v>-0.683161932608126</v>
      </c>
      <c r="F29" s="4" t="n">
        <v>18</v>
      </c>
      <c r="G29" s="4" t="n">
        <v>9</v>
      </c>
    </row>
    <row r="30" customFormat="false" ht="15" hidden="false" customHeight="false" outlineLevel="0" collapsed="false">
      <c r="A30" s="4" t="n">
        <v>6</v>
      </c>
      <c r="B30" s="4" t="n">
        <v>14.5558883671212</v>
      </c>
      <c r="C30" s="4" t="n">
        <v>0.444111632878816</v>
      </c>
      <c r="D30" s="4" t="n">
        <v>0.248113371420589</v>
      </c>
      <c r="F30" s="4" t="n">
        <v>22</v>
      </c>
      <c r="G30" s="4" t="n">
        <v>9.5</v>
      </c>
    </row>
    <row r="31" customFormat="false" ht="15" hidden="false" customHeight="false" outlineLevel="0" collapsed="false">
      <c r="A31" s="4" t="n">
        <v>7</v>
      </c>
      <c r="B31" s="4" t="n">
        <v>11.0851747803612</v>
      </c>
      <c r="C31" s="4" t="n">
        <v>-2.0851747803612</v>
      </c>
      <c r="D31" s="4" t="n">
        <v>-1.16493175691657</v>
      </c>
      <c r="F31" s="4" t="n">
        <v>26</v>
      </c>
      <c r="G31" s="4" t="n">
        <v>10</v>
      </c>
    </row>
    <row r="32" customFormat="false" ht="15" hidden="false" customHeight="false" outlineLevel="0" collapsed="false">
      <c r="A32" s="4" t="n">
        <v>8</v>
      </c>
      <c r="B32" s="4" t="n">
        <v>13.4403018570912</v>
      </c>
      <c r="C32" s="4" t="n">
        <v>-1.14030185709119</v>
      </c>
      <c r="D32" s="4" t="n">
        <v>-0.637056355326894</v>
      </c>
      <c r="F32" s="4" t="n">
        <v>30</v>
      </c>
      <c r="G32" s="4" t="n">
        <v>10.2</v>
      </c>
    </row>
    <row r="33" customFormat="false" ht="15" hidden="false" customHeight="false" outlineLevel="0" collapsed="false">
      <c r="A33" s="4" t="n">
        <v>9</v>
      </c>
      <c r="B33" s="4" t="n">
        <v>15.5475208204812</v>
      </c>
      <c r="C33" s="4" t="n">
        <v>0.75247917951882</v>
      </c>
      <c r="D33" s="4" t="n">
        <v>0.420390127914434</v>
      </c>
      <c r="F33" s="4" t="n">
        <v>34</v>
      </c>
      <c r="G33" s="4" t="n">
        <v>10.2</v>
      </c>
    </row>
    <row r="34" customFormat="false" ht="15" hidden="false" customHeight="false" outlineLevel="0" collapsed="false">
      <c r="A34" s="4" t="n">
        <v>10</v>
      </c>
      <c r="B34" s="4" t="n">
        <v>14.3079802537812</v>
      </c>
      <c r="C34" s="4" t="n">
        <v>1.09201974621881</v>
      </c>
      <c r="D34" s="4" t="n">
        <v>0.610082422601478</v>
      </c>
      <c r="F34" s="4" t="n">
        <v>38</v>
      </c>
      <c r="G34" s="4" t="n">
        <v>10.6</v>
      </c>
      <c r="K34" s="1" t="s">
        <v>66</v>
      </c>
      <c r="N34" s="1" t="n">
        <f aca="false">(1/25)+(12.84506/770.4336)</f>
        <v>0.0566725075334201</v>
      </c>
    </row>
    <row r="35" customFormat="false" ht="15" hidden="false" customHeight="false" outlineLevel="0" collapsed="false">
      <c r="A35" s="4" t="n">
        <v>11</v>
      </c>
      <c r="B35" s="4" t="n">
        <v>14.1840261971112</v>
      </c>
      <c r="C35" s="4" t="n">
        <v>-1.18402619711119</v>
      </c>
      <c r="D35" s="4" t="n">
        <v>-0.661483982554713</v>
      </c>
      <c r="F35" s="4" t="n">
        <v>42</v>
      </c>
      <c r="G35" s="4" t="n">
        <v>12.3</v>
      </c>
    </row>
    <row r="36" customFormat="false" ht="15" hidden="false" customHeight="false" outlineLevel="0" collapsed="false">
      <c r="A36" s="4" t="n">
        <v>12</v>
      </c>
      <c r="B36" s="4" t="n">
        <v>12.8205315737412</v>
      </c>
      <c r="C36" s="4" t="n">
        <v>1.57946842625881</v>
      </c>
      <c r="D36" s="4" t="n">
        <v>0.882407051018136</v>
      </c>
      <c r="F36" s="4" t="n">
        <v>46</v>
      </c>
      <c r="G36" s="4" t="n">
        <v>12.6</v>
      </c>
      <c r="K36" s="1" t="s">
        <v>67</v>
      </c>
      <c r="N36" s="1" t="n">
        <f aca="false">2*(1+1)/25</f>
        <v>0.16</v>
      </c>
    </row>
    <row r="37" customFormat="false" ht="15" hidden="false" customHeight="false" outlineLevel="0" collapsed="false">
      <c r="A37" s="4" t="n">
        <v>13</v>
      </c>
      <c r="B37" s="4" t="n">
        <v>8.73004770363121</v>
      </c>
      <c r="C37" s="4" t="n">
        <v>1.26995229636879</v>
      </c>
      <c r="D37" s="4" t="n">
        <v>0.709488611574734</v>
      </c>
      <c r="F37" s="4" t="n">
        <v>50</v>
      </c>
      <c r="G37" s="4" t="n">
        <v>13</v>
      </c>
    </row>
    <row r="38" customFormat="false" ht="15" hidden="false" customHeight="false" outlineLevel="0" collapsed="false">
      <c r="A38" s="4" t="n">
        <v>14</v>
      </c>
      <c r="B38" s="4" t="n">
        <v>11.3330828937012</v>
      </c>
      <c r="C38" s="4" t="n">
        <v>-1.1330828937012</v>
      </c>
      <c r="D38" s="4" t="n">
        <v>-0.633023312253374</v>
      </c>
      <c r="F38" s="4" t="n">
        <v>54</v>
      </c>
      <c r="G38" s="4" t="n">
        <v>13.6</v>
      </c>
    </row>
    <row r="39" customFormat="false" ht="15" hidden="false" customHeight="false" outlineLevel="0" collapsed="false">
      <c r="A39" s="4" t="n">
        <v>15</v>
      </c>
      <c r="B39" s="4" t="n">
        <v>10.8372666670212</v>
      </c>
      <c r="C39" s="4" t="n">
        <v>-1.3372666670212</v>
      </c>
      <c r="D39" s="4" t="n">
        <v>-0.747095362245424</v>
      </c>
      <c r="F39" s="4" t="n">
        <v>58</v>
      </c>
      <c r="G39" s="4" t="n">
        <v>13.9</v>
      </c>
    </row>
    <row r="40" customFormat="false" ht="15" hidden="false" customHeight="false" outlineLevel="0" collapsed="false">
      <c r="A40" s="4" t="n">
        <v>16</v>
      </c>
      <c r="B40" s="4" t="n">
        <v>3.27606921015124</v>
      </c>
      <c r="C40" s="4" t="n">
        <v>-1.77606921015124</v>
      </c>
      <c r="D40" s="4" t="n">
        <v>-0.992242686259858</v>
      </c>
      <c r="F40" s="4" t="n">
        <v>62</v>
      </c>
      <c r="G40" s="4" t="n">
        <v>14.4</v>
      </c>
    </row>
    <row r="41" customFormat="false" ht="15" hidden="false" customHeight="false" outlineLevel="0" collapsed="false">
      <c r="A41" s="4" t="n">
        <v>17</v>
      </c>
      <c r="B41" s="4" t="n">
        <v>17.2828776138612</v>
      </c>
      <c r="C41" s="4" t="n">
        <v>1.21712238613883</v>
      </c>
      <c r="D41" s="4" t="n">
        <v>0.67997394416097</v>
      </c>
      <c r="F41" s="4" t="n">
        <v>66</v>
      </c>
      <c r="G41" s="4" t="n">
        <v>14.9</v>
      </c>
    </row>
    <row r="42" customFormat="false" ht="15" hidden="false" customHeight="false" outlineLevel="0" collapsed="false">
      <c r="A42" s="4" t="n">
        <v>18</v>
      </c>
      <c r="B42" s="4" t="n">
        <v>15.0517045938012</v>
      </c>
      <c r="C42" s="4" t="n">
        <v>-2.45170459380118</v>
      </c>
      <c r="D42" s="4" t="n">
        <v>-1.36970222678527</v>
      </c>
      <c r="F42" s="4" t="n">
        <v>70</v>
      </c>
      <c r="G42" s="4" t="n">
        <v>15</v>
      </c>
    </row>
    <row r="43" customFormat="false" ht="15" hidden="false" customHeight="false" outlineLevel="0" collapsed="false">
      <c r="A43" s="4" t="n">
        <v>19</v>
      </c>
      <c r="B43" s="4" t="n">
        <v>13.5642559137612</v>
      </c>
      <c r="C43" s="4" t="n">
        <v>3.93574408623881</v>
      </c>
      <c r="D43" s="10" t="n">
        <v>2.19879566755644</v>
      </c>
      <c r="F43" s="4" t="n">
        <v>74</v>
      </c>
      <c r="G43" s="4" t="n">
        <v>15.4</v>
      </c>
    </row>
    <row r="44" customFormat="false" ht="15" hidden="false" customHeight="false" outlineLevel="0" collapsed="false">
      <c r="A44" s="4" t="n">
        <v>20</v>
      </c>
      <c r="B44" s="4" t="n">
        <v>6.87073685358122</v>
      </c>
      <c r="C44" s="4" t="n">
        <v>-1.97073685358122</v>
      </c>
      <c r="D44" s="4" t="n">
        <v>-1.10099832727927</v>
      </c>
      <c r="F44" s="4" t="n">
        <v>78</v>
      </c>
      <c r="G44" s="4" t="n">
        <v>15.9</v>
      </c>
    </row>
    <row r="45" customFormat="false" ht="15" hidden="false" customHeight="false" outlineLevel="0" collapsed="false">
      <c r="A45" s="4" t="n">
        <v>21</v>
      </c>
      <c r="B45" s="4" t="n">
        <v>14.1840261971112</v>
      </c>
      <c r="C45" s="4" t="n">
        <v>1.71597380288881</v>
      </c>
      <c r="D45" s="4" t="n">
        <v>0.958668978662688</v>
      </c>
      <c r="F45" s="4" t="n">
        <v>82</v>
      </c>
      <c r="G45" s="4" t="n">
        <v>16.3</v>
      </c>
    </row>
    <row r="46" customFormat="false" ht="15" hidden="false" customHeight="false" outlineLevel="0" collapsed="false">
      <c r="A46" s="4" t="n">
        <v>22</v>
      </c>
      <c r="B46" s="4" t="n">
        <v>9.22586393031121</v>
      </c>
      <c r="C46" s="4" t="n">
        <v>-0.725863930311213</v>
      </c>
      <c r="D46" s="4" t="n">
        <v>-0.405520895218832</v>
      </c>
      <c r="F46" s="4" t="n">
        <v>86</v>
      </c>
      <c r="G46" s="4" t="n">
        <v>16.6</v>
      </c>
    </row>
    <row r="47" customFormat="false" ht="15" hidden="false" customHeight="false" outlineLevel="0" collapsed="false">
      <c r="A47" s="4" t="n">
        <v>23</v>
      </c>
      <c r="B47" s="4" t="n">
        <v>10.2174963836712</v>
      </c>
      <c r="C47" s="4" t="n">
        <v>0.382503616328792</v>
      </c>
      <c r="D47" s="4" t="n">
        <v>0.213694609197054</v>
      </c>
      <c r="F47" s="4" t="n">
        <v>90</v>
      </c>
      <c r="G47" s="4" t="n">
        <v>17.5</v>
      </c>
    </row>
    <row r="48" customFormat="false" ht="15" hidden="false" customHeight="false" outlineLevel="0" collapsed="false">
      <c r="A48" s="4" t="n">
        <v>24</v>
      </c>
      <c r="B48" s="4" t="n">
        <v>14.3079802537812</v>
      </c>
      <c r="C48" s="4" t="n">
        <v>-0.407980253781187</v>
      </c>
      <c r="D48" s="4" t="n">
        <v>-0.22792772975235</v>
      </c>
      <c r="F48" s="4" t="n">
        <v>94</v>
      </c>
      <c r="G48" s="4" t="n">
        <v>18.5</v>
      </c>
    </row>
    <row r="49" customFormat="false" ht="15.75" hidden="false" customHeight="false" outlineLevel="0" collapsed="false">
      <c r="A49" s="6" t="n">
        <v>25</v>
      </c>
      <c r="B49" s="6" t="n">
        <v>11.8288991203812</v>
      </c>
      <c r="C49" s="6" t="n">
        <v>3.0711008796188</v>
      </c>
      <c r="D49" s="6" t="n">
        <v>1.71574247734889</v>
      </c>
      <c r="F49" s="6" t="n">
        <v>98</v>
      </c>
      <c r="G49" s="6" t="n">
        <v>23.5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1" sqref="A1:E26 K3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0.463959197108372</v>
      </c>
    </row>
    <row r="5" customFormat="false" ht="15" hidden="false" customHeight="false" outlineLevel="0" collapsed="false">
      <c r="A5" s="4" t="s">
        <v>36</v>
      </c>
      <c r="B5" s="5" t="n">
        <v>0.215258136581445</v>
      </c>
    </row>
    <row r="6" customFormat="false" ht="15" hidden="false" customHeight="false" outlineLevel="0" collapsed="false">
      <c r="A6" s="4" t="s">
        <v>37</v>
      </c>
      <c r="B6" s="4" t="n">
        <v>0.181138925128464</v>
      </c>
    </row>
    <row r="7" customFormat="false" ht="15" hidden="false" customHeight="false" outlineLevel="0" collapsed="false">
      <c r="A7" s="4" t="s">
        <v>38</v>
      </c>
      <c r="B7" s="4" t="n">
        <v>4.28898432062407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1</v>
      </c>
      <c r="C12" s="4" t="n">
        <v>116.056510441141</v>
      </c>
      <c r="D12" s="4" t="n">
        <v>116.056510441141</v>
      </c>
      <c r="E12" s="4" t="n">
        <v>6.30900092395423</v>
      </c>
      <c r="F12" s="11" t="n">
        <v>0.0194811734655144</v>
      </c>
    </row>
    <row r="13" customFormat="false" ht="15" hidden="false" customHeight="false" outlineLevel="0" collapsed="false">
      <c r="A13" s="4" t="s">
        <v>47</v>
      </c>
      <c r="B13" s="4" t="n">
        <v>23</v>
      </c>
      <c r="C13" s="4" t="n">
        <v>423.093889558859</v>
      </c>
      <c r="D13" s="4" t="n">
        <v>18.3953865025591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539.1504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5" t="n">
        <v>-11.7952711877507</v>
      </c>
      <c r="C17" s="4" t="n">
        <v>9.72162622932244</v>
      </c>
      <c r="D17" s="4" t="n">
        <v>-1.21330227160696</v>
      </c>
      <c r="E17" s="5" t="n">
        <v>0.237328110369573</v>
      </c>
      <c r="F17" s="4" t="n">
        <v>-31.905987272688</v>
      </c>
      <c r="G17" s="4" t="n">
        <v>8.31544489718661</v>
      </c>
      <c r="H17" s="4" t="n">
        <v>-31.905987272688</v>
      </c>
      <c r="I17" s="4" t="n">
        <v>8.31544489718661</v>
      </c>
    </row>
    <row r="18" customFormat="false" ht="15.75" hidden="false" customHeight="false" outlineLevel="0" collapsed="false">
      <c r="A18" s="6" t="s">
        <v>3</v>
      </c>
      <c r="B18" s="8" t="n">
        <v>25.0681977521537</v>
      </c>
      <c r="C18" s="6" t="n">
        <v>9.9802820858681</v>
      </c>
      <c r="D18" s="6" t="n">
        <v>2.51177246659689</v>
      </c>
      <c r="E18" s="8" t="n">
        <v>0.0194811734655144</v>
      </c>
      <c r="F18" s="6" t="n">
        <v>4.42241126109374</v>
      </c>
      <c r="G18" s="6" t="n">
        <v>45.7139842432136</v>
      </c>
      <c r="H18" s="6" t="n">
        <v>4.42241126109374</v>
      </c>
      <c r="I18" s="6" t="n">
        <v>45.7139842432136</v>
      </c>
    </row>
    <row r="22" customFormat="false" ht="15" hidden="false" customHeight="false" outlineLevel="0" collapsed="false">
      <c r="A22" s="1" t="s">
        <v>57</v>
      </c>
      <c r="F22" s="1" t="s">
        <v>58</v>
      </c>
    </row>
    <row r="23" customFormat="false" ht="15.75" hidden="false" customHeight="false" outlineLevel="0" collapsed="false"/>
    <row r="24" customFormat="false" ht="15" hidden="false" customHeight="false" outlineLevel="0" collapsed="false">
      <c r="A24" s="3" t="s">
        <v>59</v>
      </c>
      <c r="B24" s="3" t="s">
        <v>60</v>
      </c>
      <c r="C24" s="3" t="s">
        <v>61</v>
      </c>
      <c r="D24" s="3" t="s">
        <v>62</v>
      </c>
      <c r="F24" s="3" t="s">
        <v>63</v>
      </c>
      <c r="G24" s="3" t="s">
        <v>4</v>
      </c>
    </row>
    <row r="25" customFormat="false" ht="15" hidden="false" customHeight="false" outlineLevel="0" collapsed="false">
      <c r="A25" s="4" t="n">
        <v>1</v>
      </c>
      <c r="B25" s="4" t="n">
        <v>12.9044240574463</v>
      </c>
      <c r="C25" s="4" t="n">
        <v>0.695575942553662</v>
      </c>
      <c r="D25" s="4" t="n">
        <v>0.165665393801576</v>
      </c>
      <c r="F25" s="4" t="n">
        <v>2</v>
      </c>
      <c r="G25" s="4" t="n">
        <v>1.5</v>
      </c>
    </row>
    <row r="26" customFormat="false" ht="15" hidden="false" customHeight="false" outlineLevel="0" collapsed="false">
      <c r="A26" s="4" t="n">
        <v>2</v>
      </c>
      <c r="B26" s="4" t="n">
        <v>15.624323513555</v>
      </c>
      <c r="C26" s="4" t="n">
        <v>0.975676486444986</v>
      </c>
      <c r="D26" s="4" t="n">
        <v>0.232376969158011</v>
      </c>
      <c r="F26" s="4" t="n">
        <v>6</v>
      </c>
      <c r="G26" s="4" t="n">
        <v>4.9</v>
      </c>
    </row>
    <row r="27" customFormat="false" ht="15" hidden="false" customHeight="false" outlineLevel="0" collapsed="false">
      <c r="A27" s="4" t="n">
        <v>3</v>
      </c>
      <c r="B27" s="4" t="n">
        <v>17.4091791935084</v>
      </c>
      <c r="C27" s="4" t="n">
        <v>6.09082080649164</v>
      </c>
      <c r="D27" s="4" t="n">
        <v>1.45065141812956</v>
      </c>
      <c r="F27" s="4" t="n">
        <v>10</v>
      </c>
      <c r="G27" s="4" t="n">
        <v>5.4</v>
      </c>
    </row>
    <row r="28" customFormat="false" ht="15" hidden="false" customHeight="false" outlineLevel="0" collapsed="false">
      <c r="A28" s="4" t="n">
        <v>4</v>
      </c>
      <c r="B28" s="4" t="n">
        <v>11.4680163262479</v>
      </c>
      <c r="C28" s="4" t="n">
        <v>-1.26801632624793</v>
      </c>
      <c r="D28" s="4" t="n">
        <v>-0.302003578880944</v>
      </c>
      <c r="F28" s="4" t="n">
        <v>14</v>
      </c>
      <c r="G28" s="4" t="n">
        <v>8.5</v>
      </c>
    </row>
    <row r="29" customFormat="false" ht="15" hidden="false" customHeight="false" outlineLevel="0" collapsed="false">
      <c r="A29" s="4" t="n">
        <v>5</v>
      </c>
      <c r="B29" s="4" t="n">
        <v>11.9242575253371</v>
      </c>
      <c r="C29" s="4" t="n">
        <v>-6.52425752533713</v>
      </c>
      <c r="D29" s="4" t="n">
        <v>-1.55388308605065</v>
      </c>
      <c r="F29" s="4" t="n">
        <v>18</v>
      </c>
      <c r="G29" s="4" t="n">
        <v>9</v>
      </c>
    </row>
    <row r="30" customFormat="false" ht="15" hidden="false" customHeight="false" outlineLevel="0" collapsed="false">
      <c r="A30" s="4" t="n">
        <v>6</v>
      </c>
      <c r="B30" s="4" t="n">
        <v>10.4778225150379</v>
      </c>
      <c r="C30" s="4" t="n">
        <v>4.52217748496214</v>
      </c>
      <c r="D30" s="4" t="n">
        <v>1.07704747685272</v>
      </c>
      <c r="F30" s="4" t="n">
        <v>22</v>
      </c>
      <c r="G30" s="4" t="n">
        <v>9.5</v>
      </c>
    </row>
    <row r="31" customFormat="false" ht="15" hidden="false" customHeight="false" outlineLevel="0" collapsed="false">
      <c r="A31" s="4" t="n">
        <v>7</v>
      </c>
      <c r="B31" s="4" t="n">
        <v>13.9422474443855</v>
      </c>
      <c r="C31" s="4" t="n">
        <v>-4.9422474443855</v>
      </c>
      <c r="D31" s="4" t="n">
        <v>-1.17709558230702</v>
      </c>
      <c r="F31" s="4" t="n">
        <v>26</v>
      </c>
      <c r="G31" s="4" t="n">
        <v>10</v>
      </c>
    </row>
    <row r="32" customFormat="false" ht="15" hidden="false" customHeight="false" outlineLevel="0" collapsed="false">
      <c r="A32" s="4" t="n">
        <v>8</v>
      </c>
      <c r="B32" s="4" t="n">
        <v>11.3301412386111</v>
      </c>
      <c r="C32" s="4" t="n">
        <v>0.969858761388913</v>
      </c>
      <c r="D32" s="4" t="n">
        <v>0.230991360982856</v>
      </c>
      <c r="F32" s="4" t="n">
        <v>30</v>
      </c>
      <c r="G32" s="4" t="n">
        <v>10.2</v>
      </c>
    </row>
    <row r="33" customFormat="false" ht="15" hidden="false" customHeight="false" outlineLevel="0" collapsed="false">
      <c r="A33" s="4" t="n">
        <v>9</v>
      </c>
      <c r="B33" s="4" t="n">
        <v>11.6986437455677</v>
      </c>
      <c r="C33" s="4" t="n">
        <v>4.60135625443225</v>
      </c>
      <c r="D33" s="4" t="n">
        <v>1.09590549252364</v>
      </c>
      <c r="F33" s="4" t="n">
        <v>34</v>
      </c>
      <c r="G33" s="4" t="n">
        <v>10.2</v>
      </c>
    </row>
    <row r="34" customFormat="false" ht="15" hidden="false" customHeight="false" outlineLevel="0" collapsed="false">
      <c r="A34" s="4" t="n">
        <v>10</v>
      </c>
      <c r="B34" s="4" t="n">
        <v>10.410138381107</v>
      </c>
      <c r="C34" s="4" t="n">
        <v>4.98986161889295</v>
      </c>
      <c r="D34" s="4" t="n">
        <v>1.18843585514819</v>
      </c>
      <c r="F34" s="4" t="n">
        <v>38</v>
      </c>
      <c r="G34" s="4" t="n">
        <v>10.6</v>
      </c>
    </row>
    <row r="35" customFormat="false" ht="15" hidden="false" customHeight="false" outlineLevel="0" collapsed="false">
      <c r="A35" s="4" t="n">
        <v>11</v>
      </c>
      <c r="B35" s="4" t="n">
        <v>12.3779919046511</v>
      </c>
      <c r="C35" s="4" t="n">
        <v>0.622008095348889</v>
      </c>
      <c r="D35" s="4" t="n">
        <v>0.148143732063868</v>
      </c>
      <c r="F35" s="4" t="n">
        <v>42</v>
      </c>
      <c r="G35" s="4" t="n">
        <v>12.3</v>
      </c>
    </row>
    <row r="36" customFormat="false" ht="15" hidden="false" customHeight="false" outlineLevel="0" collapsed="false">
      <c r="A36" s="4" t="n">
        <v>12</v>
      </c>
      <c r="B36" s="4" t="n">
        <v>11.5582618381557</v>
      </c>
      <c r="C36" s="4" t="n">
        <v>2.84173816184432</v>
      </c>
      <c r="D36" s="4" t="n">
        <v>0.676817070375586</v>
      </c>
      <c r="F36" s="4" t="n">
        <v>46</v>
      </c>
      <c r="G36" s="4" t="n">
        <v>12.6</v>
      </c>
    </row>
    <row r="37" customFormat="false" ht="15" hidden="false" customHeight="false" outlineLevel="0" collapsed="false">
      <c r="A37" s="4" t="n">
        <v>13</v>
      </c>
      <c r="B37" s="4" t="n">
        <v>12.5334147307145</v>
      </c>
      <c r="C37" s="4" t="n">
        <v>-2.53341473071447</v>
      </c>
      <c r="D37" s="4" t="n">
        <v>-0.60338364706187</v>
      </c>
      <c r="F37" s="4" t="n">
        <v>50</v>
      </c>
      <c r="G37" s="4" t="n">
        <v>13</v>
      </c>
    </row>
    <row r="38" customFormat="false" ht="15" hidden="false" customHeight="false" outlineLevel="0" collapsed="false">
      <c r="A38" s="4" t="n">
        <v>14</v>
      </c>
      <c r="B38" s="4" t="n">
        <v>16.3813830856701</v>
      </c>
      <c r="C38" s="4" t="n">
        <v>-6.18138308567006</v>
      </c>
      <c r="D38" s="4" t="n">
        <v>-1.47222064547888</v>
      </c>
      <c r="F38" s="4" t="n">
        <v>54</v>
      </c>
      <c r="G38" s="4" t="n">
        <v>13.6</v>
      </c>
    </row>
    <row r="39" customFormat="false" ht="15" hidden="false" customHeight="false" outlineLevel="0" collapsed="false">
      <c r="A39" s="4" t="n">
        <v>15</v>
      </c>
      <c r="B39" s="4" t="n">
        <v>9.55531283775861</v>
      </c>
      <c r="C39" s="4" t="n">
        <v>-0.0553128377586063</v>
      </c>
      <c r="D39" s="4" t="n">
        <v>-0.0131738642597681</v>
      </c>
      <c r="F39" s="4" t="n">
        <v>58</v>
      </c>
      <c r="G39" s="4" t="n">
        <v>13.9</v>
      </c>
    </row>
    <row r="40" customFormat="false" ht="15" hidden="false" customHeight="false" outlineLevel="0" collapsed="false">
      <c r="A40" s="4" t="n">
        <v>16</v>
      </c>
      <c r="B40" s="4" t="n">
        <v>7.88577086746517</v>
      </c>
      <c r="C40" s="4" t="n">
        <v>-6.38577086746517</v>
      </c>
      <c r="D40" s="4" t="n">
        <v>-1.52089970449724</v>
      </c>
      <c r="F40" s="4" t="n">
        <v>62</v>
      </c>
      <c r="G40" s="4" t="n">
        <v>14.4</v>
      </c>
    </row>
    <row r="41" customFormat="false" ht="15" hidden="false" customHeight="false" outlineLevel="0" collapsed="false">
      <c r="A41" s="4" t="n">
        <v>17</v>
      </c>
      <c r="B41" s="4" t="n">
        <v>11.2323752673777</v>
      </c>
      <c r="C41" s="4" t="n">
        <v>7.26762473262231</v>
      </c>
      <c r="D41" s="4" t="n">
        <v>1.73093093029028</v>
      </c>
      <c r="F41" s="4" t="n">
        <v>66</v>
      </c>
      <c r="G41" s="4" t="n">
        <v>14.9</v>
      </c>
    </row>
    <row r="42" customFormat="false" ht="15" hidden="false" customHeight="false" outlineLevel="0" collapsed="false">
      <c r="A42" s="4" t="n">
        <v>18</v>
      </c>
      <c r="B42" s="4" t="n">
        <v>14.2631203756131</v>
      </c>
      <c r="C42" s="4" t="n">
        <v>-1.66312037561307</v>
      </c>
      <c r="D42" s="4" t="n">
        <v>-0.396105550968087</v>
      </c>
      <c r="F42" s="4" t="n">
        <v>70</v>
      </c>
      <c r="G42" s="4" t="n">
        <v>15</v>
      </c>
    </row>
    <row r="43" customFormat="false" ht="15" hidden="false" customHeight="false" outlineLevel="0" collapsed="false">
      <c r="A43" s="4" t="n">
        <v>19</v>
      </c>
      <c r="B43" s="4" t="n">
        <v>12.202514520386</v>
      </c>
      <c r="C43" s="4" t="n">
        <v>5.29748547961396</v>
      </c>
      <c r="D43" s="4" t="n">
        <v>1.26170266170566</v>
      </c>
      <c r="F43" s="4" t="n">
        <v>74</v>
      </c>
      <c r="G43" s="4" t="n">
        <v>15.4</v>
      </c>
    </row>
    <row r="44" customFormat="false" ht="15" hidden="false" customHeight="false" outlineLevel="0" collapsed="false">
      <c r="A44" s="4" t="n">
        <v>20</v>
      </c>
      <c r="B44" s="4" t="n">
        <v>11.0318296853605</v>
      </c>
      <c r="C44" s="4" t="n">
        <v>-6.13182968536046</v>
      </c>
      <c r="D44" s="4" t="n">
        <v>-1.4604185070289</v>
      </c>
      <c r="F44" s="4" t="n">
        <v>78</v>
      </c>
      <c r="G44" s="4" t="n">
        <v>15.9</v>
      </c>
    </row>
    <row r="45" customFormat="false" ht="15" hidden="false" customHeight="false" outlineLevel="0" collapsed="false">
      <c r="A45" s="4" t="n">
        <v>21</v>
      </c>
      <c r="B45" s="4" t="n">
        <v>13.4484039486681</v>
      </c>
      <c r="C45" s="4" t="n">
        <v>2.45159605133193</v>
      </c>
      <c r="D45" s="4" t="n">
        <v>0.583896883775506</v>
      </c>
      <c r="F45" s="4" t="n">
        <v>82</v>
      </c>
      <c r="G45" s="4" t="n">
        <v>16.3</v>
      </c>
    </row>
    <row r="46" customFormat="false" ht="15" hidden="false" customHeight="false" outlineLevel="0" collapsed="false">
      <c r="A46" s="4" t="n">
        <v>22</v>
      </c>
      <c r="B46" s="4" t="n">
        <v>12.7866035280112</v>
      </c>
      <c r="C46" s="4" t="n">
        <v>-4.28660352801122</v>
      </c>
      <c r="D46" s="4" t="n">
        <v>-1.02094080328895</v>
      </c>
      <c r="F46" s="4" t="n">
        <v>86</v>
      </c>
      <c r="G46" s="4" t="n">
        <v>16.6</v>
      </c>
    </row>
    <row r="47" customFormat="false" ht="15" hidden="false" customHeight="false" outlineLevel="0" collapsed="false">
      <c r="A47" s="4" t="n">
        <v>23</v>
      </c>
      <c r="B47" s="4" t="n">
        <v>12.5033328934119</v>
      </c>
      <c r="C47" s="4" t="n">
        <v>-1.90333289341188</v>
      </c>
      <c r="D47" s="4" t="n">
        <v>-0.453316991046232</v>
      </c>
      <c r="F47" s="4" t="n">
        <v>90</v>
      </c>
      <c r="G47" s="4" t="n">
        <v>17.5</v>
      </c>
    </row>
    <row r="48" customFormat="false" ht="15" hidden="false" customHeight="false" outlineLevel="0" collapsed="false">
      <c r="A48" s="4" t="n">
        <v>24</v>
      </c>
      <c r="B48" s="4" t="n">
        <v>12.0094893976945</v>
      </c>
      <c r="C48" s="4" t="n">
        <v>1.89051060230555</v>
      </c>
      <c r="D48" s="4" t="n">
        <v>0.45026310465423</v>
      </c>
      <c r="F48" s="4" t="n">
        <v>94</v>
      </c>
      <c r="G48" s="4" t="n">
        <v>18.5</v>
      </c>
    </row>
    <row r="49" customFormat="false" ht="15.75" hidden="false" customHeight="false" outlineLevel="0" collapsed="false">
      <c r="A49" s="6" t="n">
        <v>25</v>
      </c>
      <c r="B49" s="6" t="n">
        <v>16.241001178258</v>
      </c>
      <c r="C49" s="6" t="n">
        <v>-1.341001178258</v>
      </c>
      <c r="D49" s="6" t="n">
        <v>-0.319386388593147</v>
      </c>
      <c r="F49" s="6" t="n">
        <v>98</v>
      </c>
      <c r="G49" s="6" t="n">
        <v>23.5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26"/>
    </sheetView>
  </sheetViews>
  <sheetFormatPr defaultColWidth="8.6953125" defaultRowHeight="15" zeroHeight="false" outlineLevelRow="0" outlineLevelCol="0"/>
  <cols>
    <col collapsed="false" customWidth="true" hidden="false" outlineLevel="0" max="2" min="2" style="1" width="11.14"/>
    <col collapsed="false" customWidth="true" hidden="false" outlineLevel="0" max="3" min="3" style="1" width="12.71"/>
  </cols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0.958430669348339</v>
      </c>
    </row>
    <row r="5" customFormat="false" ht="15" hidden="false" customHeight="false" outlineLevel="0" collapsed="false">
      <c r="A5" s="4" t="s">
        <v>36</v>
      </c>
      <c r="B5" s="5" t="n">
        <v>0.918589347947506</v>
      </c>
    </row>
    <row r="6" customFormat="false" ht="15" hidden="false" customHeight="false" outlineLevel="0" collapsed="false">
      <c r="A6" s="4" t="s">
        <v>37</v>
      </c>
      <c r="B6" s="4" t="n">
        <v>0.906959254797149</v>
      </c>
    </row>
    <row r="7" customFormat="false" ht="15" hidden="false" customHeight="false" outlineLevel="0" collapsed="false">
      <c r="A7" s="4" t="s">
        <v>38</v>
      </c>
      <c r="B7" s="4" t="n">
        <v>1.44572581241533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3</v>
      </c>
      <c r="C12" s="4" t="n">
        <v>495.257814381637</v>
      </c>
      <c r="D12" s="4" t="n">
        <v>165.085938127212</v>
      </c>
      <c r="E12" s="4" t="n">
        <v>78.9838340993306</v>
      </c>
      <c r="F12" s="5" t="n">
        <v>1.32881009181103E-011</v>
      </c>
    </row>
    <row r="13" customFormat="false" ht="15" hidden="false" customHeight="false" outlineLevel="0" collapsed="false">
      <c r="A13" s="4" t="s">
        <v>47</v>
      </c>
      <c r="B13" s="4" t="n">
        <v>21</v>
      </c>
      <c r="C13" s="4" t="n">
        <v>43.8925856183631</v>
      </c>
      <c r="D13" s="4" t="n">
        <v>2.09012312468396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539.1504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5" t="n">
        <v>3.20219001919233</v>
      </c>
      <c r="C17" s="4" t="n">
        <v>3.46175472713486</v>
      </c>
      <c r="D17" s="4" t="n">
        <v>0.925019324474973</v>
      </c>
      <c r="E17" s="5" t="n">
        <v>0.365464271815523</v>
      </c>
      <c r="F17" s="4" t="n">
        <v>-3.99692303840881</v>
      </c>
      <c r="G17" s="4" t="n">
        <v>10.4013030767935</v>
      </c>
      <c r="H17" s="4" t="n">
        <v>-3.99692303840881</v>
      </c>
      <c r="I17" s="4" t="n">
        <v>10.4013030767935</v>
      </c>
    </row>
    <row r="18" customFormat="false" ht="15" hidden="false" customHeight="false" outlineLevel="0" collapsed="false">
      <c r="A18" s="4" t="s">
        <v>1</v>
      </c>
      <c r="B18" s="5" t="n">
        <v>0.962573856634446</v>
      </c>
      <c r="C18" s="4" t="n">
        <v>0.242244359782118</v>
      </c>
      <c r="D18" s="4" t="n">
        <v>3.97356560747262</v>
      </c>
      <c r="E18" s="5" t="n">
        <v>0.000692065248449431</v>
      </c>
      <c r="F18" s="4" t="n">
        <v>0.458799132224361</v>
      </c>
      <c r="G18" s="4" t="n">
        <v>1.46634858104453</v>
      </c>
      <c r="H18" s="4" t="n">
        <v>0.458799132224361</v>
      </c>
      <c r="I18" s="4" t="n">
        <v>1.46634858104453</v>
      </c>
    </row>
    <row r="19" customFormat="false" ht="15" hidden="false" customHeight="false" outlineLevel="0" collapsed="false">
      <c r="A19" s="4" t="s">
        <v>2</v>
      </c>
      <c r="B19" s="5" t="n">
        <v>-2.63166111059067</v>
      </c>
      <c r="C19" s="4" t="n">
        <v>3.90055744590077</v>
      </c>
      <c r="D19" s="4" t="n">
        <v>-0.674688463659566</v>
      </c>
      <c r="E19" s="5" t="n">
        <v>0.507234259678176</v>
      </c>
      <c r="F19" s="4" t="n">
        <v>-10.7433143772416</v>
      </c>
      <c r="G19" s="4" t="n">
        <v>5.47999215606022</v>
      </c>
      <c r="H19" s="4" t="n">
        <v>-10.7433143772416</v>
      </c>
      <c r="I19" s="4" t="n">
        <v>5.47999215606022</v>
      </c>
    </row>
    <row r="20" customFormat="false" ht="15.75" hidden="false" customHeight="false" outlineLevel="0" collapsed="false">
      <c r="A20" s="6" t="s">
        <v>3</v>
      </c>
      <c r="B20" s="8" t="n">
        <v>-0.130481853268799</v>
      </c>
      <c r="C20" s="6" t="n">
        <v>3.8853418198085</v>
      </c>
      <c r="D20" s="6" t="n">
        <v>-0.0335831078242763</v>
      </c>
      <c r="E20" s="8" t="n">
        <v>0.973526753248331</v>
      </c>
      <c r="F20" s="6" t="n">
        <v>-8.21049249324198</v>
      </c>
      <c r="G20" s="6" t="n">
        <v>7.94952878670439</v>
      </c>
      <c r="H20" s="6" t="n">
        <v>-8.21049249324198</v>
      </c>
      <c r="I20" s="6" t="n">
        <v>7.94952878670439</v>
      </c>
    </row>
    <row r="24" customFormat="false" ht="15" hidden="false" customHeight="false" outlineLevel="0" collapsed="false">
      <c r="A24" s="1" t="s">
        <v>57</v>
      </c>
      <c r="F24" s="1" t="s">
        <v>58</v>
      </c>
    </row>
    <row r="25" customFormat="false" ht="15.75" hidden="false" customHeight="false" outlineLevel="0" collapsed="false"/>
    <row r="26" customFormat="false" ht="15" hidden="false" customHeight="false" outlineLevel="0" collapsed="false">
      <c r="A26" s="3" t="s">
        <v>59</v>
      </c>
      <c r="B26" s="3" t="s">
        <v>60</v>
      </c>
      <c r="C26" s="3" t="s">
        <v>61</v>
      </c>
      <c r="D26" s="3" t="s">
        <v>62</v>
      </c>
      <c r="F26" s="3" t="s">
        <v>63</v>
      </c>
      <c r="G26" s="3" t="s">
        <v>4</v>
      </c>
    </row>
    <row r="27" customFormat="false" ht="15" hidden="false" customHeight="false" outlineLevel="0" collapsed="false">
      <c r="A27" s="4" t="n">
        <v>1</v>
      </c>
      <c r="B27" s="4" t="n">
        <v>14.3826890726043</v>
      </c>
      <c r="C27" s="4" t="n">
        <v>-0.782689072604295</v>
      </c>
      <c r="D27" s="4" t="n">
        <v>-0.578761067359055</v>
      </c>
      <c r="F27" s="4" t="n">
        <v>2</v>
      </c>
      <c r="G27" s="4" t="n">
        <v>1.5</v>
      </c>
    </row>
    <row r="28" customFormat="false" ht="15" hidden="false" customHeight="false" outlineLevel="0" collapsed="false">
      <c r="A28" s="4" t="n">
        <v>2</v>
      </c>
      <c r="B28" s="4" t="n">
        <v>15.6710898970119</v>
      </c>
      <c r="C28" s="4" t="n">
        <v>0.928910102988059</v>
      </c>
      <c r="D28" s="4" t="n">
        <v>0.68688451328077</v>
      </c>
      <c r="F28" s="4" t="n">
        <v>6</v>
      </c>
      <c r="G28" s="4" t="n">
        <v>4.9</v>
      </c>
    </row>
    <row r="29" customFormat="false" ht="15" hidden="false" customHeight="false" outlineLevel="0" collapsed="false">
      <c r="A29" s="4" t="n">
        <v>3</v>
      </c>
      <c r="B29" s="4" t="n">
        <v>26.3926075333416</v>
      </c>
      <c r="C29" s="4" t="n">
        <v>-2.89260753334161</v>
      </c>
      <c r="D29" s="4" t="n">
        <v>-2.13894467425895</v>
      </c>
      <c r="F29" s="4" t="n">
        <v>10</v>
      </c>
      <c r="G29" s="4" t="n">
        <v>5.4</v>
      </c>
    </row>
    <row r="30" customFormat="false" ht="15" hidden="false" customHeight="false" outlineLevel="0" collapsed="false">
      <c r="A30" s="4" t="n">
        <v>4</v>
      </c>
      <c r="B30" s="4" t="n">
        <v>9.0184807683387</v>
      </c>
      <c r="C30" s="4" t="n">
        <v>1.1815192316613</v>
      </c>
      <c r="D30" s="4" t="n">
        <v>0.873676860399021</v>
      </c>
      <c r="F30" s="4" t="n">
        <v>14</v>
      </c>
      <c r="G30" s="4" t="n">
        <v>8.5</v>
      </c>
    </row>
    <row r="31" customFormat="false" ht="15" hidden="false" customHeight="false" outlineLevel="0" collapsed="false">
      <c r="A31" s="4" t="n">
        <v>5</v>
      </c>
      <c r="B31" s="4" t="n">
        <v>5.97261645759435</v>
      </c>
      <c r="C31" s="4" t="n">
        <v>-0.572616457594352</v>
      </c>
      <c r="D31" s="4" t="n">
        <v>-0.42342243399662</v>
      </c>
      <c r="F31" s="4" t="n">
        <v>18</v>
      </c>
      <c r="G31" s="4" t="n">
        <v>9</v>
      </c>
    </row>
    <row r="32" customFormat="false" ht="15" hidden="false" customHeight="false" outlineLevel="0" collapsed="false">
      <c r="A32" s="4" t="n">
        <v>6</v>
      </c>
      <c r="B32" s="4" t="n">
        <v>14.7879371870654</v>
      </c>
      <c r="C32" s="4" t="n">
        <v>0.212062812934606</v>
      </c>
      <c r="D32" s="4" t="n">
        <v>0.156810289369208</v>
      </c>
      <c r="F32" s="4" t="n">
        <v>22</v>
      </c>
      <c r="G32" s="4" t="n">
        <v>9.5</v>
      </c>
    </row>
    <row r="33" customFormat="false" ht="15" hidden="false" customHeight="false" outlineLevel="0" collapsed="false">
      <c r="A33" s="4" t="n">
        <v>7</v>
      </c>
      <c r="B33" s="4" t="n">
        <v>9.53881179477547</v>
      </c>
      <c r="C33" s="4" t="n">
        <v>-0.538811794775469</v>
      </c>
      <c r="D33" s="4" t="n">
        <v>-0.39842550556159</v>
      </c>
      <c r="F33" s="4" t="n">
        <v>26</v>
      </c>
      <c r="G33" s="4" t="n">
        <v>10</v>
      </c>
    </row>
    <row r="34" customFormat="false" ht="15" hidden="false" customHeight="false" outlineLevel="0" collapsed="false">
      <c r="A34" s="4" t="n">
        <v>8</v>
      </c>
      <c r="B34" s="4" t="n">
        <v>12.5176582767579</v>
      </c>
      <c r="C34" s="4" t="n">
        <v>-0.217658276757858</v>
      </c>
      <c r="D34" s="4" t="n">
        <v>-0.160947866764965</v>
      </c>
      <c r="F34" s="4" t="n">
        <v>30</v>
      </c>
      <c r="G34" s="4" t="n">
        <v>10.2</v>
      </c>
    </row>
    <row r="35" customFormat="false" ht="15" hidden="false" customHeight="false" outlineLevel="0" collapsed="false">
      <c r="A35" s="4" t="n">
        <v>9</v>
      </c>
      <c r="B35" s="4" t="n">
        <v>16.1111680025791</v>
      </c>
      <c r="C35" s="4" t="n">
        <v>0.188831997420934</v>
      </c>
      <c r="D35" s="4" t="n">
        <v>0.139632214380148</v>
      </c>
      <c r="F35" s="4" t="n">
        <v>34</v>
      </c>
      <c r="G35" s="4" t="n">
        <v>10.2</v>
      </c>
    </row>
    <row r="36" customFormat="false" ht="15" hidden="false" customHeight="false" outlineLevel="0" collapsed="false">
      <c r="A36" s="4" t="n">
        <v>10</v>
      </c>
      <c r="B36" s="4" t="n">
        <v>14.7446653246176</v>
      </c>
      <c r="C36" s="4" t="n">
        <v>0.655334675382409</v>
      </c>
      <c r="D36" s="4" t="n">
        <v>0.484588592683057</v>
      </c>
      <c r="F36" s="4" t="n">
        <v>38</v>
      </c>
      <c r="G36" s="4" t="n">
        <v>10.6</v>
      </c>
    </row>
    <row r="37" customFormat="false" ht="15" hidden="false" customHeight="false" outlineLevel="0" collapsed="false">
      <c r="A37" s="4" t="n">
        <v>11</v>
      </c>
      <c r="B37" s="4" t="n">
        <v>13.6056504822806</v>
      </c>
      <c r="C37" s="4" t="n">
        <v>-0.605650482280561</v>
      </c>
      <c r="D37" s="4" t="n">
        <v>-0.44784951245696</v>
      </c>
      <c r="F37" s="4" t="n">
        <v>42</v>
      </c>
      <c r="G37" s="4" t="n">
        <v>12.3</v>
      </c>
    </row>
    <row r="38" customFormat="false" ht="15" hidden="false" customHeight="false" outlineLevel="0" collapsed="false">
      <c r="A38" s="4" t="n">
        <v>12</v>
      </c>
      <c r="B38" s="4" t="n">
        <v>15.2470033603357</v>
      </c>
      <c r="C38" s="4" t="n">
        <v>-0.847003360335648</v>
      </c>
      <c r="D38" s="4" t="n">
        <v>-0.626318401576053</v>
      </c>
      <c r="F38" s="4" t="n">
        <v>46</v>
      </c>
      <c r="G38" s="4" t="n">
        <v>12.6</v>
      </c>
    </row>
    <row r="39" customFormat="false" ht="15" hidden="false" customHeight="false" outlineLevel="0" collapsed="false">
      <c r="A39" s="4" t="n">
        <v>13</v>
      </c>
      <c r="B39" s="4" t="n">
        <v>9.08358662930696</v>
      </c>
      <c r="C39" s="4" t="n">
        <v>0.916413370693045</v>
      </c>
      <c r="D39" s="4" t="n">
        <v>0.677643778518117</v>
      </c>
      <c r="F39" s="4" t="n">
        <v>50</v>
      </c>
      <c r="G39" s="4" t="n">
        <v>13</v>
      </c>
    </row>
    <row r="40" customFormat="false" ht="15" hidden="false" customHeight="false" outlineLevel="0" collapsed="false">
      <c r="A40" s="4" t="n">
        <v>14</v>
      </c>
      <c r="B40" s="4" t="n">
        <v>11.9761747154902</v>
      </c>
      <c r="C40" s="4" t="n">
        <v>-1.77617471549016</v>
      </c>
      <c r="D40" s="4" t="n">
        <v>-1.31339609831626</v>
      </c>
      <c r="F40" s="4" t="n">
        <v>54</v>
      </c>
      <c r="G40" s="4" t="n">
        <v>13.6</v>
      </c>
    </row>
    <row r="41" customFormat="false" ht="15" hidden="false" customHeight="false" outlineLevel="0" collapsed="false">
      <c r="A41" s="4" t="n">
        <v>15</v>
      </c>
      <c r="B41" s="4" t="n">
        <v>9.80679411263621</v>
      </c>
      <c r="C41" s="4" t="n">
        <v>-0.306794112636213</v>
      </c>
      <c r="D41" s="4" t="n">
        <v>-0.22685954653487</v>
      </c>
      <c r="F41" s="4" t="n">
        <v>58</v>
      </c>
      <c r="G41" s="4" t="n">
        <v>13.9</v>
      </c>
    </row>
    <row r="42" customFormat="false" ht="15" hidden="false" customHeight="false" outlineLevel="0" collapsed="false">
      <c r="A42" s="4" t="n">
        <v>16</v>
      </c>
      <c r="B42" s="4" t="n">
        <v>3.72020662844865</v>
      </c>
      <c r="C42" s="4" t="n">
        <v>-2.22020662844865</v>
      </c>
      <c r="D42" s="4" t="n">
        <v>-1.64173642256564</v>
      </c>
      <c r="F42" s="4" t="n">
        <v>62</v>
      </c>
      <c r="G42" s="4" t="n">
        <v>14.4</v>
      </c>
    </row>
    <row r="43" customFormat="false" ht="15" hidden="false" customHeight="false" outlineLevel="0" collapsed="false">
      <c r="A43" s="4" t="n">
        <v>17</v>
      </c>
      <c r="B43" s="4" t="n">
        <v>16.130191952221</v>
      </c>
      <c r="C43" s="4" t="n">
        <v>2.36980804777905</v>
      </c>
      <c r="D43" s="4" t="n">
        <v>1.75235950414513</v>
      </c>
      <c r="F43" s="4" t="n">
        <v>66</v>
      </c>
      <c r="G43" s="4" t="n">
        <v>14.9</v>
      </c>
    </row>
    <row r="44" customFormat="false" ht="15" hidden="false" customHeight="false" outlineLevel="0" collapsed="false">
      <c r="A44" s="4" t="n">
        <v>18</v>
      </c>
      <c r="B44" s="4" t="n">
        <v>12.5453054982024</v>
      </c>
      <c r="C44" s="4" t="n">
        <v>0.0546945017976022</v>
      </c>
      <c r="D44" s="4" t="n">
        <v>0.040443963442244</v>
      </c>
      <c r="F44" s="4" t="n">
        <v>70</v>
      </c>
      <c r="G44" s="4" t="n">
        <v>15</v>
      </c>
    </row>
    <row r="45" customFormat="false" ht="15" hidden="false" customHeight="false" outlineLevel="0" collapsed="false">
      <c r="A45" s="4" t="n">
        <v>19</v>
      </c>
      <c r="B45" s="4" t="n">
        <v>15.7595520097153</v>
      </c>
      <c r="C45" s="4" t="n">
        <v>1.74044799028469</v>
      </c>
      <c r="D45" s="4" t="n">
        <v>1.28697789684021</v>
      </c>
      <c r="F45" s="4" t="n">
        <v>74</v>
      </c>
      <c r="G45" s="4" t="n">
        <v>15.4</v>
      </c>
    </row>
    <row r="46" customFormat="false" ht="15" hidden="false" customHeight="false" outlineLevel="0" collapsed="false">
      <c r="A46" s="4" t="n">
        <v>20</v>
      </c>
      <c r="B46" s="4" t="n">
        <v>6.30965793201269</v>
      </c>
      <c r="C46" s="4" t="n">
        <v>-1.40965793201269</v>
      </c>
      <c r="D46" s="4" t="n">
        <v>-1.04237449825148</v>
      </c>
      <c r="F46" s="4" t="n">
        <v>78</v>
      </c>
      <c r="G46" s="4" t="n">
        <v>15.9</v>
      </c>
    </row>
    <row r="47" customFormat="false" ht="15" hidden="false" customHeight="false" outlineLevel="0" collapsed="false">
      <c r="A47" s="4" t="n">
        <v>21</v>
      </c>
      <c r="B47" s="4" t="n">
        <v>14.3701379924535</v>
      </c>
      <c r="C47" s="4" t="n">
        <v>1.52986200754646</v>
      </c>
      <c r="D47" s="4" t="n">
        <v>1.13125965264025</v>
      </c>
      <c r="F47" s="4" t="n">
        <v>82</v>
      </c>
      <c r="G47" s="4" t="n">
        <v>16.3</v>
      </c>
    </row>
    <row r="48" customFormat="false" ht="15" hidden="false" customHeight="false" outlineLevel="0" collapsed="false">
      <c r="A48" s="4" t="n">
        <v>22</v>
      </c>
      <c r="B48" s="4" t="n">
        <v>8.49571538984809</v>
      </c>
      <c r="C48" s="4" t="n">
        <v>0.00428461015190784</v>
      </c>
      <c r="D48" s="4" t="n">
        <v>0.00316826391415499</v>
      </c>
      <c r="F48" s="4" t="n">
        <v>86</v>
      </c>
      <c r="G48" s="4" t="n">
        <v>16.6</v>
      </c>
    </row>
    <row r="49" customFormat="false" ht="15" hidden="false" customHeight="false" outlineLevel="0" collapsed="false">
      <c r="A49" s="4" t="n">
        <v>23</v>
      </c>
      <c r="B49" s="4" t="n">
        <v>9.53800295956756</v>
      </c>
      <c r="C49" s="4" t="n">
        <v>1.06199704043244</v>
      </c>
      <c r="D49" s="4" t="n">
        <v>0.785295926781877</v>
      </c>
      <c r="F49" s="4" t="n">
        <v>90</v>
      </c>
      <c r="G49" s="4" t="n">
        <v>17.5</v>
      </c>
    </row>
    <row r="50" customFormat="false" ht="15" hidden="false" customHeight="false" outlineLevel="0" collapsed="false">
      <c r="A50" s="4" t="n">
        <v>24</v>
      </c>
      <c r="B50" s="4" t="n">
        <v>15.0251127393694</v>
      </c>
      <c r="C50" s="4" t="n">
        <v>-1.12511273936937</v>
      </c>
      <c r="D50" s="4" t="n">
        <v>-0.831966962014685</v>
      </c>
      <c r="F50" s="4" t="n">
        <v>94</v>
      </c>
      <c r="G50" s="4" t="n">
        <v>18.5</v>
      </c>
    </row>
    <row r="51" customFormat="false" ht="15.75" hidden="false" customHeight="false" outlineLevel="0" collapsed="false">
      <c r="A51" s="6" t="n">
        <v>25</v>
      </c>
      <c r="B51" s="6" t="n">
        <v>12.4491832834255</v>
      </c>
      <c r="C51" s="6" t="n">
        <v>2.45081671657449</v>
      </c>
      <c r="D51" s="6" t="n">
        <v>1.81226153326301</v>
      </c>
      <c r="F51" s="6" t="n">
        <v>98</v>
      </c>
      <c r="G51" s="6" t="n">
        <v>23.5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E26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3.57"/>
  </cols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0.958428388410107</v>
      </c>
    </row>
    <row r="5" customFormat="false" ht="15" hidden="false" customHeight="false" outlineLevel="0" collapsed="false">
      <c r="A5" s="4" t="s">
        <v>36</v>
      </c>
      <c r="B5" s="5" t="n">
        <v>0.918584975710395</v>
      </c>
    </row>
    <row r="6" customFormat="false" ht="15" hidden="false" customHeight="false" outlineLevel="0" collapsed="false">
      <c r="A6" s="4" t="s">
        <v>37</v>
      </c>
      <c r="B6" s="4" t="n">
        <v>0.911183609865885</v>
      </c>
    </row>
    <row r="7" customFormat="false" ht="15" hidden="false" customHeight="false" outlineLevel="0" collapsed="false">
      <c r="A7" s="4" t="s">
        <v>38</v>
      </c>
      <c r="B7" s="4" t="n">
        <v>1.41252422202482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2</v>
      </c>
      <c r="C12" s="4" t="n">
        <v>495.25545708825</v>
      </c>
      <c r="D12" s="4" t="n">
        <v>247.627728544125</v>
      </c>
      <c r="E12" s="4" t="n">
        <v>124.110197361993</v>
      </c>
      <c r="F12" s="5" t="n">
        <v>1.04171789475612E-012</v>
      </c>
    </row>
    <row r="13" customFormat="false" ht="15" hidden="false" customHeight="false" outlineLevel="0" collapsed="false">
      <c r="A13" s="4" t="s">
        <v>47</v>
      </c>
      <c r="B13" s="4" t="n">
        <v>22</v>
      </c>
      <c r="C13" s="4" t="n">
        <v>43.8949429117503</v>
      </c>
      <c r="D13" s="4" t="n">
        <v>1.99522467780683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539.1504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5" t="n">
        <v>3.08960926393968</v>
      </c>
      <c r="C17" s="4" t="n">
        <v>0.843769956859776</v>
      </c>
      <c r="D17" s="4" t="n">
        <v>3.66167251964997</v>
      </c>
      <c r="E17" s="5" t="n">
        <v>0.00137143502472049</v>
      </c>
      <c r="F17" s="4" t="n">
        <v>1.33973747490165</v>
      </c>
      <c r="G17" s="4" t="n">
        <v>4.83948105297771</v>
      </c>
      <c r="H17" s="4" t="n">
        <v>1.33973747490165</v>
      </c>
      <c r="I17" s="4" t="n">
        <v>4.83948105297771</v>
      </c>
    </row>
    <row r="18" customFormat="false" ht="15" hidden="false" customHeight="false" outlineLevel="0" collapsed="false">
      <c r="A18" s="4" t="s">
        <v>1</v>
      </c>
      <c r="B18" s="5" t="n">
        <v>0.962474102144802</v>
      </c>
      <c r="C18" s="4" t="n">
        <v>0.236663341085442</v>
      </c>
      <c r="D18" s="4" t="n">
        <v>4.06684912724747</v>
      </c>
      <c r="E18" s="5" t="n">
        <v>0.000512413599478872</v>
      </c>
      <c r="F18" s="4" t="n">
        <v>0.471664372907519</v>
      </c>
      <c r="G18" s="4" t="n">
        <v>1.45328383138208</v>
      </c>
      <c r="H18" s="4" t="n">
        <v>0.471664372907519</v>
      </c>
      <c r="I18" s="4" t="n">
        <v>1.45328383138208</v>
      </c>
    </row>
    <row r="19" customFormat="false" ht="15.75" hidden="false" customHeight="false" outlineLevel="0" collapsed="false">
      <c r="A19" s="6" t="s">
        <v>2</v>
      </c>
      <c r="B19" s="8" t="n">
        <v>-2.64627213115083</v>
      </c>
      <c r="C19" s="6" t="n">
        <v>3.78719882149321</v>
      </c>
      <c r="D19" s="6" t="n">
        <v>-0.698741274456635</v>
      </c>
      <c r="E19" s="8" t="n">
        <v>0.492035014621552</v>
      </c>
      <c r="F19" s="6" t="n">
        <v>-10.5004417698435</v>
      </c>
      <c r="G19" s="6" t="n">
        <v>5.2078975075418</v>
      </c>
      <c r="H19" s="6" t="n">
        <v>-10.5004417698435</v>
      </c>
      <c r="I19" s="6" t="n">
        <v>5.2078975075418</v>
      </c>
    </row>
    <row r="23" customFormat="false" ht="15" hidden="false" customHeight="false" outlineLevel="0" collapsed="false">
      <c r="A23" s="1" t="s">
        <v>57</v>
      </c>
      <c r="F23" s="1" t="s">
        <v>58</v>
      </c>
    </row>
    <row r="24" customFormat="false" ht="15.75" hidden="false" customHeight="false" outlineLevel="0" collapsed="false"/>
    <row r="25" customFormat="false" ht="15" hidden="false" customHeight="false" outlineLevel="0" collapsed="false">
      <c r="A25" s="3" t="s">
        <v>59</v>
      </c>
      <c r="B25" s="3" t="s">
        <v>60</v>
      </c>
      <c r="C25" s="3" t="s">
        <v>61</v>
      </c>
      <c r="D25" s="3" t="s">
        <v>62</v>
      </c>
      <c r="F25" s="3" t="s">
        <v>63</v>
      </c>
      <c r="G25" s="3" t="s">
        <v>4</v>
      </c>
    </row>
    <row r="26" customFormat="false" ht="15" hidden="false" customHeight="false" outlineLevel="0" collapsed="false">
      <c r="A26" s="4" t="n">
        <v>1</v>
      </c>
      <c r="B26" s="4" t="n">
        <v>14.3847000713917</v>
      </c>
      <c r="C26" s="4" t="n">
        <v>-0.784700071391676</v>
      </c>
      <c r="D26" s="4" t="n">
        <v>-0.580232523844385</v>
      </c>
      <c r="F26" s="4" t="n">
        <v>2</v>
      </c>
      <c r="G26" s="4" t="n">
        <v>1.5</v>
      </c>
    </row>
    <row r="27" customFormat="false" ht="15" hidden="false" customHeight="false" outlineLevel="0" collapsed="false">
      <c r="A27" s="4" t="n">
        <v>2</v>
      </c>
      <c r="B27" s="4" t="n">
        <v>15.6841464392366</v>
      </c>
      <c r="C27" s="4" t="n">
        <v>0.915853560763367</v>
      </c>
      <c r="D27" s="4" t="n">
        <v>0.677211640991871</v>
      </c>
      <c r="F27" s="4" t="n">
        <v>6</v>
      </c>
      <c r="G27" s="4" t="n">
        <v>4.9</v>
      </c>
    </row>
    <row r="28" customFormat="false" ht="15" hidden="false" customHeight="false" outlineLevel="0" collapsed="false">
      <c r="A28" s="4" t="n">
        <v>3</v>
      </c>
      <c r="B28" s="4" t="n">
        <v>26.3994050816186</v>
      </c>
      <c r="C28" s="4" t="n">
        <v>-2.8994050816186</v>
      </c>
      <c r="D28" s="4" t="n">
        <v>-2.14391356581778</v>
      </c>
      <c r="F28" s="4" t="n">
        <v>10</v>
      </c>
      <c r="G28" s="4" t="n">
        <v>5.4</v>
      </c>
    </row>
    <row r="29" customFormat="false" ht="15" hidden="false" customHeight="false" outlineLevel="0" collapsed="false">
      <c r="A29" s="4" t="n">
        <v>4</v>
      </c>
      <c r="B29" s="4" t="n">
        <v>9.01639975322704</v>
      </c>
      <c r="C29" s="4" t="n">
        <v>1.18360024677296</v>
      </c>
      <c r="D29" s="4" t="n">
        <v>0.875192170162451</v>
      </c>
      <c r="F29" s="4" t="n">
        <v>14</v>
      </c>
      <c r="G29" s="4" t="n">
        <v>8.5</v>
      </c>
    </row>
    <row r="30" customFormat="false" ht="15" hidden="false" customHeight="false" outlineLevel="0" collapsed="false">
      <c r="A30" s="4" t="n">
        <v>5</v>
      </c>
      <c r="B30" s="4" t="n">
        <v>5.97724423027304</v>
      </c>
      <c r="C30" s="4" t="n">
        <v>-0.577244230273038</v>
      </c>
      <c r="D30" s="4" t="n">
        <v>-0.426832988573483</v>
      </c>
      <c r="F30" s="4" t="n">
        <v>18</v>
      </c>
      <c r="G30" s="4" t="n">
        <v>9</v>
      </c>
    </row>
    <row r="31" customFormat="false" ht="15" hidden="false" customHeight="false" outlineLevel="0" collapsed="false">
      <c r="A31" s="4" t="n">
        <v>6</v>
      </c>
      <c r="B31" s="4" t="n">
        <v>14.7745977797148</v>
      </c>
      <c r="C31" s="4" t="n">
        <v>0.225402220285151</v>
      </c>
      <c r="D31" s="4" t="n">
        <v>0.166669666442404</v>
      </c>
      <c r="F31" s="4" t="n">
        <v>22</v>
      </c>
      <c r="G31" s="4" t="n">
        <v>9.5</v>
      </c>
    </row>
    <row r="32" customFormat="false" ht="15" hidden="false" customHeight="false" outlineLevel="0" collapsed="false">
      <c r="A32" s="4" t="n">
        <v>7</v>
      </c>
      <c r="B32" s="4" t="n">
        <v>9.54821454313931</v>
      </c>
      <c r="C32" s="4" t="n">
        <v>-0.548214543139309</v>
      </c>
      <c r="D32" s="4" t="n">
        <v>-0.405367502273548</v>
      </c>
      <c r="F32" s="4" t="n">
        <v>26</v>
      </c>
      <c r="G32" s="4" t="n">
        <v>10</v>
      </c>
    </row>
    <row r="33" customFormat="false" ht="15" hidden="false" customHeight="false" outlineLevel="0" collapsed="false">
      <c r="A33" s="4" t="n">
        <v>8</v>
      </c>
      <c r="B33" s="4" t="n">
        <v>12.5103296059419</v>
      </c>
      <c r="C33" s="4" t="n">
        <v>-0.210329605941936</v>
      </c>
      <c r="D33" s="4" t="n">
        <v>-0.155524489603327</v>
      </c>
      <c r="F33" s="4" t="n">
        <v>30</v>
      </c>
      <c r="G33" s="4" t="n">
        <v>10.2</v>
      </c>
    </row>
    <row r="34" customFormat="false" ht="15" hidden="false" customHeight="false" outlineLevel="0" collapsed="false">
      <c r="A34" s="4" t="n">
        <v>9</v>
      </c>
      <c r="B34" s="4" t="n">
        <v>16.1028545726545</v>
      </c>
      <c r="C34" s="4" t="n">
        <v>0.197145427345532</v>
      </c>
      <c r="D34" s="4" t="n">
        <v>0.145775683020145</v>
      </c>
      <c r="F34" s="4" t="n">
        <v>34</v>
      </c>
      <c r="G34" s="4" t="n">
        <v>10.2</v>
      </c>
    </row>
    <row r="35" customFormat="false" ht="15" hidden="false" customHeight="false" outlineLevel="0" collapsed="false">
      <c r="A35" s="4" t="n">
        <v>10</v>
      </c>
      <c r="B35" s="4" t="n">
        <v>14.7312758121234</v>
      </c>
      <c r="C35" s="4" t="n">
        <v>0.668724187876617</v>
      </c>
      <c r="D35" s="4" t="n">
        <v>0.494476217644897</v>
      </c>
      <c r="F35" s="4" t="n">
        <v>38</v>
      </c>
      <c r="G35" s="4" t="n">
        <v>10.6</v>
      </c>
    </row>
    <row r="36" customFormat="false" ht="15" hidden="false" customHeight="false" outlineLevel="0" collapsed="false">
      <c r="A36" s="4" t="n">
        <v>11</v>
      </c>
      <c r="B36" s="4" t="n">
        <v>13.6027696108611</v>
      </c>
      <c r="C36" s="4" t="n">
        <v>-0.602769610861131</v>
      </c>
      <c r="D36" s="4" t="n">
        <v>-0.445707277668998</v>
      </c>
      <c r="F36" s="4" t="n">
        <v>42</v>
      </c>
      <c r="G36" s="4" t="n">
        <v>12.3</v>
      </c>
    </row>
    <row r="37" customFormat="false" ht="15" hidden="false" customHeight="false" outlineLevel="0" collapsed="false">
      <c r="A37" s="4" t="n">
        <v>12</v>
      </c>
      <c r="B37" s="4" t="n">
        <v>15.2413232882904</v>
      </c>
      <c r="C37" s="4" t="n">
        <v>-0.841323288290445</v>
      </c>
      <c r="D37" s="4" t="n">
        <v>-0.622101555398177</v>
      </c>
      <c r="F37" s="4" t="n">
        <v>46</v>
      </c>
      <c r="G37" s="4" t="n">
        <v>12.6</v>
      </c>
    </row>
    <row r="38" customFormat="false" ht="15" hidden="false" customHeight="false" outlineLevel="0" collapsed="false">
      <c r="A38" s="4" t="n">
        <v>13</v>
      </c>
      <c r="B38" s="4" t="n">
        <v>9.08853214591317</v>
      </c>
      <c r="C38" s="4" t="n">
        <v>0.911467854086835</v>
      </c>
      <c r="D38" s="4" t="n">
        <v>0.673968708122945</v>
      </c>
      <c r="F38" s="4" t="n">
        <v>50</v>
      </c>
      <c r="G38" s="4" t="n">
        <v>13</v>
      </c>
    </row>
    <row r="39" customFormat="false" ht="15" hidden="false" customHeight="false" outlineLevel="0" collapsed="false">
      <c r="A39" s="4" t="n">
        <v>14</v>
      </c>
      <c r="B39" s="4" t="n">
        <v>11.9977217660928</v>
      </c>
      <c r="C39" s="4" t="n">
        <v>-1.79772176609278</v>
      </c>
      <c r="D39" s="4" t="n">
        <v>-1.32929341482033</v>
      </c>
      <c r="F39" s="4" t="n">
        <v>54</v>
      </c>
      <c r="G39" s="4" t="n">
        <v>13.6</v>
      </c>
    </row>
    <row r="40" customFormat="false" ht="15" hidden="false" customHeight="false" outlineLevel="0" collapsed="false">
      <c r="A40" s="4" t="n">
        <v>15</v>
      </c>
      <c r="B40" s="4" t="n">
        <v>9.79363480619129</v>
      </c>
      <c r="C40" s="4" t="n">
        <v>-0.293634806191285</v>
      </c>
      <c r="D40" s="4" t="n">
        <v>-0.21712303961278</v>
      </c>
      <c r="F40" s="4" t="n">
        <v>58</v>
      </c>
      <c r="G40" s="4" t="n">
        <v>13.9</v>
      </c>
    </row>
    <row r="41" customFormat="false" ht="15" hidden="false" customHeight="false" outlineLevel="0" collapsed="false">
      <c r="A41" s="4" t="n">
        <v>16</v>
      </c>
      <c r="B41" s="4" t="n">
        <v>3.70806798903488</v>
      </c>
      <c r="C41" s="4" t="n">
        <v>-2.20806798903488</v>
      </c>
      <c r="D41" s="4" t="n">
        <v>-1.63271663761352</v>
      </c>
      <c r="F41" s="4" t="n">
        <v>62</v>
      </c>
      <c r="G41" s="4" t="n">
        <v>14.4</v>
      </c>
    </row>
    <row r="42" customFormat="false" ht="15" hidden="false" customHeight="false" outlineLevel="0" collapsed="false">
      <c r="A42" s="4" t="n">
        <v>17</v>
      </c>
      <c r="B42" s="4" t="n">
        <v>16.1173661151513</v>
      </c>
      <c r="C42" s="4" t="n">
        <v>2.38263388484873</v>
      </c>
      <c r="D42" s="4" t="n">
        <v>1.76179628727583</v>
      </c>
      <c r="F42" s="4" t="n">
        <v>66</v>
      </c>
      <c r="G42" s="4" t="n">
        <v>14.9</v>
      </c>
    </row>
    <row r="43" customFormat="false" ht="15" hidden="false" customHeight="false" outlineLevel="0" collapsed="false">
      <c r="A43" s="4" t="n">
        <v>18</v>
      </c>
      <c r="B43" s="4" t="n">
        <v>12.5513038697503</v>
      </c>
      <c r="C43" s="4" t="n">
        <v>0.0486961302497502</v>
      </c>
      <c r="D43" s="4" t="n">
        <v>0.0360074881937461</v>
      </c>
      <c r="F43" s="4" t="n">
        <v>70</v>
      </c>
      <c r="G43" s="4" t="n">
        <v>15</v>
      </c>
    </row>
    <row r="44" customFormat="false" ht="15" hidden="false" customHeight="false" outlineLevel="0" collapsed="false">
      <c r="A44" s="4" t="n">
        <v>19</v>
      </c>
      <c r="B44" s="4" t="n">
        <v>15.7562788319228</v>
      </c>
      <c r="C44" s="4" t="n">
        <v>1.74372116807724</v>
      </c>
      <c r="D44" s="4" t="n">
        <v>1.28936363219639</v>
      </c>
      <c r="F44" s="4" t="n">
        <v>74</v>
      </c>
      <c r="G44" s="4" t="n">
        <v>15.4</v>
      </c>
    </row>
    <row r="45" customFormat="false" ht="15" hidden="false" customHeight="false" outlineLevel="0" collapsed="false">
      <c r="A45" s="4" t="n">
        <v>20</v>
      </c>
      <c r="B45" s="4" t="n">
        <v>6.30930842850794</v>
      </c>
      <c r="C45" s="4" t="n">
        <v>-1.40930842850794</v>
      </c>
      <c r="D45" s="4" t="n">
        <v>-1.04208807436207</v>
      </c>
      <c r="F45" s="4" t="n">
        <v>78</v>
      </c>
      <c r="G45" s="4" t="n">
        <v>15.9</v>
      </c>
    </row>
    <row r="46" customFormat="false" ht="15" hidden="false" customHeight="false" outlineLevel="0" collapsed="false">
      <c r="A46" s="4" t="n">
        <v>21</v>
      </c>
      <c r="B46" s="4" t="n">
        <v>14.372748892577</v>
      </c>
      <c r="C46" s="4" t="n">
        <v>1.52725110742303</v>
      </c>
      <c r="D46" s="4" t="n">
        <v>1.12929869247059</v>
      </c>
      <c r="F46" s="4" t="n">
        <v>82</v>
      </c>
      <c r="G46" s="4" t="n">
        <v>16.3</v>
      </c>
    </row>
    <row r="47" customFormat="false" ht="15" hidden="false" customHeight="false" outlineLevel="0" collapsed="false">
      <c r="A47" s="4" t="n">
        <v>22</v>
      </c>
      <c r="B47" s="4" t="n">
        <v>8.50144420959473</v>
      </c>
      <c r="C47" s="4" t="n">
        <v>-0.00144420959473024</v>
      </c>
      <c r="D47" s="4" t="n">
        <v>-0.00106789512153916</v>
      </c>
      <c r="F47" s="4" t="n">
        <v>86</v>
      </c>
      <c r="G47" s="4" t="n">
        <v>16.6</v>
      </c>
    </row>
    <row r="48" customFormat="false" ht="15" hidden="false" customHeight="false" outlineLevel="0" collapsed="false">
      <c r="A48" s="4" t="n">
        <v>23</v>
      </c>
      <c r="B48" s="4" t="n">
        <v>9.54095877189091</v>
      </c>
      <c r="C48" s="4" t="n">
        <v>1.05904122810909</v>
      </c>
      <c r="D48" s="4" t="n">
        <v>0.783089217197586</v>
      </c>
      <c r="F48" s="4" t="n">
        <v>90</v>
      </c>
      <c r="G48" s="4" t="n">
        <v>17.5</v>
      </c>
    </row>
    <row r="49" customFormat="false" ht="15" hidden="false" customHeight="false" outlineLevel="0" collapsed="false">
      <c r="A49" s="4" t="n">
        <v>24</v>
      </c>
      <c r="B49" s="4" t="n">
        <v>15.0200180427668</v>
      </c>
      <c r="C49" s="4" t="n">
        <v>-1.12001804276682</v>
      </c>
      <c r="D49" s="4" t="n">
        <v>-0.828177439251774</v>
      </c>
      <c r="F49" s="4" t="n">
        <v>94</v>
      </c>
      <c r="G49" s="4" t="n">
        <v>18.5</v>
      </c>
    </row>
    <row r="50" customFormat="false" ht="15.75" hidden="false" customHeight="false" outlineLevel="0" collapsed="false">
      <c r="A50" s="6" t="n">
        <v>25</v>
      </c>
      <c r="B50" s="6" t="n">
        <v>12.4693553421336</v>
      </c>
      <c r="C50" s="6" t="n">
        <v>2.43064465786638</v>
      </c>
      <c r="D50" s="6" t="n">
        <v>1.79729700024294</v>
      </c>
      <c r="F50" s="6" t="n">
        <v>98</v>
      </c>
      <c r="G50" s="6" t="n">
        <v>23.5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A1:E26 H1"/>
    </sheetView>
  </sheetViews>
  <sheetFormatPr defaultColWidth="8.6953125" defaultRowHeight="1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3" t="s">
        <v>68</v>
      </c>
      <c r="J1" s="13"/>
    </row>
    <row r="2" customFormat="false" ht="15" hidden="false" customHeight="false" outlineLevel="0" collapsed="false">
      <c r="A2" s="1" t="s">
        <v>7</v>
      </c>
      <c r="B2" s="1" t="n">
        <v>14.1</v>
      </c>
      <c r="C2" s="1" t="n">
        <v>0.86</v>
      </c>
      <c r="D2" s="1" t="n">
        <v>0.9853</v>
      </c>
      <c r="E2" s="1" t="n">
        <v>13.6</v>
      </c>
      <c r="H2" s="3"/>
      <c r="I2" s="3" t="s">
        <v>1</v>
      </c>
      <c r="J2" s="3" t="s">
        <v>2</v>
      </c>
      <c r="K2" s="3" t="s">
        <v>3</v>
      </c>
    </row>
    <row r="3" customFormat="false" ht="15" hidden="false" customHeight="false" outlineLevel="0" collapsed="false">
      <c r="A3" s="1" t="s">
        <v>8</v>
      </c>
      <c r="B3" s="1" t="n">
        <v>16</v>
      </c>
      <c r="C3" s="1" t="n">
        <v>1.06</v>
      </c>
      <c r="D3" s="1" t="n">
        <v>1.0938</v>
      </c>
      <c r="E3" s="1" t="n">
        <v>16.6</v>
      </c>
      <c r="H3" s="4" t="s">
        <v>1</v>
      </c>
      <c r="I3" s="4" t="n">
        <v>1</v>
      </c>
      <c r="J3" s="4"/>
      <c r="K3" s="4"/>
    </row>
    <row r="4" customFormat="false" ht="15" hidden="false" customHeight="false" outlineLevel="0" collapsed="false">
      <c r="A4" s="1" t="s">
        <v>9</v>
      </c>
      <c r="B4" s="1" t="n">
        <v>29.8</v>
      </c>
      <c r="C4" s="1" t="n">
        <v>2.03</v>
      </c>
      <c r="D4" s="1" t="n">
        <v>1.165</v>
      </c>
      <c r="E4" s="1" t="n">
        <v>23.5</v>
      </c>
      <c r="H4" s="4" t="s">
        <v>2</v>
      </c>
      <c r="I4" s="4" t="n">
        <v>0.976607634469475</v>
      </c>
      <c r="J4" s="4" t="n">
        <v>1</v>
      </c>
      <c r="K4" s="4"/>
    </row>
    <row r="5" customFormat="false" ht="15.75" hidden="false" customHeight="false" outlineLevel="0" collapsed="false">
      <c r="A5" s="1" t="s">
        <v>10</v>
      </c>
      <c r="B5" s="1" t="n">
        <v>8</v>
      </c>
      <c r="C5" s="1" t="n">
        <v>0.67</v>
      </c>
      <c r="D5" s="1" t="n">
        <v>0.928</v>
      </c>
      <c r="E5" s="1" t="n">
        <v>10.2</v>
      </c>
      <c r="H5" s="6" t="s">
        <v>3</v>
      </c>
      <c r="I5" s="6" t="n">
        <v>0.49076540781682</v>
      </c>
      <c r="J5" s="6" t="n">
        <v>0.500182722974168</v>
      </c>
      <c r="K5" s="6" t="n">
        <v>1</v>
      </c>
    </row>
    <row r="6" customFormat="false" ht="15" hidden="false" customHeight="false" outlineLevel="0" collapsed="false">
      <c r="A6" s="1" t="s">
        <v>11</v>
      </c>
      <c r="B6" s="1" t="n">
        <v>4.1</v>
      </c>
      <c r="C6" s="1" t="n">
        <v>0.4</v>
      </c>
      <c r="D6" s="1" t="n">
        <v>0.9462</v>
      </c>
      <c r="E6" s="1" t="n">
        <v>5.4</v>
      </c>
    </row>
    <row r="7" customFormat="false" ht="15" hidden="false" customHeight="false" outlineLevel="0" collapsed="false">
      <c r="A7" s="1" t="s">
        <v>12</v>
      </c>
      <c r="B7" s="1" t="n">
        <v>15</v>
      </c>
      <c r="C7" s="1" t="n">
        <v>1.04</v>
      </c>
      <c r="D7" s="1" t="n">
        <v>0.8885</v>
      </c>
      <c r="E7" s="1" t="n">
        <v>15</v>
      </c>
    </row>
    <row r="8" customFormat="false" ht="15" hidden="false" customHeight="false" outlineLevel="0" collapsed="false">
      <c r="A8" s="1" t="s">
        <v>13</v>
      </c>
      <c r="B8" s="1" t="n">
        <v>8.8</v>
      </c>
      <c r="C8" s="1" t="n">
        <v>0.76</v>
      </c>
      <c r="D8" s="1" t="n">
        <v>1.0267</v>
      </c>
      <c r="E8" s="1" t="n">
        <v>9</v>
      </c>
    </row>
    <row r="9" customFormat="false" ht="15" hidden="false" customHeight="false" outlineLevel="0" collapsed="false">
      <c r="A9" s="1" t="s">
        <v>14</v>
      </c>
      <c r="B9" s="1" t="n">
        <v>12.4</v>
      </c>
      <c r="C9" s="1" t="n">
        <v>0.95</v>
      </c>
      <c r="D9" s="1" t="n">
        <v>0.9225</v>
      </c>
      <c r="E9" s="1" t="n">
        <v>12.3</v>
      </c>
    </row>
    <row r="10" customFormat="false" ht="15" hidden="false" customHeight="false" outlineLevel="0" collapsed="false">
      <c r="A10" s="1" t="s">
        <v>15</v>
      </c>
      <c r="B10" s="1" t="n">
        <v>16.6</v>
      </c>
      <c r="C10" s="1" t="n">
        <v>1.12</v>
      </c>
      <c r="D10" s="1" t="n">
        <v>0.9372</v>
      </c>
      <c r="E10" s="1" t="n">
        <v>16.3</v>
      </c>
    </row>
    <row r="11" customFormat="false" ht="15" hidden="false" customHeight="false" outlineLevel="0" collapsed="false">
      <c r="A11" s="1" t="s">
        <v>16</v>
      </c>
      <c r="B11" s="1" t="n">
        <v>14.9</v>
      </c>
      <c r="C11" s="1" t="n">
        <v>1.02</v>
      </c>
      <c r="D11" s="1" t="n">
        <v>0.8858</v>
      </c>
      <c r="E11" s="1" t="n">
        <v>15.4</v>
      </c>
    </row>
    <row r="12" customFormat="false" ht="15" hidden="false" customHeight="false" outlineLevel="0" collapsed="false">
      <c r="A12" s="1" t="s">
        <v>17</v>
      </c>
      <c r="B12" s="1" t="n">
        <v>13.7</v>
      </c>
      <c r="C12" s="1" t="n">
        <v>1.01</v>
      </c>
      <c r="D12" s="1" t="n">
        <v>0.9643</v>
      </c>
      <c r="E12" s="1" t="n">
        <v>13</v>
      </c>
    </row>
    <row r="13" customFormat="false" ht="15" hidden="false" customHeight="false" outlineLevel="0" collapsed="false">
      <c r="A13" s="1" t="s">
        <v>18</v>
      </c>
      <c r="B13" s="1" t="n">
        <v>15.1</v>
      </c>
      <c r="C13" s="1" t="n">
        <v>0.9</v>
      </c>
      <c r="D13" s="1" t="n">
        <v>0.9316</v>
      </c>
      <c r="E13" s="1" t="n">
        <v>14.4</v>
      </c>
    </row>
    <row r="14" customFormat="false" ht="15" hidden="false" customHeight="false" outlineLevel="0" collapsed="false">
      <c r="A14" s="1" t="s">
        <v>19</v>
      </c>
      <c r="B14" s="1" t="n">
        <v>7.8</v>
      </c>
      <c r="C14" s="1" t="n">
        <v>0.57</v>
      </c>
      <c r="D14" s="1" t="n">
        <v>0.9705</v>
      </c>
      <c r="E14" s="1" t="n">
        <v>10</v>
      </c>
    </row>
    <row r="15" customFormat="false" ht="15" hidden="false" customHeight="false" outlineLevel="0" collapsed="false">
      <c r="A15" s="1" t="s">
        <v>20</v>
      </c>
      <c r="B15" s="1" t="n">
        <v>11.4</v>
      </c>
      <c r="C15" s="1" t="n">
        <v>0.78</v>
      </c>
      <c r="D15" s="1" t="n">
        <v>1.124</v>
      </c>
      <c r="E15" s="1" t="n">
        <v>10.2</v>
      </c>
    </row>
    <row r="16" customFormat="false" ht="15" hidden="false" customHeight="false" outlineLevel="0" collapsed="false">
      <c r="A16" s="1" t="s">
        <v>21</v>
      </c>
      <c r="B16" s="1" t="n">
        <v>9</v>
      </c>
      <c r="C16" s="1" t="n">
        <v>0.74</v>
      </c>
      <c r="D16" s="1" t="n">
        <v>0.8517</v>
      </c>
      <c r="E16" s="1" t="n">
        <v>9.5</v>
      </c>
    </row>
    <row r="17" customFormat="false" ht="15" hidden="false" customHeight="false" outlineLevel="0" collapsed="false">
      <c r="A17" s="1" t="s">
        <v>22</v>
      </c>
      <c r="B17" s="1" t="n">
        <v>1</v>
      </c>
      <c r="C17" s="1" t="n">
        <v>0.13</v>
      </c>
      <c r="D17" s="1" t="n">
        <v>0.7851</v>
      </c>
      <c r="E17" s="1" t="n">
        <v>1.5</v>
      </c>
    </row>
    <row r="18" customFormat="false" ht="15" hidden="false" customHeight="false" outlineLevel="0" collapsed="false">
      <c r="A18" s="1" t="s">
        <v>23</v>
      </c>
      <c r="B18" s="1" t="n">
        <v>17</v>
      </c>
      <c r="C18" s="1" t="n">
        <v>1.26</v>
      </c>
      <c r="D18" s="1" t="n">
        <v>0.9186</v>
      </c>
      <c r="E18" s="1" t="n">
        <v>18.5</v>
      </c>
    </row>
    <row r="19" customFormat="false" ht="15" hidden="false" customHeight="false" outlineLevel="0" collapsed="false">
      <c r="A19" s="1" t="s">
        <v>24</v>
      </c>
      <c r="B19" s="1" t="n">
        <v>12.8</v>
      </c>
      <c r="C19" s="1" t="n">
        <v>1.08</v>
      </c>
      <c r="D19" s="1" t="n">
        <v>1.0395</v>
      </c>
      <c r="E19" s="1" t="n">
        <v>12.6</v>
      </c>
    </row>
    <row r="20" customFormat="false" ht="15" hidden="false" customHeight="false" outlineLevel="0" collapsed="false">
      <c r="A20" s="1" t="s">
        <v>25</v>
      </c>
      <c r="B20" s="1" t="n">
        <v>15.8</v>
      </c>
      <c r="C20" s="1" t="n">
        <v>0.96</v>
      </c>
      <c r="D20" s="1" t="n">
        <v>0.9573</v>
      </c>
      <c r="E20" s="1" t="n">
        <v>17.5</v>
      </c>
    </row>
    <row r="21" customFormat="false" ht="15" hidden="false" customHeight="false" outlineLevel="0" collapsed="false">
      <c r="A21" s="1" t="s">
        <v>26</v>
      </c>
      <c r="B21" s="1" t="n">
        <v>4.5</v>
      </c>
      <c r="C21" s="1" t="n">
        <v>0.42</v>
      </c>
      <c r="D21" s="1" t="n">
        <v>0.9106</v>
      </c>
      <c r="E21" s="1" t="n">
        <v>4.9</v>
      </c>
    </row>
    <row r="22" customFormat="false" ht="15" hidden="false" customHeight="false" outlineLevel="0" collapsed="false">
      <c r="A22" s="1" t="s">
        <v>27</v>
      </c>
      <c r="B22" s="1" t="n">
        <v>14.5</v>
      </c>
      <c r="C22" s="1" t="n">
        <v>1.01</v>
      </c>
      <c r="D22" s="1" t="n">
        <v>1.007</v>
      </c>
      <c r="E22" s="1" t="n">
        <v>15.9</v>
      </c>
    </row>
    <row r="23" customFormat="false" ht="15" hidden="false" customHeight="false" outlineLevel="0" collapsed="false">
      <c r="A23" s="1" t="n">
        <f aca="false">TRUE()</f>
        <v>1</v>
      </c>
      <c r="B23" s="1" t="n">
        <v>7.3</v>
      </c>
      <c r="C23" s="1" t="n">
        <v>0.61</v>
      </c>
      <c r="D23" s="1" t="n">
        <v>0.9806</v>
      </c>
      <c r="E23" s="1" t="n">
        <v>8.5</v>
      </c>
    </row>
    <row r="24" customFormat="false" ht="15" hidden="false" customHeight="false" outlineLevel="0" collapsed="false">
      <c r="A24" s="1" t="s">
        <v>29</v>
      </c>
      <c r="B24" s="1" t="n">
        <v>8.6</v>
      </c>
      <c r="C24" s="1" t="n">
        <v>0.69</v>
      </c>
      <c r="D24" s="1" t="n">
        <v>0.9693</v>
      </c>
      <c r="E24" s="1" t="n">
        <v>10.6</v>
      </c>
    </row>
    <row r="25" customFormat="false" ht="15" hidden="false" customHeight="false" outlineLevel="0" collapsed="false">
      <c r="A25" s="1" t="s">
        <v>30</v>
      </c>
      <c r="B25" s="1" t="n">
        <v>15.2</v>
      </c>
      <c r="C25" s="1" t="n">
        <v>1.02</v>
      </c>
      <c r="D25" s="1" t="n">
        <v>0.9496</v>
      </c>
      <c r="E25" s="1" t="n">
        <v>13.9</v>
      </c>
    </row>
    <row r="26" customFormat="false" ht="15" hidden="false" customHeight="false" outlineLevel="0" collapsed="false">
      <c r="A26" s="1" t="s">
        <v>31</v>
      </c>
      <c r="B26" s="1" t="n">
        <v>12</v>
      </c>
      <c r="C26" s="1" t="n">
        <v>0.82</v>
      </c>
      <c r="D26" s="1" t="n">
        <v>1.1184</v>
      </c>
      <c r="E26" s="1" t="n">
        <v>14.9</v>
      </c>
    </row>
  </sheetData>
  <mergeCells count="1">
    <mergeCell ref="I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1:E26"/>
    </sheetView>
  </sheetViews>
  <sheetFormatPr defaultColWidth="8.6953125" defaultRowHeight="15" zeroHeight="false" outlineLevelRow="0" outlineLevelCol="0"/>
  <cols>
    <col collapsed="false" customWidth="true" hidden="false" outlineLevel="0" max="1" min="1" style="1" width="16"/>
  </cols>
  <sheetData>
    <row r="1" customFormat="false" ht="15" hidden="false" customHeight="false" outlineLevel="0" collapsed="false">
      <c r="A1" s="1" t="s">
        <v>33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3" t="s">
        <v>34</v>
      </c>
      <c r="B3" s="3"/>
    </row>
    <row r="4" customFormat="false" ht="15" hidden="false" customHeight="false" outlineLevel="0" collapsed="false">
      <c r="A4" s="4" t="s">
        <v>35</v>
      </c>
      <c r="B4" s="4" t="n">
        <v>0.976607634469475</v>
      </c>
    </row>
    <row r="5" customFormat="false" ht="15" hidden="false" customHeight="false" outlineLevel="0" collapsed="false">
      <c r="A5" s="4" t="s">
        <v>36</v>
      </c>
      <c r="B5" s="4" t="n">
        <v>0.953762471704064</v>
      </c>
    </row>
    <row r="6" customFormat="false" ht="15" hidden="false" customHeight="false" outlineLevel="0" collapsed="false">
      <c r="A6" s="4" t="s">
        <v>37</v>
      </c>
      <c r="B6" s="4" t="n">
        <v>0.951752144386849</v>
      </c>
    </row>
    <row r="7" customFormat="false" ht="15" hidden="false" customHeight="false" outlineLevel="0" collapsed="false">
      <c r="A7" s="4" t="s">
        <v>38</v>
      </c>
      <c r="B7" s="4" t="n">
        <v>0.0777703190087085</v>
      </c>
    </row>
    <row r="8" customFormat="false" ht="15.75" hidden="false" customHeight="false" outlineLevel="0" collapsed="false">
      <c r="A8" s="6" t="s">
        <v>39</v>
      </c>
      <c r="B8" s="6" t="n">
        <v>25</v>
      </c>
    </row>
    <row r="10" customFormat="false" ht="15.75" hidden="false" customHeight="false" outlineLevel="0" collapsed="false">
      <c r="A10" s="1" t="s">
        <v>40</v>
      </c>
    </row>
    <row r="11" customFormat="false" ht="15" hidden="false" customHeight="false" outlineLevel="0" collapsed="false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customFormat="false" ht="15" hidden="false" customHeight="false" outlineLevel="0" collapsed="false">
      <c r="A12" s="4" t="s">
        <v>46</v>
      </c>
      <c r="B12" s="4" t="n">
        <v>1</v>
      </c>
      <c r="C12" s="4" t="n">
        <v>2.86946688206953</v>
      </c>
      <c r="D12" s="4" t="n">
        <v>2.86946688206953</v>
      </c>
      <c r="E12" s="4" t="n">
        <v>474.431433894823</v>
      </c>
      <c r="F12" s="4" t="n">
        <v>7.46855284792952E-017</v>
      </c>
    </row>
    <row r="13" customFormat="false" ht="15" hidden="false" customHeight="false" outlineLevel="0" collapsed="false">
      <c r="A13" s="4" t="s">
        <v>47</v>
      </c>
      <c r="B13" s="4" t="n">
        <v>23</v>
      </c>
      <c r="C13" s="4" t="n">
        <v>0.139109117930475</v>
      </c>
      <c r="D13" s="4" t="n">
        <v>0.00604822251871628</v>
      </c>
      <c r="E13" s="4"/>
      <c r="F13" s="4"/>
    </row>
    <row r="14" customFormat="false" ht="15.75" hidden="false" customHeight="false" outlineLevel="0" collapsed="false">
      <c r="A14" s="6" t="s">
        <v>48</v>
      </c>
      <c r="B14" s="6" t="n">
        <v>24</v>
      </c>
      <c r="C14" s="6" t="n">
        <v>3.008576</v>
      </c>
      <c r="D14" s="6"/>
      <c r="E14" s="6"/>
      <c r="F14" s="6"/>
    </row>
    <row r="16" customFormat="false" ht="15" hidden="false" customHeight="false" outlineLevel="0" collapsed="false">
      <c r="A16" s="3"/>
      <c r="B16" s="3" t="s">
        <v>49</v>
      </c>
      <c r="C16" s="3" t="s">
        <v>38</v>
      </c>
      <c r="D16" s="3" t="s">
        <v>50</v>
      </c>
      <c r="E16" s="3" t="s">
        <v>51</v>
      </c>
      <c r="F16" s="3" t="s">
        <v>52</v>
      </c>
      <c r="G16" s="3" t="s">
        <v>53</v>
      </c>
      <c r="H16" s="3" t="s">
        <v>54</v>
      </c>
      <c r="I16" s="3" t="s">
        <v>55</v>
      </c>
    </row>
    <row r="17" customFormat="false" ht="15" hidden="false" customHeight="false" outlineLevel="0" collapsed="false">
      <c r="A17" s="4" t="s">
        <v>56</v>
      </c>
      <c r="B17" s="4" t="n">
        <v>0.130875320079498</v>
      </c>
      <c r="C17" s="4" t="n">
        <v>0.0375958946288956</v>
      </c>
      <c r="D17" s="4" t="n">
        <v>3.48110668389068</v>
      </c>
      <c r="E17" s="4" t="n">
        <v>0.00201887635622024</v>
      </c>
      <c r="F17" s="4" t="n">
        <v>0.0531022865349208</v>
      </c>
      <c r="G17" s="4" t="n">
        <v>0.208648353624076</v>
      </c>
      <c r="H17" s="4" t="n">
        <v>0.0531022865349208</v>
      </c>
      <c r="I17" s="4" t="n">
        <v>0.208648353624076</v>
      </c>
    </row>
    <row r="18" customFormat="false" ht="15.75" hidden="false" customHeight="false" outlineLevel="0" collapsed="false">
      <c r="A18" s="6" t="s">
        <v>1</v>
      </c>
      <c r="B18" s="6" t="n">
        <v>0.0610285428880568</v>
      </c>
      <c r="C18" s="6" t="n">
        <v>0.00280185897920919</v>
      </c>
      <c r="D18" s="6" t="n">
        <v>21.7814470110418</v>
      </c>
      <c r="E18" s="6" t="n">
        <v>7.46855284792952E-017</v>
      </c>
      <c r="F18" s="6" t="n">
        <v>0.0552324559873947</v>
      </c>
      <c r="G18" s="6" t="n">
        <v>0.0668246297887188</v>
      </c>
      <c r="H18" s="6" t="n">
        <v>0.0552324559873947</v>
      </c>
      <c r="I18" s="6" t="n">
        <v>0.0668246297887188</v>
      </c>
    </row>
    <row r="22" customFormat="false" ht="18" hidden="false" customHeight="false" outlineLevel="0" collapsed="false">
      <c r="A22" s="1" t="s">
        <v>69</v>
      </c>
      <c r="B22" s="1" t="n">
        <f aca="false">1/(1-B5)</f>
        <v>21.627453647601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2014-12-06T23:00:51Z</dcterms:created>
  <dc:creator>Kyle Kirchhoff</dc:creator>
  <dc:description/>
  <dc:language>en-US</dc:language>
  <cp:lastModifiedBy/>
  <dcterms:modified xsi:type="dcterms:W3CDTF">2021-05-07T21:46:04Z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