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F9303B71-CE77-486F-BC9E-0DB007F6D262}" xr6:coauthVersionLast="43" xr6:coauthVersionMax="43" xr10:uidLastSave="{00000000-0000-0000-0000-000000000000}"/>
  <bookViews>
    <workbookView xWindow="-96" yWindow="-96" windowWidth="23232" windowHeight="11934" activeTab="7" xr2:uid="{F30BEC68-5FC4-4FD1-AF5F-E57D6551BD0B}"/>
  </bookViews>
  <sheets>
    <sheet name="Params" sheetId="11" r:id="rId1"/>
    <sheet name="ZEN" sheetId="3" r:id="rId2"/>
    <sheet name="ZEN_3200" sheetId="7" r:id="rId3"/>
    <sheet name="CLM" sheetId="1" r:id="rId4"/>
    <sheet name="CLM_3200" sheetId="6" r:id="rId5"/>
    <sheet name="THUNDER" sheetId="2" r:id="rId6"/>
    <sheet name="THUNDER_3200" sheetId="8" r:id="rId7"/>
    <sheet name="TOTAL" sheetId="4" r:id="rId8"/>
    <sheet name="Defaults_3200" sheetId="9" r:id="rId9"/>
    <sheet name="Defaults_3201" sheetId="10" r:id="rId10"/>
  </sheets>
  <definedNames>
    <definedName name="_xlnm._FilterDatabase" localSheetId="9" hidden="1">Defaults_3201!$A$1:$R$133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4" l="1"/>
  <c r="C30" i="4"/>
  <c r="C26" i="4"/>
  <c r="D26" i="4"/>
  <c r="D25" i="4"/>
  <c r="C25" i="4"/>
  <c r="E30" i="4" l="1"/>
  <c r="F30" i="4" s="1"/>
  <c r="E26" i="4"/>
  <c r="F26" i="4" s="1"/>
  <c r="E25" i="4"/>
  <c r="F25" i="4" s="1"/>
  <c r="R104" i="10"/>
  <c r="Q104" i="10"/>
  <c r="P104" i="10"/>
  <c r="O104" i="10"/>
  <c r="N104" i="10"/>
  <c r="R103" i="10"/>
  <c r="Q103" i="10"/>
  <c r="P103" i="10"/>
  <c r="O103" i="10"/>
  <c r="N103" i="10"/>
  <c r="R102" i="10"/>
  <c r="Q102" i="10"/>
  <c r="P102" i="10"/>
  <c r="O102" i="10"/>
  <c r="N102" i="10"/>
  <c r="R101" i="10"/>
  <c r="Q101" i="10"/>
  <c r="P101" i="10"/>
  <c r="O101" i="10"/>
  <c r="N101" i="10"/>
  <c r="R100" i="10"/>
  <c r="Q100" i="10"/>
  <c r="P100" i="10"/>
  <c r="O100" i="10"/>
  <c r="N100" i="10"/>
  <c r="R99" i="10"/>
  <c r="Q99" i="10"/>
  <c r="P99" i="10"/>
  <c r="O99" i="10"/>
  <c r="N99" i="10"/>
  <c r="R98" i="10"/>
  <c r="Q98" i="10"/>
  <c r="P98" i="10"/>
  <c r="O98" i="10"/>
  <c r="N98" i="10"/>
  <c r="R97" i="10"/>
  <c r="Q97" i="10"/>
  <c r="P97" i="10"/>
  <c r="O97" i="10"/>
  <c r="N97" i="10"/>
  <c r="R96" i="10"/>
  <c r="Q96" i="10"/>
  <c r="P96" i="10"/>
  <c r="O96" i="10"/>
  <c r="N96" i="10"/>
  <c r="R95" i="10"/>
  <c r="Q95" i="10"/>
  <c r="P95" i="10"/>
  <c r="O95" i="10"/>
  <c r="N95" i="10"/>
  <c r="R94" i="10"/>
  <c r="Q94" i="10"/>
  <c r="P94" i="10"/>
  <c r="O94" i="10"/>
  <c r="N94" i="10"/>
  <c r="R93" i="10"/>
  <c r="Q93" i="10"/>
  <c r="P93" i="10"/>
  <c r="O93" i="10"/>
  <c r="N93" i="10"/>
  <c r="R92" i="10"/>
  <c r="Q92" i="10"/>
  <c r="P92" i="10"/>
  <c r="O92" i="10"/>
  <c r="N92" i="10"/>
  <c r="R91" i="10"/>
  <c r="Q91" i="10"/>
  <c r="P91" i="10"/>
  <c r="O91" i="10"/>
  <c r="N91" i="10"/>
  <c r="R90" i="10"/>
  <c r="Q90" i="10"/>
  <c r="P90" i="10"/>
  <c r="O90" i="10"/>
  <c r="N90" i="10"/>
  <c r="R89" i="10"/>
  <c r="Q89" i="10"/>
  <c r="P89" i="10"/>
  <c r="O89" i="10"/>
  <c r="N89" i="10"/>
  <c r="R88" i="10"/>
  <c r="Q88" i="10"/>
  <c r="P88" i="10"/>
  <c r="O88" i="10"/>
  <c r="N88" i="10"/>
  <c r="R87" i="10"/>
  <c r="Q87" i="10"/>
  <c r="P87" i="10"/>
  <c r="O87" i="10"/>
  <c r="N87" i="10"/>
  <c r="R86" i="10"/>
  <c r="Q86" i="10"/>
  <c r="P86" i="10"/>
  <c r="O86" i="10"/>
  <c r="N86" i="10"/>
  <c r="R85" i="10"/>
  <c r="Q85" i="10"/>
  <c r="P85" i="10"/>
  <c r="O85" i="10"/>
  <c r="N85" i="10"/>
  <c r="R84" i="10"/>
  <c r="Q84" i="10"/>
  <c r="P84" i="10"/>
  <c r="O84" i="10"/>
  <c r="N84" i="10"/>
  <c r="R83" i="10"/>
  <c r="Q83" i="10"/>
  <c r="P83" i="10"/>
  <c r="O83" i="10"/>
  <c r="N83" i="10"/>
  <c r="R82" i="10"/>
  <c r="Q82" i="10"/>
  <c r="P82" i="10"/>
  <c r="O82" i="10"/>
  <c r="N82" i="10"/>
  <c r="R81" i="10"/>
  <c r="Q81" i="10"/>
  <c r="P81" i="10"/>
  <c r="O81" i="10"/>
  <c r="N81" i="10"/>
  <c r="R80" i="10"/>
  <c r="Q80" i="10"/>
  <c r="P80" i="10"/>
  <c r="O80" i="10"/>
  <c r="N80" i="10"/>
  <c r="R79" i="10"/>
  <c r="Q79" i="10"/>
  <c r="P79" i="10"/>
  <c r="O79" i="10"/>
  <c r="N79" i="10"/>
  <c r="R78" i="10"/>
  <c r="Q78" i="10"/>
  <c r="P78" i="10"/>
  <c r="O78" i="10"/>
  <c r="N78" i="10"/>
  <c r="R77" i="10"/>
  <c r="Q77" i="10"/>
  <c r="P77" i="10"/>
  <c r="O77" i="10"/>
  <c r="N77" i="10"/>
  <c r="R76" i="10"/>
  <c r="Q76" i="10"/>
  <c r="P76" i="10"/>
  <c r="O76" i="10"/>
  <c r="N76" i="10"/>
  <c r="R75" i="10"/>
  <c r="Q75" i="10"/>
  <c r="P75" i="10"/>
  <c r="O75" i="10"/>
  <c r="N75" i="10"/>
  <c r="R74" i="10"/>
  <c r="Q74" i="10"/>
  <c r="P74" i="10"/>
  <c r="O74" i="10"/>
  <c r="N74" i="10"/>
  <c r="R73" i="10"/>
  <c r="Q73" i="10"/>
  <c r="P73" i="10"/>
  <c r="O73" i="10"/>
  <c r="N73" i="10"/>
  <c r="R72" i="10"/>
  <c r="Q72" i="10"/>
  <c r="P72" i="10"/>
  <c r="O72" i="10"/>
  <c r="N72" i="10"/>
  <c r="R71" i="10"/>
  <c r="Q71" i="10"/>
  <c r="P71" i="10"/>
  <c r="O71" i="10"/>
  <c r="N71" i="10"/>
  <c r="R70" i="10"/>
  <c r="Q70" i="10"/>
  <c r="P70" i="10"/>
  <c r="O70" i="10"/>
  <c r="N70" i="10"/>
  <c r="R69" i="10"/>
  <c r="Q69" i="10"/>
  <c r="P69" i="10"/>
  <c r="O69" i="10"/>
  <c r="N69" i="10"/>
  <c r="R68" i="10"/>
  <c r="Q68" i="10"/>
  <c r="P68" i="10"/>
  <c r="O68" i="10"/>
  <c r="N68" i="10"/>
  <c r="R67" i="10"/>
  <c r="Q67" i="10"/>
  <c r="P67" i="10"/>
  <c r="O67" i="10"/>
  <c r="N67" i="10"/>
  <c r="R66" i="10"/>
  <c r="Q66" i="10"/>
  <c r="P66" i="10"/>
  <c r="O66" i="10"/>
  <c r="N66" i="10"/>
  <c r="R65" i="10"/>
  <c r="Q65" i="10"/>
  <c r="P65" i="10"/>
  <c r="O65" i="10"/>
  <c r="N65" i="10"/>
  <c r="R64" i="10"/>
  <c r="Q64" i="10"/>
  <c r="P64" i="10"/>
  <c r="O64" i="10"/>
  <c r="N64" i="10"/>
  <c r="R63" i="10"/>
  <c r="Q63" i="10"/>
  <c r="P63" i="10"/>
  <c r="O63" i="10"/>
  <c r="N63" i="10"/>
  <c r="R62" i="10"/>
  <c r="Q62" i="10"/>
  <c r="P62" i="10"/>
  <c r="O62" i="10"/>
  <c r="N62" i="10"/>
  <c r="R61" i="10"/>
  <c r="Q61" i="10"/>
  <c r="P61" i="10"/>
  <c r="O61" i="10"/>
  <c r="N61" i="10"/>
  <c r="R60" i="10"/>
  <c r="Q60" i="10"/>
  <c r="P60" i="10"/>
  <c r="O60" i="10"/>
  <c r="N60" i="10"/>
  <c r="R59" i="10"/>
  <c r="Q59" i="10"/>
  <c r="P59" i="10"/>
  <c r="O59" i="10"/>
  <c r="N59" i="10"/>
  <c r="R58" i="10"/>
  <c r="Q58" i="10"/>
  <c r="P58" i="10"/>
  <c r="O58" i="10"/>
  <c r="N58" i="10"/>
  <c r="R57" i="10"/>
  <c r="Q57" i="10"/>
  <c r="P57" i="10"/>
  <c r="O57" i="10"/>
  <c r="N57" i="10"/>
  <c r="R56" i="10"/>
  <c r="Q56" i="10"/>
  <c r="P56" i="10"/>
  <c r="O56" i="10"/>
  <c r="N56" i="10"/>
  <c r="R55" i="10"/>
  <c r="Q55" i="10"/>
  <c r="P55" i="10"/>
  <c r="O55" i="10"/>
  <c r="N55" i="10"/>
  <c r="R54" i="10"/>
  <c r="Q54" i="10"/>
  <c r="P54" i="10"/>
  <c r="O54" i="10"/>
  <c r="N54" i="10"/>
  <c r="R53" i="10"/>
  <c r="Q53" i="10"/>
  <c r="P53" i="10"/>
  <c r="O53" i="10"/>
  <c r="N53" i="10"/>
  <c r="R52" i="10"/>
  <c r="Q52" i="10"/>
  <c r="P52" i="10"/>
  <c r="O52" i="10"/>
  <c r="N52" i="10"/>
  <c r="R51" i="10"/>
  <c r="Q51" i="10"/>
  <c r="P51" i="10"/>
  <c r="O51" i="10"/>
  <c r="N51" i="10"/>
  <c r="R50" i="10"/>
  <c r="Q50" i="10"/>
  <c r="P50" i="10"/>
  <c r="O50" i="10"/>
  <c r="N50" i="10"/>
  <c r="R49" i="10"/>
  <c r="Q49" i="10"/>
  <c r="P49" i="10"/>
  <c r="O49" i="10"/>
  <c r="N49" i="10"/>
  <c r="R48" i="10"/>
  <c r="Q48" i="10"/>
  <c r="P48" i="10"/>
  <c r="O48" i="10"/>
  <c r="N48" i="10"/>
  <c r="R47" i="10"/>
  <c r="Q47" i="10"/>
  <c r="P47" i="10"/>
  <c r="O47" i="10"/>
  <c r="N47" i="10"/>
  <c r="R46" i="10"/>
  <c r="Q46" i="10"/>
  <c r="P46" i="10"/>
  <c r="O46" i="10"/>
  <c r="N46" i="10"/>
  <c r="R45" i="10"/>
  <c r="Q45" i="10"/>
  <c r="P45" i="10"/>
  <c r="O45" i="10"/>
  <c r="N45" i="10"/>
  <c r="R44" i="10"/>
  <c r="Q44" i="10"/>
  <c r="P44" i="10"/>
  <c r="O44" i="10"/>
  <c r="N44" i="10"/>
  <c r="R43" i="10"/>
  <c r="Q43" i="10"/>
  <c r="P43" i="10"/>
  <c r="O43" i="10"/>
  <c r="N43" i="10"/>
  <c r="R42" i="10"/>
  <c r="Q42" i="10"/>
  <c r="P42" i="10"/>
  <c r="O42" i="10"/>
  <c r="N42" i="10"/>
  <c r="R41" i="10"/>
  <c r="Q41" i="10"/>
  <c r="P41" i="10"/>
  <c r="O41" i="10"/>
  <c r="N41" i="10"/>
  <c r="R40" i="10"/>
  <c r="Q40" i="10"/>
  <c r="P40" i="10"/>
  <c r="O40" i="10"/>
  <c r="N40" i="10"/>
  <c r="R39" i="10"/>
  <c r="Q39" i="10"/>
  <c r="P39" i="10"/>
  <c r="O39" i="10"/>
  <c r="N39" i="10"/>
  <c r="R38" i="10"/>
  <c r="Q38" i="10"/>
  <c r="P38" i="10"/>
  <c r="O38" i="10"/>
  <c r="N38" i="10"/>
  <c r="R37" i="10"/>
  <c r="Q37" i="10"/>
  <c r="P37" i="10"/>
  <c r="O37" i="10"/>
  <c r="N37" i="10"/>
  <c r="R36" i="10"/>
  <c r="Q36" i="10"/>
  <c r="P36" i="10"/>
  <c r="O36" i="10"/>
  <c r="N36" i="10"/>
  <c r="R35" i="10"/>
  <c r="Q35" i="10"/>
  <c r="P35" i="10"/>
  <c r="O35" i="10"/>
  <c r="N35" i="10"/>
  <c r="R34" i="10"/>
  <c r="Q34" i="10"/>
  <c r="P34" i="10"/>
  <c r="O34" i="10"/>
  <c r="N34" i="10"/>
  <c r="R33" i="10"/>
  <c r="Q33" i="10"/>
  <c r="P33" i="10"/>
  <c r="O33" i="10"/>
  <c r="N33" i="10"/>
  <c r="R32" i="10"/>
  <c r="Q32" i="10"/>
  <c r="P32" i="10"/>
  <c r="O32" i="10"/>
  <c r="N32" i="10"/>
  <c r="R31" i="10"/>
  <c r="Q31" i="10"/>
  <c r="P31" i="10"/>
  <c r="O31" i="10"/>
  <c r="N31" i="10"/>
  <c r="R30" i="10"/>
  <c r="Q30" i="10"/>
  <c r="P30" i="10"/>
  <c r="O30" i="10"/>
  <c r="N30" i="10"/>
  <c r="R29" i="10"/>
  <c r="Q29" i="10"/>
  <c r="P29" i="10"/>
  <c r="O29" i="10"/>
  <c r="N29" i="10"/>
  <c r="R28" i="10"/>
  <c r="Q28" i="10"/>
  <c r="P28" i="10"/>
  <c r="O28" i="10"/>
  <c r="N28" i="10"/>
  <c r="R27" i="10"/>
  <c r="Q27" i="10"/>
  <c r="P27" i="10"/>
  <c r="O27" i="10"/>
  <c r="N27" i="10"/>
  <c r="R26" i="10"/>
  <c r="Q26" i="10"/>
  <c r="P26" i="10"/>
  <c r="O26" i="10"/>
  <c r="N26" i="10"/>
  <c r="R25" i="10"/>
  <c r="Q25" i="10"/>
  <c r="P25" i="10"/>
  <c r="O25" i="10"/>
  <c r="N25" i="10"/>
  <c r="R24" i="10"/>
  <c r="Q24" i="10"/>
  <c r="P24" i="10"/>
  <c r="O24" i="10"/>
  <c r="N24" i="10"/>
  <c r="R23" i="10"/>
  <c r="Q23" i="10"/>
  <c r="P23" i="10"/>
  <c r="O23" i="10"/>
  <c r="N23" i="10"/>
  <c r="R22" i="10"/>
  <c r="Q22" i="10"/>
  <c r="P22" i="10"/>
  <c r="O22" i="10"/>
  <c r="N22" i="10"/>
  <c r="R21" i="10"/>
  <c r="Q21" i="10"/>
  <c r="P21" i="10"/>
  <c r="O21" i="10"/>
  <c r="N21" i="10"/>
  <c r="R20" i="10"/>
  <c r="Q20" i="10"/>
  <c r="P20" i="10"/>
  <c r="O20" i="10"/>
  <c r="N20" i="10"/>
  <c r="R19" i="10"/>
  <c r="Q19" i="10"/>
  <c r="P19" i="10"/>
  <c r="O19" i="10"/>
  <c r="N19" i="10"/>
  <c r="R18" i="10"/>
  <c r="Q18" i="10"/>
  <c r="P18" i="10"/>
  <c r="O18" i="10"/>
  <c r="N18" i="10"/>
  <c r="R17" i="10"/>
  <c r="Q17" i="10"/>
  <c r="P17" i="10"/>
  <c r="O17" i="10"/>
  <c r="N17" i="10"/>
  <c r="R16" i="10"/>
  <c r="Q16" i="10"/>
  <c r="P16" i="10"/>
  <c r="O16" i="10"/>
  <c r="N16" i="10"/>
  <c r="R15" i="10"/>
  <c r="Q15" i="10"/>
  <c r="P15" i="10"/>
  <c r="O15" i="10"/>
  <c r="N15" i="10"/>
  <c r="R14" i="10"/>
  <c r="Q14" i="10"/>
  <c r="P14" i="10"/>
  <c r="O14" i="10"/>
  <c r="N14" i="10"/>
  <c r="R13" i="10"/>
  <c r="Q13" i="10"/>
  <c r="P13" i="10"/>
  <c r="O13" i="10"/>
  <c r="N13" i="10"/>
  <c r="R12" i="10"/>
  <c r="Q12" i="10"/>
  <c r="P12" i="10"/>
  <c r="O12" i="10"/>
  <c r="N12" i="10"/>
  <c r="R11" i="10"/>
  <c r="Q11" i="10"/>
  <c r="P11" i="10"/>
  <c r="O11" i="10"/>
  <c r="N11" i="10"/>
  <c r="R10" i="10"/>
  <c r="Q10" i="10"/>
  <c r="P10" i="10"/>
  <c r="O10" i="10"/>
  <c r="N10" i="10"/>
  <c r="R9" i="10"/>
  <c r="Q9" i="10"/>
  <c r="P9" i="10"/>
  <c r="O9" i="10"/>
  <c r="N9" i="10"/>
  <c r="R8" i="10"/>
  <c r="Q8" i="10"/>
  <c r="P8" i="10"/>
  <c r="O8" i="10"/>
  <c r="N8" i="10"/>
  <c r="R7" i="10"/>
  <c r="Q7" i="10"/>
  <c r="P7" i="10"/>
  <c r="O7" i="10"/>
  <c r="N7" i="10"/>
  <c r="R6" i="10"/>
  <c r="Q6" i="10"/>
  <c r="P6" i="10"/>
  <c r="O6" i="10"/>
  <c r="N6" i="10"/>
  <c r="R5" i="10"/>
  <c r="Q5" i="10"/>
  <c r="P5" i="10"/>
  <c r="O5" i="10"/>
  <c r="N5" i="10"/>
  <c r="R4" i="10"/>
  <c r="Q4" i="10"/>
  <c r="P4" i="10"/>
  <c r="O4" i="10"/>
  <c r="N4" i="10"/>
  <c r="R3" i="10"/>
  <c r="Q3" i="10"/>
  <c r="P3" i="10"/>
  <c r="O3" i="10"/>
  <c r="N3" i="10"/>
  <c r="R2" i="10"/>
  <c r="Q2" i="10"/>
  <c r="P2" i="10"/>
  <c r="O2" i="10"/>
  <c r="N2" i="10"/>
  <c r="M104" i="10"/>
  <c r="L104" i="10"/>
  <c r="K104" i="10"/>
  <c r="J104" i="10"/>
  <c r="I104" i="10"/>
  <c r="M103" i="10"/>
  <c r="L103" i="10"/>
  <c r="K103" i="10"/>
  <c r="J103" i="10"/>
  <c r="I103" i="10"/>
  <c r="M102" i="10"/>
  <c r="L102" i="10"/>
  <c r="K102" i="10"/>
  <c r="J102" i="10"/>
  <c r="I102" i="10"/>
  <c r="M101" i="10"/>
  <c r="L101" i="10"/>
  <c r="K101" i="10"/>
  <c r="J101" i="10"/>
  <c r="I101" i="10"/>
  <c r="M100" i="10"/>
  <c r="L100" i="10"/>
  <c r="K100" i="10"/>
  <c r="J100" i="10"/>
  <c r="I100" i="10"/>
  <c r="M99" i="10"/>
  <c r="L99" i="10"/>
  <c r="K99" i="10"/>
  <c r="J99" i="10"/>
  <c r="I99" i="10"/>
  <c r="M98" i="10"/>
  <c r="L98" i="10"/>
  <c r="K98" i="10"/>
  <c r="J98" i="10"/>
  <c r="I98" i="10"/>
  <c r="M97" i="10"/>
  <c r="L97" i="10"/>
  <c r="K97" i="10"/>
  <c r="J97" i="10"/>
  <c r="I97" i="10"/>
  <c r="M96" i="10"/>
  <c r="L96" i="10"/>
  <c r="K96" i="10"/>
  <c r="J96" i="10"/>
  <c r="I96" i="10"/>
  <c r="M95" i="10"/>
  <c r="L95" i="10"/>
  <c r="K95" i="10"/>
  <c r="J95" i="10"/>
  <c r="I95" i="10"/>
  <c r="M94" i="10"/>
  <c r="L94" i="10"/>
  <c r="K94" i="10"/>
  <c r="J94" i="10"/>
  <c r="I94" i="10"/>
  <c r="M93" i="10"/>
  <c r="L93" i="10"/>
  <c r="K93" i="10"/>
  <c r="J93" i="10"/>
  <c r="I93" i="10"/>
  <c r="M92" i="10"/>
  <c r="L92" i="10"/>
  <c r="K92" i="10"/>
  <c r="J92" i="10"/>
  <c r="I92" i="10"/>
  <c r="M91" i="10"/>
  <c r="L91" i="10"/>
  <c r="K91" i="10"/>
  <c r="J91" i="10"/>
  <c r="I91" i="10"/>
  <c r="M90" i="10"/>
  <c r="L90" i="10"/>
  <c r="K90" i="10"/>
  <c r="J90" i="10"/>
  <c r="I90" i="10"/>
  <c r="M89" i="10"/>
  <c r="L89" i="10"/>
  <c r="K89" i="10"/>
  <c r="J89" i="10"/>
  <c r="I89" i="10"/>
  <c r="M88" i="10"/>
  <c r="L88" i="10"/>
  <c r="K88" i="10"/>
  <c r="J88" i="10"/>
  <c r="I88" i="10"/>
  <c r="M87" i="10"/>
  <c r="L87" i="10"/>
  <c r="K87" i="10"/>
  <c r="J87" i="10"/>
  <c r="I87" i="10"/>
  <c r="M86" i="10"/>
  <c r="L86" i="10"/>
  <c r="K86" i="10"/>
  <c r="J86" i="10"/>
  <c r="I86" i="10"/>
  <c r="M85" i="10"/>
  <c r="L85" i="10"/>
  <c r="K85" i="10"/>
  <c r="J85" i="10"/>
  <c r="I85" i="10"/>
  <c r="M84" i="10"/>
  <c r="L84" i="10"/>
  <c r="K84" i="10"/>
  <c r="J84" i="10"/>
  <c r="I84" i="10"/>
  <c r="M83" i="10"/>
  <c r="L83" i="10"/>
  <c r="K83" i="10"/>
  <c r="J83" i="10"/>
  <c r="I83" i="10"/>
  <c r="M82" i="10"/>
  <c r="L82" i="10"/>
  <c r="K82" i="10"/>
  <c r="J82" i="10"/>
  <c r="I82" i="10"/>
  <c r="M81" i="10"/>
  <c r="L81" i="10"/>
  <c r="K81" i="10"/>
  <c r="J81" i="10"/>
  <c r="I81" i="10"/>
  <c r="M80" i="10"/>
  <c r="L80" i="10"/>
  <c r="K80" i="10"/>
  <c r="J80" i="10"/>
  <c r="I80" i="10"/>
  <c r="M79" i="10"/>
  <c r="L79" i="10"/>
  <c r="K79" i="10"/>
  <c r="J79" i="10"/>
  <c r="I79" i="10"/>
  <c r="M78" i="10"/>
  <c r="L78" i="10"/>
  <c r="K78" i="10"/>
  <c r="J78" i="10"/>
  <c r="I78" i="10"/>
  <c r="M77" i="10"/>
  <c r="L77" i="10"/>
  <c r="K77" i="10"/>
  <c r="J77" i="10"/>
  <c r="I77" i="10"/>
  <c r="M76" i="10"/>
  <c r="L76" i="10"/>
  <c r="K76" i="10"/>
  <c r="J76" i="10"/>
  <c r="I76" i="10"/>
  <c r="M75" i="10"/>
  <c r="L75" i="10"/>
  <c r="K75" i="10"/>
  <c r="J75" i="10"/>
  <c r="I75" i="10"/>
  <c r="M74" i="10"/>
  <c r="L74" i="10"/>
  <c r="K74" i="10"/>
  <c r="J74" i="10"/>
  <c r="I74" i="10"/>
  <c r="M73" i="10"/>
  <c r="L73" i="10"/>
  <c r="K73" i="10"/>
  <c r="J73" i="10"/>
  <c r="I73" i="10"/>
  <c r="M72" i="10"/>
  <c r="L72" i="10"/>
  <c r="K72" i="10"/>
  <c r="J72" i="10"/>
  <c r="I72" i="10"/>
  <c r="M71" i="10"/>
  <c r="L71" i="10"/>
  <c r="K71" i="10"/>
  <c r="J71" i="10"/>
  <c r="I71" i="10"/>
  <c r="M70" i="10"/>
  <c r="L70" i="10"/>
  <c r="K70" i="10"/>
  <c r="J70" i="10"/>
  <c r="I70" i="10"/>
  <c r="M69" i="10"/>
  <c r="L69" i="10"/>
  <c r="K69" i="10"/>
  <c r="J69" i="10"/>
  <c r="I69" i="10"/>
  <c r="M68" i="10"/>
  <c r="L68" i="10"/>
  <c r="K68" i="10"/>
  <c r="J68" i="10"/>
  <c r="I68" i="10"/>
  <c r="M67" i="10"/>
  <c r="L67" i="10"/>
  <c r="K67" i="10"/>
  <c r="J67" i="10"/>
  <c r="I67" i="10"/>
  <c r="M66" i="10"/>
  <c r="L66" i="10"/>
  <c r="K66" i="10"/>
  <c r="J66" i="10"/>
  <c r="I66" i="10"/>
  <c r="M65" i="10"/>
  <c r="L65" i="10"/>
  <c r="K65" i="10"/>
  <c r="J65" i="10"/>
  <c r="I65" i="10"/>
  <c r="M64" i="10"/>
  <c r="L64" i="10"/>
  <c r="K64" i="10"/>
  <c r="J64" i="10"/>
  <c r="I64" i="10"/>
  <c r="M63" i="10"/>
  <c r="L63" i="10"/>
  <c r="K63" i="10"/>
  <c r="J63" i="10"/>
  <c r="I63" i="10"/>
  <c r="M62" i="10"/>
  <c r="L62" i="10"/>
  <c r="K62" i="10"/>
  <c r="J62" i="10"/>
  <c r="I62" i="10"/>
  <c r="M61" i="10"/>
  <c r="L61" i="10"/>
  <c r="K61" i="10"/>
  <c r="J61" i="10"/>
  <c r="I61" i="10"/>
  <c r="M60" i="10"/>
  <c r="L60" i="10"/>
  <c r="K60" i="10"/>
  <c r="J60" i="10"/>
  <c r="I60" i="10"/>
  <c r="M59" i="10"/>
  <c r="L59" i="10"/>
  <c r="K59" i="10"/>
  <c r="J59" i="10"/>
  <c r="I59" i="10"/>
  <c r="M58" i="10"/>
  <c r="L58" i="10"/>
  <c r="K58" i="10"/>
  <c r="J58" i="10"/>
  <c r="I58" i="10"/>
  <c r="M57" i="10"/>
  <c r="L57" i="10"/>
  <c r="K57" i="10"/>
  <c r="J57" i="10"/>
  <c r="I57" i="10"/>
  <c r="M56" i="10"/>
  <c r="L56" i="10"/>
  <c r="K56" i="10"/>
  <c r="J56" i="10"/>
  <c r="I56" i="10"/>
  <c r="M55" i="10"/>
  <c r="L55" i="10"/>
  <c r="K55" i="10"/>
  <c r="J55" i="10"/>
  <c r="I55" i="10"/>
  <c r="M54" i="10"/>
  <c r="L54" i="10"/>
  <c r="K54" i="10"/>
  <c r="J54" i="10"/>
  <c r="I54" i="10"/>
  <c r="M53" i="10"/>
  <c r="L53" i="10"/>
  <c r="K53" i="10"/>
  <c r="J53" i="10"/>
  <c r="I53" i="10"/>
  <c r="M52" i="10"/>
  <c r="L52" i="10"/>
  <c r="K52" i="10"/>
  <c r="J52" i="10"/>
  <c r="I52" i="10"/>
  <c r="M51" i="10"/>
  <c r="L51" i="10"/>
  <c r="K51" i="10"/>
  <c r="J51" i="10"/>
  <c r="I51" i="10"/>
  <c r="M50" i="10"/>
  <c r="L50" i="10"/>
  <c r="K50" i="10"/>
  <c r="J50" i="10"/>
  <c r="I50" i="10"/>
  <c r="M49" i="10"/>
  <c r="L49" i="10"/>
  <c r="K49" i="10"/>
  <c r="J49" i="10"/>
  <c r="I49" i="10"/>
  <c r="M48" i="10"/>
  <c r="L48" i="10"/>
  <c r="K48" i="10"/>
  <c r="J48" i="10"/>
  <c r="I48" i="10"/>
  <c r="M47" i="10"/>
  <c r="L47" i="10"/>
  <c r="K47" i="10"/>
  <c r="J47" i="10"/>
  <c r="I47" i="10"/>
  <c r="M46" i="10"/>
  <c r="L46" i="10"/>
  <c r="K46" i="10"/>
  <c r="J46" i="10"/>
  <c r="I46" i="10"/>
  <c r="M45" i="10"/>
  <c r="L45" i="10"/>
  <c r="K45" i="10"/>
  <c r="J45" i="10"/>
  <c r="I45" i="10"/>
  <c r="M44" i="10"/>
  <c r="L44" i="10"/>
  <c r="K44" i="10"/>
  <c r="J44" i="10"/>
  <c r="I44" i="10"/>
  <c r="M43" i="10"/>
  <c r="L43" i="10"/>
  <c r="K43" i="10"/>
  <c r="J43" i="10"/>
  <c r="I43" i="10"/>
  <c r="M42" i="10"/>
  <c r="L42" i="10"/>
  <c r="K42" i="10"/>
  <c r="J42" i="10"/>
  <c r="I42" i="10"/>
  <c r="M41" i="10"/>
  <c r="L41" i="10"/>
  <c r="K41" i="10"/>
  <c r="J41" i="10"/>
  <c r="I41" i="10"/>
  <c r="M40" i="10"/>
  <c r="L40" i="10"/>
  <c r="K40" i="10"/>
  <c r="J40" i="10"/>
  <c r="I40" i="10"/>
  <c r="M39" i="10"/>
  <c r="L39" i="10"/>
  <c r="K39" i="10"/>
  <c r="J39" i="10"/>
  <c r="I39" i="10"/>
  <c r="M38" i="10"/>
  <c r="L38" i="10"/>
  <c r="K38" i="10"/>
  <c r="J38" i="10"/>
  <c r="I38" i="10"/>
  <c r="M37" i="10"/>
  <c r="L37" i="10"/>
  <c r="K37" i="10"/>
  <c r="J37" i="10"/>
  <c r="I37" i="10"/>
  <c r="M36" i="10"/>
  <c r="L36" i="10"/>
  <c r="K36" i="10"/>
  <c r="J36" i="10"/>
  <c r="I36" i="10"/>
  <c r="M35" i="10"/>
  <c r="L35" i="10"/>
  <c r="K35" i="10"/>
  <c r="J35" i="10"/>
  <c r="I35" i="10"/>
  <c r="M34" i="10"/>
  <c r="L34" i="10"/>
  <c r="K34" i="10"/>
  <c r="J34" i="10"/>
  <c r="I34" i="10"/>
  <c r="M33" i="10"/>
  <c r="L33" i="10"/>
  <c r="K33" i="10"/>
  <c r="J33" i="10"/>
  <c r="I33" i="10"/>
  <c r="M32" i="10"/>
  <c r="L32" i="10"/>
  <c r="K32" i="10"/>
  <c r="J32" i="10"/>
  <c r="I32" i="10"/>
  <c r="M31" i="10"/>
  <c r="L31" i="10"/>
  <c r="K31" i="10"/>
  <c r="J31" i="10"/>
  <c r="I31" i="10"/>
  <c r="M30" i="10"/>
  <c r="L30" i="10"/>
  <c r="K30" i="10"/>
  <c r="J30" i="10"/>
  <c r="I30" i="10"/>
  <c r="M29" i="10"/>
  <c r="L29" i="10"/>
  <c r="K29" i="10"/>
  <c r="J29" i="10"/>
  <c r="I29" i="10"/>
  <c r="M28" i="10"/>
  <c r="L28" i="10"/>
  <c r="K28" i="10"/>
  <c r="J28" i="10"/>
  <c r="I28" i="10"/>
  <c r="M27" i="10"/>
  <c r="L27" i="10"/>
  <c r="K27" i="10"/>
  <c r="J27" i="10"/>
  <c r="I27" i="10"/>
  <c r="M26" i="10"/>
  <c r="L26" i="10"/>
  <c r="K26" i="10"/>
  <c r="J26" i="10"/>
  <c r="I26" i="10"/>
  <c r="M25" i="10"/>
  <c r="L25" i="10"/>
  <c r="K25" i="10"/>
  <c r="J25" i="10"/>
  <c r="I25" i="10"/>
  <c r="M24" i="10"/>
  <c r="L24" i="10"/>
  <c r="K24" i="10"/>
  <c r="J24" i="10"/>
  <c r="I24" i="10"/>
  <c r="M23" i="10"/>
  <c r="L23" i="10"/>
  <c r="K23" i="10"/>
  <c r="J23" i="10"/>
  <c r="I23" i="10"/>
  <c r="M22" i="10"/>
  <c r="L22" i="10"/>
  <c r="K22" i="10"/>
  <c r="J22" i="10"/>
  <c r="I22" i="10"/>
  <c r="M21" i="10"/>
  <c r="L21" i="10"/>
  <c r="K21" i="10"/>
  <c r="J21" i="10"/>
  <c r="I21" i="10"/>
  <c r="M20" i="10"/>
  <c r="L20" i="10"/>
  <c r="K20" i="10"/>
  <c r="J20" i="10"/>
  <c r="I20" i="10"/>
  <c r="M19" i="10"/>
  <c r="L19" i="10"/>
  <c r="K19" i="10"/>
  <c r="J19" i="10"/>
  <c r="I19" i="10"/>
  <c r="M18" i="10"/>
  <c r="L18" i="10"/>
  <c r="K18" i="10"/>
  <c r="J18" i="10"/>
  <c r="I18" i="10"/>
  <c r="M17" i="10"/>
  <c r="L17" i="10"/>
  <c r="K17" i="10"/>
  <c r="J17" i="10"/>
  <c r="I17" i="10"/>
  <c r="M16" i="10"/>
  <c r="L16" i="10"/>
  <c r="K16" i="10"/>
  <c r="J16" i="10"/>
  <c r="I16" i="10"/>
  <c r="M15" i="10"/>
  <c r="L15" i="10"/>
  <c r="K15" i="10"/>
  <c r="J15" i="10"/>
  <c r="I15" i="10"/>
  <c r="M14" i="10"/>
  <c r="L14" i="10"/>
  <c r="K14" i="10"/>
  <c r="J14" i="10"/>
  <c r="I14" i="10"/>
  <c r="M13" i="10"/>
  <c r="L13" i="10"/>
  <c r="K13" i="10"/>
  <c r="J13" i="10"/>
  <c r="I13" i="10"/>
  <c r="M12" i="10"/>
  <c r="L12" i="10"/>
  <c r="K12" i="10"/>
  <c r="J12" i="10"/>
  <c r="I12" i="10"/>
  <c r="M11" i="10"/>
  <c r="L11" i="10"/>
  <c r="K11" i="10"/>
  <c r="J11" i="10"/>
  <c r="I11" i="10"/>
  <c r="M10" i="10"/>
  <c r="L10" i="10"/>
  <c r="K10" i="10"/>
  <c r="J10" i="10"/>
  <c r="I10" i="10"/>
  <c r="M9" i="10"/>
  <c r="L9" i="10"/>
  <c r="K9" i="10"/>
  <c r="J9" i="10"/>
  <c r="I9" i="10"/>
  <c r="M8" i="10"/>
  <c r="L8" i="10"/>
  <c r="K8" i="10"/>
  <c r="J8" i="10"/>
  <c r="I8" i="10"/>
  <c r="M7" i="10"/>
  <c r="L7" i="10"/>
  <c r="K7" i="10"/>
  <c r="J7" i="10"/>
  <c r="I7" i="10"/>
  <c r="M6" i="10"/>
  <c r="L6" i="10"/>
  <c r="K6" i="10"/>
  <c r="J6" i="10"/>
  <c r="I6" i="10"/>
  <c r="M5" i="10"/>
  <c r="L5" i="10"/>
  <c r="K5" i="10"/>
  <c r="J5" i="10"/>
  <c r="I5" i="10"/>
  <c r="M4" i="10"/>
  <c r="L4" i="10"/>
  <c r="K4" i="10"/>
  <c r="J4" i="10"/>
  <c r="I4" i="10"/>
  <c r="M3" i="10"/>
  <c r="L3" i="10"/>
  <c r="K3" i="10"/>
  <c r="J3" i="10"/>
  <c r="I3" i="10"/>
  <c r="M2" i="10"/>
  <c r="L2" i="10"/>
  <c r="K2" i="10"/>
  <c r="J2" i="10"/>
  <c r="I2" i="10"/>
  <c r="AD11" i="4" l="1"/>
  <c r="AA6" i="4"/>
  <c r="AD16" i="4"/>
  <c r="G30" i="4"/>
  <c r="H30" i="4" s="1"/>
  <c r="G26" i="4"/>
  <c r="I26" i="4" s="1"/>
  <c r="G25" i="4"/>
  <c r="H25" i="4" s="1"/>
  <c r="D29" i="4"/>
  <c r="C29" i="4"/>
  <c r="D28" i="4"/>
  <c r="C28" i="4"/>
  <c r="D27" i="4"/>
  <c r="C27" i="4"/>
  <c r="D24" i="4"/>
  <c r="C24" i="4"/>
  <c r="D23" i="4"/>
  <c r="C23" i="4"/>
  <c r="D22" i="4"/>
  <c r="C22" i="4"/>
  <c r="D36" i="4"/>
  <c r="C36" i="4"/>
  <c r="D35" i="4"/>
  <c r="C35" i="4"/>
  <c r="D34" i="4"/>
  <c r="C34" i="4"/>
  <c r="D33" i="4"/>
  <c r="C33" i="4"/>
  <c r="D32" i="4"/>
  <c r="C32" i="4"/>
  <c r="D31" i="4"/>
  <c r="C31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I30" i="4" l="1"/>
  <c r="H26" i="4"/>
  <c r="I25" i="4"/>
  <c r="AI11" i="4"/>
  <c r="AI16" i="4"/>
  <c r="E22" i="4"/>
  <c r="F22" i="4" s="1"/>
  <c r="E28" i="4"/>
  <c r="F28" i="4" s="1"/>
  <c r="E24" i="4"/>
  <c r="F24" i="4" s="1"/>
  <c r="E27" i="4"/>
  <c r="F27" i="4" s="1"/>
  <c r="E23" i="4"/>
  <c r="F23" i="4" s="1"/>
  <c r="E29" i="4"/>
  <c r="F29" i="4" s="1"/>
  <c r="E7" i="4"/>
  <c r="F7" i="4" s="1"/>
  <c r="E8" i="4"/>
  <c r="F8" i="4" s="1"/>
  <c r="E36" i="4"/>
  <c r="F36" i="4" s="1"/>
  <c r="E6" i="4"/>
  <c r="F6" i="4" s="1"/>
  <c r="G8" i="4" l="1"/>
  <c r="G22" i="4"/>
  <c r="I22" i="4" s="1"/>
  <c r="G7" i="4"/>
  <c r="I7" i="4" s="1"/>
  <c r="G29" i="4"/>
  <c r="I29" i="4" s="1"/>
  <c r="G6" i="4"/>
  <c r="I6" i="4" s="1"/>
  <c r="G36" i="4"/>
  <c r="H36" i="4" s="1"/>
  <c r="AD5" i="4"/>
  <c r="AA11" i="4"/>
  <c r="AD3" i="4"/>
  <c r="AB6" i="4"/>
  <c r="G23" i="4"/>
  <c r="I23" i="4" s="1"/>
  <c r="AC6" i="4"/>
  <c r="G24" i="4"/>
  <c r="I24" i="4" s="1"/>
  <c r="AB16" i="4"/>
  <c r="I8" i="4"/>
  <c r="H8" i="4"/>
  <c r="AA15" i="4"/>
  <c r="AA16" i="4"/>
  <c r="G28" i="4"/>
  <c r="I28" i="4" s="1"/>
  <c r="G27" i="4"/>
  <c r="I27" i="4" s="1"/>
  <c r="AD4" i="4"/>
  <c r="H22" i="4"/>
  <c r="AD15" i="4"/>
  <c r="AD6" i="4"/>
  <c r="E34" i="4"/>
  <c r="E35" i="4"/>
  <c r="H7" i="4" l="1"/>
  <c r="H28" i="4"/>
  <c r="AC16" i="4"/>
  <c r="H29" i="4"/>
  <c r="I36" i="4"/>
  <c r="H6" i="4"/>
  <c r="H24" i="4"/>
  <c r="H23" i="4"/>
  <c r="F34" i="4"/>
  <c r="G34" i="4"/>
  <c r="H27" i="4"/>
  <c r="F35" i="4"/>
  <c r="G35" i="4"/>
  <c r="AG16" i="4"/>
  <c r="AF11" i="4"/>
  <c r="AF15" i="4"/>
  <c r="AF16" i="4"/>
  <c r="AI15" i="4"/>
  <c r="AB11" i="4" l="1"/>
  <c r="AC11" i="4" s="1"/>
  <c r="H35" i="4"/>
  <c r="I35" i="4"/>
  <c r="I34" i="4"/>
  <c r="AB15" i="4"/>
  <c r="AC15" i="4" s="1"/>
  <c r="H34" i="4"/>
  <c r="AG15" i="4"/>
  <c r="AG11" i="4"/>
  <c r="E33" i="4"/>
  <c r="E32" i="4"/>
  <c r="E5" i="4"/>
  <c r="E12" i="4"/>
  <c r="E16" i="4"/>
  <c r="E20" i="4"/>
  <c r="E11" i="4"/>
  <c r="E3" i="4"/>
  <c r="E19" i="4"/>
  <c r="E15" i="4"/>
  <c r="E13" i="4"/>
  <c r="E9" i="4"/>
  <c r="E18" i="4"/>
  <c r="E17" i="4"/>
  <c r="E4" i="4"/>
  <c r="E21" i="4"/>
  <c r="E2" i="4"/>
  <c r="E10" i="4"/>
  <c r="E14" i="4"/>
  <c r="E31" i="4"/>
  <c r="H4" i="2"/>
  <c r="F21" i="4" l="1"/>
  <c r="G21" i="4"/>
  <c r="F11" i="4"/>
  <c r="G11" i="4"/>
  <c r="F20" i="4"/>
  <c r="G20" i="4"/>
  <c r="F18" i="4"/>
  <c r="G18" i="4"/>
  <c r="F12" i="4"/>
  <c r="G12" i="4"/>
  <c r="F3" i="4"/>
  <c r="G3" i="4"/>
  <c r="AF14" i="4" s="1"/>
  <c r="F17" i="4"/>
  <c r="G17" i="4"/>
  <c r="F16" i="4"/>
  <c r="G16" i="4"/>
  <c r="F14" i="4"/>
  <c r="G14" i="4"/>
  <c r="F5" i="4"/>
  <c r="G5" i="4"/>
  <c r="F9" i="4"/>
  <c r="G9" i="4"/>
  <c r="F10" i="4"/>
  <c r="G10" i="4"/>
  <c r="F32" i="4"/>
  <c r="G32" i="4"/>
  <c r="F4" i="4"/>
  <c r="G4" i="4"/>
  <c r="AF12" i="4" s="1"/>
  <c r="F31" i="4"/>
  <c r="G31" i="4"/>
  <c r="F13" i="4"/>
  <c r="G13" i="4"/>
  <c r="F15" i="4"/>
  <c r="G15" i="4"/>
  <c r="F2" i="4"/>
  <c r="G2" i="4"/>
  <c r="AF13" i="4" s="1"/>
  <c r="F19" i="4"/>
  <c r="G19" i="4"/>
  <c r="F33" i="4"/>
  <c r="G33" i="4"/>
  <c r="H7" i="2"/>
  <c r="H6" i="2"/>
  <c r="H5" i="2"/>
  <c r="H3" i="2"/>
  <c r="H2" i="2"/>
  <c r="H33" i="4" l="1"/>
  <c r="AB14" i="4"/>
  <c r="I33" i="4"/>
  <c r="H13" i="4"/>
  <c r="AB4" i="4"/>
  <c r="AD13" i="4"/>
  <c r="I13" i="4"/>
  <c r="I10" i="4"/>
  <c r="H10" i="4"/>
  <c r="I16" i="4"/>
  <c r="H16" i="4"/>
  <c r="AB3" i="4"/>
  <c r="AC3" i="4"/>
  <c r="I18" i="4"/>
  <c r="H18" i="4"/>
  <c r="AB13" i="4"/>
  <c r="I31" i="4"/>
  <c r="H31" i="4"/>
  <c r="AA3" i="4"/>
  <c r="H17" i="4"/>
  <c r="AD12" i="4"/>
  <c r="I17" i="4"/>
  <c r="AB5" i="4"/>
  <c r="I19" i="4"/>
  <c r="H19" i="4"/>
  <c r="I20" i="4"/>
  <c r="H20" i="4"/>
  <c r="AA5" i="4"/>
  <c r="I2" i="4"/>
  <c r="AA13" i="4"/>
  <c r="H2" i="4"/>
  <c r="I4" i="4"/>
  <c r="H4" i="4"/>
  <c r="AA12" i="4"/>
  <c r="H5" i="4"/>
  <c r="I5" i="4"/>
  <c r="H3" i="4"/>
  <c r="AA14" i="4"/>
  <c r="AC14" i="4" s="1"/>
  <c r="I3" i="4"/>
  <c r="I11" i="4"/>
  <c r="H11" i="4"/>
  <c r="H9" i="4"/>
  <c r="I9" i="4"/>
  <c r="AC4" i="4"/>
  <c r="I15" i="4"/>
  <c r="H15" i="4"/>
  <c r="AB12" i="4"/>
  <c r="I32" i="4"/>
  <c r="H32" i="4"/>
  <c r="I14" i="4"/>
  <c r="AA4" i="4"/>
  <c r="H14" i="4"/>
  <c r="I12" i="4"/>
  <c r="H12" i="4"/>
  <c r="H21" i="4"/>
  <c r="AD14" i="4"/>
  <c r="I21" i="4"/>
  <c r="AC5" i="4"/>
  <c r="AG14" i="4"/>
  <c r="AG13" i="4"/>
  <c r="AG12" i="4"/>
  <c r="AI12" i="4"/>
  <c r="AI13" i="4"/>
  <c r="AI14" i="4"/>
  <c r="K2" i="2"/>
  <c r="K3" i="2" s="1"/>
  <c r="AC13" i="4" l="1"/>
  <c r="AC12" i="4"/>
</calcChain>
</file>

<file path=xl/sharedStrings.xml><?xml version="1.0" encoding="utf-8"?>
<sst xmlns="http://schemas.openxmlformats.org/spreadsheetml/2006/main" count="334" uniqueCount="55">
  <si>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</si>
  <si>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</si>
  <si>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</si>
  <si>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</si>
  <si>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</si>
  <si>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</si>
  <si>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</si>
  <si>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</si>
  <si>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</si>
  <si>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</si>
  <si>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</si>
  <si>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</si>
  <si>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</si>
  <si>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</si>
  <si>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</si>
  <si>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</si>
  <si>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</si>
  <si>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</si>
  <si>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</si>
  <si>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</si>
  <si>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Catalytic destruction + sedimentation direct for n = 20.</t>
  </si>
  <si>
    <t>Catalytic destruction for n = 25.</t>
  </si>
  <si>
    <t>Catalytic synthesis + catalytic destruction for n = 20.</t>
  </si>
  <si>
    <t>Catalytic synthesis + destruction for n = 20.</t>
  </si>
  <si>
    <t>Catalytic synthesis for n = 20.</t>
  </si>
  <si>
    <t>Catalytic synthesis + sedimentation direct for n = 11.</t>
  </si>
  <si>
    <t>Catalytic destruction / forward only for n = 20 (sim param = 0.20).</t>
  </si>
  <si>
    <t>Catalytic synthesis / forward only + catalytic destruction / forward only for n = 20.</t>
  </si>
  <si>
    <t>Catalytic synthesis / forward only + catalytic destruction / forward only for n = 20 (both sim param = 0.20).</t>
  </si>
  <si>
    <t>Catalytic synthesis / forward only for n = 20 (sim param = 0.20).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</si>
  <si>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</si>
  <si>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</si>
  <si>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</si>
  <si>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</si>
  <si>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</si>
  <si>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</si>
  <si>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</si>
  <si>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</si>
  <si>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F1</t>
  </si>
  <si>
    <t>F2</t>
  </si>
  <si>
    <t>F3</t>
  </si>
  <si>
    <t>F4</t>
  </si>
  <si>
    <t>F5</t>
  </si>
  <si>
    <t>d + s</t>
  </si>
  <si>
    <t>ds</t>
  </si>
  <si>
    <t>sigma(d)</t>
  </si>
  <si>
    <t>sigma(s)</t>
  </si>
  <si>
    <t>sigma(ds)</t>
  </si>
  <si>
    <t>sigma(d + s)</t>
  </si>
  <si>
    <t>Source</t>
  </si>
  <si>
    <t>https://en.wikipedia.org/wiki/Binomial_proportion_confidence_interval</t>
  </si>
  <si>
    <t>Alpha</t>
  </si>
  <si>
    <t>z</t>
  </si>
  <si>
    <t>Wilson Mean (p)</t>
  </si>
  <si>
    <t>Wilson 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</si>
</sst>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6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0" fontId="1" fillId="0" borderId="12" xfId="0" applyFont="1" applyBorder="1"/>
    <xf numFmtId="10" fontId="1" fillId="3" borderId="13" xfId="0" applyNumberFormat="1" applyFont="1" applyFill="1" applyBorder="1"/>
    <xf numFmtId="10" fontId="1" fillId="3" borderId="14" xfId="0" applyNumberFormat="1" applyFont="1" applyFill="1" applyBorder="1"/>
    <xf numFmtId="10" fontId="1" fillId="3" borderId="15" xfId="0" applyNumberFormat="1" applyFont="1" applyFill="1" applyBorder="1"/>
    <xf numFmtId="10" fontId="1" fillId="0" borderId="14" xfId="0" applyNumberFormat="1" applyFont="1" applyBorder="1"/>
    <xf numFmtId="10" fontId="1" fillId="4" borderId="13" xfId="0" applyNumberFormat="1" applyFont="1" applyFill="1" applyBorder="1"/>
    <xf numFmtId="10" fontId="1" fillId="4" borderId="14" xfId="0" applyNumberFormat="1" applyFont="1" applyFill="1" applyBorder="1"/>
    <xf numFmtId="0" fontId="0" fillId="0" borderId="16" xfId="0" applyBorder="1"/>
    <xf numFmtId="0" fontId="0" fillId="0" borderId="1" xfId="0" applyFill="1" applyBorder="1"/>
    <xf numFmtId="0" fontId="0" fillId="0" borderId="2" xfId="0" applyFill="1" applyBorder="1"/>
    <xf numFmtId="10" fontId="1" fillId="0" borderId="13" xfId="0" applyNumberFormat="1" applyFont="1" applyFill="1" applyBorder="1"/>
    <xf numFmtId="10" fontId="0" fillId="0" borderId="2" xfId="0" applyNumberFormat="1" applyFill="1" applyBorder="1"/>
    <xf numFmtId="10" fontId="0" fillId="0" borderId="3" xfId="0" applyNumberFormat="1" applyFill="1" applyBorder="1"/>
    <xf numFmtId="0" fontId="0" fillId="0" borderId="6" xfId="0" applyFill="1" applyBorder="1"/>
    <xf numFmtId="0" fontId="0" fillId="0" borderId="7" xfId="0" applyFill="1" applyBorder="1"/>
    <xf numFmtId="10" fontId="1" fillId="0" borderId="15" xfId="0" applyNumberFormat="1" applyFont="1" applyFill="1" applyBorder="1"/>
    <xf numFmtId="10" fontId="0" fillId="0" borderId="7" xfId="0" applyNumberFormat="1" applyFill="1" applyBorder="1"/>
    <xf numFmtId="10" fontId="0" fillId="0" borderId="8" xfId="0" applyNumberFormat="1" applyFill="1" applyBorder="1"/>
    <xf numFmtId="0" fontId="0" fillId="5" borderId="1" xfId="0" applyFill="1" applyBorder="1"/>
    <xf numFmtId="0" fontId="0" fillId="5" borderId="2" xfId="0" applyFill="1" applyBorder="1"/>
    <xf numFmtId="10" fontId="1" fillId="5" borderId="13" xfId="0" applyNumberFormat="1" applyFont="1" applyFill="1" applyBorder="1"/>
    <xf numFmtId="10" fontId="0" fillId="5" borderId="2" xfId="0" applyNumberFormat="1" applyFill="1" applyBorder="1"/>
    <xf numFmtId="10" fontId="0" fillId="5" borderId="3" xfId="0" applyNumberFormat="1" applyFill="1" applyBorder="1"/>
    <xf numFmtId="0" fontId="0" fillId="5" borderId="4" xfId="0" applyFill="1" applyBorder="1"/>
    <xf numFmtId="0" fontId="0" fillId="5" borderId="0" xfId="0" applyFill="1" applyBorder="1"/>
    <xf numFmtId="10" fontId="1" fillId="5" borderId="14" xfId="0" applyNumberFormat="1" applyFont="1" applyFill="1" applyBorder="1"/>
    <xf numFmtId="10" fontId="0" fillId="5" borderId="0" xfId="0" applyNumberFormat="1" applyFill="1" applyBorder="1"/>
    <xf numFmtId="10" fontId="0" fillId="5" borderId="5" xfId="0" applyNumberFormat="1" applyFill="1" applyBorder="1"/>
    <xf numFmtId="0" fontId="0" fillId="5" borderId="6" xfId="0" applyFill="1" applyBorder="1"/>
    <xf numFmtId="0" fontId="0" fillId="5" borderId="7" xfId="0" applyFill="1" applyBorder="1"/>
    <xf numFmtId="10" fontId="1" fillId="5" borderId="15" xfId="0" applyNumberFormat="1" applyFont="1" applyFill="1" applyBorder="1"/>
    <xf numFmtId="10" fontId="0" fillId="5" borderId="7" xfId="0" applyNumberFormat="1" applyFill="1" applyBorder="1"/>
    <xf numFmtId="10" fontId="0" fillId="5" borderId="8" xfId="0" applyNumberFormat="1" applyFill="1" applyBorder="1"/>
    <xf numFmtId="0" fontId="0" fillId="5" borderId="16" xfId="0" applyFill="1" applyBorder="1"/>
    <xf numFmtId="10" fontId="0" fillId="5" borderId="16" xfId="0" applyNumberFormat="1" applyFill="1" applyBorder="1"/>
    <xf numFmtId="0" fontId="0" fillId="6" borderId="4" xfId="0" applyFill="1" applyBorder="1"/>
    <xf numFmtId="0" fontId="0" fillId="6" borderId="0" xfId="0" applyFill="1" applyBorder="1"/>
    <xf numFmtId="10" fontId="1" fillId="6" borderId="14" xfId="0" applyNumberFormat="1" applyFont="1" applyFill="1" applyBorder="1"/>
    <xf numFmtId="10" fontId="0" fillId="6" borderId="0" xfId="0" applyNumberFormat="1" applyFill="1" applyBorder="1"/>
    <xf numFmtId="10" fontId="0" fillId="6" borderId="5" xfId="0" applyNumberFormat="1" applyFill="1" applyBorder="1"/>
    <xf numFmtId="0" fontId="0" fillId="6" borderId="16" xfId="0" applyFill="1" applyBorder="1"/>
    <xf numFmtId="10" fontId="0" fillId="6" borderId="16" xfId="0" applyNumberFormat="1" applyFill="1" applyBorder="1"/>
    <xf numFmtId="0" fontId="0" fillId="6" borderId="1" xfId="0" applyFill="1" applyBorder="1"/>
    <xf numFmtId="0" fontId="0" fillId="6" borderId="2" xfId="0" applyFill="1" applyBorder="1"/>
    <xf numFmtId="10" fontId="1" fillId="6" borderId="13" xfId="0" applyNumberFormat="1" applyFont="1" applyFill="1" applyBorder="1"/>
    <xf numFmtId="10" fontId="0" fillId="6" borderId="2" xfId="0" applyNumberFormat="1" applyFill="1" applyBorder="1"/>
    <xf numFmtId="10" fontId="0" fillId="6" borderId="3" xfId="0" applyNumberFormat="1" applyFill="1" applyBorder="1"/>
    <xf numFmtId="0" fontId="0" fillId="6" borderId="6" xfId="0" applyFill="1" applyBorder="1"/>
    <xf numFmtId="0" fontId="0" fillId="6" borderId="7" xfId="0" applyFill="1" applyBorder="1"/>
    <xf numFmtId="10" fontId="1" fillId="6" borderId="15" xfId="0" applyNumberFormat="1" applyFont="1" applyFill="1" applyBorder="1"/>
    <xf numFmtId="10" fontId="0" fillId="6" borderId="7" xfId="0" applyNumberFormat="1" applyFill="1" applyBorder="1"/>
    <xf numFmtId="10" fontId="0" fillId="6" borderId="8" xfId="0" applyNumberFormat="1" applyFill="1" applyBorder="1"/>
    <xf numFmtId="0" fontId="0" fillId="4" borderId="16" xfId="0" applyFill="1" applyBorder="1"/>
    <xf numFmtId="10" fontId="0" fillId="4" borderId="16" xfId="0" applyNumberFormat="1" applyFill="1" applyBorder="1"/>
    <xf numFmtId="0" fontId="0" fillId="7" borderId="16" xfId="0" applyFill="1" applyBorder="1"/>
    <xf numFmtId="10" fontId="0" fillId="7" borderId="16" xfId="0" applyNumberFormat="1" applyFill="1" applyBorder="1"/>
    <xf numFmtId="0" fontId="0" fillId="7" borderId="4" xfId="0" applyFill="1" applyBorder="1"/>
    <xf numFmtId="0" fontId="0" fillId="7" borderId="0" xfId="0" applyFill="1" applyBorder="1"/>
    <xf numFmtId="10" fontId="1" fillId="7" borderId="14" xfId="0" applyNumberFormat="1" applyFont="1" applyFill="1" applyBorder="1"/>
    <xf numFmtId="10" fontId="0" fillId="7" borderId="0" xfId="0" applyNumberFormat="1" applyFill="1" applyBorder="1"/>
    <xf numFmtId="10" fontId="0" fillId="7" borderId="5" xfId="0" applyNumberFormat="1" applyFill="1" applyBorder="1"/>
    <xf numFmtId="0" fontId="0" fillId="0" borderId="4" xfId="0" applyFill="1" applyBorder="1"/>
    <xf numFmtId="0" fontId="0" fillId="0" borderId="0" xfId="0" applyFill="1" applyBorder="1"/>
    <xf numFmtId="10" fontId="1" fillId="0" borderId="14" xfId="0" applyNumberFormat="1" applyFont="1" applyFill="1" applyBorder="1"/>
    <xf numFmtId="10" fontId="0" fillId="0" borderId="0" xfId="0" applyNumberFormat="1" applyFill="1" applyBorder="1"/>
    <xf numFmtId="10" fontId="0" fillId="0" borderId="5" xfId="0" applyNumberFormat="1" applyFill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TOTAL!$AA$3:$AD$3</c:f>
              <c:numCache>
                <c:formatCode>0.00%</c:formatCode>
                <c:ptCount val="4"/>
                <c:pt idx="0">
                  <c:v>0.14169887964358252</c:v>
                </c:pt>
                <c:pt idx="1">
                  <c:v>0.20736764656700443</c:v>
                </c:pt>
                <c:pt idx="2">
                  <c:v>0.15891945683926678</c:v>
                </c:pt>
                <c:pt idx="3">
                  <c:v>0.38651691222245277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TOTAL!$AA$4:$AD$4</c:f>
              <c:numCache>
                <c:formatCode>0.00%</c:formatCode>
                <c:ptCount val="4"/>
                <c:pt idx="0">
                  <c:v>0.1826475791128874</c:v>
                </c:pt>
                <c:pt idx="1">
                  <c:v>0.28501932778614952</c:v>
                </c:pt>
                <c:pt idx="2">
                  <c:v>0.41974575455041568</c:v>
                </c:pt>
                <c:pt idx="3">
                  <c:v>0.38651691222245277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TOTAL!$AA$5:$AD$5</c:f>
              <c:numCache>
                <c:formatCode>0.00%</c:formatCode>
                <c:ptCount val="4"/>
                <c:pt idx="0">
                  <c:v>0.26454497805149707</c:v>
                </c:pt>
                <c:pt idx="1">
                  <c:v>0.34644237699010683</c:v>
                </c:pt>
                <c:pt idx="2">
                  <c:v>0.43531862047553743</c:v>
                </c:pt>
                <c:pt idx="3">
                  <c:v>0.43297946490804784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TOTAL!$AA$6:$AD$6</c:f>
              <c:numCache>
                <c:formatCode>0.00%</c:formatCode>
                <c:ptCount val="4"/>
                <c:pt idx="0">
                  <c:v>0.22439821539738533</c:v>
                </c:pt>
                <c:pt idx="1">
                  <c:v>0.41894065158746624</c:v>
                </c:pt>
                <c:pt idx="2">
                  <c:v>0.56281091402442085</c:v>
                </c:pt>
                <c:pt idx="3">
                  <c:v>0.6560246310884279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TOTAL!$AA$10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TOTAL!$AA$11:$AA$16</c:f>
              <c:numCache>
                <c:formatCode>0.00%</c:formatCode>
                <c:ptCount val="6"/>
                <c:pt idx="0">
                  <c:v>5.359135752868175E-2</c:v>
                </c:pt>
                <c:pt idx="1">
                  <c:v>6.1051469850506669E-2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0.25603875826598088</c:v>
                </c:pt>
                <c:pt idx="5">
                  <c:v>0.10642317380352644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TOTAL!$AB$10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TOTAL!$AB$11:$AB$16</c:f>
              <c:numCache>
                <c:formatCode>0.00%</c:formatCode>
                <c:ptCount val="6"/>
                <c:pt idx="0">
                  <c:v>5.359135752868175E-2</c:v>
                </c:pt>
                <c:pt idx="1">
                  <c:v>0.13885589547687072</c:v>
                </c:pt>
                <c:pt idx="2">
                  <c:v>0.19904657956405891</c:v>
                </c:pt>
                <c:pt idx="3">
                  <c:v>0.21499609137496742</c:v>
                </c:pt>
                <c:pt idx="4">
                  <c:v>0.19309405830096871</c:v>
                </c:pt>
                <c:pt idx="5">
                  <c:v>5.5129500367376919E-2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2"/>
          <c:order val="2"/>
          <c:tx>
            <c:strRef>
              <c:f>TOTAL!$AC$10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TOTAL!$AC$11:$AC$16</c:f>
              <c:numCache>
                <c:formatCode>0.00%</c:formatCode>
                <c:ptCount val="6"/>
                <c:pt idx="0">
                  <c:v>0.1071827150573635</c:v>
                </c:pt>
                <c:pt idx="1">
                  <c:v>0.19990736532737738</c:v>
                </c:pt>
                <c:pt idx="2">
                  <c:v>0.33908858877898346</c:v>
                </c:pt>
                <c:pt idx="3">
                  <c:v>0.3783793736422979</c:v>
                </c:pt>
                <c:pt idx="4">
                  <c:v>0.44913281656694959</c:v>
                </c:pt>
                <c:pt idx="5">
                  <c:v>0.16155267417090335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9-48B0-BE8E-9554EEE4014B}"/>
            </c:ext>
          </c:extLst>
        </c:ser>
        <c:ser>
          <c:idx val="3"/>
          <c:order val="3"/>
          <c:tx>
            <c:strRef>
              <c:f>TOTAL!$AD$10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TOTAL!$AD$11:$AD$16</c:f>
              <c:numCache>
                <c:formatCode>0.00%</c:formatCode>
                <c:ptCount val="6"/>
                <c:pt idx="0">
                  <c:v>0.14082523992873974</c:v>
                </c:pt>
                <c:pt idx="1">
                  <c:v>0.14169887964358252</c:v>
                </c:pt>
                <c:pt idx="2">
                  <c:v>0.28501932778614952</c:v>
                </c:pt>
                <c:pt idx="3">
                  <c:v>0.43531862047553743</c:v>
                </c:pt>
                <c:pt idx="4">
                  <c:v>0.6560246310884279</c:v>
                </c:pt>
                <c:pt idx="5">
                  <c:v>0.428165047985748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19499</xdr:rowOff>
    </xdr:from>
    <xdr:to>
      <xdr:col>16</xdr:col>
      <xdr:colOff>274319</xdr:colOff>
      <xdr:row>20</xdr:row>
      <xdr:rowOff>141418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338417</xdr:colOff>
      <xdr:row>0</xdr:row>
      <xdr:rowOff>0</xdr:rowOff>
    </xdr:from>
    <xdr:to>
      <xdr:col>23</xdr:col>
      <xdr:colOff>423582</xdr:colOff>
      <xdr:row>20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inomial_proportion_confidence_interva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7BB3-C140-4068-B6B0-0E156B331547}">
  <dimension ref="A1:B3"/>
  <sheetViews>
    <sheetView workbookViewId="0">
      <selection activeCell="B4" sqref="B4"/>
    </sheetView>
  </sheetViews>
  <sheetFormatPr defaultRowHeight="14.4" x14ac:dyDescent="0.55000000000000004"/>
  <sheetData>
    <row r="1" spans="1:2" x14ac:dyDescent="0.55000000000000004">
      <c r="A1" t="s">
        <v>49</v>
      </c>
      <c r="B1" s="115" t="s">
        <v>50</v>
      </c>
    </row>
    <row r="2" spans="1:2" x14ac:dyDescent="0.55000000000000004">
      <c r="A2" t="s">
        <v>51</v>
      </c>
      <c r="B2">
        <v>0.05</v>
      </c>
    </row>
    <row r="3" spans="1:2" x14ac:dyDescent="0.55000000000000004">
      <c r="A3" t="s">
        <v>52</v>
      </c>
      <c r="B3">
        <v>1.96</v>
      </c>
    </row>
  </sheetData>
  <hyperlinks>
    <hyperlink ref="B1" r:id="rId1" xr:uid="{EC807CEE-2062-4051-9125-0C77AF79239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76DC5-1049-4C8B-9BF5-A40E67654926}">
  <dimension ref="A1:R135"/>
  <sheetViews>
    <sheetView topLeftCell="A118" workbookViewId="0">
      <selection activeCell="C50" sqref="C50"/>
    </sheetView>
  </sheetViews>
  <sheetFormatPr defaultRowHeight="14.4" x14ac:dyDescent="0.55000000000000004"/>
  <cols>
    <col min="3" max="3" width="8.83984375" style="2"/>
    <col min="5" max="5" width="8.83984375" style="2"/>
  </cols>
  <sheetData>
    <row r="1" spans="1:18" x14ac:dyDescent="0.55000000000000004">
      <c r="A1" t="s">
        <v>17</v>
      </c>
      <c r="B1" t="s">
        <v>12</v>
      </c>
      <c r="C1" s="2" t="s">
        <v>13</v>
      </c>
      <c r="D1" t="s">
        <v>14</v>
      </c>
      <c r="E1" s="2" t="s">
        <v>15</v>
      </c>
      <c r="F1" t="s">
        <v>16</v>
      </c>
      <c r="G1" t="s">
        <v>18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</row>
    <row r="2" spans="1:18" x14ac:dyDescent="0.55000000000000004">
      <c r="A2">
        <v>0</v>
      </c>
      <c r="B2">
        <v>0.1</v>
      </c>
      <c r="E2" s="2">
        <v>0.2</v>
      </c>
      <c r="F2">
        <v>10</v>
      </c>
      <c r="G2" t="s">
        <v>19</v>
      </c>
      <c r="I2" s="2">
        <f>+Defaults_3200!B2</f>
        <v>0.1</v>
      </c>
      <c r="J2" s="2">
        <f>+Defaults_3200!C2</f>
        <v>0</v>
      </c>
      <c r="K2" s="2">
        <f>+Defaults_3200!D2</f>
        <v>0</v>
      </c>
      <c r="L2" s="2">
        <f>+Defaults_3200!E2</f>
        <v>0.2</v>
      </c>
      <c r="M2" s="2">
        <f>+Defaults_3200!F2</f>
        <v>10</v>
      </c>
      <c r="N2" s="2" t="str">
        <f>IF(B2&lt;&gt;I2, "!ERR!", "")</f>
        <v/>
      </c>
      <c r="O2" s="2" t="str">
        <f t="shared" ref="O2:O65" si="0">IF(C2&lt;&gt;J2, "!ERR!", "")</f>
        <v/>
      </c>
      <c r="P2" s="2" t="str">
        <f t="shared" ref="P2:P65" si="1">IF(D2&lt;&gt;K2, "!ERR!", "")</f>
        <v/>
      </c>
      <c r="Q2" s="2" t="str">
        <f t="shared" ref="Q2:Q65" si="2">IF(E2&lt;&gt;L2, "!ERR!", "")</f>
        <v/>
      </c>
      <c r="R2" s="2" t="str">
        <f t="shared" ref="R2:R65" si="3">IF(F2&lt;&gt;M2, "!ERR!", "")</f>
        <v/>
      </c>
    </row>
    <row r="3" spans="1:18" x14ac:dyDescent="0.55000000000000004">
      <c r="A3">
        <v>1</v>
      </c>
      <c r="B3">
        <v>0.1</v>
      </c>
      <c r="E3" s="2">
        <v>0.2</v>
      </c>
      <c r="F3">
        <v>7</v>
      </c>
      <c r="G3" t="s">
        <v>19</v>
      </c>
      <c r="I3" s="2">
        <f>+Defaults_3200!B3</f>
        <v>0.1</v>
      </c>
      <c r="J3" s="2">
        <f>+Defaults_3200!C3</f>
        <v>0</v>
      </c>
      <c r="K3" s="2">
        <f>+Defaults_3200!D3</f>
        <v>0</v>
      </c>
      <c r="L3" s="2">
        <f>+Defaults_3200!E3</f>
        <v>0.2</v>
      </c>
      <c r="M3" s="2">
        <f>+Defaults_3200!F3</f>
        <v>7</v>
      </c>
      <c r="N3" s="2" t="str">
        <f t="shared" ref="N3:N66" si="4">IF(B3&lt;&gt;I3, "!ERR!", "")</f>
        <v/>
      </c>
      <c r="O3" s="2" t="str">
        <f t="shared" si="0"/>
        <v/>
      </c>
      <c r="P3" s="2" t="str">
        <f t="shared" si="1"/>
        <v/>
      </c>
      <c r="Q3" s="2" t="str">
        <f t="shared" si="2"/>
        <v/>
      </c>
      <c r="R3" s="2" t="str">
        <f t="shared" si="3"/>
        <v/>
      </c>
    </row>
    <row r="4" spans="1:18" x14ac:dyDescent="0.55000000000000004">
      <c r="A4">
        <v>2</v>
      </c>
      <c r="B4">
        <v>0.1</v>
      </c>
      <c r="E4" s="2">
        <v>0.2</v>
      </c>
      <c r="F4">
        <v>15</v>
      </c>
      <c r="G4" t="s">
        <v>19</v>
      </c>
      <c r="I4" s="2">
        <f>+Defaults_3200!B4</f>
        <v>0.1</v>
      </c>
      <c r="J4" s="2">
        <f>+Defaults_3200!C4</f>
        <v>0</v>
      </c>
      <c r="K4" s="2">
        <f>+Defaults_3200!D4</f>
        <v>0</v>
      </c>
      <c r="L4" s="2">
        <f>+Defaults_3200!E4</f>
        <v>0.2</v>
      </c>
      <c r="M4" s="2">
        <f>+Defaults_3200!F4</f>
        <v>15</v>
      </c>
      <c r="N4" s="2" t="str">
        <f t="shared" si="4"/>
        <v/>
      </c>
      <c r="O4" s="2" t="str">
        <f t="shared" si="0"/>
        <v/>
      </c>
      <c r="P4" s="2" t="str">
        <f t="shared" si="1"/>
        <v/>
      </c>
      <c r="Q4" s="2" t="str">
        <f t="shared" si="2"/>
        <v/>
      </c>
      <c r="R4" s="2" t="str">
        <f t="shared" si="3"/>
        <v/>
      </c>
    </row>
    <row r="5" spans="1:18" x14ac:dyDescent="0.55000000000000004">
      <c r="A5">
        <v>3</v>
      </c>
      <c r="B5">
        <v>0.1</v>
      </c>
      <c r="E5" s="2">
        <v>0.15</v>
      </c>
      <c r="F5">
        <v>10</v>
      </c>
      <c r="G5" t="s">
        <v>19</v>
      </c>
      <c r="I5" s="2">
        <f>+Defaults_3200!B5</f>
        <v>0.1</v>
      </c>
      <c r="J5" s="2">
        <f>+Defaults_3200!C5</f>
        <v>0</v>
      </c>
      <c r="K5" s="2">
        <f>+Defaults_3200!D5</f>
        <v>0</v>
      </c>
      <c r="L5" s="2">
        <f>+Defaults_3200!E5</f>
        <v>0.15</v>
      </c>
      <c r="M5" s="2">
        <f>+Defaults_3200!F5</f>
        <v>10</v>
      </c>
      <c r="N5" s="2" t="str">
        <f t="shared" si="4"/>
        <v/>
      </c>
      <c r="O5" s="2" t="str">
        <f t="shared" si="0"/>
        <v/>
      </c>
      <c r="P5" s="2" t="str">
        <f t="shared" si="1"/>
        <v/>
      </c>
      <c r="Q5" s="2" t="str">
        <f t="shared" si="2"/>
        <v/>
      </c>
      <c r="R5" s="2" t="str">
        <f t="shared" si="3"/>
        <v/>
      </c>
    </row>
    <row r="6" spans="1:18" x14ac:dyDescent="0.55000000000000004">
      <c r="A6">
        <v>4</v>
      </c>
      <c r="B6">
        <v>0.1</v>
      </c>
      <c r="E6" s="2">
        <v>0.3</v>
      </c>
      <c r="F6">
        <v>10</v>
      </c>
      <c r="G6" t="s">
        <v>19</v>
      </c>
      <c r="I6" s="2">
        <f>+Defaults_3200!B6</f>
        <v>0.1</v>
      </c>
      <c r="J6" s="2">
        <f>+Defaults_3200!C6</f>
        <v>0</v>
      </c>
      <c r="K6" s="2">
        <f>+Defaults_3200!D6</f>
        <v>0</v>
      </c>
      <c r="L6" s="2">
        <f>+Defaults_3200!E6</f>
        <v>0.3</v>
      </c>
      <c r="M6" s="2">
        <f>+Defaults_3200!F6</f>
        <v>10</v>
      </c>
      <c r="N6" s="2" t="str">
        <f t="shared" si="4"/>
        <v/>
      </c>
      <c r="O6" s="2" t="str">
        <f t="shared" si="0"/>
        <v/>
      </c>
      <c r="P6" s="2" t="str">
        <f t="shared" si="1"/>
        <v/>
      </c>
      <c r="Q6" s="2" t="str">
        <f t="shared" si="2"/>
        <v/>
      </c>
      <c r="R6" s="2" t="str">
        <f t="shared" si="3"/>
        <v/>
      </c>
    </row>
    <row r="7" spans="1:18" x14ac:dyDescent="0.55000000000000004">
      <c r="A7">
        <v>5</v>
      </c>
      <c r="B7">
        <v>0.1</v>
      </c>
      <c r="E7" s="2">
        <v>0.25</v>
      </c>
      <c r="F7">
        <v>10</v>
      </c>
      <c r="G7" t="s">
        <v>19</v>
      </c>
      <c r="I7" s="2">
        <f>+Defaults_3200!B7</f>
        <v>0.1</v>
      </c>
      <c r="J7" s="2">
        <f>+Defaults_3200!C7</f>
        <v>0</v>
      </c>
      <c r="K7" s="2">
        <f>+Defaults_3200!D7</f>
        <v>0</v>
      </c>
      <c r="L7" s="2">
        <f>+Defaults_3200!E7</f>
        <v>0.25</v>
      </c>
      <c r="M7" s="2">
        <f>+Defaults_3200!F7</f>
        <v>10</v>
      </c>
      <c r="N7" s="2" t="str">
        <f t="shared" si="4"/>
        <v/>
      </c>
      <c r="O7" s="2" t="str">
        <f t="shared" si="0"/>
        <v/>
      </c>
      <c r="P7" s="2" t="str">
        <f t="shared" si="1"/>
        <v/>
      </c>
      <c r="Q7" s="2" t="str">
        <f t="shared" si="2"/>
        <v/>
      </c>
      <c r="R7" s="2" t="str">
        <f t="shared" si="3"/>
        <v/>
      </c>
    </row>
    <row r="8" spans="1:18" x14ac:dyDescent="0.55000000000000004">
      <c r="A8">
        <v>6</v>
      </c>
      <c r="B8">
        <v>0.1</v>
      </c>
      <c r="E8" s="2">
        <v>0.05</v>
      </c>
      <c r="F8">
        <v>10</v>
      </c>
      <c r="G8" t="s">
        <v>19</v>
      </c>
      <c r="I8" s="2">
        <f>+Defaults_3200!B8</f>
        <v>0.1</v>
      </c>
      <c r="J8" s="2">
        <f>+Defaults_3200!C8</f>
        <v>0</v>
      </c>
      <c r="K8" s="2">
        <f>+Defaults_3200!D8</f>
        <v>0</v>
      </c>
      <c r="L8" s="2">
        <f>+Defaults_3200!E8</f>
        <v>0.05</v>
      </c>
      <c r="M8" s="2">
        <f>+Defaults_3200!F8</f>
        <v>10</v>
      </c>
      <c r="N8" s="2" t="str">
        <f t="shared" si="4"/>
        <v/>
      </c>
      <c r="O8" s="2" t="str">
        <f t="shared" si="0"/>
        <v/>
      </c>
      <c r="P8" s="2" t="str">
        <f t="shared" si="1"/>
        <v/>
      </c>
      <c r="Q8" s="2" t="str">
        <f t="shared" si="2"/>
        <v/>
      </c>
      <c r="R8" s="2" t="str">
        <f t="shared" si="3"/>
        <v/>
      </c>
    </row>
    <row r="9" spans="1:18" x14ac:dyDescent="0.55000000000000004">
      <c r="A9">
        <v>7</v>
      </c>
      <c r="B9">
        <v>0.1</v>
      </c>
      <c r="E9" s="2">
        <v>0.1</v>
      </c>
      <c r="F9">
        <v>10</v>
      </c>
      <c r="G9" t="s">
        <v>19</v>
      </c>
      <c r="I9" s="2">
        <f>+Defaults_3200!B9</f>
        <v>0.1</v>
      </c>
      <c r="J9" s="2">
        <f>+Defaults_3200!C9</f>
        <v>0</v>
      </c>
      <c r="K9" s="2">
        <f>+Defaults_3200!D9</f>
        <v>0</v>
      </c>
      <c r="L9" s="2">
        <f>+Defaults_3200!E9</f>
        <v>0.1</v>
      </c>
      <c r="M9" s="2">
        <f>+Defaults_3200!F9</f>
        <v>10</v>
      </c>
      <c r="N9" s="2" t="str">
        <f t="shared" si="4"/>
        <v/>
      </c>
      <c r="O9" s="2" t="str">
        <f t="shared" si="0"/>
        <v/>
      </c>
      <c r="P9" s="2" t="str">
        <f t="shared" si="1"/>
        <v/>
      </c>
      <c r="Q9" s="2" t="str">
        <f t="shared" si="2"/>
        <v/>
      </c>
      <c r="R9" s="2" t="str">
        <f t="shared" si="3"/>
        <v/>
      </c>
    </row>
    <row r="10" spans="1:18" x14ac:dyDescent="0.55000000000000004">
      <c r="A10">
        <v>8</v>
      </c>
      <c r="B10">
        <v>0.1</v>
      </c>
      <c r="E10" s="2">
        <v>0.35</v>
      </c>
      <c r="F10">
        <v>10</v>
      </c>
      <c r="G10" t="s">
        <v>19</v>
      </c>
      <c r="I10" s="2">
        <f>+Defaults_3200!B10</f>
        <v>0.1</v>
      </c>
      <c r="J10" s="2">
        <f>+Defaults_3200!C10</f>
        <v>0</v>
      </c>
      <c r="K10" s="2">
        <f>+Defaults_3200!D10</f>
        <v>0</v>
      </c>
      <c r="L10" s="2">
        <f>+Defaults_3200!E10</f>
        <v>0.35</v>
      </c>
      <c r="M10" s="2">
        <f>+Defaults_3200!F10</f>
        <v>10</v>
      </c>
      <c r="N10" s="2" t="str">
        <f t="shared" si="4"/>
        <v/>
      </c>
      <c r="O10" s="2" t="str">
        <f t="shared" si="0"/>
        <v/>
      </c>
      <c r="P10" s="2" t="str">
        <f t="shared" si="1"/>
        <v/>
      </c>
      <c r="Q10" s="2" t="str">
        <f t="shared" si="2"/>
        <v/>
      </c>
      <c r="R10" s="2" t="str">
        <f t="shared" si="3"/>
        <v/>
      </c>
    </row>
    <row r="11" spans="1:18" x14ac:dyDescent="0.55000000000000004">
      <c r="A11">
        <v>9</v>
      </c>
      <c r="B11">
        <v>0.1</v>
      </c>
      <c r="E11" s="2">
        <v>0.4</v>
      </c>
      <c r="F11">
        <v>10</v>
      </c>
      <c r="G11" t="s">
        <v>19</v>
      </c>
      <c r="I11" s="2">
        <f>+Defaults_3200!B11</f>
        <v>0.1</v>
      </c>
      <c r="J11" s="2">
        <f>+Defaults_3200!C11</f>
        <v>0</v>
      </c>
      <c r="K11" s="2">
        <f>+Defaults_3200!D11</f>
        <v>0</v>
      </c>
      <c r="L11" s="2">
        <f>+Defaults_3200!E11</f>
        <v>0.4</v>
      </c>
      <c r="M11" s="2">
        <f>+Defaults_3200!F11</f>
        <v>10</v>
      </c>
      <c r="N11" s="2" t="str">
        <f t="shared" si="4"/>
        <v/>
      </c>
      <c r="O11" s="2" t="str">
        <f t="shared" si="0"/>
        <v/>
      </c>
      <c r="P11" s="2" t="str">
        <f t="shared" si="1"/>
        <v/>
      </c>
      <c r="Q11" s="2" t="str">
        <f t="shared" si="2"/>
        <v/>
      </c>
      <c r="R11" s="2" t="str">
        <f t="shared" si="3"/>
        <v/>
      </c>
    </row>
    <row r="12" spans="1:18" x14ac:dyDescent="0.55000000000000004">
      <c r="A12">
        <v>10</v>
      </c>
      <c r="B12">
        <v>0.1</v>
      </c>
      <c r="E12" s="2">
        <v>0.45</v>
      </c>
      <c r="F12">
        <v>10</v>
      </c>
      <c r="G12" t="s">
        <v>19</v>
      </c>
      <c r="I12" s="2">
        <f>+Defaults_3200!B12</f>
        <v>0.1</v>
      </c>
      <c r="J12" s="2">
        <f>+Defaults_3200!C12</f>
        <v>0</v>
      </c>
      <c r="K12" s="2">
        <f>+Defaults_3200!D12</f>
        <v>0</v>
      </c>
      <c r="L12" s="2">
        <f>+Defaults_3200!E12</f>
        <v>0.45</v>
      </c>
      <c r="M12" s="2">
        <f>+Defaults_3200!F12</f>
        <v>10</v>
      </c>
      <c r="N12" s="2" t="str">
        <f t="shared" si="4"/>
        <v/>
      </c>
      <c r="O12" s="2" t="str">
        <f t="shared" si="0"/>
        <v/>
      </c>
      <c r="P12" s="2" t="str">
        <f t="shared" si="1"/>
        <v/>
      </c>
      <c r="Q12" s="2" t="str">
        <f t="shared" si="2"/>
        <v/>
      </c>
      <c r="R12" s="2" t="str">
        <f t="shared" si="3"/>
        <v/>
      </c>
    </row>
    <row r="13" spans="1:18" x14ac:dyDescent="0.55000000000000004">
      <c r="A13">
        <v>11</v>
      </c>
      <c r="B13">
        <v>0.1</v>
      </c>
      <c r="E13" s="2">
        <v>0.5</v>
      </c>
      <c r="F13">
        <v>10</v>
      </c>
      <c r="G13" t="s">
        <v>19</v>
      </c>
      <c r="I13" s="2">
        <f>+Defaults_3200!B13</f>
        <v>0.1</v>
      </c>
      <c r="J13" s="2">
        <f>+Defaults_3200!C13</f>
        <v>0</v>
      </c>
      <c r="K13" s="2">
        <f>+Defaults_3200!D13</f>
        <v>0</v>
      </c>
      <c r="L13" s="2">
        <f>+Defaults_3200!E13</f>
        <v>0.5</v>
      </c>
      <c r="M13" s="2">
        <f>+Defaults_3200!F13</f>
        <v>10</v>
      </c>
      <c r="N13" s="2" t="str">
        <f t="shared" si="4"/>
        <v/>
      </c>
      <c r="O13" s="2" t="str">
        <f t="shared" si="0"/>
        <v/>
      </c>
      <c r="P13" s="2" t="str">
        <f t="shared" si="1"/>
        <v/>
      </c>
      <c r="Q13" s="2" t="str">
        <f t="shared" si="2"/>
        <v/>
      </c>
      <c r="R13" s="2" t="str">
        <f t="shared" si="3"/>
        <v/>
      </c>
    </row>
    <row r="14" spans="1:18" x14ac:dyDescent="0.55000000000000004">
      <c r="A14">
        <v>12</v>
      </c>
      <c r="B14">
        <v>0.1</v>
      </c>
      <c r="E14" s="2">
        <v>0.55000000000000004</v>
      </c>
      <c r="F14">
        <v>10</v>
      </c>
      <c r="G14" t="s">
        <v>19</v>
      </c>
      <c r="I14" s="2">
        <f>+Defaults_3200!B14</f>
        <v>0.1</v>
      </c>
      <c r="J14" s="2">
        <f>+Defaults_3200!C14</f>
        <v>0</v>
      </c>
      <c r="K14" s="2">
        <f>+Defaults_3200!D14</f>
        <v>0</v>
      </c>
      <c r="L14" s="2">
        <f>+Defaults_3200!E14</f>
        <v>0.55000000000000004</v>
      </c>
      <c r="M14" s="2">
        <f>+Defaults_3200!F14</f>
        <v>10</v>
      </c>
      <c r="N14" s="2" t="str">
        <f t="shared" si="4"/>
        <v/>
      </c>
      <c r="O14" s="2" t="str">
        <f t="shared" si="0"/>
        <v/>
      </c>
      <c r="P14" s="2" t="str">
        <f t="shared" si="1"/>
        <v/>
      </c>
      <c r="Q14" s="2" t="str">
        <f t="shared" si="2"/>
        <v/>
      </c>
      <c r="R14" s="2" t="str">
        <f t="shared" si="3"/>
        <v/>
      </c>
    </row>
    <row r="15" spans="1:18" x14ac:dyDescent="0.55000000000000004">
      <c r="A15">
        <v>13</v>
      </c>
      <c r="B15">
        <v>0.1</v>
      </c>
      <c r="E15" s="2">
        <v>0.6</v>
      </c>
      <c r="F15">
        <v>10</v>
      </c>
      <c r="G15" t="s">
        <v>19</v>
      </c>
      <c r="I15" s="2">
        <f>+Defaults_3200!B15</f>
        <v>0.1</v>
      </c>
      <c r="J15" s="2">
        <f>+Defaults_3200!C15</f>
        <v>0</v>
      </c>
      <c r="K15" s="2">
        <f>+Defaults_3200!D15</f>
        <v>0</v>
      </c>
      <c r="L15" s="2">
        <f>+Defaults_3200!E15</f>
        <v>0.6</v>
      </c>
      <c r="M15" s="2">
        <f>+Defaults_3200!F15</f>
        <v>10</v>
      </c>
      <c r="N15" s="2" t="str">
        <f t="shared" si="4"/>
        <v/>
      </c>
      <c r="O15" s="2" t="str">
        <f t="shared" si="0"/>
        <v/>
      </c>
      <c r="P15" s="2" t="str">
        <f t="shared" si="1"/>
        <v/>
      </c>
      <c r="Q15" s="2" t="str">
        <f t="shared" si="2"/>
        <v/>
      </c>
      <c r="R15" s="2" t="str">
        <f t="shared" si="3"/>
        <v/>
      </c>
    </row>
    <row r="16" spans="1:18" x14ac:dyDescent="0.55000000000000004">
      <c r="A16">
        <v>14</v>
      </c>
      <c r="B16">
        <v>0.1</v>
      </c>
      <c r="E16" s="2">
        <v>0.65</v>
      </c>
      <c r="F16">
        <v>10</v>
      </c>
      <c r="G16" t="s">
        <v>19</v>
      </c>
      <c r="I16" s="2">
        <f>+Defaults_3200!B16</f>
        <v>0.1</v>
      </c>
      <c r="J16" s="2">
        <f>+Defaults_3200!C16</f>
        <v>0</v>
      </c>
      <c r="K16" s="2">
        <f>+Defaults_3200!D16</f>
        <v>0</v>
      </c>
      <c r="L16" s="2">
        <f>+Defaults_3200!E16</f>
        <v>0.65</v>
      </c>
      <c r="M16" s="2">
        <f>+Defaults_3200!F16</f>
        <v>10</v>
      </c>
      <c r="N16" s="2" t="str">
        <f t="shared" si="4"/>
        <v/>
      </c>
      <c r="O16" s="2" t="str">
        <f t="shared" si="0"/>
        <v/>
      </c>
      <c r="P16" s="2" t="str">
        <f t="shared" si="1"/>
        <v/>
      </c>
      <c r="Q16" s="2" t="str">
        <f t="shared" si="2"/>
        <v/>
      </c>
      <c r="R16" s="2" t="str">
        <f t="shared" si="3"/>
        <v/>
      </c>
    </row>
    <row r="17" spans="1:18" x14ac:dyDescent="0.55000000000000004">
      <c r="A17">
        <v>15</v>
      </c>
      <c r="B17">
        <v>0.1</v>
      </c>
      <c r="E17" s="2">
        <v>0.7</v>
      </c>
      <c r="F17">
        <v>10</v>
      </c>
      <c r="G17" t="s">
        <v>19</v>
      </c>
      <c r="I17" s="2">
        <f>+Defaults_3200!B17</f>
        <v>0.1</v>
      </c>
      <c r="J17" s="2">
        <f>+Defaults_3200!C17</f>
        <v>0</v>
      </c>
      <c r="K17" s="2">
        <f>+Defaults_3200!D17</f>
        <v>0</v>
      </c>
      <c r="L17" s="2">
        <f>+Defaults_3200!E17</f>
        <v>0.7</v>
      </c>
      <c r="M17" s="2">
        <f>+Defaults_3200!F17</f>
        <v>10</v>
      </c>
      <c r="N17" s="2" t="str">
        <f t="shared" si="4"/>
        <v/>
      </c>
      <c r="O17" s="2" t="str">
        <f t="shared" si="0"/>
        <v/>
      </c>
      <c r="P17" s="2" t="str">
        <f t="shared" si="1"/>
        <v/>
      </c>
      <c r="Q17" s="2" t="str">
        <f t="shared" si="2"/>
        <v/>
      </c>
      <c r="R17" s="2" t="str">
        <f t="shared" si="3"/>
        <v/>
      </c>
    </row>
    <row r="18" spans="1:18" x14ac:dyDescent="0.55000000000000004">
      <c r="A18">
        <v>16</v>
      </c>
      <c r="B18">
        <v>0.1</v>
      </c>
      <c r="E18" s="2">
        <v>0.75</v>
      </c>
      <c r="F18">
        <v>10</v>
      </c>
      <c r="G18" t="s">
        <v>19</v>
      </c>
      <c r="I18" s="2">
        <f>+Defaults_3200!B18</f>
        <v>0.1</v>
      </c>
      <c r="J18" s="2">
        <f>+Defaults_3200!C18</f>
        <v>0</v>
      </c>
      <c r="K18" s="2">
        <f>+Defaults_3200!D18</f>
        <v>0</v>
      </c>
      <c r="L18" s="2">
        <f>+Defaults_3200!E18</f>
        <v>0.75</v>
      </c>
      <c r="M18" s="2">
        <f>+Defaults_3200!F18</f>
        <v>10</v>
      </c>
      <c r="N18" s="2" t="str">
        <f t="shared" si="4"/>
        <v/>
      </c>
      <c r="O18" s="2" t="str">
        <f t="shared" si="0"/>
        <v/>
      </c>
      <c r="P18" s="2" t="str">
        <f t="shared" si="1"/>
        <v/>
      </c>
      <c r="Q18" s="2" t="str">
        <f t="shared" si="2"/>
        <v/>
      </c>
      <c r="R18" s="2" t="str">
        <f t="shared" si="3"/>
        <v/>
      </c>
    </row>
    <row r="19" spans="1:18" x14ac:dyDescent="0.55000000000000004">
      <c r="A19">
        <v>17</v>
      </c>
      <c r="B19">
        <v>0.1</v>
      </c>
      <c r="E19" s="2">
        <v>0.8</v>
      </c>
      <c r="F19">
        <v>10</v>
      </c>
      <c r="G19" t="s">
        <v>19</v>
      </c>
      <c r="I19" s="2">
        <f>+Defaults_3200!B19</f>
        <v>0.1</v>
      </c>
      <c r="J19" s="2">
        <f>+Defaults_3200!C19</f>
        <v>0</v>
      </c>
      <c r="K19" s="2">
        <f>+Defaults_3200!D19</f>
        <v>0</v>
      </c>
      <c r="L19" s="2">
        <f>+Defaults_3200!E19</f>
        <v>0.8</v>
      </c>
      <c r="M19" s="2">
        <f>+Defaults_3200!F19</f>
        <v>10</v>
      </c>
      <c r="N19" s="2" t="str">
        <f t="shared" si="4"/>
        <v/>
      </c>
      <c r="O19" s="2" t="str">
        <f t="shared" si="0"/>
        <v/>
      </c>
      <c r="P19" s="2" t="str">
        <f t="shared" si="1"/>
        <v/>
      </c>
      <c r="Q19" s="2" t="str">
        <f t="shared" si="2"/>
        <v/>
      </c>
      <c r="R19" s="2" t="str">
        <f t="shared" si="3"/>
        <v/>
      </c>
    </row>
    <row r="20" spans="1:18" x14ac:dyDescent="0.55000000000000004">
      <c r="A20">
        <v>18</v>
      </c>
      <c r="B20">
        <v>0.1</v>
      </c>
      <c r="E20" s="2">
        <v>0.85</v>
      </c>
      <c r="F20">
        <v>10</v>
      </c>
      <c r="G20" t="s">
        <v>19</v>
      </c>
      <c r="I20" s="2">
        <f>+Defaults_3200!B20</f>
        <v>0.1</v>
      </c>
      <c r="J20" s="2">
        <f>+Defaults_3200!C20</f>
        <v>0</v>
      </c>
      <c r="K20" s="2">
        <f>+Defaults_3200!D20</f>
        <v>0</v>
      </c>
      <c r="L20" s="2">
        <f>+Defaults_3200!E20</f>
        <v>0.85</v>
      </c>
      <c r="M20" s="2">
        <f>+Defaults_3200!F20</f>
        <v>10</v>
      </c>
      <c r="N20" s="2" t="str">
        <f t="shared" si="4"/>
        <v/>
      </c>
      <c r="O20" s="2" t="str">
        <f t="shared" si="0"/>
        <v/>
      </c>
      <c r="P20" s="2" t="str">
        <f t="shared" si="1"/>
        <v/>
      </c>
      <c r="Q20" s="2" t="str">
        <f t="shared" si="2"/>
        <v/>
      </c>
      <c r="R20" s="2" t="str">
        <f t="shared" si="3"/>
        <v/>
      </c>
    </row>
    <row r="21" spans="1:18" x14ac:dyDescent="0.55000000000000004">
      <c r="A21">
        <v>19</v>
      </c>
      <c r="B21">
        <v>0.1</v>
      </c>
      <c r="E21" s="2">
        <v>0.9</v>
      </c>
      <c r="F21">
        <v>10</v>
      </c>
      <c r="G21" t="s">
        <v>19</v>
      </c>
      <c r="I21" s="2">
        <f>+Defaults_3200!B21</f>
        <v>0.1</v>
      </c>
      <c r="J21" s="2">
        <f>+Defaults_3200!C21</f>
        <v>0</v>
      </c>
      <c r="K21" s="2">
        <f>+Defaults_3200!D21</f>
        <v>0</v>
      </c>
      <c r="L21" s="2">
        <f>+Defaults_3200!E21</f>
        <v>0.9</v>
      </c>
      <c r="M21" s="2">
        <f>+Defaults_3200!F21</f>
        <v>10</v>
      </c>
      <c r="N21" s="2" t="str">
        <f t="shared" si="4"/>
        <v/>
      </c>
      <c r="O21" s="2" t="str">
        <f t="shared" si="0"/>
        <v/>
      </c>
      <c r="P21" s="2" t="str">
        <f t="shared" si="1"/>
        <v/>
      </c>
      <c r="Q21" s="2" t="str">
        <f t="shared" si="2"/>
        <v/>
      </c>
      <c r="R21" s="2" t="str">
        <f t="shared" si="3"/>
        <v/>
      </c>
    </row>
    <row r="22" spans="1:18" x14ac:dyDescent="0.55000000000000004">
      <c r="A22">
        <v>20</v>
      </c>
      <c r="B22">
        <v>0.1</v>
      </c>
      <c r="E22" s="2">
        <v>0.95</v>
      </c>
      <c r="F22">
        <v>10</v>
      </c>
      <c r="G22" t="s">
        <v>19</v>
      </c>
      <c r="I22" s="2">
        <f>+Defaults_3200!B22</f>
        <v>0.1</v>
      </c>
      <c r="J22" s="2">
        <f>+Defaults_3200!C22</f>
        <v>0</v>
      </c>
      <c r="K22" s="2">
        <f>+Defaults_3200!D22</f>
        <v>0</v>
      </c>
      <c r="L22" s="2">
        <f>+Defaults_3200!E22</f>
        <v>0.95</v>
      </c>
      <c r="M22" s="2">
        <f>+Defaults_3200!F22</f>
        <v>10</v>
      </c>
      <c r="N22" s="2" t="str">
        <f t="shared" si="4"/>
        <v/>
      </c>
      <c r="O22" s="2" t="str">
        <f t="shared" si="0"/>
        <v/>
      </c>
      <c r="P22" s="2" t="str">
        <f t="shared" si="1"/>
        <v/>
      </c>
      <c r="Q22" s="2" t="str">
        <f t="shared" si="2"/>
        <v/>
      </c>
      <c r="R22" s="2" t="str">
        <f t="shared" si="3"/>
        <v/>
      </c>
    </row>
    <row r="23" spans="1:18" x14ac:dyDescent="0.55000000000000004">
      <c r="A23">
        <v>1000</v>
      </c>
      <c r="B23">
        <v>0.1</v>
      </c>
      <c r="E23" s="2">
        <v>0.2</v>
      </c>
      <c r="F23">
        <v>10</v>
      </c>
      <c r="G23" t="s">
        <v>20</v>
      </c>
      <c r="I23" s="2">
        <f>+Defaults_3200!B23</f>
        <v>0.1</v>
      </c>
      <c r="J23" s="2">
        <f>+Defaults_3200!C23</f>
        <v>0</v>
      </c>
      <c r="K23" s="2">
        <f>+Defaults_3200!D23</f>
        <v>0</v>
      </c>
      <c r="L23" s="2">
        <f>+Defaults_3200!E23</f>
        <v>0.2</v>
      </c>
      <c r="M23" s="2">
        <f>+Defaults_3200!F23</f>
        <v>10</v>
      </c>
      <c r="N23" s="2" t="str">
        <f t="shared" si="4"/>
        <v/>
      </c>
      <c r="O23" s="2" t="str">
        <f t="shared" si="0"/>
        <v/>
      </c>
      <c r="P23" s="2" t="str">
        <f t="shared" si="1"/>
        <v/>
      </c>
      <c r="Q23" s="2" t="str">
        <f t="shared" si="2"/>
        <v/>
      </c>
      <c r="R23" s="2" t="str">
        <f t="shared" si="3"/>
        <v/>
      </c>
    </row>
    <row r="24" spans="1:18" x14ac:dyDescent="0.55000000000000004">
      <c r="A24">
        <v>1001</v>
      </c>
      <c r="B24">
        <v>0.1</v>
      </c>
      <c r="E24" s="2">
        <v>0.2</v>
      </c>
      <c r="F24">
        <v>10</v>
      </c>
      <c r="G24" t="s">
        <v>20</v>
      </c>
      <c r="I24" s="2">
        <f>+Defaults_3200!B24</f>
        <v>0.1</v>
      </c>
      <c r="J24" s="2">
        <f>+Defaults_3200!C24</f>
        <v>0</v>
      </c>
      <c r="K24" s="2">
        <f>+Defaults_3200!D24</f>
        <v>0</v>
      </c>
      <c r="L24" s="2">
        <f>+Defaults_3200!E24</f>
        <v>0.2</v>
      </c>
      <c r="M24" s="2">
        <f>+Defaults_3200!F24</f>
        <v>10</v>
      </c>
      <c r="N24" s="2" t="str">
        <f t="shared" si="4"/>
        <v/>
      </c>
      <c r="O24" s="2" t="str">
        <f t="shared" si="0"/>
        <v/>
      </c>
      <c r="P24" s="2" t="str">
        <f t="shared" si="1"/>
        <v/>
      </c>
      <c r="Q24" s="2" t="str">
        <f t="shared" si="2"/>
        <v/>
      </c>
      <c r="R24" s="2" t="str">
        <f t="shared" si="3"/>
        <v/>
      </c>
    </row>
    <row r="25" spans="1:18" x14ac:dyDescent="0.55000000000000004">
      <c r="A25">
        <v>1002</v>
      </c>
      <c r="B25">
        <v>0.1</v>
      </c>
      <c r="E25" s="2">
        <v>0.2</v>
      </c>
      <c r="F25">
        <v>10</v>
      </c>
      <c r="G25" t="s">
        <v>20</v>
      </c>
      <c r="I25" s="2">
        <f>+Defaults_3200!B25</f>
        <v>0.1</v>
      </c>
      <c r="J25" s="2">
        <f>+Defaults_3200!C25</f>
        <v>0</v>
      </c>
      <c r="K25" s="2">
        <f>+Defaults_3200!D25</f>
        <v>0</v>
      </c>
      <c r="L25" s="2">
        <f>+Defaults_3200!E25</f>
        <v>0.2</v>
      </c>
      <c r="M25" s="2">
        <f>+Defaults_3200!F25</f>
        <v>10</v>
      </c>
      <c r="N25" s="2" t="str">
        <f t="shared" si="4"/>
        <v/>
      </c>
      <c r="O25" s="2" t="str">
        <f t="shared" si="0"/>
        <v/>
      </c>
      <c r="P25" s="2" t="str">
        <f t="shared" si="1"/>
        <v/>
      </c>
      <c r="Q25" s="2" t="str">
        <f t="shared" si="2"/>
        <v/>
      </c>
      <c r="R25" s="2" t="str">
        <f t="shared" si="3"/>
        <v/>
      </c>
    </row>
    <row r="26" spans="1:18" x14ac:dyDescent="0.55000000000000004">
      <c r="A26">
        <v>1003</v>
      </c>
      <c r="B26">
        <v>0.1</v>
      </c>
      <c r="E26" s="2">
        <v>0.2</v>
      </c>
      <c r="F26">
        <v>10</v>
      </c>
      <c r="G26" t="s">
        <v>20</v>
      </c>
      <c r="I26" s="2">
        <f>+Defaults_3200!B26</f>
        <v>0.1</v>
      </c>
      <c r="J26" s="2">
        <f>+Defaults_3200!C26</f>
        <v>0</v>
      </c>
      <c r="K26" s="2">
        <f>+Defaults_3200!D26</f>
        <v>0</v>
      </c>
      <c r="L26" s="2">
        <f>+Defaults_3200!E26</f>
        <v>0.2</v>
      </c>
      <c r="M26" s="2">
        <f>+Defaults_3200!F26</f>
        <v>10</v>
      </c>
      <c r="N26" s="2" t="str">
        <f t="shared" si="4"/>
        <v/>
      </c>
      <c r="O26" s="2" t="str">
        <f t="shared" si="0"/>
        <v/>
      </c>
      <c r="P26" s="2" t="str">
        <f t="shared" si="1"/>
        <v/>
      </c>
      <c r="Q26" s="2" t="str">
        <f t="shared" si="2"/>
        <v/>
      </c>
      <c r="R26" s="2" t="str">
        <f t="shared" si="3"/>
        <v/>
      </c>
    </row>
    <row r="27" spans="1:18" x14ac:dyDescent="0.55000000000000004">
      <c r="A27">
        <v>2000</v>
      </c>
      <c r="B27">
        <v>0.1</v>
      </c>
      <c r="E27" s="2">
        <v>0.2</v>
      </c>
      <c r="F27">
        <v>5</v>
      </c>
      <c r="G27" t="s">
        <v>21</v>
      </c>
      <c r="I27" s="2">
        <f>+Defaults_3200!B27</f>
        <v>0.1</v>
      </c>
      <c r="J27" s="2">
        <f>+Defaults_3200!C27</f>
        <v>0</v>
      </c>
      <c r="K27" s="2">
        <f>+Defaults_3200!D27</f>
        <v>0</v>
      </c>
      <c r="L27" s="2">
        <f>+Defaults_3200!E27</f>
        <v>0.2</v>
      </c>
      <c r="M27" s="2">
        <f>+Defaults_3200!F27</f>
        <v>5</v>
      </c>
      <c r="N27" s="2" t="str">
        <f t="shared" si="4"/>
        <v/>
      </c>
      <c r="O27" s="2" t="str">
        <f t="shared" si="0"/>
        <v/>
      </c>
      <c r="P27" s="2" t="str">
        <f t="shared" si="1"/>
        <v/>
      </c>
      <c r="Q27" s="2" t="str">
        <f t="shared" si="2"/>
        <v/>
      </c>
      <c r="R27" s="2" t="str">
        <f t="shared" si="3"/>
        <v/>
      </c>
    </row>
    <row r="28" spans="1:18" x14ac:dyDescent="0.55000000000000004">
      <c r="A28">
        <v>2001</v>
      </c>
      <c r="B28">
        <v>0.1</v>
      </c>
      <c r="E28" s="2">
        <v>0.2</v>
      </c>
      <c r="F28">
        <v>3</v>
      </c>
      <c r="G28" t="s">
        <v>21</v>
      </c>
      <c r="I28" s="2">
        <f>+Defaults_3200!B28</f>
        <v>0.1</v>
      </c>
      <c r="J28" s="2">
        <f>+Defaults_3200!C28</f>
        <v>0</v>
      </c>
      <c r="K28" s="2">
        <f>+Defaults_3200!D28</f>
        <v>0</v>
      </c>
      <c r="L28" s="2">
        <f>+Defaults_3200!E28</f>
        <v>0.2</v>
      </c>
      <c r="M28" s="2">
        <f>+Defaults_3200!F28</f>
        <v>3</v>
      </c>
      <c r="N28" s="2" t="str">
        <f t="shared" si="4"/>
        <v/>
      </c>
      <c r="O28" s="2" t="str">
        <f t="shared" si="0"/>
        <v/>
      </c>
      <c r="P28" s="2" t="str">
        <f t="shared" si="1"/>
        <v/>
      </c>
      <c r="Q28" s="2" t="str">
        <f t="shared" si="2"/>
        <v/>
      </c>
      <c r="R28" s="2" t="str">
        <f t="shared" si="3"/>
        <v/>
      </c>
    </row>
    <row r="29" spans="1:18" x14ac:dyDescent="0.55000000000000004">
      <c r="A29">
        <v>2002</v>
      </c>
      <c r="B29">
        <v>0.1</v>
      </c>
      <c r="E29" s="2">
        <v>0.2</v>
      </c>
      <c r="F29">
        <v>7</v>
      </c>
      <c r="G29" t="s">
        <v>21</v>
      </c>
      <c r="I29" s="2">
        <f>+Defaults_3200!B29</f>
        <v>0.1</v>
      </c>
      <c r="J29" s="2">
        <f>+Defaults_3200!C29</f>
        <v>0</v>
      </c>
      <c r="K29" s="2">
        <f>+Defaults_3200!D29</f>
        <v>0</v>
      </c>
      <c r="L29" s="2">
        <f>+Defaults_3200!E29</f>
        <v>0.2</v>
      </c>
      <c r="M29" s="2">
        <f>+Defaults_3200!F29</f>
        <v>7</v>
      </c>
      <c r="N29" s="2" t="str">
        <f t="shared" si="4"/>
        <v/>
      </c>
      <c r="O29" s="2" t="str">
        <f t="shared" si="0"/>
        <v/>
      </c>
      <c r="P29" s="2" t="str">
        <f t="shared" si="1"/>
        <v/>
      </c>
      <c r="Q29" s="2" t="str">
        <f t="shared" si="2"/>
        <v/>
      </c>
      <c r="R29" s="2" t="str">
        <f t="shared" si="3"/>
        <v/>
      </c>
    </row>
    <row r="30" spans="1:18" x14ac:dyDescent="0.55000000000000004">
      <c r="A30">
        <v>2003</v>
      </c>
      <c r="B30">
        <v>0.1</v>
      </c>
      <c r="E30" s="2">
        <v>0.1</v>
      </c>
      <c r="F30">
        <v>5</v>
      </c>
      <c r="G30" t="s">
        <v>21</v>
      </c>
      <c r="I30" s="2">
        <f>+Defaults_3200!B30</f>
        <v>0.1</v>
      </c>
      <c r="J30" s="2">
        <f>+Defaults_3200!C30</f>
        <v>0</v>
      </c>
      <c r="K30" s="2">
        <f>+Defaults_3200!D30</f>
        <v>0</v>
      </c>
      <c r="L30" s="2">
        <f>+Defaults_3200!E30</f>
        <v>0.1</v>
      </c>
      <c r="M30" s="2">
        <f>+Defaults_3200!F30</f>
        <v>5</v>
      </c>
      <c r="N30" s="2" t="str">
        <f t="shared" si="4"/>
        <v/>
      </c>
      <c r="O30" s="2" t="str">
        <f t="shared" si="0"/>
        <v/>
      </c>
      <c r="P30" s="2" t="str">
        <f t="shared" si="1"/>
        <v/>
      </c>
      <c r="Q30" s="2" t="str">
        <f t="shared" si="2"/>
        <v/>
      </c>
      <c r="R30" s="2" t="str">
        <f t="shared" si="3"/>
        <v/>
      </c>
    </row>
    <row r="31" spans="1:18" x14ac:dyDescent="0.55000000000000004">
      <c r="A31">
        <v>2004</v>
      </c>
      <c r="B31">
        <v>0.1</v>
      </c>
      <c r="E31" s="2">
        <v>0.1</v>
      </c>
      <c r="F31">
        <v>3</v>
      </c>
      <c r="G31" t="s">
        <v>21</v>
      </c>
      <c r="I31" s="2">
        <f>+Defaults_3200!B31</f>
        <v>0.1</v>
      </c>
      <c r="J31" s="2">
        <f>+Defaults_3200!C31</f>
        <v>0</v>
      </c>
      <c r="K31" s="2">
        <f>+Defaults_3200!D31</f>
        <v>0</v>
      </c>
      <c r="L31" s="2">
        <f>+Defaults_3200!E31</f>
        <v>0.1</v>
      </c>
      <c r="M31" s="2">
        <f>+Defaults_3200!F31</f>
        <v>3</v>
      </c>
      <c r="N31" s="2" t="str">
        <f t="shared" si="4"/>
        <v/>
      </c>
      <c r="O31" s="2" t="str">
        <f t="shared" si="0"/>
        <v/>
      </c>
      <c r="P31" s="2" t="str">
        <f t="shared" si="1"/>
        <v/>
      </c>
      <c r="Q31" s="2" t="str">
        <f t="shared" si="2"/>
        <v/>
      </c>
      <c r="R31" s="2" t="str">
        <f t="shared" si="3"/>
        <v/>
      </c>
    </row>
    <row r="32" spans="1:18" x14ac:dyDescent="0.55000000000000004">
      <c r="A32">
        <v>2005</v>
      </c>
      <c r="B32">
        <v>0.1</v>
      </c>
      <c r="E32" s="2">
        <v>0.1</v>
      </c>
      <c r="F32">
        <v>7</v>
      </c>
      <c r="G32" t="s">
        <v>21</v>
      </c>
      <c r="I32" s="2">
        <f>+Defaults_3200!B32</f>
        <v>0.1</v>
      </c>
      <c r="J32" s="2">
        <f>+Defaults_3200!C32</f>
        <v>0</v>
      </c>
      <c r="K32" s="2">
        <f>+Defaults_3200!D32</f>
        <v>0</v>
      </c>
      <c r="L32" s="2">
        <f>+Defaults_3200!E32</f>
        <v>0.1</v>
      </c>
      <c r="M32" s="2">
        <f>+Defaults_3200!F32</f>
        <v>7</v>
      </c>
      <c r="N32" s="2" t="str">
        <f t="shared" si="4"/>
        <v/>
      </c>
      <c r="O32" s="2" t="str">
        <f t="shared" si="0"/>
        <v/>
      </c>
      <c r="P32" s="2" t="str">
        <f t="shared" si="1"/>
        <v/>
      </c>
      <c r="Q32" s="2" t="str">
        <f t="shared" si="2"/>
        <v/>
      </c>
      <c r="R32" s="2" t="str">
        <f t="shared" si="3"/>
        <v/>
      </c>
    </row>
    <row r="33" spans="1:18" x14ac:dyDescent="0.55000000000000004">
      <c r="A33">
        <v>2006</v>
      </c>
      <c r="B33">
        <v>0.1</v>
      </c>
      <c r="E33" s="2">
        <v>0.15</v>
      </c>
      <c r="F33">
        <v>5</v>
      </c>
      <c r="G33" t="s">
        <v>21</v>
      </c>
      <c r="I33" s="2">
        <f>+Defaults_3200!B33</f>
        <v>0.1</v>
      </c>
      <c r="J33" s="2">
        <f>+Defaults_3200!C33</f>
        <v>0</v>
      </c>
      <c r="K33" s="2">
        <f>+Defaults_3200!D33</f>
        <v>0</v>
      </c>
      <c r="L33" s="2">
        <f>+Defaults_3200!E33</f>
        <v>0.15</v>
      </c>
      <c r="M33" s="2">
        <f>+Defaults_3200!F33</f>
        <v>5</v>
      </c>
      <c r="N33" s="2" t="str">
        <f t="shared" si="4"/>
        <v/>
      </c>
      <c r="O33" s="2" t="str">
        <f t="shared" si="0"/>
        <v/>
      </c>
      <c r="P33" s="2" t="str">
        <f t="shared" si="1"/>
        <v/>
      </c>
      <c r="Q33" s="2" t="str">
        <f t="shared" si="2"/>
        <v/>
      </c>
      <c r="R33" s="2" t="str">
        <f t="shared" si="3"/>
        <v/>
      </c>
    </row>
    <row r="34" spans="1:18" x14ac:dyDescent="0.55000000000000004">
      <c r="A34">
        <v>2007</v>
      </c>
      <c r="B34">
        <v>0.1</v>
      </c>
      <c r="E34" s="2">
        <v>0.15</v>
      </c>
      <c r="F34">
        <v>3</v>
      </c>
      <c r="G34" t="s">
        <v>21</v>
      </c>
      <c r="I34" s="2">
        <f>+Defaults_3200!B34</f>
        <v>0.1</v>
      </c>
      <c r="J34" s="2">
        <f>+Defaults_3200!C34</f>
        <v>0</v>
      </c>
      <c r="K34" s="2">
        <f>+Defaults_3200!D34</f>
        <v>0</v>
      </c>
      <c r="L34" s="2">
        <f>+Defaults_3200!E34</f>
        <v>0.15</v>
      </c>
      <c r="M34" s="2">
        <f>+Defaults_3200!F34</f>
        <v>3</v>
      </c>
      <c r="N34" s="2" t="str">
        <f t="shared" si="4"/>
        <v/>
      </c>
      <c r="O34" s="2" t="str">
        <f t="shared" si="0"/>
        <v/>
      </c>
      <c r="P34" s="2" t="str">
        <f t="shared" si="1"/>
        <v/>
      </c>
      <c r="Q34" s="2" t="str">
        <f t="shared" si="2"/>
        <v/>
      </c>
      <c r="R34" s="2" t="str">
        <f t="shared" si="3"/>
        <v/>
      </c>
    </row>
    <row r="35" spans="1:18" x14ac:dyDescent="0.55000000000000004">
      <c r="A35">
        <v>2008</v>
      </c>
      <c r="B35">
        <v>0.1</v>
      </c>
      <c r="E35" s="2">
        <v>0.15</v>
      </c>
      <c r="F35">
        <v>7</v>
      </c>
      <c r="G35" t="s">
        <v>21</v>
      </c>
      <c r="I35" s="2">
        <f>+Defaults_3200!B35</f>
        <v>0.1</v>
      </c>
      <c r="J35" s="2">
        <f>+Defaults_3200!C35</f>
        <v>0</v>
      </c>
      <c r="K35" s="2">
        <f>+Defaults_3200!D35</f>
        <v>0</v>
      </c>
      <c r="L35" s="2">
        <f>+Defaults_3200!E35</f>
        <v>0.15</v>
      </c>
      <c r="M35" s="2">
        <f>+Defaults_3200!F35</f>
        <v>7</v>
      </c>
      <c r="N35" s="2" t="str">
        <f t="shared" si="4"/>
        <v/>
      </c>
      <c r="O35" s="2" t="str">
        <f t="shared" si="0"/>
        <v/>
      </c>
      <c r="P35" s="2" t="str">
        <f t="shared" si="1"/>
        <v/>
      </c>
      <c r="Q35" s="2" t="str">
        <f t="shared" si="2"/>
        <v/>
      </c>
      <c r="R35" s="2" t="str">
        <f t="shared" si="3"/>
        <v/>
      </c>
    </row>
    <row r="36" spans="1:18" x14ac:dyDescent="0.55000000000000004">
      <c r="A36">
        <v>2009</v>
      </c>
      <c r="B36">
        <v>0.1</v>
      </c>
      <c r="E36" s="2">
        <v>0.25</v>
      </c>
      <c r="F36">
        <v>5</v>
      </c>
      <c r="G36" t="s">
        <v>21</v>
      </c>
      <c r="I36" s="2">
        <f>+Defaults_3200!B36</f>
        <v>0.1</v>
      </c>
      <c r="J36" s="2">
        <f>+Defaults_3200!C36</f>
        <v>0</v>
      </c>
      <c r="K36" s="2">
        <f>+Defaults_3200!D36</f>
        <v>0</v>
      </c>
      <c r="L36" s="2">
        <f>+Defaults_3200!E36</f>
        <v>0.25</v>
      </c>
      <c r="M36" s="2">
        <f>+Defaults_3200!F36</f>
        <v>5</v>
      </c>
      <c r="N36" s="2" t="str">
        <f t="shared" si="4"/>
        <v/>
      </c>
      <c r="O36" s="2" t="str">
        <f t="shared" si="0"/>
        <v/>
      </c>
      <c r="P36" s="2" t="str">
        <f t="shared" si="1"/>
        <v/>
      </c>
      <c r="Q36" s="2" t="str">
        <f t="shared" si="2"/>
        <v/>
      </c>
      <c r="R36" s="2" t="str">
        <f t="shared" si="3"/>
        <v/>
      </c>
    </row>
    <row r="37" spans="1:18" x14ac:dyDescent="0.55000000000000004">
      <c r="A37">
        <v>2010</v>
      </c>
      <c r="B37">
        <v>0.1</v>
      </c>
      <c r="E37" s="2">
        <v>0.25</v>
      </c>
      <c r="F37">
        <v>3</v>
      </c>
      <c r="G37" t="s">
        <v>21</v>
      </c>
      <c r="I37" s="2">
        <f>+Defaults_3200!B37</f>
        <v>0.1</v>
      </c>
      <c r="J37" s="2">
        <f>+Defaults_3200!C37</f>
        <v>0</v>
      </c>
      <c r="K37" s="2">
        <f>+Defaults_3200!D37</f>
        <v>0</v>
      </c>
      <c r="L37" s="2">
        <f>+Defaults_3200!E37</f>
        <v>0.25</v>
      </c>
      <c r="M37" s="2">
        <f>+Defaults_3200!F37</f>
        <v>3</v>
      </c>
      <c r="N37" s="2" t="str">
        <f t="shared" si="4"/>
        <v/>
      </c>
      <c r="O37" s="2" t="str">
        <f t="shared" si="0"/>
        <v/>
      </c>
      <c r="P37" s="2" t="str">
        <f t="shared" si="1"/>
        <v/>
      </c>
      <c r="Q37" s="2" t="str">
        <f t="shared" si="2"/>
        <v/>
      </c>
      <c r="R37" s="2" t="str">
        <f t="shared" si="3"/>
        <v/>
      </c>
    </row>
    <row r="38" spans="1:18" x14ac:dyDescent="0.55000000000000004">
      <c r="A38">
        <v>2011</v>
      </c>
      <c r="B38">
        <v>0.1</v>
      </c>
      <c r="E38" s="2">
        <v>0.25</v>
      </c>
      <c r="F38">
        <v>7</v>
      </c>
      <c r="G38" t="s">
        <v>21</v>
      </c>
      <c r="I38" s="2">
        <f>+Defaults_3200!B38</f>
        <v>0.1</v>
      </c>
      <c r="J38" s="2">
        <f>+Defaults_3200!C38</f>
        <v>0</v>
      </c>
      <c r="K38" s="2">
        <f>+Defaults_3200!D38</f>
        <v>0</v>
      </c>
      <c r="L38" s="2">
        <f>+Defaults_3200!E38</f>
        <v>0.25</v>
      </c>
      <c r="M38" s="2">
        <f>+Defaults_3200!F38</f>
        <v>7</v>
      </c>
      <c r="N38" s="2" t="str">
        <f t="shared" si="4"/>
        <v/>
      </c>
      <c r="O38" s="2" t="str">
        <f t="shared" si="0"/>
        <v/>
      </c>
      <c r="P38" s="2" t="str">
        <f t="shared" si="1"/>
        <v/>
      </c>
      <c r="Q38" s="2" t="str">
        <f t="shared" si="2"/>
        <v/>
      </c>
      <c r="R38" s="2" t="str">
        <f t="shared" si="3"/>
        <v/>
      </c>
    </row>
    <row r="39" spans="1:18" x14ac:dyDescent="0.55000000000000004">
      <c r="A39">
        <v>2012</v>
      </c>
      <c r="B39">
        <v>0.1</v>
      </c>
      <c r="E39" s="2">
        <v>0.3</v>
      </c>
      <c r="F39">
        <v>5</v>
      </c>
      <c r="G39" t="s">
        <v>21</v>
      </c>
      <c r="I39" s="2">
        <f>+Defaults_3200!B39</f>
        <v>0.1</v>
      </c>
      <c r="J39" s="2">
        <f>+Defaults_3200!C39</f>
        <v>0</v>
      </c>
      <c r="K39" s="2">
        <f>+Defaults_3200!D39</f>
        <v>0</v>
      </c>
      <c r="L39" s="2">
        <f>+Defaults_3200!E39</f>
        <v>0.3</v>
      </c>
      <c r="M39" s="2">
        <f>+Defaults_3200!F39</f>
        <v>5</v>
      </c>
      <c r="N39" s="2" t="str">
        <f t="shared" si="4"/>
        <v/>
      </c>
      <c r="O39" s="2" t="str">
        <f t="shared" si="0"/>
        <v/>
      </c>
      <c r="P39" s="2" t="str">
        <f t="shared" si="1"/>
        <v/>
      </c>
      <c r="Q39" s="2" t="str">
        <f t="shared" si="2"/>
        <v/>
      </c>
      <c r="R39" s="2" t="str">
        <f t="shared" si="3"/>
        <v/>
      </c>
    </row>
    <row r="40" spans="1:18" x14ac:dyDescent="0.55000000000000004">
      <c r="A40">
        <v>2013</v>
      </c>
      <c r="B40">
        <v>0.1</v>
      </c>
      <c r="E40" s="2">
        <v>0.3</v>
      </c>
      <c r="F40">
        <v>3</v>
      </c>
      <c r="G40" t="s">
        <v>21</v>
      </c>
      <c r="I40" s="2">
        <f>+Defaults_3200!B40</f>
        <v>0.1</v>
      </c>
      <c r="J40" s="2">
        <f>+Defaults_3200!C40</f>
        <v>0</v>
      </c>
      <c r="K40" s="2">
        <f>+Defaults_3200!D40</f>
        <v>0</v>
      </c>
      <c r="L40" s="2">
        <f>+Defaults_3200!E40</f>
        <v>0.3</v>
      </c>
      <c r="M40" s="2">
        <f>+Defaults_3200!F40</f>
        <v>3</v>
      </c>
      <c r="N40" s="2" t="str">
        <f t="shared" si="4"/>
        <v/>
      </c>
      <c r="O40" s="2" t="str">
        <f t="shared" si="0"/>
        <v/>
      </c>
      <c r="P40" s="2" t="str">
        <f t="shared" si="1"/>
        <v/>
      </c>
      <c r="Q40" s="2" t="str">
        <f t="shared" si="2"/>
        <v/>
      </c>
      <c r="R40" s="2" t="str">
        <f t="shared" si="3"/>
        <v/>
      </c>
    </row>
    <row r="41" spans="1:18" x14ac:dyDescent="0.55000000000000004">
      <c r="A41">
        <v>2014</v>
      </c>
      <c r="B41">
        <v>0.1</v>
      </c>
      <c r="E41" s="2">
        <v>0.3</v>
      </c>
      <c r="F41">
        <v>7</v>
      </c>
      <c r="G41" t="s">
        <v>21</v>
      </c>
      <c r="I41" s="2">
        <f>+Defaults_3200!B41</f>
        <v>0.1</v>
      </c>
      <c r="J41" s="2">
        <f>+Defaults_3200!C41</f>
        <v>0</v>
      </c>
      <c r="K41" s="2">
        <f>+Defaults_3200!D41</f>
        <v>0</v>
      </c>
      <c r="L41" s="2">
        <f>+Defaults_3200!E41</f>
        <v>0.3</v>
      </c>
      <c r="M41" s="2">
        <f>+Defaults_3200!F41</f>
        <v>7</v>
      </c>
      <c r="N41" s="2" t="str">
        <f t="shared" si="4"/>
        <v/>
      </c>
      <c r="O41" s="2" t="str">
        <f t="shared" si="0"/>
        <v/>
      </c>
      <c r="P41" s="2" t="str">
        <f t="shared" si="1"/>
        <v/>
      </c>
      <c r="Q41" s="2" t="str">
        <f t="shared" si="2"/>
        <v/>
      </c>
      <c r="R41" s="2" t="str">
        <f t="shared" si="3"/>
        <v/>
      </c>
    </row>
    <row r="42" spans="1:18" x14ac:dyDescent="0.55000000000000004">
      <c r="A42">
        <v>3000</v>
      </c>
      <c r="B42">
        <v>0.1</v>
      </c>
      <c r="C42" s="2">
        <v>0.2</v>
      </c>
      <c r="D42">
        <v>10</v>
      </c>
      <c r="E42" s="2">
        <v>0.2</v>
      </c>
      <c r="F42">
        <v>10</v>
      </c>
      <c r="G42" t="s">
        <v>22</v>
      </c>
      <c r="I42" s="2">
        <f>+Defaults_3200!B42</f>
        <v>0.1</v>
      </c>
      <c r="J42" s="2">
        <f>+Defaults_3200!C42</f>
        <v>0.2</v>
      </c>
      <c r="K42" s="2">
        <f>+Defaults_3200!D42</f>
        <v>10</v>
      </c>
      <c r="L42" s="2">
        <f>+Defaults_3200!E42</f>
        <v>0.2</v>
      </c>
      <c r="M42" s="2">
        <f>+Defaults_3200!F42</f>
        <v>10</v>
      </c>
      <c r="N42" s="2" t="str">
        <f t="shared" si="4"/>
        <v/>
      </c>
      <c r="O42" s="2" t="str">
        <f t="shared" si="0"/>
        <v/>
      </c>
      <c r="P42" s="2" t="str">
        <f t="shared" si="1"/>
        <v/>
      </c>
      <c r="Q42" s="2" t="str">
        <f t="shared" si="2"/>
        <v/>
      </c>
      <c r="R42" s="2" t="str">
        <f t="shared" si="3"/>
        <v/>
      </c>
    </row>
    <row r="43" spans="1:18" x14ac:dyDescent="0.55000000000000004">
      <c r="A43">
        <v>4000</v>
      </c>
      <c r="B43">
        <v>0.1</v>
      </c>
      <c r="C43" s="2">
        <v>0.2</v>
      </c>
      <c r="D43">
        <v>10</v>
      </c>
      <c r="G43" t="s">
        <v>23</v>
      </c>
      <c r="I43" s="2">
        <f>+Defaults_3200!B43</f>
        <v>0.1</v>
      </c>
      <c r="J43" s="2">
        <f>+Defaults_3200!C43</f>
        <v>0.2</v>
      </c>
      <c r="K43" s="2">
        <f>+Defaults_3200!D43</f>
        <v>10</v>
      </c>
      <c r="L43" s="2">
        <f>+Defaults_3200!E43</f>
        <v>0</v>
      </c>
      <c r="M43" s="2">
        <f>+Defaults_3200!F43</f>
        <v>0</v>
      </c>
      <c r="N43" s="2" t="str">
        <f t="shared" si="4"/>
        <v/>
      </c>
      <c r="O43" s="2" t="str">
        <f t="shared" si="0"/>
        <v/>
      </c>
      <c r="P43" s="2" t="str">
        <f t="shared" si="1"/>
        <v/>
      </c>
      <c r="Q43" s="2" t="str">
        <f t="shared" si="2"/>
        <v/>
      </c>
      <c r="R43" s="2" t="str">
        <f t="shared" si="3"/>
        <v/>
      </c>
    </row>
    <row r="44" spans="1:18" x14ac:dyDescent="0.55000000000000004">
      <c r="A44">
        <v>4001</v>
      </c>
      <c r="B44">
        <v>0.1</v>
      </c>
      <c r="C44" s="2">
        <v>0.2</v>
      </c>
      <c r="D44">
        <v>7</v>
      </c>
      <c r="G44" t="s">
        <v>23</v>
      </c>
      <c r="I44" s="2">
        <f>+Defaults_3200!B44</f>
        <v>0.1</v>
      </c>
      <c r="J44" s="2">
        <f>+Defaults_3200!C44</f>
        <v>0.2</v>
      </c>
      <c r="K44" s="2">
        <f>+Defaults_3200!D44</f>
        <v>7</v>
      </c>
      <c r="L44" s="2">
        <f>+Defaults_3200!E44</f>
        <v>0</v>
      </c>
      <c r="M44" s="2">
        <f>+Defaults_3200!F44</f>
        <v>0</v>
      </c>
      <c r="N44" s="2" t="str">
        <f t="shared" si="4"/>
        <v/>
      </c>
      <c r="O44" s="2" t="str">
        <f t="shared" si="0"/>
        <v/>
      </c>
      <c r="P44" s="2" t="str">
        <f t="shared" si="1"/>
        <v/>
      </c>
      <c r="Q44" s="2" t="str">
        <f t="shared" si="2"/>
        <v/>
      </c>
      <c r="R44" s="2" t="str">
        <f t="shared" si="3"/>
        <v/>
      </c>
    </row>
    <row r="45" spans="1:18" x14ac:dyDescent="0.55000000000000004">
      <c r="A45">
        <v>4002</v>
      </c>
      <c r="B45">
        <v>0.1</v>
      </c>
      <c r="C45" s="2">
        <v>0.2</v>
      </c>
      <c r="D45">
        <v>15</v>
      </c>
      <c r="G45" t="s">
        <v>23</v>
      </c>
      <c r="I45" s="2">
        <f>+Defaults_3200!B45</f>
        <v>0.1</v>
      </c>
      <c r="J45" s="2">
        <f>+Defaults_3200!C45</f>
        <v>0.2</v>
      </c>
      <c r="K45" s="2">
        <f>+Defaults_3200!D45</f>
        <v>15</v>
      </c>
      <c r="L45" s="2">
        <f>+Defaults_3200!E45</f>
        <v>0</v>
      </c>
      <c r="M45" s="2">
        <f>+Defaults_3200!F45</f>
        <v>0</v>
      </c>
      <c r="N45" s="2" t="str">
        <f t="shared" si="4"/>
        <v/>
      </c>
      <c r="O45" s="2" t="str">
        <f t="shared" si="0"/>
        <v/>
      </c>
      <c r="P45" s="2" t="str">
        <f t="shared" si="1"/>
        <v/>
      </c>
      <c r="Q45" s="2" t="str">
        <f t="shared" si="2"/>
        <v/>
      </c>
      <c r="R45" s="2" t="str">
        <f t="shared" si="3"/>
        <v/>
      </c>
    </row>
    <row r="46" spans="1:18" x14ac:dyDescent="0.55000000000000004">
      <c r="A46">
        <v>4003</v>
      </c>
      <c r="B46">
        <v>0.1</v>
      </c>
      <c r="C46" s="2">
        <v>0.15</v>
      </c>
      <c r="D46">
        <v>10</v>
      </c>
      <c r="G46" t="s">
        <v>23</v>
      </c>
      <c r="I46" s="2">
        <f>+Defaults_3200!B46</f>
        <v>0.1</v>
      </c>
      <c r="J46" s="2">
        <f>+Defaults_3200!C46</f>
        <v>0.15</v>
      </c>
      <c r="K46" s="2">
        <f>+Defaults_3200!D46</f>
        <v>10</v>
      </c>
      <c r="L46" s="2">
        <f>+Defaults_3200!E46</f>
        <v>0</v>
      </c>
      <c r="M46" s="2">
        <f>+Defaults_3200!F46</f>
        <v>0</v>
      </c>
      <c r="N46" s="2" t="str">
        <f t="shared" si="4"/>
        <v/>
      </c>
      <c r="O46" s="2" t="str">
        <f t="shared" si="0"/>
        <v/>
      </c>
      <c r="P46" s="2" t="str">
        <f t="shared" si="1"/>
        <v/>
      </c>
      <c r="Q46" s="2" t="str">
        <f t="shared" si="2"/>
        <v/>
      </c>
      <c r="R46" s="2" t="str">
        <f t="shared" si="3"/>
        <v/>
      </c>
    </row>
    <row r="47" spans="1:18" x14ac:dyDescent="0.55000000000000004">
      <c r="A47">
        <v>4004</v>
      </c>
      <c r="B47">
        <v>0.1</v>
      </c>
      <c r="C47" s="2">
        <v>0.3</v>
      </c>
      <c r="D47">
        <v>10</v>
      </c>
      <c r="G47" t="s">
        <v>23</v>
      </c>
      <c r="I47" s="2">
        <f>+Defaults_3200!B47</f>
        <v>0.1</v>
      </c>
      <c r="J47" s="2">
        <f>+Defaults_3200!C47</f>
        <v>0.3</v>
      </c>
      <c r="K47" s="2">
        <f>+Defaults_3200!D47</f>
        <v>10</v>
      </c>
      <c r="L47" s="2">
        <f>+Defaults_3200!E47</f>
        <v>0</v>
      </c>
      <c r="M47" s="2">
        <f>+Defaults_3200!F47</f>
        <v>0</v>
      </c>
      <c r="N47" s="2" t="str">
        <f t="shared" si="4"/>
        <v/>
      </c>
      <c r="O47" s="2" t="str">
        <f t="shared" si="0"/>
        <v/>
      </c>
      <c r="P47" s="2" t="str">
        <f t="shared" si="1"/>
        <v/>
      </c>
      <c r="Q47" s="2" t="str">
        <f t="shared" si="2"/>
        <v/>
      </c>
      <c r="R47" s="2" t="str">
        <f t="shared" si="3"/>
        <v/>
      </c>
    </row>
    <row r="48" spans="1:18" x14ac:dyDescent="0.55000000000000004">
      <c r="A48">
        <v>4005</v>
      </c>
      <c r="B48">
        <v>0.1</v>
      </c>
      <c r="C48" s="2">
        <v>0.25</v>
      </c>
      <c r="D48">
        <v>10</v>
      </c>
      <c r="G48" t="s">
        <v>23</v>
      </c>
      <c r="I48" s="2">
        <f>+Defaults_3200!B48</f>
        <v>0.1</v>
      </c>
      <c r="J48" s="2">
        <f>+Defaults_3200!C48</f>
        <v>0.25</v>
      </c>
      <c r="K48" s="2">
        <f>+Defaults_3200!D48</f>
        <v>10</v>
      </c>
      <c r="L48" s="2">
        <f>+Defaults_3200!E48</f>
        <v>0</v>
      </c>
      <c r="M48" s="2">
        <f>+Defaults_3200!F48</f>
        <v>0</v>
      </c>
      <c r="N48" s="2" t="str">
        <f t="shared" si="4"/>
        <v/>
      </c>
      <c r="O48" s="2" t="str">
        <f t="shared" si="0"/>
        <v/>
      </c>
      <c r="P48" s="2" t="str">
        <f t="shared" si="1"/>
        <v/>
      </c>
      <c r="Q48" s="2" t="str">
        <f t="shared" si="2"/>
        <v/>
      </c>
      <c r="R48" s="2" t="str">
        <f t="shared" si="3"/>
        <v/>
      </c>
    </row>
    <row r="49" spans="1:18" x14ac:dyDescent="0.55000000000000004">
      <c r="A49">
        <v>4006</v>
      </c>
      <c r="B49">
        <v>0.1</v>
      </c>
      <c r="C49" s="2">
        <v>0.05</v>
      </c>
      <c r="D49">
        <v>10</v>
      </c>
      <c r="G49" t="s">
        <v>23</v>
      </c>
      <c r="I49" s="2">
        <f>+Defaults_3200!B49</f>
        <v>0.1</v>
      </c>
      <c r="J49" s="2">
        <f>+Defaults_3200!C49</f>
        <v>0.05</v>
      </c>
      <c r="K49" s="2">
        <f>+Defaults_3200!D49</f>
        <v>10</v>
      </c>
      <c r="L49" s="2">
        <f>+Defaults_3200!E49</f>
        <v>0</v>
      </c>
      <c r="M49" s="2">
        <f>+Defaults_3200!F49</f>
        <v>0</v>
      </c>
      <c r="N49" s="2" t="str">
        <f t="shared" si="4"/>
        <v/>
      </c>
      <c r="O49" s="2" t="str">
        <f t="shared" si="0"/>
        <v/>
      </c>
      <c r="P49" s="2" t="str">
        <f t="shared" si="1"/>
        <v/>
      </c>
      <c r="Q49" s="2" t="str">
        <f t="shared" si="2"/>
        <v/>
      </c>
      <c r="R49" s="2" t="str">
        <f t="shared" si="3"/>
        <v/>
      </c>
    </row>
    <row r="50" spans="1:18" x14ac:dyDescent="0.55000000000000004">
      <c r="A50">
        <v>4007</v>
      </c>
      <c r="B50">
        <v>0.1</v>
      </c>
      <c r="C50" s="2">
        <v>0.1</v>
      </c>
      <c r="D50">
        <v>10</v>
      </c>
      <c r="G50" t="s">
        <v>23</v>
      </c>
      <c r="I50" s="2">
        <f>+Defaults_3200!B50</f>
        <v>0.1</v>
      </c>
      <c r="J50" s="2">
        <f>+Defaults_3200!C50</f>
        <v>0.1</v>
      </c>
      <c r="K50" s="2">
        <f>+Defaults_3200!D50</f>
        <v>10</v>
      </c>
      <c r="L50" s="2">
        <f>+Defaults_3200!E50</f>
        <v>0</v>
      </c>
      <c r="M50" s="2">
        <f>+Defaults_3200!F50</f>
        <v>0</v>
      </c>
      <c r="N50" s="2" t="str">
        <f t="shared" si="4"/>
        <v/>
      </c>
      <c r="O50" s="2" t="str">
        <f t="shared" si="0"/>
        <v/>
      </c>
      <c r="P50" s="2" t="str">
        <f t="shared" si="1"/>
        <v/>
      </c>
      <c r="Q50" s="2" t="str">
        <f t="shared" si="2"/>
        <v/>
      </c>
      <c r="R50" s="2" t="str">
        <f t="shared" si="3"/>
        <v/>
      </c>
    </row>
    <row r="51" spans="1:18" x14ac:dyDescent="0.55000000000000004">
      <c r="A51">
        <v>4008</v>
      </c>
      <c r="B51">
        <v>0.1</v>
      </c>
      <c r="C51" s="2">
        <v>0.35</v>
      </c>
      <c r="D51">
        <v>10</v>
      </c>
      <c r="G51" t="s">
        <v>23</v>
      </c>
      <c r="I51" s="2">
        <f>+Defaults_3200!B51</f>
        <v>0.1</v>
      </c>
      <c r="J51" s="2">
        <f>+Defaults_3200!C51</f>
        <v>0.35</v>
      </c>
      <c r="K51" s="2">
        <f>+Defaults_3200!D51</f>
        <v>10</v>
      </c>
      <c r="L51" s="2">
        <f>+Defaults_3200!E51</f>
        <v>0</v>
      </c>
      <c r="M51" s="2">
        <f>+Defaults_3200!F51</f>
        <v>0</v>
      </c>
      <c r="N51" s="2" t="str">
        <f t="shared" si="4"/>
        <v/>
      </c>
      <c r="O51" s="2" t="str">
        <f t="shared" si="0"/>
        <v/>
      </c>
      <c r="P51" s="2" t="str">
        <f t="shared" si="1"/>
        <v/>
      </c>
      <c r="Q51" s="2" t="str">
        <f t="shared" si="2"/>
        <v/>
      </c>
      <c r="R51" s="2" t="str">
        <f t="shared" si="3"/>
        <v/>
      </c>
    </row>
    <row r="52" spans="1:18" x14ac:dyDescent="0.55000000000000004">
      <c r="A52">
        <v>4009</v>
      </c>
      <c r="B52">
        <v>0.1</v>
      </c>
      <c r="C52" s="2">
        <v>0.4</v>
      </c>
      <c r="D52">
        <v>10</v>
      </c>
      <c r="G52" t="s">
        <v>23</v>
      </c>
      <c r="I52" s="2">
        <f>+Defaults_3200!B52</f>
        <v>0.1</v>
      </c>
      <c r="J52" s="2">
        <f>+Defaults_3200!C52</f>
        <v>0.4</v>
      </c>
      <c r="K52" s="2">
        <f>+Defaults_3200!D52</f>
        <v>10</v>
      </c>
      <c r="L52" s="2">
        <f>+Defaults_3200!E52</f>
        <v>0</v>
      </c>
      <c r="M52" s="2">
        <f>+Defaults_3200!F52</f>
        <v>0</v>
      </c>
      <c r="N52" s="2" t="str">
        <f t="shared" si="4"/>
        <v/>
      </c>
      <c r="O52" s="2" t="str">
        <f t="shared" si="0"/>
        <v/>
      </c>
      <c r="P52" s="2" t="str">
        <f t="shared" si="1"/>
        <v/>
      </c>
      <c r="Q52" s="2" t="str">
        <f t="shared" si="2"/>
        <v/>
      </c>
      <c r="R52" s="2" t="str">
        <f t="shared" si="3"/>
        <v/>
      </c>
    </row>
    <row r="53" spans="1:18" x14ac:dyDescent="0.55000000000000004">
      <c r="A53">
        <v>4010</v>
      </c>
      <c r="B53">
        <v>0.1</v>
      </c>
      <c r="C53" s="2">
        <v>0.45</v>
      </c>
      <c r="D53">
        <v>10</v>
      </c>
      <c r="G53" t="s">
        <v>23</v>
      </c>
      <c r="I53" s="2">
        <f>+Defaults_3200!B53</f>
        <v>0.1</v>
      </c>
      <c r="J53" s="2">
        <f>+Defaults_3200!C53</f>
        <v>0.45</v>
      </c>
      <c r="K53" s="2">
        <f>+Defaults_3200!D53</f>
        <v>10</v>
      </c>
      <c r="L53" s="2">
        <f>+Defaults_3200!E53</f>
        <v>0</v>
      </c>
      <c r="M53" s="2">
        <f>+Defaults_3200!F53</f>
        <v>0</v>
      </c>
      <c r="N53" s="2" t="str">
        <f t="shared" si="4"/>
        <v/>
      </c>
      <c r="O53" s="2" t="str">
        <f t="shared" si="0"/>
        <v/>
      </c>
      <c r="P53" s="2" t="str">
        <f t="shared" si="1"/>
        <v/>
      </c>
      <c r="Q53" s="2" t="str">
        <f t="shared" si="2"/>
        <v/>
      </c>
      <c r="R53" s="2" t="str">
        <f t="shared" si="3"/>
        <v/>
      </c>
    </row>
    <row r="54" spans="1:18" x14ac:dyDescent="0.55000000000000004">
      <c r="A54">
        <v>4011</v>
      </c>
      <c r="B54">
        <v>0.1</v>
      </c>
      <c r="C54" s="2">
        <v>0.5</v>
      </c>
      <c r="D54">
        <v>10</v>
      </c>
      <c r="G54" t="s">
        <v>23</v>
      </c>
      <c r="I54" s="2">
        <f>+Defaults_3200!B54</f>
        <v>0.1</v>
      </c>
      <c r="J54" s="2">
        <f>+Defaults_3200!C54</f>
        <v>0.5</v>
      </c>
      <c r="K54" s="2">
        <f>+Defaults_3200!D54</f>
        <v>10</v>
      </c>
      <c r="L54" s="2">
        <f>+Defaults_3200!E54</f>
        <v>0</v>
      </c>
      <c r="M54" s="2">
        <f>+Defaults_3200!F54</f>
        <v>0</v>
      </c>
      <c r="N54" s="2" t="str">
        <f t="shared" si="4"/>
        <v/>
      </c>
      <c r="O54" s="2" t="str">
        <f t="shared" si="0"/>
        <v/>
      </c>
      <c r="P54" s="2" t="str">
        <f t="shared" si="1"/>
        <v/>
      </c>
      <c r="Q54" s="2" t="str">
        <f t="shared" si="2"/>
        <v/>
      </c>
      <c r="R54" s="2" t="str">
        <f t="shared" si="3"/>
        <v/>
      </c>
    </row>
    <row r="55" spans="1:18" x14ac:dyDescent="0.55000000000000004">
      <c r="A55">
        <v>4012</v>
      </c>
      <c r="B55">
        <v>0.1</v>
      </c>
      <c r="C55" s="2">
        <v>0.55000000000000004</v>
      </c>
      <c r="D55">
        <v>10</v>
      </c>
      <c r="G55" t="s">
        <v>23</v>
      </c>
      <c r="I55" s="2">
        <f>+Defaults_3200!B55</f>
        <v>0.1</v>
      </c>
      <c r="J55" s="2">
        <f>+Defaults_3200!C55</f>
        <v>0.55000000000000004</v>
      </c>
      <c r="K55" s="2">
        <f>+Defaults_3200!D55</f>
        <v>10</v>
      </c>
      <c r="L55" s="2">
        <f>+Defaults_3200!E55</f>
        <v>0</v>
      </c>
      <c r="M55" s="2">
        <f>+Defaults_3200!F55</f>
        <v>0</v>
      </c>
      <c r="N55" s="2" t="str">
        <f t="shared" si="4"/>
        <v/>
      </c>
      <c r="O55" s="2" t="str">
        <f t="shared" si="0"/>
        <v/>
      </c>
      <c r="P55" s="2" t="str">
        <f t="shared" si="1"/>
        <v/>
      </c>
      <c r="Q55" s="2" t="str">
        <f t="shared" si="2"/>
        <v/>
      </c>
      <c r="R55" s="2" t="str">
        <f t="shared" si="3"/>
        <v/>
      </c>
    </row>
    <row r="56" spans="1:18" x14ac:dyDescent="0.55000000000000004">
      <c r="A56">
        <v>4013</v>
      </c>
      <c r="B56">
        <v>0.1</v>
      </c>
      <c r="C56" s="2">
        <v>0.6</v>
      </c>
      <c r="D56">
        <v>10</v>
      </c>
      <c r="G56" t="s">
        <v>23</v>
      </c>
      <c r="I56" s="2">
        <f>+Defaults_3200!B56</f>
        <v>0.1</v>
      </c>
      <c r="J56" s="2">
        <f>+Defaults_3200!C56</f>
        <v>0.6</v>
      </c>
      <c r="K56" s="2">
        <f>+Defaults_3200!D56</f>
        <v>10</v>
      </c>
      <c r="L56" s="2">
        <f>+Defaults_3200!E56</f>
        <v>0</v>
      </c>
      <c r="M56" s="2">
        <f>+Defaults_3200!F56</f>
        <v>0</v>
      </c>
      <c r="N56" s="2" t="str">
        <f t="shared" si="4"/>
        <v/>
      </c>
      <c r="O56" s="2" t="str">
        <f t="shared" si="0"/>
        <v/>
      </c>
      <c r="P56" s="2" t="str">
        <f t="shared" si="1"/>
        <v/>
      </c>
      <c r="Q56" s="2" t="str">
        <f t="shared" si="2"/>
        <v/>
      </c>
      <c r="R56" s="2" t="str">
        <f t="shared" si="3"/>
        <v/>
      </c>
    </row>
    <row r="57" spans="1:18" x14ac:dyDescent="0.55000000000000004">
      <c r="A57">
        <v>4014</v>
      </c>
      <c r="B57">
        <v>0.1</v>
      </c>
      <c r="C57" s="2">
        <v>0.65</v>
      </c>
      <c r="D57">
        <v>10</v>
      </c>
      <c r="G57" t="s">
        <v>23</v>
      </c>
      <c r="I57" s="2">
        <f>+Defaults_3200!B57</f>
        <v>0.1</v>
      </c>
      <c r="J57" s="2">
        <f>+Defaults_3200!C57</f>
        <v>0.65</v>
      </c>
      <c r="K57" s="2">
        <f>+Defaults_3200!D57</f>
        <v>10</v>
      </c>
      <c r="L57" s="2">
        <f>+Defaults_3200!E57</f>
        <v>0</v>
      </c>
      <c r="M57" s="2">
        <f>+Defaults_3200!F57</f>
        <v>0</v>
      </c>
      <c r="N57" s="2" t="str">
        <f t="shared" si="4"/>
        <v/>
      </c>
      <c r="O57" s="2" t="str">
        <f t="shared" si="0"/>
        <v/>
      </c>
      <c r="P57" s="2" t="str">
        <f t="shared" si="1"/>
        <v/>
      </c>
      <c r="Q57" s="2" t="str">
        <f t="shared" si="2"/>
        <v/>
      </c>
      <c r="R57" s="2" t="str">
        <f t="shared" si="3"/>
        <v/>
      </c>
    </row>
    <row r="58" spans="1:18" x14ac:dyDescent="0.55000000000000004">
      <c r="A58">
        <v>4015</v>
      </c>
      <c r="B58">
        <v>0.1</v>
      </c>
      <c r="C58" s="2">
        <v>0.7</v>
      </c>
      <c r="D58">
        <v>10</v>
      </c>
      <c r="G58" t="s">
        <v>23</v>
      </c>
      <c r="I58" s="2">
        <f>+Defaults_3200!B58</f>
        <v>0.1</v>
      </c>
      <c r="J58" s="2">
        <f>+Defaults_3200!C58</f>
        <v>0.7</v>
      </c>
      <c r="K58" s="2">
        <f>+Defaults_3200!D58</f>
        <v>10</v>
      </c>
      <c r="L58" s="2">
        <f>+Defaults_3200!E58</f>
        <v>0</v>
      </c>
      <c r="M58" s="2">
        <f>+Defaults_3200!F58</f>
        <v>0</v>
      </c>
      <c r="N58" s="2" t="str">
        <f t="shared" si="4"/>
        <v/>
      </c>
      <c r="O58" s="2" t="str">
        <f t="shared" si="0"/>
        <v/>
      </c>
      <c r="P58" s="2" t="str">
        <f t="shared" si="1"/>
        <v/>
      </c>
      <c r="Q58" s="2" t="str">
        <f t="shared" si="2"/>
        <v/>
      </c>
      <c r="R58" s="2" t="str">
        <f t="shared" si="3"/>
        <v/>
      </c>
    </row>
    <row r="59" spans="1:18" x14ac:dyDescent="0.55000000000000004">
      <c r="A59">
        <v>4016</v>
      </c>
      <c r="B59">
        <v>0.1</v>
      </c>
      <c r="C59" s="2">
        <v>0.75</v>
      </c>
      <c r="D59">
        <v>10</v>
      </c>
      <c r="G59" t="s">
        <v>23</v>
      </c>
      <c r="I59" s="2">
        <f>+Defaults_3200!B59</f>
        <v>0.1</v>
      </c>
      <c r="J59" s="2">
        <f>+Defaults_3200!C59</f>
        <v>0.75</v>
      </c>
      <c r="K59" s="2">
        <f>+Defaults_3200!D59</f>
        <v>10</v>
      </c>
      <c r="L59" s="2">
        <f>+Defaults_3200!E59</f>
        <v>0</v>
      </c>
      <c r="M59" s="2">
        <f>+Defaults_3200!F59</f>
        <v>0</v>
      </c>
      <c r="N59" s="2" t="str">
        <f t="shared" si="4"/>
        <v/>
      </c>
      <c r="O59" s="2" t="str">
        <f t="shared" si="0"/>
        <v/>
      </c>
      <c r="P59" s="2" t="str">
        <f t="shared" si="1"/>
        <v/>
      </c>
      <c r="Q59" s="2" t="str">
        <f t="shared" si="2"/>
        <v/>
      </c>
      <c r="R59" s="2" t="str">
        <f t="shared" si="3"/>
        <v/>
      </c>
    </row>
    <row r="60" spans="1:18" x14ac:dyDescent="0.55000000000000004">
      <c r="A60">
        <v>4017</v>
      </c>
      <c r="B60">
        <v>0.1</v>
      </c>
      <c r="C60" s="2">
        <v>0.8</v>
      </c>
      <c r="D60">
        <v>10</v>
      </c>
      <c r="G60" t="s">
        <v>23</v>
      </c>
      <c r="I60" s="2">
        <f>+Defaults_3200!B60</f>
        <v>0.1</v>
      </c>
      <c r="J60" s="2">
        <f>+Defaults_3200!C60</f>
        <v>0.8</v>
      </c>
      <c r="K60" s="2">
        <f>+Defaults_3200!D60</f>
        <v>10</v>
      </c>
      <c r="L60" s="2">
        <f>+Defaults_3200!E60</f>
        <v>0</v>
      </c>
      <c r="M60" s="2">
        <f>+Defaults_3200!F60</f>
        <v>0</v>
      </c>
      <c r="N60" s="2" t="str">
        <f t="shared" si="4"/>
        <v/>
      </c>
      <c r="O60" s="2" t="str">
        <f t="shared" si="0"/>
        <v/>
      </c>
      <c r="P60" s="2" t="str">
        <f t="shared" si="1"/>
        <v/>
      </c>
      <c r="Q60" s="2" t="str">
        <f t="shared" si="2"/>
        <v/>
      </c>
      <c r="R60" s="2" t="str">
        <f t="shared" si="3"/>
        <v/>
      </c>
    </row>
    <row r="61" spans="1:18" x14ac:dyDescent="0.55000000000000004">
      <c r="A61">
        <v>4018</v>
      </c>
      <c r="B61">
        <v>0.1</v>
      </c>
      <c r="C61" s="2">
        <v>0.85</v>
      </c>
      <c r="D61">
        <v>10</v>
      </c>
      <c r="G61" t="s">
        <v>23</v>
      </c>
      <c r="I61" s="2">
        <f>+Defaults_3200!B61</f>
        <v>0.1</v>
      </c>
      <c r="J61" s="2">
        <f>+Defaults_3200!C61</f>
        <v>0.85</v>
      </c>
      <c r="K61" s="2">
        <f>+Defaults_3200!D61</f>
        <v>10</v>
      </c>
      <c r="L61" s="2">
        <f>+Defaults_3200!E61</f>
        <v>0</v>
      </c>
      <c r="M61" s="2">
        <f>+Defaults_3200!F61</f>
        <v>0</v>
      </c>
      <c r="N61" s="2" t="str">
        <f t="shared" si="4"/>
        <v/>
      </c>
      <c r="O61" s="2" t="str">
        <f t="shared" si="0"/>
        <v/>
      </c>
      <c r="P61" s="2" t="str">
        <f t="shared" si="1"/>
        <v/>
      </c>
      <c r="Q61" s="2" t="str">
        <f t="shared" si="2"/>
        <v/>
      </c>
      <c r="R61" s="2" t="str">
        <f t="shared" si="3"/>
        <v/>
      </c>
    </row>
    <row r="62" spans="1:18" x14ac:dyDescent="0.55000000000000004">
      <c r="A62">
        <v>4019</v>
      </c>
      <c r="B62">
        <v>0.1</v>
      </c>
      <c r="C62" s="2">
        <v>0.9</v>
      </c>
      <c r="D62">
        <v>10</v>
      </c>
      <c r="G62" t="s">
        <v>23</v>
      </c>
      <c r="I62" s="2">
        <f>+Defaults_3200!B62</f>
        <v>0.1</v>
      </c>
      <c r="J62" s="2">
        <f>+Defaults_3200!C62</f>
        <v>0.9</v>
      </c>
      <c r="K62" s="2">
        <f>+Defaults_3200!D62</f>
        <v>10</v>
      </c>
      <c r="L62" s="2">
        <f>+Defaults_3200!E62</f>
        <v>0</v>
      </c>
      <c r="M62" s="2">
        <f>+Defaults_3200!F62</f>
        <v>0</v>
      </c>
      <c r="N62" s="2" t="str">
        <f t="shared" si="4"/>
        <v/>
      </c>
      <c r="O62" s="2" t="str">
        <f t="shared" si="0"/>
        <v/>
      </c>
      <c r="P62" s="2" t="str">
        <f t="shared" si="1"/>
        <v/>
      </c>
      <c r="Q62" s="2" t="str">
        <f t="shared" si="2"/>
        <v/>
      </c>
      <c r="R62" s="2" t="str">
        <f t="shared" si="3"/>
        <v/>
      </c>
    </row>
    <row r="63" spans="1:18" x14ac:dyDescent="0.55000000000000004">
      <c r="A63">
        <v>4020</v>
      </c>
      <c r="B63">
        <v>0.1</v>
      </c>
      <c r="C63" s="2">
        <v>0.95</v>
      </c>
      <c r="D63">
        <v>10</v>
      </c>
      <c r="G63" t="s">
        <v>23</v>
      </c>
      <c r="I63" s="2">
        <f>+Defaults_3200!B63</f>
        <v>0.1</v>
      </c>
      <c r="J63" s="2">
        <f>+Defaults_3200!C63</f>
        <v>0.95</v>
      </c>
      <c r="K63" s="2">
        <f>+Defaults_3200!D63</f>
        <v>10</v>
      </c>
      <c r="L63" s="2">
        <f>+Defaults_3200!E63</f>
        <v>0</v>
      </c>
      <c r="M63" s="2">
        <f>+Defaults_3200!F63</f>
        <v>0</v>
      </c>
      <c r="N63" s="2" t="str">
        <f t="shared" si="4"/>
        <v/>
      </c>
      <c r="O63" s="2" t="str">
        <f t="shared" si="0"/>
        <v/>
      </c>
      <c r="P63" s="2" t="str">
        <f t="shared" si="1"/>
        <v/>
      </c>
      <c r="Q63" s="2" t="str">
        <f t="shared" si="2"/>
        <v/>
      </c>
      <c r="R63" s="2" t="str">
        <f t="shared" si="3"/>
        <v/>
      </c>
    </row>
    <row r="64" spans="1:18" x14ac:dyDescent="0.55000000000000004">
      <c r="A64">
        <v>5000</v>
      </c>
      <c r="B64">
        <v>0.1</v>
      </c>
      <c r="C64" s="2">
        <v>0.2</v>
      </c>
      <c r="D64">
        <v>10</v>
      </c>
      <c r="G64" t="s">
        <v>24</v>
      </c>
      <c r="I64" s="2">
        <f>+Defaults_3200!B64</f>
        <v>0.1</v>
      </c>
      <c r="J64" s="2">
        <f>+Defaults_3200!C64</f>
        <v>0.2</v>
      </c>
      <c r="K64" s="2">
        <f>+Defaults_3200!D64</f>
        <v>10</v>
      </c>
      <c r="L64" s="2">
        <f>+Defaults_3200!E64</f>
        <v>0</v>
      </c>
      <c r="M64" s="2">
        <f>+Defaults_3200!F64</f>
        <v>0</v>
      </c>
      <c r="N64" s="2" t="str">
        <f t="shared" si="4"/>
        <v/>
      </c>
      <c r="O64" s="2" t="str">
        <f t="shared" si="0"/>
        <v/>
      </c>
      <c r="P64" s="2" t="str">
        <f t="shared" si="1"/>
        <v/>
      </c>
      <c r="Q64" s="2" t="str">
        <f t="shared" si="2"/>
        <v/>
      </c>
      <c r="R64" s="2" t="str">
        <f t="shared" si="3"/>
        <v/>
      </c>
    </row>
    <row r="65" spans="1:18" x14ac:dyDescent="0.55000000000000004">
      <c r="A65">
        <v>6000</v>
      </c>
      <c r="B65">
        <v>0.1</v>
      </c>
      <c r="C65" s="2">
        <v>0.3</v>
      </c>
      <c r="D65">
        <v>200</v>
      </c>
      <c r="G65" t="s">
        <v>25</v>
      </c>
      <c r="I65" s="2">
        <f>+Defaults_3200!B65</f>
        <v>0.1</v>
      </c>
      <c r="J65" s="2">
        <f>+Defaults_3200!C65</f>
        <v>0.3</v>
      </c>
      <c r="K65" s="2">
        <f>+Defaults_3200!D65</f>
        <v>200</v>
      </c>
      <c r="L65" s="2">
        <f>+Defaults_3200!E65</f>
        <v>0</v>
      </c>
      <c r="M65" s="2">
        <f>+Defaults_3200!F65</f>
        <v>0</v>
      </c>
      <c r="N65" s="2" t="str">
        <f t="shared" si="4"/>
        <v/>
      </c>
      <c r="O65" s="2" t="str">
        <f t="shared" si="0"/>
        <v/>
      </c>
      <c r="P65" s="2" t="str">
        <f t="shared" si="1"/>
        <v/>
      </c>
      <c r="Q65" s="2" t="str">
        <f t="shared" si="2"/>
        <v/>
      </c>
      <c r="R65" s="2" t="str">
        <f t="shared" si="3"/>
        <v/>
      </c>
    </row>
    <row r="66" spans="1:18" x14ac:dyDescent="0.55000000000000004">
      <c r="A66">
        <v>6001</v>
      </c>
      <c r="B66">
        <v>0.1</v>
      </c>
      <c r="C66" s="2">
        <v>0.2</v>
      </c>
      <c r="D66">
        <v>100</v>
      </c>
      <c r="G66" t="s">
        <v>25</v>
      </c>
      <c r="I66" s="2">
        <f>+Defaults_3200!B66</f>
        <v>0.1</v>
      </c>
      <c r="J66" s="2">
        <f>+Defaults_3200!C66</f>
        <v>0.2</v>
      </c>
      <c r="K66" s="2">
        <f>+Defaults_3200!D66</f>
        <v>100</v>
      </c>
      <c r="L66" s="2">
        <f>+Defaults_3200!E66</f>
        <v>0</v>
      </c>
      <c r="M66" s="2">
        <f>+Defaults_3200!F66</f>
        <v>0</v>
      </c>
      <c r="N66" s="2" t="str">
        <f t="shared" si="4"/>
        <v/>
      </c>
      <c r="O66" s="2" t="str">
        <f t="shared" ref="O66:O104" si="5">IF(C66&lt;&gt;J66, "!ERR!", "")</f>
        <v/>
      </c>
      <c r="P66" s="2" t="str">
        <f t="shared" ref="P66:P104" si="6">IF(D66&lt;&gt;K66, "!ERR!", "")</f>
        <v/>
      </c>
      <c r="Q66" s="2" t="str">
        <f t="shared" ref="Q66:Q104" si="7">IF(E66&lt;&gt;L66, "!ERR!", "")</f>
        <v/>
      </c>
      <c r="R66" s="2" t="str">
        <f t="shared" ref="R66:R104" si="8">IF(F66&lt;&gt;M66, "!ERR!", "")</f>
        <v/>
      </c>
    </row>
    <row r="67" spans="1:18" x14ac:dyDescent="0.55000000000000004">
      <c r="A67">
        <v>6002</v>
      </c>
      <c r="B67">
        <v>0.1</v>
      </c>
      <c r="C67" s="2">
        <v>0.2</v>
      </c>
      <c r="D67">
        <v>100</v>
      </c>
      <c r="G67" t="s">
        <v>25</v>
      </c>
      <c r="I67" s="2">
        <f>+Defaults_3200!B67</f>
        <v>0.1</v>
      </c>
      <c r="J67" s="2">
        <f>+Defaults_3200!C67</f>
        <v>0.2</v>
      </c>
      <c r="K67" s="2">
        <f>+Defaults_3200!D67</f>
        <v>100</v>
      </c>
      <c r="L67" s="2">
        <f>+Defaults_3200!E67</f>
        <v>0</v>
      </c>
      <c r="M67" s="2">
        <f>+Defaults_3200!F67</f>
        <v>0</v>
      </c>
      <c r="N67" s="2" t="str">
        <f t="shared" ref="N67:N104" si="9">IF(B67&lt;&gt;I67, "!ERR!", "")</f>
        <v/>
      </c>
      <c r="O67" s="2" t="str">
        <f t="shared" si="5"/>
        <v/>
      </c>
      <c r="P67" s="2" t="str">
        <f t="shared" si="6"/>
        <v/>
      </c>
      <c r="Q67" s="2" t="str">
        <f t="shared" si="7"/>
        <v/>
      </c>
      <c r="R67" s="2" t="str">
        <f t="shared" si="8"/>
        <v/>
      </c>
    </row>
    <row r="68" spans="1:18" x14ac:dyDescent="0.55000000000000004">
      <c r="A68">
        <v>6003</v>
      </c>
      <c r="B68">
        <v>0.1</v>
      </c>
      <c r="C68" s="2">
        <v>0.2</v>
      </c>
      <c r="D68">
        <v>100</v>
      </c>
      <c r="G68" t="s">
        <v>25</v>
      </c>
      <c r="I68" s="2">
        <f>+Defaults_3200!B68</f>
        <v>0.1</v>
      </c>
      <c r="J68" s="2">
        <f>+Defaults_3200!C68</f>
        <v>0.2</v>
      </c>
      <c r="K68" s="2">
        <f>+Defaults_3200!D68</f>
        <v>100</v>
      </c>
      <c r="L68" s="2">
        <f>+Defaults_3200!E68</f>
        <v>0</v>
      </c>
      <c r="M68" s="2">
        <f>+Defaults_3200!F68</f>
        <v>0</v>
      </c>
      <c r="N68" s="2" t="str">
        <f t="shared" si="9"/>
        <v/>
      </c>
      <c r="O68" s="2" t="str">
        <f t="shared" si="5"/>
        <v/>
      </c>
      <c r="P68" s="2" t="str">
        <f t="shared" si="6"/>
        <v/>
      </c>
      <c r="Q68" s="2" t="str">
        <f t="shared" si="7"/>
        <v/>
      </c>
      <c r="R68" s="2" t="str">
        <f t="shared" si="8"/>
        <v/>
      </c>
    </row>
    <row r="69" spans="1:18" x14ac:dyDescent="0.55000000000000004">
      <c r="A69">
        <v>6004</v>
      </c>
      <c r="B69">
        <v>0.1</v>
      </c>
      <c r="C69" s="2">
        <v>0.2</v>
      </c>
      <c r="D69">
        <v>100</v>
      </c>
      <c r="G69" t="s">
        <v>25</v>
      </c>
      <c r="I69" s="2">
        <f>+Defaults_3200!B69</f>
        <v>0.1</v>
      </c>
      <c r="J69" s="2">
        <f>+Defaults_3200!C69</f>
        <v>0.2</v>
      </c>
      <c r="K69" s="2">
        <f>+Defaults_3200!D69</f>
        <v>100</v>
      </c>
      <c r="L69" s="2">
        <f>+Defaults_3200!E69</f>
        <v>0</v>
      </c>
      <c r="M69" s="2">
        <f>+Defaults_3200!F69</f>
        <v>0</v>
      </c>
      <c r="N69" s="2" t="str">
        <f t="shared" si="9"/>
        <v/>
      </c>
      <c r="O69" s="2" t="str">
        <f t="shared" si="5"/>
        <v/>
      </c>
      <c r="P69" s="2" t="str">
        <f t="shared" si="6"/>
        <v/>
      </c>
      <c r="Q69" s="2" t="str">
        <f t="shared" si="7"/>
        <v/>
      </c>
      <c r="R69" s="2" t="str">
        <f t="shared" si="8"/>
        <v/>
      </c>
    </row>
    <row r="70" spans="1:18" x14ac:dyDescent="0.55000000000000004">
      <c r="A70">
        <v>6005</v>
      </c>
      <c r="B70">
        <v>0.1</v>
      </c>
      <c r="C70" s="2">
        <v>0.2</v>
      </c>
      <c r="D70">
        <v>100</v>
      </c>
      <c r="G70" t="s">
        <v>25</v>
      </c>
      <c r="I70" s="2">
        <f>+Defaults_3200!B70</f>
        <v>0.1</v>
      </c>
      <c r="J70" s="2">
        <f>+Defaults_3200!C70</f>
        <v>0.2</v>
      </c>
      <c r="K70" s="2">
        <f>+Defaults_3200!D70</f>
        <v>100</v>
      </c>
      <c r="L70" s="2">
        <f>+Defaults_3200!E70</f>
        <v>0</v>
      </c>
      <c r="M70" s="2">
        <f>+Defaults_3200!F70</f>
        <v>0</v>
      </c>
      <c r="N70" s="2" t="str">
        <f t="shared" si="9"/>
        <v/>
      </c>
      <c r="O70" s="2" t="str">
        <f t="shared" si="5"/>
        <v/>
      </c>
      <c r="P70" s="2" t="str">
        <f t="shared" si="6"/>
        <v/>
      </c>
      <c r="Q70" s="2" t="str">
        <f t="shared" si="7"/>
        <v/>
      </c>
      <c r="R70" s="2" t="str">
        <f t="shared" si="8"/>
        <v/>
      </c>
    </row>
    <row r="71" spans="1:18" x14ac:dyDescent="0.55000000000000004">
      <c r="A71">
        <v>6006</v>
      </c>
      <c r="B71">
        <v>0.1</v>
      </c>
      <c r="C71" s="2">
        <v>0.2</v>
      </c>
      <c r="D71">
        <v>100</v>
      </c>
      <c r="G71" t="s">
        <v>25</v>
      </c>
      <c r="I71" s="2">
        <f>+Defaults_3200!B71</f>
        <v>0.1</v>
      </c>
      <c r="J71" s="2">
        <f>+Defaults_3200!C71</f>
        <v>0.2</v>
      </c>
      <c r="K71" s="2">
        <f>+Defaults_3200!D71</f>
        <v>100</v>
      </c>
      <c r="L71" s="2">
        <f>+Defaults_3200!E71</f>
        <v>0</v>
      </c>
      <c r="M71" s="2">
        <f>+Defaults_3200!F71</f>
        <v>0</v>
      </c>
      <c r="N71" s="2" t="str">
        <f t="shared" si="9"/>
        <v/>
      </c>
      <c r="O71" s="2" t="str">
        <f t="shared" si="5"/>
        <v/>
      </c>
      <c r="P71" s="2" t="str">
        <f t="shared" si="6"/>
        <v/>
      </c>
      <c r="Q71" s="2" t="str">
        <f t="shared" si="7"/>
        <v/>
      </c>
      <c r="R71" s="2" t="str">
        <f t="shared" si="8"/>
        <v/>
      </c>
    </row>
    <row r="72" spans="1:18" x14ac:dyDescent="0.55000000000000004">
      <c r="A72">
        <v>7000</v>
      </c>
      <c r="B72">
        <v>0.1</v>
      </c>
      <c r="E72" s="2">
        <v>0.2</v>
      </c>
      <c r="F72">
        <v>10</v>
      </c>
      <c r="G72" t="s">
        <v>31</v>
      </c>
      <c r="I72" s="2">
        <f>+Defaults_3200!B72</f>
        <v>0.1</v>
      </c>
      <c r="J72" s="2">
        <f>+Defaults_3200!C72</f>
        <v>0</v>
      </c>
      <c r="K72" s="2">
        <f>+Defaults_3200!D72</f>
        <v>0</v>
      </c>
      <c r="L72" s="2">
        <f>+Defaults_3200!E72</f>
        <v>0.2</v>
      </c>
      <c r="M72" s="2">
        <f>+Defaults_3200!F72</f>
        <v>10</v>
      </c>
      <c r="N72" s="2" t="str">
        <f t="shared" si="9"/>
        <v/>
      </c>
      <c r="O72" s="2" t="str">
        <f t="shared" si="5"/>
        <v/>
      </c>
      <c r="P72" s="2" t="str">
        <f t="shared" si="6"/>
        <v/>
      </c>
      <c r="Q72" s="2" t="str">
        <f t="shared" si="7"/>
        <v/>
      </c>
      <c r="R72" s="2" t="str">
        <f t="shared" si="8"/>
        <v/>
      </c>
    </row>
    <row r="73" spans="1:18" x14ac:dyDescent="0.55000000000000004">
      <c r="A73">
        <v>7001</v>
      </c>
      <c r="B73">
        <v>0.1</v>
      </c>
      <c r="E73" s="2">
        <v>0.2</v>
      </c>
      <c r="F73">
        <v>20</v>
      </c>
      <c r="G73" t="s">
        <v>31</v>
      </c>
      <c r="I73" s="2">
        <f>+Defaults_3200!B73</f>
        <v>0.1</v>
      </c>
      <c r="J73" s="2">
        <f>+Defaults_3200!C73</f>
        <v>0</v>
      </c>
      <c r="K73" s="2">
        <f>+Defaults_3200!D73</f>
        <v>0</v>
      </c>
      <c r="L73" s="2">
        <f>+Defaults_3200!E73</f>
        <v>0.2</v>
      </c>
      <c r="M73" s="2">
        <f>+Defaults_3200!F73</f>
        <v>20</v>
      </c>
      <c r="N73" s="2" t="str">
        <f t="shared" si="9"/>
        <v/>
      </c>
      <c r="O73" s="2" t="str">
        <f t="shared" si="5"/>
        <v/>
      </c>
      <c r="P73" s="2" t="str">
        <f t="shared" si="6"/>
        <v/>
      </c>
      <c r="Q73" s="2" t="str">
        <f t="shared" si="7"/>
        <v/>
      </c>
      <c r="R73" s="2" t="str">
        <f t="shared" si="8"/>
        <v/>
      </c>
    </row>
    <row r="74" spans="1:18" x14ac:dyDescent="0.55000000000000004">
      <c r="A74">
        <v>7002</v>
      </c>
      <c r="B74">
        <v>0.1</v>
      </c>
      <c r="E74" s="2">
        <v>0.2</v>
      </c>
      <c r="F74">
        <v>5</v>
      </c>
      <c r="G74" t="s">
        <v>31</v>
      </c>
      <c r="I74" s="2">
        <f>+Defaults_3200!B74</f>
        <v>0.1</v>
      </c>
      <c r="J74" s="2">
        <f>+Defaults_3200!C74</f>
        <v>0</v>
      </c>
      <c r="K74" s="2">
        <f>+Defaults_3200!D74</f>
        <v>0</v>
      </c>
      <c r="L74" s="2">
        <f>+Defaults_3200!E74</f>
        <v>0.2</v>
      </c>
      <c r="M74" s="2">
        <f>+Defaults_3200!F74</f>
        <v>5</v>
      </c>
      <c r="N74" s="2" t="str">
        <f t="shared" si="9"/>
        <v/>
      </c>
      <c r="O74" s="2" t="str">
        <f t="shared" si="5"/>
        <v/>
      </c>
      <c r="P74" s="2" t="str">
        <f t="shared" si="6"/>
        <v/>
      </c>
      <c r="Q74" s="2" t="str">
        <f t="shared" si="7"/>
        <v/>
      </c>
      <c r="R74" s="2" t="str">
        <f t="shared" si="8"/>
        <v/>
      </c>
    </row>
    <row r="75" spans="1:18" x14ac:dyDescent="0.55000000000000004">
      <c r="A75">
        <v>7003</v>
      </c>
      <c r="B75">
        <v>0.1</v>
      </c>
      <c r="E75" s="2">
        <v>0.2</v>
      </c>
      <c r="F75">
        <v>40</v>
      </c>
      <c r="G75" t="s">
        <v>31</v>
      </c>
      <c r="I75" s="2">
        <f>+Defaults_3200!B75</f>
        <v>0.1</v>
      </c>
      <c r="J75" s="2">
        <f>+Defaults_3200!C75</f>
        <v>0</v>
      </c>
      <c r="K75" s="2">
        <f>+Defaults_3200!D75</f>
        <v>0</v>
      </c>
      <c r="L75" s="2">
        <f>+Defaults_3200!E75</f>
        <v>0.2</v>
      </c>
      <c r="M75" s="2">
        <f>+Defaults_3200!F75</f>
        <v>40</v>
      </c>
      <c r="N75" s="2" t="str">
        <f t="shared" si="9"/>
        <v/>
      </c>
      <c r="O75" s="2" t="str">
        <f t="shared" si="5"/>
        <v/>
      </c>
      <c r="P75" s="2" t="str">
        <f t="shared" si="6"/>
        <v/>
      </c>
      <c r="Q75" s="2" t="str">
        <f t="shared" si="7"/>
        <v/>
      </c>
      <c r="R75" s="2" t="str">
        <f t="shared" si="8"/>
        <v/>
      </c>
    </row>
    <row r="76" spans="1:18" x14ac:dyDescent="0.55000000000000004">
      <c r="A76">
        <v>7004</v>
      </c>
      <c r="B76">
        <v>0.1</v>
      </c>
      <c r="E76" s="2">
        <v>0.2</v>
      </c>
      <c r="F76">
        <v>2</v>
      </c>
      <c r="G76" t="s">
        <v>31</v>
      </c>
      <c r="I76" s="2">
        <f>+Defaults_3200!B76</f>
        <v>0.1</v>
      </c>
      <c r="J76" s="2">
        <f>+Defaults_3200!C76</f>
        <v>0</v>
      </c>
      <c r="K76" s="2">
        <f>+Defaults_3200!D76</f>
        <v>0</v>
      </c>
      <c r="L76" s="2">
        <f>+Defaults_3200!E76</f>
        <v>0.2</v>
      </c>
      <c r="M76" s="2">
        <f>+Defaults_3200!F76</f>
        <v>2</v>
      </c>
      <c r="N76" s="2" t="str">
        <f t="shared" si="9"/>
        <v/>
      </c>
      <c r="O76" s="2" t="str">
        <f t="shared" si="5"/>
        <v/>
      </c>
      <c r="P76" s="2" t="str">
        <f t="shared" si="6"/>
        <v/>
      </c>
      <c r="Q76" s="2" t="str">
        <f t="shared" si="7"/>
        <v/>
      </c>
      <c r="R76" s="2" t="str">
        <f t="shared" si="8"/>
        <v/>
      </c>
    </row>
    <row r="77" spans="1:18" x14ac:dyDescent="0.55000000000000004">
      <c r="A77">
        <v>7005</v>
      </c>
      <c r="B77">
        <v>0.1</v>
      </c>
      <c r="E77" s="2">
        <v>0.2</v>
      </c>
      <c r="F77">
        <v>100</v>
      </c>
      <c r="G77" t="s">
        <v>31</v>
      </c>
      <c r="I77" s="2">
        <f>+Defaults_3200!B77</f>
        <v>0.1</v>
      </c>
      <c r="J77" s="2">
        <f>+Defaults_3200!C77</f>
        <v>0</v>
      </c>
      <c r="K77" s="2">
        <f>+Defaults_3200!D77</f>
        <v>0</v>
      </c>
      <c r="L77" s="2">
        <f>+Defaults_3200!E77</f>
        <v>0.2</v>
      </c>
      <c r="M77" s="2">
        <f>+Defaults_3200!F77</f>
        <v>100</v>
      </c>
      <c r="N77" s="2" t="str">
        <f t="shared" si="9"/>
        <v/>
      </c>
      <c r="O77" s="2" t="str">
        <f t="shared" si="5"/>
        <v/>
      </c>
      <c r="P77" s="2" t="str">
        <f t="shared" si="6"/>
        <v/>
      </c>
      <c r="Q77" s="2" t="str">
        <f t="shared" si="7"/>
        <v/>
      </c>
      <c r="R77" s="2" t="str">
        <f t="shared" si="8"/>
        <v/>
      </c>
    </row>
    <row r="78" spans="1:18" x14ac:dyDescent="0.55000000000000004">
      <c r="A78">
        <v>7006</v>
      </c>
      <c r="B78">
        <v>0.1</v>
      </c>
      <c r="E78" s="2">
        <v>0.2</v>
      </c>
      <c r="F78">
        <v>50</v>
      </c>
      <c r="G78" t="s">
        <v>31</v>
      </c>
      <c r="I78" s="2">
        <f>+Defaults_3200!B78</f>
        <v>0.1</v>
      </c>
      <c r="J78" s="2">
        <f>+Defaults_3200!C78</f>
        <v>0</v>
      </c>
      <c r="K78" s="2">
        <f>+Defaults_3200!D78</f>
        <v>0</v>
      </c>
      <c r="L78" s="2">
        <f>+Defaults_3200!E78</f>
        <v>0.2</v>
      </c>
      <c r="M78" s="2">
        <f>+Defaults_3200!F78</f>
        <v>50</v>
      </c>
      <c r="N78" s="2" t="str">
        <f t="shared" si="9"/>
        <v/>
      </c>
      <c r="O78" s="2" t="str">
        <f t="shared" si="5"/>
        <v/>
      </c>
      <c r="P78" s="2" t="str">
        <f t="shared" si="6"/>
        <v/>
      </c>
      <c r="Q78" s="2" t="str">
        <f t="shared" si="7"/>
        <v/>
      </c>
      <c r="R78" s="2" t="str">
        <f t="shared" si="8"/>
        <v/>
      </c>
    </row>
    <row r="79" spans="1:18" x14ac:dyDescent="0.55000000000000004">
      <c r="A79">
        <v>8000</v>
      </c>
      <c r="B79">
        <v>0.1</v>
      </c>
      <c r="C79" s="2">
        <v>0.3</v>
      </c>
      <c r="D79">
        <v>2000</v>
      </c>
      <c r="E79" s="2">
        <v>0.2</v>
      </c>
      <c r="F79">
        <v>10</v>
      </c>
      <c r="G79" t="s">
        <v>27</v>
      </c>
      <c r="I79" s="2">
        <f>+Defaults_3200!B79</f>
        <v>0.1</v>
      </c>
      <c r="J79" s="2">
        <f>+Defaults_3200!C79</f>
        <v>0.3</v>
      </c>
      <c r="K79" s="2">
        <f>+Defaults_3200!D79</f>
        <v>2000</v>
      </c>
      <c r="L79" s="2">
        <f>+Defaults_3200!E79</f>
        <v>0.2</v>
      </c>
      <c r="M79" s="2">
        <f>+Defaults_3200!F79</f>
        <v>10</v>
      </c>
      <c r="N79" s="2" t="str">
        <f t="shared" si="9"/>
        <v/>
      </c>
      <c r="O79" s="2" t="str">
        <f t="shared" si="5"/>
        <v/>
      </c>
      <c r="P79" s="2" t="str">
        <f t="shared" si="6"/>
        <v/>
      </c>
      <c r="Q79" s="2" t="str">
        <f t="shared" si="7"/>
        <v/>
      </c>
      <c r="R79" s="2" t="str">
        <f t="shared" si="8"/>
        <v/>
      </c>
    </row>
    <row r="80" spans="1:18" x14ac:dyDescent="0.55000000000000004">
      <c r="A80">
        <v>8001</v>
      </c>
      <c r="B80">
        <v>0.1</v>
      </c>
      <c r="C80" s="2">
        <v>0.3</v>
      </c>
      <c r="D80">
        <v>200</v>
      </c>
      <c r="E80" s="2">
        <v>0.2</v>
      </c>
      <c r="F80">
        <v>10</v>
      </c>
      <c r="G80" t="s">
        <v>27</v>
      </c>
      <c r="I80" s="2">
        <f>+Defaults_3200!B80</f>
        <v>0.1</v>
      </c>
      <c r="J80" s="2">
        <f>+Defaults_3200!C80</f>
        <v>0.3</v>
      </c>
      <c r="K80" s="2">
        <f>+Defaults_3200!D80</f>
        <v>200</v>
      </c>
      <c r="L80" s="2">
        <f>+Defaults_3200!E80</f>
        <v>0.2</v>
      </c>
      <c r="M80" s="2">
        <f>+Defaults_3200!F80</f>
        <v>10</v>
      </c>
      <c r="N80" s="2" t="str">
        <f t="shared" si="9"/>
        <v/>
      </c>
      <c r="O80" s="2" t="str">
        <f t="shared" si="5"/>
        <v/>
      </c>
      <c r="P80" s="2" t="str">
        <f t="shared" si="6"/>
        <v/>
      </c>
      <c r="Q80" s="2" t="str">
        <f t="shared" si="7"/>
        <v/>
      </c>
      <c r="R80" s="2" t="str">
        <f t="shared" si="8"/>
        <v/>
      </c>
    </row>
    <row r="81" spans="1:18" x14ac:dyDescent="0.55000000000000004">
      <c r="A81">
        <v>8002</v>
      </c>
      <c r="B81">
        <v>0.1</v>
      </c>
      <c r="C81" s="2">
        <v>0.3</v>
      </c>
      <c r="D81">
        <v>20</v>
      </c>
      <c r="E81" s="2">
        <v>0.2</v>
      </c>
      <c r="F81">
        <v>10</v>
      </c>
      <c r="G81" t="s">
        <v>27</v>
      </c>
      <c r="I81" s="2">
        <f>+Defaults_3200!B81</f>
        <v>0.1</v>
      </c>
      <c r="J81" s="2">
        <f>+Defaults_3200!C81</f>
        <v>0.3</v>
      </c>
      <c r="K81" s="2">
        <f>+Defaults_3200!D81</f>
        <v>20</v>
      </c>
      <c r="L81" s="2">
        <f>+Defaults_3200!E81</f>
        <v>0.2</v>
      </c>
      <c r="M81" s="2">
        <f>+Defaults_3200!F81</f>
        <v>10</v>
      </c>
      <c r="N81" s="2" t="str">
        <f t="shared" si="9"/>
        <v/>
      </c>
      <c r="O81" s="2" t="str">
        <f t="shared" si="5"/>
        <v/>
      </c>
      <c r="P81" s="2" t="str">
        <f t="shared" si="6"/>
        <v/>
      </c>
      <c r="Q81" s="2" t="str">
        <f t="shared" si="7"/>
        <v/>
      </c>
      <c r="R81" s="2" t="str">
        <f t="shared" si="8"/>
        <v/>
      </c>
    </row>
    <row r="82" spans="1:18" x14ac:dyDescent="0.55000000000000004">
      <c r="A82">
        <v>8003</v>
      </c>
      <c r="B82">
        <v>0.1</v>
      </c>
      <c r="C82" s="2">
        <v>0.3</v>
      </c>
      <c r="D82">
        <v>20</v>
      </c>
      <c r="E82" s="2">
        <v>0.2</v>
      </c>
      <c r="F82">
        <v>10</v>
      </c>
      <c r="G82" t="s">
        <v>27</v>
      </c>
      <c r="I82" s="2">
        <f>+Defaults_3200!B82</f>
        <v>0.1</v>
      </c>
      <c r="J82" s="2">
        <f>+Defaults_3200!C82</f>
        <v>0.3</v>
      </c>
      <c r="K82" s="2">
        <f>+Defaults_3200!D82</f>
        <v>20</v>
      </c>
      <c r="L82" s="2">
        <f>+Defaults_3200!E82</f>
        <v>0.2</v>
      </c>
      <c r="M82" s="2">
        <f>+Defaults_3200!F82</f>
        <v>10</v>
      </c>
      <c r="N82" s="2" t="str">
        <f t="shared" si="9"/>
        <v/>
      </c>
      <c r="O82" s="2" t="str">
        <f t="shared" si="5"/>
        <v/>
      </c>
      <c r="P82" s="2" t="str">
        <f t="shared" si="6"/>
        <v/>
      </c>
      <c r="Q82" s="2" t="str">
        <f t="shared" si="7"/>
        <v/>
      </c>
      <c r="R82" s="2" t="str">
        <f t="shared" si="8"/>
        <v/>
      </c>
    </row>
    <row r="83" spans="1:18" x14ac:dyDescent="0.55000000000000004">
      <c r="A83">
        <v>9000</v>
      </c>
      <c r="B83">
        <v>0.1</v>
      </c>
      <c r="C83" s="2">
        <v>0.2</v>
      </c>
      <c r="D83">
        <v>10</v>
      </c>
      <c r="E83" s="2">
        <v>0.2</v>
      </c>
      <c r="F83">
        <v>10</v>
      </c>
      <c r="G83" t="s">
        <v>32</v>
      </c>
      <c r="I83" s="2">
        <f>+Defaults_3200!B83</f>
        <v>0.1</v>
      </c>
      <c r="J83" s="2">
        <f>+Defaults_3200!C83</f>
        <v>0.2</v>
      </c>
      <c r="K83" s="2">
        <f>+Defaults_3200!D83</f>
        <v>10</v>
      </c>
      <c r="L83" s="2">
        <f>+Defaults_3200!E83</f>
        <v>0.2</v>
      </c>
      <c r="M83" s="2">
        <f>+Defaults_3200!F83</f>
        <v>10</v>
      </c>
      <c r="N83" s="2" t="str">
        <f t="shared" si="9"/>
        <v/>
      </c>
      <c r="O83" s="2" t="str">
        <f t="shared" si="5"/>
        <v/>
      </c>
      <c r="P83" s="2" t="str">
        <f t="shared" si="6"/>
        <v/>
      </c>
      <c r="Q83" s="2" t="str">
        <f t="shared" si="7"/>
        <v/>
      </c>
      <c r="R83" s="2" t="str">
        <f t="shared" si="8"/>
        <v/>
      </c>
    </row>
    <row r="84" spans="1:18" x14ac:dyDescent="0.55000000000000004">
      <c r="A84">
        <v>9001</v>
      </c>
      <c r="B84">
        <v>0.1</v>
      </c>
      <c r="C84" s="2">
        <v>0.2</v>
      </c>
      <c r="D84">
        <v>10</v>
      </c>
      <c r="E84" s="2">
        <v>0.2</v>
      </c>
      <c r="F84">
        <v>5</v>
      </c>
      <c r="G84" t="s">
        <v>32</v>
      </c>
      <c r="I84" s="2">
        <f>+Defaults_3200!B84</f>
        <v>0.1</v>
      </c>
      <c r="J84" s="2">
        <f>+Defaults_3200!C84</f>
        <v>0.2</v>
      </c>
      <c r="K84" s="2">
        <f>+Defaults_3200!D84</f>
        <v>10</v>
      </c>
      <c r="L84" s="2">
        <f>+Defaults_3200!E84</f>
        <v>0.2</v>
      </c>
      <c r="M84" s="2">
        <f>+Defaults_3200!F84</f>
        <v>5</v>
      </c>
      <c r="N84" s="2" t="str">
        <f t="shared" si="9"/>
        <v/>
      </c>
      <c r="O84" s="2" t="str">
        <f t="shared" si="5"/>
        <v/>
      </c>
      <c r="P84" s="2" t="str">
        <f t="shared" si="6"/>
        <v/>
      </c>
      <c r="Q84" s="2" t="str">
        <f t="shared" si="7"/>
        <v/>
      </c>
      <c r="R84" s="2" t="str">
        <f t="shared" si="8"/>
        <v/>
      </c>
    </row>
    <row r="85" spans="1:18" x14ac:dyDescent="0.55000000000000004">
      <c r="A85">
        <v>9002</v>
      </c>
      <c r="B85">
        <v>0.1</v>
      </c>
      <c r="C85" s="2">
        <v>0.2</v>
      </c>
      <c r="D85">
        <v>10</v>
      </c>
      <c r="E85" s="2">
        <v>0.2</v>
      </c>
      <c r="F85">
        <v>20</v>
      </c>
      <c r="G85" t="s">
        <v>32</v>
      </c>
      <c r="I85" s="2">
        <f>+Defaults_3200!B85</f>
        <v>0.1</v>
      </c>
      <c r="J85" s="2">
        <f>+Defaults_3200!C85</f>
        <v>0.2</v>
      </c>
      <c r="K85" s="2">
        <f>+Defaults_3200!D85</f>
        <v>10</v>
      </c>
      <c r="L85" s="2">
        <f>+Defaults_3200!E85</f>
        <v>0.2</v>
      </c>
      <c r="M85" s="2">
        <f>+Defaults_3200!F85</f>
        <v>20</v>
      </c>
      <c r="N85" s="2" t="str">
        <f t="shared" si="9"/>
        <v/>
      </c>
      <c r="O85" s="2" t="str">
        <f t="shared" si="5"/>
        <v/>
      </c>
      <c r="P85" s="2" t="str">
        <f t="shared" si="6"/>
        <v/>
      </c>
      <c r="Q85" s="2" t="str">
        <f t="shared" si="7"/>
        <v/>
      </c>
      <c r="R85" s="2" t="str">
        <f t="shared" si="8"/>
        <v/>
      </c>
    </row>
    <row r="86" spans="1:18" x14ac:dyDescent="0.55000000000000004">
      <c r="A86">
        <v>9003</v>
      </c>
      <c r="B86">
        <v>0.1</v>
      </c>
      <c r="C86" s="2">
        <v>0.2</v>
      </c>
      <c r="D86">
        <v>5</v>
      </c>
      <c r="E86" s="2">
        <v>0.2</v>
      </c>
      <c r="F86">
        <v>10</v>
      </c>
      <c r="G86" t="s">
        <v>32</v>
      </c>
      <c r="I86" s="2">
        <f>+Defaults_3200!B86</f>
        <v>0.1</v>
      </c>
      <c r="J86" s="2">
        <f>+Defaults_3200!C86</f>
        <v>0.2</v>
      </c>
      <c r="K86" s="2">
        <f>+Defaults_3200!D86</f>
        <v>5</v>
      </c>
      <c r="L86" s="2">
        <f>+Defaults_3200!E86</f>
        <v>0.2</v>
      </c>
      <c r="M86" s="2">
        <f>+Defaults_3200!F86</f>
        <v>10</v>
      </c>
      <c r="N86" s="2" t="str">
        <f t="shared" si="9"/>
        <v/>
      </c>
      <c r="O86" s="2" t="str">
        <f t="shared" si="5"/>
        <v/>
      </c>
      <c r="P86" s="2" t="str">
        <f t="shared" si="6"/>
        <v/>
      </c>
      <c r="Q86" s="2" t="str">
        <f t="shared" si="7"/>
        <v/>
      </c>
      <c r="R86" s="2" t="str">
        <f t="shared" si="8"/>
        <v/>
      </c>
    </row>
    <row r="87" spans="1:18" x14ac:dyDescent="0.55000000000000004">
      <c r="A87">
        <v>9004</v>
      </c>
      <c r="B87">
        <v>0.1</v>
      </c>
      <c r="C87" s="2">
        <v>0.2</v>
      </c>
      <c r="D87">
        <v>5</v>
      </c>
      <c r="E87" s="2">
        <v>0.2</v>
      </c>
      <c r="F87">
        <v>5</v>
      </c>
      <c r="G87" t="s">
        <v>32</v>
      </c>
      <c r="I87" s="2">
        <f>+Defaults_3200!B87</f>
        <v>0.1</v>
      </c>
      <c r="J87" s="2">
        <f>+Defaults_3200!C87</f>
        <v>0.2</v>
      </c>
      <c r="K87" s="2">
        <f>+Defaults_3200!D87</f>
        <v>5</v>
      </c>
      <c r="L87" s="2">
        <f>+Defaults_3200!E87</f>
        <v>0.2</v>
      </c>
      <c r="M87" s="2">
        <f>+Defaults_3200!F87</f>
        <v>5</v>
      </c>
      <c r="N87" s="2" t="str">
        <f t="shared" si="9"/>
        <v/>
      </c>
      <c r="O87" s="2" t="str">
        <f t="shared" si="5"/>
        <v/>
      </c>
      <c r="P87" s="2" t="str">
        <f t="shared" si="6"/>
        <v/>
      </c>
      <c r="Q87" s="2" t="str">
        <f t="shared" si="7"/>
        <v/>
      </c>
      <c r="R87" s="2" t="str">
        <f t="shared" si="8"/>
        <v/>
      </c>
    </row>
    <row r="88" spans="1:18" x14ac:dyDescent="0.55000000000000004">
      <c r="A88">
        <v>9005</v>
      </c>
      <c r="B88">
        <v>0.1</v>
      </c>
      <c r="C88" s="2">
        <v>0.2</v>
      </c>
      <c r="D88">
        <v>5</v>
      </c>
      <c r="E88" s="2">
        <v>0.2</v>
      </c>
      <c r="F88">
        <v>20</v>
      </c>
      <c r="G88" t="s">
        <v>32</v>
      </c>
      <c r="I88" s="2">
        <f>+Defaults_3200!B88</f>
        <v>0.1</v>
      </c>
      <c r="J88" s="2">
        <f>+Defaults_3200!C88</f>
        <v>0.2</v>
      </c>
      <c r="K88" s="2">
        <f>+Defaults_3200!D88</f>
        <v>5</v>
      </c>
      <c r="L88" s="2">
        <f>+Defaults_3200!E88</f>
        <v>0.2</v>
      </c>
      <c r="M88" s="2">
        <f>+Defaults_3200!F88</f>
        <v>20</v>
      </c>
      <c r="N88" s="2" t="str">
        <f t="shared" si="9"/>
        <v/>
      </c>
      <c r="O88" s="2" t="str">
        <f t="shared" si="5"/>
        <v/>
      </c>
      <c r="P88" s="2" t="str">
        <f t="shared" si="6"/>
        <v/>
      </c>
      <c r="Q88" s="2" t="str">
        <f t="shared" si="7"/>
        <v/>
      </c>
      <c r="R88" s="2" t="str">
        <f t="shared" si="8"/>
        <v/>
      </c>
    </row>
    <row r="89" spans="1:18" x14ac:dyDescent="0.55000000000000004">
      <c r="A89">
        <v>9006</v>
      </c>
      <c r="B89">
        <v>0.1</v>
      </c>
      <c r="C89" s="2">
        <v>0.2</v>
      </c>
      <c r="D89">
        <v>20</v>
      </c>
      <c r="E89" s="2">
        <v>0.2</v>
      </c>
      <c r="F89">
        <v>10</v>
      </c>
      <c r="G89" t="s">
        <v>32</v>
      </c>
      <c r="I89" s="2">
        <f>+Defaults_3200!B89</f>
        <v>0.1</v>
      </c>
      <c r="J89" s="2">
        <f>+Defaults_3200!C89</f>
        <v>0.2</v>
      </c>
      <c r="K89" s="2">
        <f>+Defaults_3200!D89</f>
        <v>20</v>
      </c>
      <c r="L89" s="2">
        <f>+Defaults_3200!E89</f>
        <v>0.2</v>
      </c>
      <c r="M89" s="2">
        <f>+Defaults_3200!F89</f>
        <v>10</v>
      </c>
      <c r="N89" s="2" t="str">
        <f t="shared" si="9"/>
        <v/>
      </c>
      <c r="O89" s="2" t="str">
        <f t="shared" si="5"/>
        <v/>
      </c>
      <c r="P89" s="2" t="str">
        <f t="shared" si="6"/>
        <v/>
      </c>
      <c r="Q89" s="2" t="str">
        <f t="shared" si="7"/>
        <v/>
      </c>
      <c r="R89" s="2" t="str">
        <f t="shared" si="8"/>
        <v/>
      </c>
    </row>
    <row r="90" spans="1:18" x14ac:dyDescent="0.55000000000000004">
      <c r="A90">
        <v>9007</v>
      </c>
      <c r="B90">
        <v>0.1</v>
      </c>
      <c r="C90" s="2">
        <v>0.2</v>
      </c>
      <c r="D90">
        <v>20</v>
      </c>
      <c r="E90" s="2">
        <v>0.2</v>
      </c>
      <c r="F90">
        <v>5</v>
      </c>
      <c r="G90" t="s">
        <v>32</v>
      </c>
      <c r="I90" s="2">
        <f>+Defaults_3200!B90</f>
        <v>0.1</v>
      </c>
      <c r="J90" s="2">
        <f>+Defaults_3200!C90</f>
        <v>0.2</v>
      </c>
      <c r="K90" s="2">
        <f>+Defaults_3200!D90</f>
        <v>20</v>
      </c>
      <c r="L90" s="2">
        <f>+Defaults_3200!E90</f>
        <v>0.2</v>
      </c>
      <c r="M90" s="2">
        <f>+Defaults_3200!F90</f>
        <v>5</v>
      </c>
      <c r="N90" s="2" t="str">
        <f t="shared" si="9"/>
        <v/>
      </c>
      <c r="O90" s="2" t="str">
        <f t="shared" si="5"/>
        <v/>
      </c>
      <c r="P90" s="2" t="str">
        <f t="shared" si="6"/>
        <v/>
      </c>
      <c r="Q90" s="2" t="str">
        <f t="shared" si="7"/>
        <v/>
      </c>
      <c r="R90" s="2" t="str">
        <f t="shared" si="8"/>
        <v/>
      </c>
    </row>
    <row r="91" spans="1:18" x14ac:dyDescent="0.55000000000000004">
      <c r="A91">
        <v>9008</v>
      </c>
      <c r="B91">
        <v>0.1</v>
      </c>
      <c r="C91" s="2">
        <v>0.2</v>
      </c>
      <c r="D91">
        <v>20</v>
      </c>
      <c r="E91" s="2">
        <v>0.2</v>
      </c>
      <c r="F91">
        <v>20</v>
      </c>
      <c r="G91" t="s">
        <v>32</v>
      </c>
      <c r="I91" s="2">
        <f>+Defaults_3200!B91</f>
        <v>0.1</v>
      </c>
      <c r="J91" s="2">
        <f>+Defaults_3200!C91</f>
        <v>0.2</v>
      </c>
      <c r="K91" s="2">
        <f>+Defaults_3200!D91</f>
        <v>20</v>
      </c>
      <c r="L91" s="2">
        <f>+Defaults_3200!E91</f>
        <v>0.2</v>
      </c>
      <c r="M91" s="2">
        <f>+Defaults_3200!F91</f>
        <v>20</v>
      </c>
      <c r="N91" s="2" t="str">
        <f t="shared" si="9"/>
        <v/>
      </c>
      <c r="O91" s="2" t="str">
        <f t="shared" si="5"/>
        <v/>
      </c>
      <c r="P91" s="2" t="str">
        <f t="shared" si="6"/>
        <v/>
      </c>
      <c r="Q91" s="2" t="str">
        <f t="shared" si="7"/>
        <v/>
      </c>
      <c r="R91" s="2" t="str">
        <f t="shared" si="8"/>
        <v/>
      </c>
    </row>
    <row r="92" spans="1:18" x14ac:dyDescent="0.55000000000000004">
      <c r="A92">
        <v>9010</v>
      </c>
      <c r="B92">
        <v>0.1</v>
      </c>
      <c r="C92" s="2">
        <v>0.2</v>
      </c>
      <c r="D92">
        <v>10</v>
      </c>
      <c r="E92" s="2">
        <v>0.2</v>
      </c>
      <c r="F92">
        <v>50</v>
      </c>
      <c r="G92" t="s">
        <v>32</v>
      </c>
      <c r="I92" s="2">
        <f>+Defaults_3200!B92</f>
        <v>0.1</v>
      </c>
      <c r="J92" s="2">
        <f>+Defaults_3200!C92</f>
        <v>0.2</v>
      </c>
      <c r="K92" s="2">
        <f>+Defaults_3200!D92</f>
        <v>10</v>
      </c>
      <c r="L92" s="2">
        <f>+Defaults_3200!E92</f>
        <v>0.2</v>
      </c>
      <c r="M92" s="2">
        <f>+Defaults_3200!F92</f>
        <v>50</v>
      </c>
      <c r="N92" s="2" t="str">
        <f t="shared" si="9"/>
        <v/>
      </c>
      <c r="O92" s="2" t="str">
        <f t="shared" si="5"/>
        <v/>
      </c>
      <c r="P92" s="2" t="str">
        <f t="shared" si="6"/>
        <v/>
      </c>
      <c r="Q92" s="2" t="str">
        <f t="shared" si="7"/>
        <v/>
      </c>
      <c r="R92" s="2" t="str">
        <f t="shared" si="8"/>
        <v/>
      </c>
    </row>
    <row r="93" spans="1:18" x14ac:dyDescent="0.55000000000000004">
      <c r="A93">
        <v>9013</v>
      </c>
      <c r="B93">
        <v>0.1</v>
      </c>
      <c r="C93" s="2">
        <v>0.2</v>
      </c>
      <c r="D93">
        <v>5</v>
      </c>
      <c r="E93" s="2">
        <v>0.2</v>
      </c>
      <c r="F93">
        <v>50</v>
      </c>
      <c r="G93" t="s">
        <v>32</v>
      </c>
      <c r="I93" s="2">
        <f>+Defaults_3200!B93</f>
        <v>0.1</v>
      </c>
      <c r="J93" s="2">
        <f>+Defaults_3200!C93</f>
        <v>0.2</v>
      </c>
      <c r="K93" s="2">
        <f>+Defaults_3200!D93</f>
        <v>5</v>
      </c>
      <c r="L93" s="2">
        <f>+Defaults_3200!E93</f>
        <v>0.2</v>
      </c>
      <c r="M93" s="2">
        <f>+Defaults_3200!F93</f>
        <v>50</v>
      </c>
      <c r="N93" s="2" t="str">
        <f t="shared" si="9"/>
        <v/>
      </c>
      <c r="O93" s="2" t="str">
        <f t="shared" si="5"/>
        <v/>
      </c>
      <c r="P93" s="2" t="str">
        <f t="shared" si="6"/>
        <v/>
      </c>
      <c r="Q93" s="2" t="str">
        <f t="shared" si="7"/>
        <v/>
      </c>
      <c r="R93" s="2" t="str">
        <f t="shared" si="8"/>
        <v/>
      </c>
    </row>
    <row r="94" spans="1:18" x14ac:dyDescent="0.55000000000000004">
      <c r="A94">
        <v>9016</v>
      </c>
      <c r="B94">
        <v>0.1</v>
      </c>
      <c r="C94" s="2">
        <v>0.2</v>
      </c>
      <c r="D94">
        <v>20</v>
      </c>
      <c r="E94" s="2">
        <v>0.2</v>
      </c>
      <c r="F94">
        <v>50</v>
      </c>
      <c r="G94" t="s">
        <v>32</v>
      </c>
      <c r="I94" s="2">
        <f>+Defaults_3200!B94</f>
        <v>0.1</v>
      </c>
      <c r="J94" s="2">
        <f>+Defaults_3200!C94</f>
        <v>0.2</v>
      </c>
      <c r="K94" s="2">
        <f>+Defaults_3200!D94</f>
        <v>20</v>
      </c>
      <c r="L94" s="2">
        <f>+Defaults_3200!E94</f>
        <v>0.2</v>
      </c>
      <c r="M94" s="2">
        <f>+Defaults_3200!F94</f>
        <v>50</v>
      </c>
      <c r="N94" s="2" t="str">
        <f t="shared" si="9"/>
        <v/>
      </c>
      <c r="O94" s="2" t="str">
        <f t="shared" si="5"/>
        <v/>
      </c>
      <c r="P94" s="2" t="str">
        <f t="shared" si="6"/>
        <v/>
      </c>
      <c r="Q94" s="2" t="str">
        <f t="shared" si="7"/>
        <v/>
      </c>
      <c r="R94" s="2" t="str">
        <f t="shared" si="8"/>
        <v/>
      </c>
    </row>
    <row r="95" spans="1:18" x14ac:dyDescent="0.55000000000000004">
      <c r="A95">
        <v>9018</v>
      </c>
      <c r="B95">
        <v>0.1</v>
      </c>
      <c r="C95" s="2">
        <v>0.2</v>
      </c>
      <c r="D95">
        <v>2</v>
      </c>
      <c r="E95" s="2">
        <v>0.2</v>
      </c>
      <c r="F95">
        <v>2</v>
      </c>
      <c r="G95" t="s">
        <v>32</v>
      </c>
      <c r="I95" s="2">
        <f>+Defaults_3200!B95</f>
        <v>0.1</v>
      </c>
      <c r="J95" s="2">
        <f>+Defaults_3200!C95</f>
        <v>0.2</v>
      </c>
      <c r="K95" s="2">
        <f>+Defaults_3200!D95</f>
        <v>50</v>
      </c>
      <c r="L95" s="2">
        <f>+Defaults_3200!E95</f>
        <v>0.2</v>
      </c>
      <c r="M95" s="2">
        <f>+Defaults_3200!F95</f>
        <v>5</v>
      </c>
      <c r="N95" s="2" t="str">
        <f t="shared" si="9"/>
        <v/>
      </c>
      <c r="O95" s="2" t="str">
        <f t="shared" si="5"/>
        <v/>
      </c>
      <c r="P95" s="2" t="str">
        <f t="shared" si="6"/>
        <v>!ERR!</v>
      </c>
      <c r="Q95" s="2" t="str">
        <f t="shared" si="7"/>
        <v/>
      </c>
      <c r="R95" s="2" t="str">
        <f t="shared" si="8"/>
        <v>!ERR!</v>
      </c>
    </row>
    <row r="96" spans="1:18" x14ac:dyDescent="0.55000000000000004">
      <c r="A96">
        <v>9025</v>
      </c>
      <c r="B96">
        <v>0.1</v>
      </c>
      <c r="C96" s="2">
        <v>0.2</v>
      </c>
      <c r="D96">
        <v>50</v>
      </c>
      <c r="E96" s="2">
        <v>0.2</v>
      </c>
      <c r="F96">
        <v>5</v>
      </c>
      <c r="G96" t="s">
        <v>32</v>
      </c>
      <c r="I96" s="2">
        <f>+Defaults_3200!B96</f>
        <v>0.1</v>
      </c>
      <c r="J96" s="2">
        <f>+Defaults_3200!C96</f>
        <v>0.2</v>
      </c>
      <c r="K96" s="2">
        <f>+Defaults_3200!D96</f>
        <v>50</v>
      </c>
      <c r="L96" s="2">
        <f>+Defaults_3200!E96</f>
        <v>0.2</v>
      </c>
      <c r="M96" s="2">
        <f>+Defaults_3200!F96</f>
        <v>10</v>
      </c>
      <c r="N96" s="2" t="str">
        <f t="shared" si="9"/>
        <v/>
      </c>
      <c r="O96" s="2" t="str">
        <f t="shared" si="5"/>
        <v/>
      </c>
      <c r="P96" s="2" t="str">
        <f t="shared" si="6"/>
        <v/>
      </c>
      <c r="Q96" s="2" t="str">
        <f t="shared" si="7"/>
        <v/>
      </c>
      <c r="R96" s="2" t="str">
        <f t="shared" si="8"/>
        <v>!ERR!</v>
      </c>
    </row>
    <row r="97" spans="1:18" x14ac:dyDescent="0.55000000000000004">
      <c r="A97">
        <v>9026</v>
      </c>
      <c r="B97">
        <v>0.1</v>
      </c>
      <c r="C97" s="2">
        <v>0.2</v>
      </c>
      <c r="D97">
        <v>50</v>
      </c>
      <c r="E97" s="2">
        <v>0.2</v>
      </c>
      <c r="F97">
        <v>10</v>
      </c>
      <c r="G97" t="s">
        <v>32</v>
      </c>
      <c r="I97" s="2">
        <f>+Defaults_3200!B97</f>
        <v>0.1</v>
      </c>
      <c r="J97" s="2">
        <f>+Defaults_3200!C97</f>
        <v>0.2</v>
      </c>
      <c r="K97" s="2">
        <f>+Defaults_3200!D97</f>
        <v>50</v>
      </c>
      <c r="L97" s="2">
        <f>+Defaults_3200!E97</f>
        <v>0.2</v>
      </c>
      <c r="M97" s="2">
        <f>+Defaults_3200!F97</f>
        <v>20</v>
      </c>
      <c r="N97" s="2" t="str">
        <f t="shared" si="9"/>
        <v/>
      </c>
      <c r="O97" s="2" t="str">
        <f t="shared" si="5"/>
        <v/>
      </c>
      <c r="P97" s="2" t="str">
        <f t="shared" si="6"/>
        <v/>
      </c>
      <c r="Q97" s="2" t="str">
        <f t="shared" si="7"/>
        <v/>
      </c>
      <c r="R97" s="2" t="str">
        <f t="shared" si="8"/>
        <v>!ERR!</v>
      </c>
    </row>
    <row r="98" spans="1:18" x14ac:dyDescent="0.55000000000000004">
      <c r="A98">
        <v>9027</v>
      </c>
      <c r="B98">
        <v>0.1</v>
      </c>
      <c r="C98" s="2">
        <v>0.2</v>
      </c>
      <c r="D98">
        <v>50</v>
      </c>
      <c r="E98" s="2">
        <v>0.2</v>
      </c>
      <c r="F98">
        <v>20</v>
      </c>
      <c r="G98" t="s">
        <v>32</v>
      </c>
      <c r="I98" s="2">
        <f>+Defaults_3200!B98</f>
        <v>0.1</v>
      </c>
      <c r="J98" s="2">
        <f>+Defaults_3200!C98</f>
        <v>0.2</v>
      </c>
      <c r="K98" s="2">
        <f>+Defaults_3200!D98</f>
        <v>50</v>
      </c>
      <c r="L98" s="2">
        <f>+Defaults_3200!E98</f>
        <v>0.2</v>
      </c>
      <c r="M98" s="2">
        <f>+Defaults_3200!F98</f>
        <v>50</v>
      </c>
      <c r="N98" s="2" t="str">
        <f t="shared" si="9"/>
        <v/>
      </c>
      <c r="O98" s="2" t="str">
        <f t="shared" si="5"/>
        <v/>
      </c>
      <c r="P98" s="2" t="str">
        <f t="shared" si="6"/>
        <v/>
      </c>
      <c r="Q98" s="2" t="str">
        <f t="shared" si="7"/>
        <v/>
      </c>
      <c r="R98" s="2" t="str">
        <f t="shared" si="8"/>
        <v>!ERR!</v>
      </c>
    </row>
    <row r="99" spans="1:18" x14ac:dyDescent="0.55000000000000004">
      <c r="A99">
        <v>9028</v>
      </c>
      <c r="B99">
        <v>0.1</v>
      </c>
      <c r="C99" s="2">
        <v>0.2</v>
      </c>
      <c r="D99">
        <v>50</v>
      </c>
      <c r="E99" s="2">
        <v>0.2</v>
      </c>
      <c r="F99">
        <v>50</v>
      </c>
      <c r="G99" t="s">
        <v>32</v>
      </c>
      <c r="I99" s="2">
        <f>+Defaults_3200!B99</f>
        <v>0.1</v>
      </c>
      <c r="J99" s="2">
        <f>+Defaults_3200!C99</f>
        <v>0.2</v>
      </c>
      <c r="K99" s="2">
        <f>+Defaults_3200!D99</f>
        <v>10</v>
      </c>
      <c r="L99" s="2">
        <f>+Defaults_3200!E99</f>
        <v>0</v>
      </c>
      <c r="M99" s="2">
        <f>+Defaults_3200!F99</f>
        <v>0</v>
      </c>
      <c r="N99" s="2" t="str">
        <f t="shared" si="9"/>
        <v/>
      </c>
      <c r="O99" s="2" t="str">
        <f t="shared" si="5"/>
        <v/>
      </c>
      <c r="P99" s="2" t="str">
        <f t="shared" si="6"/>
        <v>!ERR!</v>
      </c>
      <c r="Q99" s="2" t="str">
        <f t="shared" si="7"/>
        <v>!ERR!</v>
      </c>
      <c r="R99" s="2" t="str">
        <f t="shared" si="8"/>
        <v>!ERR!</v>
      </c>
    </row>
    <row r="100" spans="1:18" x14ac:dyDescent="0.55000000000000004">
      <c r="A100">
        <v>9035</v>
      </c>
      <c r="B100">
        <v>0.1</v>
      </c>
      <c r="C100" s="2">
        <v>0.2</v>
      </c>
      <c r="D100">
        <v>100</v>
      </c>
      <c r="E100" s="2">
        <v>0.2</v>
      </c>
      <c r="F100">
        <v>100</v>
      </c>
      <c r="G100" t="s">
        <v>32</v>
      </c>
      <c r="I100" s="2">
        <f>+Defaults_3200!B100</f>
        <v>0.1</v>
      </c>
      <c r="J100" s="2">
        <f>+Defaults_3200!C100</f>
        <v>0.2</v>
      </c>
      <c r="K100" s="2">
        <f>+Defaults_3200!D100</f>
        <v>5</v>
      </c>
      <c r="L100" s="2">
        <f>+Defaults_3200!E100</f>
        <v>0</v>
      </c>
      <c r="M100" s="2">
        <f>+Defaults_3200!F100</f>
        <v>0</v>
      </c>
      <c r="N100" s="2" t="str">
        <f t="shared" si="9"/>
        <v/>
      </c>
      <c r="O100" s="2" t="str">
        <f t="shared" si="5"/>
        <v/>
      </c>
      <c r="P100" s="2" t="str">
        <f t="shared" si="6"/>
        <v>!ERR!</v>
      </c>
      <c r="Q100" s="2" t="str">
        <f t="shared" si="7"/>
        <v>!ERR!</v>
      </c>
      <c r="R100" s="2" t="str">
        <f t="shared" si="8"/>
        <v>!ERR!</v>
      </c>
    </row>
    <row r="101" spans="1:18" x14ac:dyDescent="0.55000000000000004">
      <c r="A101">
        <v>10000</v>
      </c>
      <c r="B101">
        <v>0.1</v>
      </c>
      <c r="C101" s="2">
        <v>0.2</v>
      </c>
      <c r="D101">
        <v>10</v>
      </c>
      <c r="G101" t="s">
        <v>33</v>
      </c>
      <c r="I101" s="2">
        <f>+Defaults_3200!B101</f>
        <v>0.1</v>
      </c>
      <c r="J101" s="2">
        <f>+Defaults_3200!C101</f>
        <v>0.2</v>
      </c>
      <c r="K101" s="2">
        <f>+Defaults_3200!D101</f>
        <v>20</v>
      </c>
      <c r="L101" s="2">
        <f>+Defaults_3200!E101</f>
        <v>0</v>
      </c>
      <c r="M101" s="2">
        <f>+Defaults_3200!F101</f>
        <v>0</v>
      </c>
      <c r="N101" s="2" t="str">
        <f t="shared" si="9"/>
        <v/>
      </c>
      <c r="O101" s="2" t="str">
        <f t="shared" si="5"/>
        <v/>
      </c>
      <c r="P101" s="2" t="str">
        <f t="shared" si="6"/>
        <v>!ERR!</v>
      </c>
      <c r="Q101" s="2" t="str">
        <f t="shared" si="7"/>
        <v/>
      </c>
      <c r="R101" s="2" t="str">
        <f t="shared" si="8"/>
        <v/>
      </c>
    </row>
    <row r="102" spans="1:18" x14ac:dyDescent="0.55000000000000004">
      <c r="A102">
        <v>10001</v>
      </c>
      <c r="B102">
        <v>0.1</v>
      </c>
      <c r="C102" s="2">
        <v>0.2</v>
      </c>
      <c r="D102">
        <v>5</v>
      </c>
      <c r="G102" t="s">
        <v>33</v>
      </c>
      <c r="I102" s="2">
        <f>+Defaults_3200!B102</f>
        <v>0.1</v>
      </c>
      <c r="J102" s="2">
        <f>+Defaults_3200!C102</f>
        <v>0.2</v>
      </c>
      <c r="K102" s="2">
        <f>+Defaults_3200!D102</f>
        <v>50</v>
      </c>
      <c r="L102" s="2">
        <f>+Defaults_3200!E102</f>
        <v>0</v>
      </c>
      <c r="M102" s="2">
        <f>+Defaults_3200!F102</f>
        <v>0</v>
      </c>
      <c r="N102" s="2" t="str">
        <f t="shared" si="9"/>
        <v/>
      </c>
      <c r="O102" s="2" t="str">
        <f t="shared" si="5"/>
        <v/>
      </c>
      <c r="P102" s="2" t="str">
        <f t="shared" si="6"/>
        <v>!ERR!</v>
      </c>
      <c r="Q102" s="2" t="str">
        <f t="shared" si="7"/>
        <v/>
      </c>
      <c r="R102" s="2" t="str">
        <f t="shared" si="8"/>
        <v/>
      </c>
    </row>
    <row r="103" spans="1:18" x14ac:dyDescent="0.55000000000000004">
      <c r="A103">
        <v>10002</v>
      </c>
      <c r="B103">
        <v>0.1</v>
      </c>
      <c r="C103" s="2">
        <v>0.2</v>
      </c>
      <c r="D103">
        <v>20</v>
      </c>
      <c r="G103" t="s">
        <v>33</v>
      </c>
      <c r="I103" s="2">
        <f>+Defaults_3200!B103</f>
        <v>0.1</v>
      </c>
      <c r="J103" s="2">
        <f>+Defaults_3200!C103</f>
        <v>0.2</v>
      </c>
      <c r="K103" s="2">
        <f>+Defaults_3200!D103</f>
        <v>2</v>
      </c>
      <c r="L103" s="2">
        <f>+Defaults_3200!E103</f>
        <v>0</v>
      </c>
      <c r="M103" s="2">
        <f>+Defaults_3200!F103</f>
        <v>0</v>
      </c>
      <c r="N103" s="2" t="str">
        <f t="shared" si="9"/>
        <v/>
      </c>
      <c r="O103" s="2" t="str">
        <f t="shared" si="5"/>
        <v/>
      </c>
      <c r="P103" s="2" t="str">
        <f t="shared" si="6"/>
        <v>!ERR!</v>
      </c>
      <c r="Q103" s="2" t="str">
        <f t="shared" si="7"/>
        <v/>
      </c>
      <c r="R103" s="2" t="str">
        <f t="shared" si="8"/>
        <v/>
      </c>
    </row>
    <row r="104" spans="1:18" x14ac:dyDescent="0.55000000000000004">
      <c r="A104">
        <v>10003</v>
      </c>
      <c r="B104">
        <v>0.1</v>
      </c>
      <c r="C104" s="2">
        <v>0.2</v>
      </c>
      <c r="D104">
        <v>50</v>
      </c>
      <c r="G104" t="s">
        <v>33</v>
      </c>
      <c r="I104" s="2">
        <f>+Defaults_3200!B104</f>
        <v>0.1</v>
      </c>
      <c r="J104" s="2">
        <f>+Defaults_3200!C104</f>
        <v>0.2</v>
      </c>
      <c r="K104" s="2">
        <f>+Defaults_3200!D104</f>
        <v>100</v>
      </c>
      <c r="L104" s="2">
        <f>+Defaults_3200!E104</f>
        <v>0</v>
      </c>
      <c r="M104" s="2">
        <f>+Defaults_3200!F104</f>
        <v>0</v>
      </c>
      <c r="N104" s="2" t="str">
        <f t="shared" si="9"/>
        <v/>
      </c>
      <c r="O104" s="2" t="str">
        <f t="shared" si="5"/>
        <v/>
      </c>
      <c r="P104" s="2" t="str">
        <f t="shared" si="6"/>
        <v>!ERR!</v>
      </c>
      <c r="Q104" s="2" t="str">
        <f t="shared" si="7"/>
        <v/>
      </c>
      <c r="R104" s="2" t="str">
        <f t="shared" si="8"/>
        <v/>
      </c>
    </row>
    <row r="105" spans="1:18" x14ac:dyDescent="0.55000000000000004">
      <c r="A105">
        <v>10004</v>
      </c>
      <c r="B105">
        <v>0.1</v>
      </c>
      <c r="C105" s="2">
        <v>0.2</v>
      </c>
      <c r="D105">
        <v>2</v>
      </c>
      <c r="G105" t="s">
        <v>33</v>
      </c>
      <c r="I105" s="2"/>
      <c r="J105" s="2"/>
      <c r="K105" s="2"/>
      <c r="L105" s="2"/>
      <c r="M105" s="2"/>
      <c r="N105" s="2"/>
    </row>
    <row r="106" spans="1:18" x14ac:dyDescent="0.55000000000000004">
      <c r="A106">
        <v>10005</v>
      </c>
      <c r="B106">
        <v>0.1</v>
      </c>
      <c r="C106" s="2">
        <v>0.2</v>
      </c>
      <c r="D106">
        <v>100</v>
      </c>
      <c r="G106" t="s">
        <v>33</v>
      </c>
      <c r="I106" s="2"/>
      <c r="J106" s="2"/>
      <c r="K106" s="2"/>
      <c r="L106" s="2"/>
      <c r="M106" s="2"/>
      <c r="N106" s="2"/>
    </row>
    <row r="107" spans="1:18" x14ac:dyDescent="0.55000000000000004">
      <c r="A107">
        <v>11000</v>
      </c>
      <c r="B107">
        <v>0.1</v>
      </c>
      <c r="E107" s="2">
        <v>0</v>
      </c>
      <c r="F107">
        <v>20</v>
      </c>
      <c r="G107" t="s">
        <v>34</v>
      </c>
      <c r="I107" s="2"/>
      <c r="J107" s="2"/>
      <c r="K107" s="2"/>
      <c r="L107" s="2"/>
      <c r="M107" s="2"/>
      <c r="N107" s="2"/>
    </row>
    <row r="108" spans="1:18" x14ac:dyDescent="0.55000000000000004">
      <c r="A108">
        <v>11001</v>
      </c>
      <c r="B108">
        <v>0.1</v>
      </c>
      <c r="E108" s="2">
        <v>0.1</v>
      </c>
      <c r="F108">
        <v>20</v>
      </c>
      <c r="G108" t="s">
        <v>34</v>
      </c>
      <c r="I108" s="2"/>
      <c r="J108" s="2"/>
      <c r="K108" s="2"/>
      <c r="L108" s="2"/>
      <c r="M108" s="2"/>
      <c r="N108" s="2"/>
    </row>
    <row r="109" spans="1:18" x14ac:dyDescent="0.55000000000000004">
      <c r="A109">
        <v>11002</v>
      </c>
      <c r="B109">
        <v>0.1</v>
      </c>
      <c r="E109" s="2">
        <v>0.2</v>
      </c>
      <c r="F109">
        <v>20</v>
      </c>
      <c r="G109" t="s">
        <v>34</v>
      </c>
      <c r="I109" s="2"/>
      <c r="J109" s="2"/>
      <c r="K109" s="2"/>
      <c r="L109" s="2"/>
      <c r="M109" s="2"/>
      <c r="N109" s="2"/>
    </row>
    <row r="110" spans="1:18" x14ac:dyDescent="0.55000000000000004">
      <c r="A110">
        <v>11003</v>
      </c>
      <c r="B110">
        <v>0.1</v>
      </c>
      <c r="E110" s="2">
        <v>0.3</v>
      </c>
      <c r="F110">
        <v>20</v>
      </c>
      <c r="G110" t="s">
        <v>34</v>
      </c>
      <c r="I110" s="2"/>
      <c r="J110" s="2"/>
      <c r="K110" s="2"/>
      <c r="L110" s="2"/>
      <c r="M110" s="2"/>
      <c r="N110" s="2"/>
    </row>
    <row r="111" spans="1:18" x14ac:dyDescent="0.55000000000000004">
      <c r="A111">
        <v>11004</v>
      </c>
      <c r="B111">
        <v>0.1</v>
      </c>
      <c r="E111" s="2">
        <v>0.4</v>
      </c>
      <c r="F111">
        <v>20</v>
      </c>
      <c r="G111" t="s">
        <v>34</v>
      </c>
      <c r="I111" s="2"/>
      <c r="J111" s="2"/>
      <c r="K111" s="2"/>
      <c r="L111" s="2"/>
      <c r="M111" s="2"/>
      <c r="N111" s="2"/>
    </row>
    <row r="112" spans="1:18" x14ac:dyDescent="0.55000000000000004">
      <c r="A112">
        <v>11005</v>
      </c>
      <c r="B112">
        <v>0.1</v>
      </c>
      <c r="E112" s="2">
        <v>0.5</v>
      </c>
      <c r="F112">
        <v>20</v>
      </c>
      <c r="G112" t="s">
        <v>34</v>
      </c>
      <c r="I112" s="2"/>
      <c r="J112" s="2"/>
      <c r="K112" s="2"/>
      <c r="L112" s="2"/>
      <c r="M112" s="2"/>
      <c r="N112" s="2"/>
    </row>
    <row r="113" spans="1:14" x14ac:dyDescent="0.55000000000000004">
      <c r="A113">
        <v>11006</v>
      </c>
      <c r="B113">
        <v>0.1</v>
      </c>
      <c r="E113" s="2">
        <v>0.6</v>
      </c>
      <c r="F113">
        <v>20</v>
      </c>
      <c r="G113" t="s">
        <v>34</v>
      </c>
      <c r="I113" s="2"/>
      <c r="J113" s="2"/>
      <c r="K113" s="2"/>
      <c r="L113" s="2"/>
      <c r="M113" s="2"/>
      <c r="N113" s="2"/>
    </row>
    <row r="114" spans="1:14" x14ac:dyDescent="0.55000000000000004">
      <c r="A114">
        <v>11007</v>
      </c>
      <c r="B114">
        <v>0.1</v>
      </c>
      <c r="E114" s="2">
        <v>0.7</v>
      </c>
      <c r="F114">
        <v>20</v>
      </c>
      <c r="G114" t="s">
        <v>34</v>
      </c>
      <c r="I114" s="2"/>
      <c r="J114" s="2"/>
      <c r="K114" s="2"/>
      <c r="L114" s="2"/>
      <c r="M114" s="2"/>
      <c r="N114" s="2"/>
    </row>
    <row r="115" spans="1:14" x14ac:dyDescent="0.55000000000000004">
      <c r="A115">
        <v>11008</v>
      </c>
      <c r="B115">
        <v>0.1</v>
      </c>
      <c r="E115" s="2">
        <v>0.8</v>
      </c>
      <c r="F115">
        <v>20</v>
      </c>
      <c r="G115" t="s">
        <v>34</v>
      </c>
      <c r="I115" s="2"/>
      <c r="J115" s="2"/>
      <c r="K115" s="2"/>
      <c r="L115" s="2"/>
      <c r="M115" s="2"/>
      <c r="N115" s="2"/>
    </row>
    <row r="116" spans="1:14" x14ac:dyDescent="0.55000000000000004">
      <c r="A116">
        <v>11009</v>
      </c>
      <c r="B116">
        <v>0.1</v>
      </c>
      <c r="E116" s="2">
        <v>0.9</v>
      </c>
      <c r="F116">
        <v>20</v>
      </c>
      <c r="G116" t="s">
        <v>34</v>
      </c>
      <c r="I116" s="2"/>
      <c r="J116" s="2"/>
      <c r="K116" s="2"/>
      <c r="L116" s="2"/>
      <c r="M116" s="2"/>
      <c r="N116" s="2"/>
    </row>
    <row r="117" spans="1:14" x14ac:dyDescent="0.55000000000000004">
      <c r="A117">
        <v>11010</v>
      </c>
      <c r="B117">
        <v>0.1</v>
      </c>
      <c r="E117" s="2">
        <v>1</v>
      </c>
      <c r="F117">
        <v>20</v>
      </c>
      <c r="G117" t="s">
        <v>34</v>
      </c>
      <c r="I117" s="2"/>
      <c r="J117" s="2"/>
      <c r="K117" s="2"/>
      <c r="L117" s="2"/>
      <c r="M117" s="2"/>
      <c r="N117" s="2"/>
    </row>
    <row r="118" spans="1:14" x14ac:dyDescent="0.55000000000000004">
      <c r="A118">
        <v>12000</v>
      </c>
      <c r="B118">
        <v>0.1</v>
      </c>
      <c r="C118" s="2">
        <v>0</v>
      </c>
      <c r="D118">
        <v>20</v>
      </c>
      <c r="G118" t="s">
        <v>35</v>
      </c>
      <c r="I118" s="2"/>
      <c r="J118" s="2"/>
      <c r="K118" s="2"/>
      <c r="L118" s="2"/>
      <c r="M118" s="2"/>
      <c r="N118" s="2"/>
    </row>
    <row r="119" spans="1:14" x14ac:dyDescent="0.55000000000000004">
      <c r="A119">
        <v>12001</v>
      </c>
      <c r="B119">
        <v>0.1</v>
      </c>
      <c r="C119" s="2">
        <v>0.1</v>
      </c>
      <c r="D119">
        <v>20</v>
      </c>
      <c r="G119" t="s">
        <v>35</v>
      </c>
      <c r="I119" s="2"/>
      <c r="J119" s="2"/>
      <c r="K119" s="2"/>
      <c r="L119" s="2"/>
      <c r="M119" s="2"/>
      <c r="N119" s="2"/>
    </row>
    <row r="120" spans="1:14" x14ac:dyDescent="0.55000000000000004">
      <c r="A120">
        <v>12002</v>
      </c>
      <c r="B120">
        <v>0.1</v>
      </c>
      <c r="C120" s="2">
        <v>0.2</v>
      </c>
      <c r="D120">
        <v>20</v>
      </c>
      <c r="G120" t="s">
        <v>35</v>
      </c>
      <c r="I120" s="2"/>
      <c r="J120" s="2"/>
      <c r="K120" s="2"/>
      <c r="L120" s="2"/>
      <c r="M120" s="2"/>
      <c r="N120" s="2"/>
    </row>
    <row r="121" spans="1:14" x14ac:dyDescent="0.55000000000000004">
      <c r="A121">
        <v>12003</v>
      </c>
      <c r="B121">
        <v>0.1</v>
      </c>
      <c r="C121" s="2">
        <v>0.3</v>
      </c>
      <c r="D121">
        <v>20</v>
      </c>
      <c r="G121" t="s">
        <v>35</v>
      </c>
      <c r="I121" s="2"/>
      <c r="J121" s="2"/>
      <c r="K121" s="2"/>
      <c r="L121" s="2"/>
      <c r="M121" s="2"/>
      <c r="N121" s="2"/>
    </row>
    <row r="122" spans="1:14" x14ac:dyDescent="0.55000000000000004">
      <c r="A122">
        <v>12004</v>
      </c>
      <c r="B122">
        <v>0.1</v>
      </c>
      <c r="C122" s="2">
        <v>0.4</v>
      </c>
      <c r="D122">
        <v>20</v>
      </c>
      <c r="G122" t="s">
        <v>35</v>
      </c>
      <c r="I122" s="2"/>
      <c r="J122" s="2"/>
      <c r="K122" s="2"/>
      <c r="L122" s="2"/>
      <c r="M122" s="2"/>
      <c r="N122" s="2"/>
    </row>
    <row r="123" spans="1:14" x14ac:dyDescent="0.55000000000000004">
      <c r="A123">
        <v>12005</v>
      </c>
      <c r="B123">
        <v>0.1</v>
      </c>
      <c r="C123" s="2">
        <v>0.5</v>
      </c>
      <c r="D123">
        <v>20</v>
      </c>
      <c r="G123" t="s">
        <v>35</v>
      </c>
      <c r="I123" s="2"/>
      <c r="J123" s="2"/>
      <c r="K123" s="2"/>
      <c r="L123" s="2"/>
      <c r="M123" s="2"/>
      <c r="N123" s="2"/>
    </row>
    <row r="124" spans="1:14" x14ac:dyDescent="0.55000000000000004">
      <c r="A124">
        <v>12006</v>
      </c>
      <c r="B124">
        <v>0.1</v>
      </c>
      <c r="C124" s="2">
        <v>0.6</v>
      </c>
      <c r="D124">
        <v>20</v>
      </c>
      <c r="G124" t="s">
        <v>35</v>
      </c>
      <c r="I124" s="2"/>
      <c r="J124" s="2"/>
      <c r="K124" s="2"/>
      <c r="L124" s="2"/>
      <c r="M124" s="2"/>
      <c r="N124" s="2"/>
    </row>
    <row r="125" spans="1:14" x14ac:dyDescent="0.55000000000000004">
      <c r="A125">
        <v>12007</v>
      </c>
      <c r="B125">
        <v>0.1</v>
      </c>
      <c r="C125" s="2">
        <v>0.7</v>
      </c>
      <c r="D125">
        <v>20</v>
      </c>
      <c r="G125" t="s">
        <v>35</v>
      </c>
      <c r="I125" s="2"/>
      <c r="J125" s="2"/>
      <c r="K125" s="2"/>
      <c r="L125" s="2"/>
      <c r="M125" s="2"/>
      <c r="N125" s="2"/>
    </row>
    <row r="126" spans="1:14" x14ac:dyDescent="0.55000000000000004">
      <c r="A126">
        <v>12008</v>
      </c>
      <c r="B126">
        <v>0.1</v>
      </c>
      <c r="C126" s="2">
        <v>0.8</v>
      </c>
      <c r="D126">
        <v>20</v>
      </c>
      <c r="G126" t="s">
        <v>35</v>
      </c>
      <c r="I126" s="2"/>
      <c r="J126" s="2"/>
      <c r="K126" s="2"/>
      <c r="L126" s="2"/>
      <c r="M126" s="2"/>
      <c r="N126" s="2"/>
    </row>
    <row r="127" spans="1:14" x14ac:dyDescent="0.55000000000000004">
      <c r="A127">
        <v>12009</v>
      </c>
      <c r="B127">
        <v>0.1</v>
      </c>
      <c r="C127" s="2">
        <v>0.9</v>
      </c>
      <c r="D127">
        <v>20</v>
      </c>
      <c r="G127" t="s">
        <v>35</v>
      </c>
      <c r="I127" s="2"/>
      <c r="J127" s="2"/>
      <c r="K127" s="2"/>
      <c r="L127" s="2"/>
      <c r="M127" s="2"/>
      <c r="N127" s="2"/>
    </row>
    <row r="128" spans="1:14" x14ac:dyDescent="0.55000000000000004">
      <c r="A128">
        <v>12010</v>
      </c>
      <c r="B128">
        <v>0.1</v>
      </c>
      <c r="C128" s="2">
        <v>1</v>
      </c>
      <c r="D128">
        <v>20</v>
      </c>
      <c r="G128" t="s">
        <v>35</v>
      </c>
      <c r="I128" s="2"/>
      <c r="J128" s="2"/>
      <c r="K128" s="2"/>
      <c r="L128" s="2"/>
      <c r="M128" s="2"/>
      <c r="N128" s="2"/>
    </row>
    <row r="129" spans="1:14" x14ac:dyDescent="0.55000000000000004">
      <c r="A129">
        <v>13000</v>
      </c>
      <c r="B129">
        <v>0.1</v>
      </c>
      <c r="E129" s="2">
        <v>0.2</v>
      </c>
      <c r="F129">
        <v>20</v>
      </c>
      <c r="G129" t="s">
        <v>36</v>
      </c>
      <c r="I129" s="2"/>
      <c r="J129" s="2"/>
      <c r="K129" s="2"/>
      <c r="L129" s="2"/>
      <c r="M129" s="2"/>
      <c r="N129" s="2"/>
    </row>
    <row r="130" spans="1:14" x14ac:dyDescent="0.55000000000000004">
      <c r="A130">
        <v>13001</v>
      </c>
      <c r="B130">
        <v>1</v>
      </c>
      <c r="E130" s="2">
        <v>0.2</v>
      </c>
      <c r="F130">
        <v>20</v>
      </c>
      <c r="G130" t="s">
        <v>36</v>
      </c>
      <c r="I130" s="2"/>
      <c r="J130" s="2"/>
      <c r="K130" s="2"/>
      <c r="L130" s="2"/>
      <c r="M130" s="2"/>
      <c r="N130" s="2"/>
    </row>
    <row r="131" spans="1:14" x14ac:dyDescent="0.55000000000000004">
      <c r="A131">
        <v>13002</v>
      </c>
      <c r="B131">
        <v>10</v>
      </c>
      <c r="E131" s="2">
        <v>0.2</v>
      </c>
      <c r="F131">
        <v>20</v>
      </c>
      <c r="G131" t="s">
        <v>36</v>
      </c>
      <c r="I131" s="2"/>
      <c r="J131" s="2"/>
      <c r="K131" s="2"/>
      <c r="L131" s="2"/>
      <c r="M131" s="2"/>
      <c r="N131" s="2"/>
    </row>
    <row r="132" spans="1:14" x14ac:dyDescent="0.55000000000000004">
      <c r="A132">
        <v>14000</v>
      </c>
      <c r="B132">
        <v>0.1</v>
      </c>
      <c r="C132" s="2">
        <v>0.2</v>
      </c>
      <c r="D132">
        <v>20</v>
      </c>
      <c r="G132" t="s">
        <v>37</v>
      </c>
      <c r="I132" s="2"/>
      <c r="J132" s="2"/>
      <c r="K132" s="2"/>
      <c r="L132" s="2"/>
      <c r="M132" s="2"/>
      <c r="N132" s="2"/>
    </row>
    <row r="133" spans="1:14" x14ac:dyDescent="0.55000000000000004">
      <c r="A133">
        <v>14001</v>
      </c>
      <c r="B133">
        <v>1</v>
      </c>
      <c r="C133" s="2">
        <v>0.2</v>
      </c>
      <c r="D133">
        <v>20</v>
      </c>
      <c r="G133" t="s">
        <v>37</v>
      </c>
      <c r="I133" s="2"/>
      <c r="J133" s="2"/>
      <c r="K133" s="2"/>
      <c r="L133" s="2"/>
      <c r="M133" s="2"/>
      <c r="N133" s="2"/>
    </row>
    <row r="134" spans="1:14" x14ac:dyDescent="0.55000000000000004">
      <c r="A134">
        <v>14002</v>
      </c>
      <c r="B134">
        <v>10</v>
      </c>
      <c r="C134" s="2">
        <v>0.2</v>
      </c>
      <c r="D134">
        <v>20</v>
      </c>
      <c r="G134" t="s">
        <v>37</v>
      </c>
    </row>
    <row r="135" spans="1:14" x14ac:dyDescent="0.55000000000000004">
      <c r="A135">
        <v>999000</v>
      </c>
      <c r="B135">
        <v>0.1</v>
      </c>
      <c r="C135" s="2">
        <v>0.3</v>
      </c>
      <c r="D135">
        <v>20000</v>
      </c>
      <c r="E135" s="2">
        <v>0.2</v>
      </c>
      <c r="F135">
        <v>20000</v>
      </c>
      <c r="G135" t="s">
        <v>30</v>
      </c>
    </row>
  </sheetData>
  <autoFilter ref="A1:R133" xr:uid="{952AE6A6-D48F-4C1F-8A8D-AAE9455BA64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1"/>
  <sheetViews>
    <sheetView workbookViewId="0">
      <selection sqref="A1:K31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18</v>
      </c>
      <c r="D16">
        <v>11</v>
      </c>
      <c r="E16" s="1">
        <v>0.61109999999999998</v>
      </c>
      <c r="F16" s="2">
        <v>1.68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13</v>
      </c>
      <c r="D17">
        <v>3</v>
      </c>
      <c r="E17" s="1">
        <v>0.23080000000000001</v>
      </c>
      <c r="F17" s="2">
        <v>1.82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13</v>
      </c>
      <c r="D18">
        <v>4</v>
      </c>
      <c r="E18" s="1">
        <v>0.30769999999999997</v>
      </c>
      <c r="F18" s="2">
        <v>1.95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12</v>
      </c>
      <c r="D19">
        <v>6</v>
      </c>
      <c r="E19" s="1">
        <v>0.5</v>
      </c>
      <c r="F19" s="2">
        <v>2.41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12</v>
      </c>
      <c r="D20">
        <v>0</v>
      </c>
      <c r="E20" s="1">
        <v>0</v>
      </c>
      <c r="F20" s="2">
        <v>1.42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12</v>
      </c>
      <c r="D21">
        <v>2</v>
      </c>
      <c r="E21" s="1">
        <v>0.16669999999999999</v>
      </c>
      <c r="F21" s="2">
        <v>2.33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13</v>
      </c>
      <c r="D22">
        <v>5</v>
      </c>
      <c r="E22" s="1">
        <v>0.3846</v>
      </c>
      <c r="F22" s="2">
        <v>2.35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13</v>
      </c>
      <c r="D23">
        <v>10</v>
      </c>
      <c r="E23" s="1">
        <v>0.76919999999999999</v>
      </c>
      <c r="F23" s="2">
        <v>1.48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12</v>
      </c>
      <c r="D24">
        <v>9</v>
      </c>
      <c r="E24" s="1">
        <v>0.75</v>
      </c>
      <c r="F24" s="2">
        <v>1.96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12</v>
      </c>
      <c r="D25">
        <v>4</v>
      </c>
      <c r="E25" s="1">
        <v>0.33329999999999999</v>
      </c>
      <c r="F25" s="2">
        <v>2.16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K30"/>
  <sheetViews>
    <sheetView workbookViewId="0">
      <selection activeCell="C9" sqref="C9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7002</v>
      </c>
      <c r="C2">
        <v>22</v>
      </c>
      <c r="D2">
        <v>1</v>
      </c>
      <c r="E2" s="1">
        <v>4.5499999999999999E-2</v>
      </c>
      <c r="F2" s="2">
        <v>1.78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22</v>
      </c>
      <c r="D3">
        <v>7</v>
      </c>
      <c r="E3" s="1">
        <v>0.31819999999999998</v>
      </c>
      <c r="F3" s="2">
        <v>1.95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20</v>
      </c>
      <c r="D4">
        <v>0</v>
      </c>
      <c r="E4" s="1">
        <v>0</v>
      </c>
      <c r="F4" s="2">
        <v>1.5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21</v>
      </c>
      <c r="D5">
        <v>1</v>
      </c>
      <c r="E5" s="1">
        <v>4.7600000000000003E-2</v>
      </c>
      <c r="F5" s="2">
        <v>1.34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20</v>
      </c>
      <c r="D6">
        <v>6</v>
      </c>
      <c r="E6" s="1">
        <v>0.3</v>
      </c>
      <c r="F6" s="2">
        <v>1.89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22</v>
      </c>
      <c r="D7">
        <v>7</v>
      </c>
      <c r="E7" s="1">
        <v>0.31819999999999998</v>
      </c>
      <c r="F7" s="2">
        <v>1.54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22</v>
      </c>
      <c r="D8">
        <v>4</v>
      </c>
      <c r="E8" s="1">
        <v>0.18179999999999999</v>
      </c>
      <c r="F8" s="2">
        <v>1.7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23</v>
      </c>
      <c r="D9">
        <v>12</v>
      </c>
      <c r="E9" s="1">
        <v>0.52170000000000005</v>
      </c>
      <c r="F9" s="2">
        <v>1.29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23</v>
      </c>
      <c r="D10">
        <v>5</v>
      </c>
      <c r="E10" s="1">
        <v>0.21740000000000001</v>
      </c>
      <c r="F10" s="2">
        <v>1.02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22</v>
      </c>
      <c r="D11">
        <v>3</v>
      </c>
      <c r="E11" s="1">
        <v>0.13639999999999999</v>
      </c>
      <c r="F11" s="2">
        <v>1.65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22</v>
      </c>
      <c r="D12">
        <v>2</v>
      </c>
      <c r="E12" s="1">
        <v>9.0899999999999995E-2</v>
      </c>
      <c r="F12" s="2">
        <v>1.84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23</v>
      </c>
      <c r="D13">
        <v>5</v>
      </c>
      <c r="E13" s="1">
        <v>0.21740000000000001</v>
      </c>
      <c r="F13" s="2">
        <v>1.08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22</v>
      </c>
      <c r="D14">
        <v>4</v>
      </c>
      <c r="E14" s="1">
        <v>0.18179999999999999</v>
      </c>
      <c r="F14" s="2">
        <v>1.44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22</v>
      </c>
      <c r="D15">
        <v>8</v>
      </c>
      <c r="E15" s="1">
        <v>0.36359999999999998</v>
      </c>
      <c r="F15" s="2">
        <v>1.86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9010</v>
      </c>
      <c r="C16">
        <v>14</v>
      </c>
      <c r="D16">
        <v>7</v>
      </c>
      <c r="E16" s="1">
        <v>0.5</v>
      </c>
      <c r="F16" s="2">
        <v>1</v>
      </c>
      <c r="G16">
        <v>0.1</v>
      </c>
      <c r="H16">
        <v>0.2</v>
      </c>
      <c r="I16">
        <v>10</v>
      </c>
      <c r="J16">
        <v>0.2</v>
      </c>
      <c r="K16">
        <v>50</v>
      </c>
    </row>
    <row r="17" spans="1:11" x14ac:dyDescent="0.55000000000000004">
      <c r="A17">
        <v>20</v>
      </c>
      <c r="B17">
        <v>9013</v>
      </c>
      <c r="C17">
        <v>14</v>
      </c>
      <c r="D17">
        <v>6</v>
      </c>
      <c r="E17" s="1">
        <v>0.42859999999999998</v>
      </c>
      <c r="F17" s="2">
        <v>1.37</v>
      </c>
      <c r="G17">
        <v>0.1</v>
      </c>
      <c r="H17">
        <v>0.2</v>
      </c>
      <c r="I17">
        <v>5</v>
      </c>
      <c r="J17">
        <v>0.2</v>
      </c>
      <c r="K17">
        <v>50</v>
      </c>
    </row>
    <row r="18" spans="1:11" x14ac:dyDescent="0.55000000000000004">
      <c r="A18">
        <v>20</v>
      </c>
      <c r="B18">
        <v>9016</v>
      </c>
      <c r="C18">
        <v>13</v>
      </c>
      <c r="D18">
        <v>4</v>
      </c>
      <c r="E18" s="1">
        <v>0.30769999999999997</v>
      </c>
      <c r="F18" s="2">
        <v>0.93</v>
      </c>
      <c r="G18">
        <v>0.1</v>
      </c>
      <c r="H18">
        <v>0.2</v>
      </c>
      <c r="I18">
        <v>20</v>
      </c>
      <c r="J18">
        <v>0.2</v>
      </c>
      <c r="K18">
        <v>50</v>
      </c>
    </row>
    <row r="19" spans="1:11" x14ac:dyDescent="0.55000000000000004">
      <c r="A19">
        <v>20</v>
      </c>
      <c r="B19">
        <v>9018</v>
      </c>
      <c r="C19">
        <v>12</v>
      </c>
      <c r="D19">
        <v>2</v>
      </c>
      <c r="E19" s="1">
        <v>0.16669999999999999</v>
      </c>
      <c r="F19" s="2">
        <v>1.63</v>
      </c>
      <c r="G19">
        <v>0.1</v>
      </c>
      <c r="H19">
        <v>0.2</v>
      </c>
      <c r="I19">
        <v>2</v>
      </c>
      <c r="J19">
        <v>0.2</v>
      </c>
      <c r="K19">
        <v>2</v>
      </c>
    </row>
    <row r="20" spans="1:11" x14ac:dyDescent="0.55000000000000004">
      <c r="A20">
        <v>20</v>
      </c>
      <c r="B20">
        <v>9025</v>
      </c>
      <c r="C20">
        <v>14</v>
      </c>
      <c r="D20">
        <v>3</v>
      </c>
      <c r="E20" s="1">
        <v>0.21429999999999999</v>
      </c>
      <c r="F20" s="2">
        <v>1.03</v>
      </c>
      <c r="G20">
        <v>0.1</v>
      </c>
      <c r="H20">
        <v>0.2</v>
      </c>
      <c r="I20">
        <v>50</v>
      </c>
      <c r="J20">
        <v>0.2</v>
      </c>
      <c r="K20">
        <v>5</v>
      </c>
    </row>
    <row r="21" spans="1:11" x14ac:dyDescent="0.55000000000000004">
      <c r="A21">
        <v>20</v>
      </c>
      <c r="B21">
        <v>9026</v>
      </c>
      <c r="C21">
        <v>13</v>
      </c>
      <c r="D21">
        <v>5</v>
      </c>
      <c r="E21" s="1">
        <v>0.3846</v>
      </c>
      <c r="F21" s="2">
        <v>1.42</v>
      </c>
      <c r="G21">
        <v>0.1</v>
      </c>
      <c r="H21">
        <v>0.2</v>
      </c>
      <c r="I21">
        <v>50</v>
      </c>
      <c r="J21">
        <v>0.2</v>
      </c>
      <c r="K21">
        <v>10</v>
      </c>
    </row>
    <row r="22" spans="1:11" x14ac:dyDescent="0.55000000000000004">
      <c r="A22">
        <v>20</v>
      </c>
      <c r="B22">
        <v>9027</v>
      </c>
      <c r="C22">
        <v>14</v>
      </c>
      <c r="D22">
        <v>6</v>
      </c>
      <c r="E22" s="1">
        <v>0.42859999999999998</v>
      </c>
      <c r="F22" s="2">
        <v>1.29</v>
      </c>
      <c r="G22">
        <v>0.1</v>
      </c>
      <c r="H22">
        <v>0.2</v>
      </c>
      <c r="I22">
        <v>50</v>
      </c>
      <c r="J22">
        <v>0.2</v>
      </c>
      <c r="K22">
        <v>20</v>
      </c>
    </row>
    <row r="23" spans="1:11" x14ac:dyDescent="0.55000000000000004">
      <c r="A23">
        <v>20</v>
      </c>
      <c r="B23">
        <v>9028</v>
      </c>
      <c r="C23">
        <v>13</v>
      </c>
      <c r="D23">
        <v>8</v>
      </c>
      <c r="E23" s="1">
        <v>0.61539999999999995</v>
      </c>
      <c r="F23" s="2">
        <v>1.82</v>
      </c>
      <c r="G23">
        <v>0.1</v>
      </c>
      <c r="H23">
        <v>0.2</v>
      </c>
      <c r="I23">
        <v>50</v>
      </c>
      <c r="J23">
        <v>0.2</v>
      </c>
      <c r="K23">
        <v>50</v>
      </c>
    </row>
    <row r="24" spans="1:11" x14ac:dyDescent="0.55000000000000004">
      <c r="A24">
        <v>20</v>
      </c>
      <c r="B24">
        <v>9035</v>
      </c>
      <c r="C24">
        <v>12</v>
      </c>
      <c r="D24">
        <v>6</v>
      </c>
      <c r="E24" s="1">
        <v>0.5</v>
      </c>
      <c r="F24" s="2">
        <v>1.96</v>
      </c>
      <c r="G24">
        <v>0.1</v>
      </c>
      <c r="H24">
        <v>0.2</v>
      </c>
      <c r="I24">
        <v>100</v>
      </c>
      <c r="J24">
        <v>0.2</v>
      </c>
      <c r="K24">
        <v>100</v>
      </c>
    </row>
    <row r="25" spans="1:11" x14ac:dyDescent="0.55000000000000004">
      <c r="A25">
        <v>20</v>
      </c>
      <c r="B25">
        <v>10000</v>
      </c>
      <c r="C25">
        <v>23</v>
      </c>
      <c r="D25">
        <v>3</v>
      </c>
      <c r="E25" s="1">
        <v>0.13039999999999999</v>
      </c>
      <c r="F25" s="2">
        <v>1.24</v>
      </c>
      <c r="G25">
        <v>0.1</v>
      </c>
      <c r="H25">
        <v>0.2</v>
      </c>
      <c r="I25">
        <v>10</v>
      </c>
    </row>
    <row r="26" spans="1:11" x14ac:dyDescent="0.55000000000000004">
      <c r="A26">
        <v>20</v>
      </c>
      <c r="B26">
        <v>10001</v>
      </c>
      <c r="C26">
        <v>23</v>
      </c>
      <c r="D26">
        <v>4</v>
      </c>
      <c r="E26" s="1">
        <v>0.1739</v>
      </c>
      <c r="F26" s="2">
        <v>1.1599999999999999</v>
      </c>
      <c r="G26">
        <v>0.1</v>
      </c>
      <c r="H26">
        <v>0.2</v>
      </c>
      <c r="I26">
        <v>5</v>
      </c>
    </row>
    <row r="27" spans="1:11" x14ac:dyDescent="0.55000000000000004">
      <c r="A27">
        <v>20</v>
      </c>
      <c r="B27">
        <v>10002</v>
      </c>
      <c r="C27">
        <v>22</v>
      </c>
      <c r="D27">
        <v>3</v>
      </c>
      <c r="E27" s="1">
        <v>0.13639999999999999</v>
      </c>
      <c r="F27" s="2">
        <v>1.66</v>
      </c>
      <c r="G27">
        <v>0.1</v>
      </c>
      <c r="H27">
        <v>0.2</v>
      </c>
      <c r="I27">
        <v>20</v>
      </c>
    </row>
    <row r="28" spans="1:11" x14ac:dyDescent="0.55000000000000004">
      <c r="A28">
        <v>20</v>
      </c>
      <c r="B28">
        <v>10003</v>
      </c>
      <c r="C28">
        <v>21</v>
      </c>
      <c r="D28">
        <v>4</v>
      </c>
      <c r="E28" s="1">
        <v>0.1905</v>
      </c>
      <c r="F28" s="2">
        <v>1.37</v>
      </c>
      <c r="G28">
        <v>0.1</v>
      </c>
      <c r="H28">
        <v>0.2</v>
      </c>
      <c r="I28">
        <v>50</v>
      </c>
    </row>
    <row r="29" spans="1:11" x14ac:dyDescent="0.55000000000000004">
      <c r="A29">
        <v>20</v>
      </c>
      <c r="B29">
        <v>10004</v>
      </c>
      <c r="C29">
        <v>21</v>
      </c>
      <c r="D29">
        <v>0</v>
      </c>
      <c r="E29" s="1">
        <v>0</v>
      </c>
      <c r="F29" s="2">
        <v>1.1000000000000001</v>
      </c>
      <c r="G29">
        <v>0.1</v>
      </c>
      <c r="H29">
        <v>0.2</v>
      </c>
      <c r="I29">
        <v>2</v>
      </c>
    </row>
    <row r="30" spans="1:11" x14ac:dyDescent="0.55000000000000004">
      <c r="A30">
        <v>20</v>
      </c>
      <c r="B30">
        <v>10005</v>
      </c>
      <c r="C30">
        <v>20</v>
      </c>
      <c r="D30">
        <v>0</v>
      </c>
      <c r="E30" s="1">
        <v>0</v>
      </c>
      <c r="F30" s="2">
        <v>1.53</v>
      </c>
      <c r="G30">
        <v>0.1</v>
      </c>
      <c r="H30">
        <v>0.2</v>
      </c>
      <c r="I30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K25"/>
  <sheetViews>
    <sheetView workbookViewId="0">
      <selection activeCell="A3" sqref="A3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7002</v>
      </c>
      <c r="C2">
        <v>13</v>
      </c>
      <c r="D2">
        <v>0</v>
      </c>
      <c r="E2" s="1">
        <v>0</v>
      </c>
      <c r="F2" s="2">
        <v>4.0599999999999996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14</v>
      </c>
      <c r="D3">
        <v>2</v>
      </c>
      <c r="E3" s="1">
        <v>0.1429</v>
      </c>
      <c r="F3" s="2">
        <v>2.85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9</v>
      </c>
      <c r="D4">
        <v>0</v>
      </c>
      <c r="E4" s="1">
        <v>0</v>
      </c>
      <c r="F4" s="2">
        <v>3.56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9</v>
      </c>
      <c r="D5">
        <v>0</v>
      </c>
      <c r="E5" s="1">
        <v>0</v>
      </c>
      <c r="F5" s="2">
        <v>2.7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8</v>
      </c>
      <c r="D6">
        <v>0</v>
      </c>
      <c r="E6" s="1">
        <v>0</v>
      </c>
      <c r="F6" s="2">
        <v>3.24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14</v>
      </c>
      <c r="D7">
        <v>3</v>
      </c>
      <c r="E7" s="1">
        <v>0.21429999999999999</v>
      </c>
      <c r="F7" s="2">
        <v>3.84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15</v>
      </c>
      <c r="D8">
        <v>3</v>
      </c>
      <c r="E8" s="1">
        <v>0.2</v>
      </c>
      <c r="F8" s="2">
        <v>2.52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14</v>
      </c>
      <c r="D9">
        <v>2</v>
      </c>
      <c r="E9" s="1">
        <v>0.1429</v>
      </c>
      <c r="F9" s="2">
        <v>3.23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13</v>
      </c>
      <c r="D10">
        <v>1</v>
      </c>
      <c r="E10" s="1">
        <v>7.6899999999999996E-2</v>
      </c>
      <c r="F10" s="2">
        <v>2.69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14</v>
      </c>
      <c r="D11">
        <v>0</v>
      </c>
      <c r="E11" s="1">
        <v>0</v>
      </c>
      <c r="F11" s="2">
        <v>3.15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15</v>
      </c>
      <c r="D12">
        <v>3</v>
      </c>
      <c r="E12" s="1">
        <v>0.2</v>
      </c>
      <c r="F12" s="2">
        <v>2.81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14</v>
      </c>
      <c r="D13">
        <v>7</v>
      </c>
      <c r="E13" s="1">
        <v>0.5</v>
      </c>
      <c r="F13" s="2">
        <v>3.42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15</v>
      </c>
      <c r="D14">
        <v>5</v>
      </c>
      <c r="E14" s="1">
        <v>0.33329999999999999</v>
      </c>
      <c r="F14" s="2">
        <v>3.14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14</v>
      </c>
      <c r="D15">
        <v>5</v>
      </c>
      <c r="E15" s="1">
        <v>0.35709999999999997</v>
      </c>
      <c r="F15" s="2">
        <v>2.82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9016</v>
      </c>
      <c r="C16">
        <v>1</v>
      </c>
      <c r="D16">
        <v>1</v>
      </c>
      <c r="E16" s="1">
        <v>1</v>
      </c>
      <c r="F16" s="2">
        <v>2.15</v>
      </c>
      <c r="G16">
        <v>0.1</v>
      </c>
      <c r="H16">
        <v>0.2</v>
      </c>
      <c r="I16">
        <v>20</v>
      </c>
      <c r="J16">
        <v>0.2</v>
      </c>
      <c r="K16">
        <v>50</v>
      </c>
    </row>
    <row r="17" spans="1:11" x14ac:dyDescent="0.55000000000000004">
      <c r="A17">
        <v>20</v>
      </c>
      <c r="B17">
        <v>9025</v>
      </c>
      <c r="C17">
        <v>1</v>
      </c>
      <c r="D17">
        <v>0</v>
      </c>
      <c r="E17" s="1">
        <v>0</v>
      </c>
      <c r="F17" s="2">
        <v>1.75</v>
      </c>
      <c r="G17">
        <v>0.1</v>
      </c>
      <c r="H17">
        <v>0.2</v>
      </c>
      <c r="I17">
        <v>50</v>
      </c>
      <c r="J17">
        <v>0.2</v>
      </c>
      <c r="K17">
        <v>5</v>
      </c>
    </row>
    <row r="18" spans="1:11" x14ac:dyDescent="0.55000000000000004">
      <c r="A18">
        <v>20</v>
      </c>
      <c r="B18">
        <v>9026</v>
      </c>
      <c r="C18">
        <v>1</v>
      </c>
      <c r="D18">
        <v>1</v>
      </c>
      <c r="E18" s="1">
        <v>1</v>
      </c>
      <c r="F18" s="2">
        <v>1.9</v>
      </c>
      <c r="G18">
        <v>0.1</v>
      </c>
      <c r="H18">
        <v>0.2</v>
      </c>
      <c r="I18">
        <v>50</v>
      </c>
      <c r="J18">
        <v>0.2</v>
      </c>
      <c r="K18">
        <v>10</v>
      </c>
    </row>
    <row r="19" spans="1:11" x14ac:dyDescent="0.55000000000000004">
      <c r="A19">
        <v>20</v>
      </c>
      <c r="B19">
        <v>9027</v>
      </c>
      <c r="C19">
        <v>1</v>
      </c>
      <c r="D19">
        <v>0</v>
      </c>
      <c r="E19" s="1">
        <v>0</v>
      </c>
      <c r="F19" s="2">
        <v>1.99</v>
      </c>
      <c r="G19">
        <v>0.1</v>
      </c>
      <c r="H19">
        <v>0.2</v>
      </c>
      <c r="I19">
        <v>50</v>
      </c>
      <c r="J19">
        <v>0.2</v>
      </c>
      <c r="K19">
        <v>20</v>
      </c>
    </row>
    <row r="20" spans="1:11" x14ac:dyDescent="0.55000000000000004">
      <c r="A20">
        <v>20</v>
      </c>
      <c r="B20">
        <v>10000</v>
      </c>
      <c r="C20">
        <v>14</v>
      </c>
      <c r="D20">
        <v>1</v>
      </c>
      <c r="E20" s="1">
        <v>7.1400000000000005E-2</v>
      </c>
      <c r="F20" s="2">
        <v>3.08</v>
      </c>
      <c r="G20">
        <v>0.1</v>
      </c>
      <c r="H20">
        <v>0.2</v>
      </c>
      <c r="I20">
        <v>10</v>
      </c>
    </row>
    <row r="21" spans="1:11" x14ac:dyDescent="0.55000000000000004">
      <c r="A21">
        <v>20</v>
      </c>
      <c r="B21">
        <v>10001</v>
      </c>
      <c r="C21">
        <v>14</v>
      </c>
      <c r="D21">
        <v>1</v>
      </c>
      <c r="E21" s="1">
        <v>7.1400000000000005E-2</v>
      </c>
      <c r="F21" s="2">
        <v>4.1900000000000004</v>
      </c>
      <c r="G21">
        <v>0.1</v>
      </c>
      <c r="H21">
        <v>0.2</v>
      </c>
      <c r="I21">
        <v>5</v>
      </c>
    </row>
    <row r="22" spans="1:11" x14ac:dyDescent="0.55000000000000004">
      <c r="A22">
        <v>20</v>
      </c>
      <c r="B22">
        <v>10002</v>
      </c>
      <c r="C22">
        <v>8</v>
      </c>
      <c r="D22">
        <v>3</v>
      </c>
      <c r="E22" s="1">
        <v>0.375</v>
      </c>
      <c r="F22" s="2">
        <v>3.21</v>
      </c>
      <c r="G22">
        <v>0.1</v>
      </c>
      <c r="H22">
        <v>0.2</v>
      </c>
      <c r="I22">
        <v>20</v>
      </c>
    </row>
    <row r="23" spans="1:11" x14ac:dyDescent="0.55000000000000004">
      <c r="A23">
        <v>20</v>
      </c>
      <c r="B23">
        <v>10003</v>
      </c>
      <c r="C23">
        <v>8</v>
      </c>
      <c r="D23">
        <v>1</v>
      </c>
      <c r="E23" s="1">
        <v>0.125</v>
      </c>
      <c r="F23" s="2">
        <v>4.18</v>
      </c>
      <c r="G23">
        <v>0.1</v>
      </c>
      <c r="H23">
        <v>0.2</v>
      </c>
      <c r="I23">
        <v>50</v>
      </c>
    </row>
    <row r="24" spans="1:11" x14ac:dyDescent="0.55000000000000004">
      <c r="A24">
        <v>20</v>
      </c>
      <c r="B24">
        <v>10004</v>
      </c>
      <c r="C24">
        <v>8</v>
      </c>
      <c r="D24">
        <v>0</v>
      </c>
      <c r="E24" s="1">
        <v>0</v>
      </c>
      <c r="F24" s="2">
        <v>3.64</v>
      </c>
      <c r="G24">
        <v>0.1</v>
      </c>
      <c r="H24">
        <v>0.2</v>
      </c>
      <c r="I24">
        <v>2</v>
      </c>
    </row>
    <row r="25" spans="1:11" x14ac:dyDescent="0.55000000000000004">
      <c r="A25">
        <v>20</v>
      </c>
      <c r="B25">
        <v>10005</v>
      </c>
      <c r="C25">
        <v>8</v>
      </c>
      <c r="D25">
        <v>0</v>
      </c>
      <c r="E25" s="1">
        <v>0</v>
      </c>
      <c r="F25" s="2">
        <v>3.68</v>
      </c>
      <c r="G25">
        <v>0.1</v>
      </c>
      <c r="H25">
        <v>0.2</v>
      </c>
      <c r="I25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AI36"/>
  <sheetViews>
    <sheetView tabSelected="1" topLeftCell="A19" zoomScaleNormal="100" workbookViewId="0">
      <selection activeCell="AD3" sqref="AD3"/>
    </sheetView>
  </sheetViews>
  <sheetFormatPr defaultRowHeight="14.4" x14ac:dyDescent="0.55000000000000004"/>
  <sheetData>
    <row r="1" spans="1:35" ht="14.7" thickBot="1" x14ac:dyDescent="0.6">
      <c r="A1" s="42" t="s">
        <v>0</v>
      </c>
      <c r="B1" s="43" t="s">
        <v>1</v>
      </c>
      <c r="C1" s="43" t="s">
        <v>2</v>
      </c>
      <c r="D1" s="43" t="s">
        <v>3</v>
      </c>
      <c r="E1" s="49" t="s">
        <v>4</v>
      </c>
      <c r="F1" s="43" t="s">
        <v>53</v>
      </c>
      <c r="G1" s="43" t="s">
        <v>54</v>
      </c>
      <c r="H1" s="43" t="s">
        <v>7</v>
      </c>
      <c r="I1" s="44" t="s">
        <v>8</v>
      </c>
      <c r="AA1" t="s">
        <v>10</v>
      </c>
    </row>
    <row r="2" spans="1:35" x14ac:dyDescent="0.55000000000000004">
      <c r="A2" s="31">
        <v>20</v>
      </c>
      <c r="B2" s="32">
        <v>7000</v>
      </c>
      <c r="C2" s="32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</f>
        <v>67</v>
      </c>
      <c r="D2" s="32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</f>
        <v>8</v>
      </c>
      <c r="E2" s="50">
        <f>IFERROR(D2/C2, 0)</f>
        <v>0.11940298507462686</v>
      </c>
      <c r="F2" s="50">
        <f>(E2 + Params!$B$3^2/(2 * C2))/(1 + Params!$B$3^2/C2)</f>
        <v>0.14004200921492455</v>
      </c>
      <c r="G2" s="33">
        <f>IFERROR((Params!$B$3/(1+Params!$B$3^2/C2))*SQRT(E2*(1-E2)/C2 + (Params!$B$3/(2*C2))^2), 0)</f>
        <v>7.8280421509049208E-2</v>
      </c>
      <c r="H2" s="33">
        <f>F2-G2</f>
        <v>6.1761587705875337E-2</v>
      </c>
      <c r="I2" s="34">
        <f>F2+G2</f>
        <v>0.21832243072397375</v>
      </c>
      <c r="Z2" s="56"/>
      <c r="AA2" s="56">
        <v>5</v>
      </c>
      <c r="AB2" s="56">
        <v>10</v>
      </c>
      <c r="AC2" s="56">
        <v>20</v>
      </c>
      <c r="AD2" s="56">
        <v>50</v>
      </c>
    </row>
    <row r="3" spans="1:35" x14ac:dyDescent="0.55000000000000004">
      <c r="A3" s="35">
        <v>20</v>
      </c>
      <c r="B3" s="36">
        <v>7001</v>
      </c>
      <c r="C3" s="36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</f>
        <v>63</v>
      </c>
      <c r="D3" s="36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</f>
        <v>9</v>
      </c>
      <c r="E3" s="51">
        <f t="shared" ref="E3:E5" si="0">IFERROR(D3/C3, 0)</f>
        <v>0.14285714285714285</v>
      </c>
      <c r="F3" s="51">
        <f>(E3 + Params!$B$3^2/(2 * C3))/(1 + Params!$B$3^2/C3)</f>
        <v>0.16338328226733051</v>
      </c>
      <c r="G3" s="37">
        <f>IFERROR((Params!$B$3/(1+Params!$B$3^2/C3))*SQRT(E3*(1-E3)/C3 + (Params!$B$3/(2*C3))^2), 0)</f>
        <v>8.6364668187580054E-2</v>
      </c>
      <c r="H3" s="37">
        <f t="shared" ref="H3:H36" si="1">F3-G3</f>
        <v>7.7018614079750455E-2</v>
      </c>
      <c r="I3" s="38">
        <f t="shared" ref="I3:I36" si="2">F3+G3</f>
        <v>0.24974795045491055</v>
      </c>
      <c r="Y3" t="s">
        <v>9</v>
      </c>
      <c r="Z3" s="82">
        <v>5</v>
      </c>
      <c r="AA3" s="83">
        <f>+F17</f>
        <v>0.14169887964358252</v>
      </c>
      <c r="AB3" s="83">
        <f>+F16</f>
        <v>0.20736764656700443</v>
      </c>
      <c r="AC3" s="83">
        <f>+F18</f>
        <v>0.15891945683926678</v>
      </c>
      <c r="AD3" s="83">
        <f>+F23</f>
        <v>0.38651691222245277</v>
      </c>
    </row>
    <row r="4" spans="1:35" x14ac:dyDescent="0.55000000000000004">
      <c r="A4" s="35">
        <v>20</v>
      </c>
      <c r="B4" s="36">
        <v>7002</v>
      </c>
      <c r="C4" s="36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</f>
        <v>44</v>
      </c>
      <c r="D4" s="36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</f>
        <v>1</v>
      </c>
      <c r="E4" s="51">
        <f t="shared" si="0"/>
        <v>2.2727272727272728E-2</v>
      </c>
      <c r="F4" s="51">
        <f>(E4 + Params!$B$3^2/(2 * C4))/(1 + Params!$B$3^2/C4)</f>
        <v>6.1051469850506669E-2</v>
      </c>
      <c r="G4" s="37">
        <f>IFERROR((Params!$B$3/(1+Params!$B$3^2/C4))*SQRT(E4*(1-E4)/C4 + (Params!$B$3/(2*C4))^2), 0)</f>
        <v>5.7028321464869657E-2</v>
      </c>
      <c r="H4" s="37">
        <f t="shared" si="1"/>
        <v>4.0231483856370126E-3</v>
      </c>
      <c r="I4" s="38">
        <f t="shared" si="2"/>
        <v>0.11807979131537633</v>
      </c>
      <c r="Z4" s="89">
        <v>10</v>
      </c>
      <c r="AA4" s="90">
        <f>F14</f>
        <v>0.1826475791128874</v>
      </c>
      <c r="AB4" s="90">
        <f>+F13</f>
        <v>0.28501932778614952</v>
      </c>
      <c r="AC4" s="90">
        <f>+F15</f>
        <v>0.41974575455041568</v>
      </c>
      <c r="AD4" s="90">
        <f>+F22</f>
        <v>0.38651691222245277</v>
      </c>
    </row>
    <row r="5" spans="1:35" x14ac:dyDescent="0.55000000000000004">
      <c r="A5" s="35">
        <v>20</v>
      </c>
      <c r="B5" s="36">
        <v>7003</v>
      </c>
      <c r="C5" s="36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</f>
        <v>45</v>
      </c>
      <c r="D5" s="36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</f>
        <v>10</v>
      </c>
      <c r="E5" s="51">
        <f t="shared" si="0"/>
        <v>0.22222222222222221</v>
      </c>
      <c r="F5" s="51">
        <f>(E5 + Params!$B$3^2/(2 * C5))/(1 + Params!$B$3^2/C5)</f>
        <v>0.24407062831684462</v>
      </c>
      <c r="G5" s="37">
        <f>IFERROR((Params!$B$3/(1+Params!$B$3^2/C5))*SQRT(E5*(1-E5)/C5 + (Params!$B$3/(2*C5))^2), 0)</f>
        <v>0.1186251096567883</v>
      </c>
      <c r="H5" s="37">
        <f t="shared" si="1"/>
        <v>0.12544551866005632</v>
      </c>
      <c r="I5" s="38">
        <f t="shared" si="2"/>
        <v>0.36269573797363291</v>
      </c>
      <c r="Z5" s="101">
        <v>20</v>
      </c>
      <c r="AA5" s="102">
        <f>+F20</f>
        <v>0.26454497805149707</v>
      </c>
      <c r="AB5" s="102">
        <f>+F19</f>
        <v>0.34644237699010683</v>
      </c>
      <c r="AC5" s="102">
        <f>+F21</f>
        <v>0.43531862047553743</v>
      </c>
      <c r="AD5" s="102">
        <f>+F24</f>
        <v>0.43297946490804784</v>
      </c>
    </row>
    <row r="6" spans="1:35" x14ac:dyDescent="0.55000000000000004">
      <c r="A6" s="35">
        <v>20</v>
      </c>
      <c r="B6" s="36">
        <v>7004</v>
      </c>
      <c r="C6" s="36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</f>
        <v>32</v>
      </c>
      <c r="D6" s="36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</f>
        <v>0</v>
      </c>
      <c r="E6" s="51">
        <f t="shared" ref="E6:E7" si="3">IFERROR(D6/C6, 0)</f>
        <v>0</v>
      </c>
      <c r="F6" s="51">
        <f>(E6 + Params!$B$3^2/(2 * C6))/(1 + Params!$B$3^2/C6)</f>
        <v>5.359135752868175E-2</v>
      </c>
      <c r="G6" s="37">
        <f>IFERROR((Params!$B$3/(1+Params!$B$3^2/C6))*SQRT(E6*(1-E6)/C6 + (Params!$B$3/(2*C6))^2), 0)</f>
        <v>5.359135752868175E-2</v>
      </c>
      <c r="H6" s="37">
        <f t="shared" si="1"/>
        <v>0</v>
      </c>
      <c r="I6" s="38">
        <f t="shared" si="2"/>
        <v>0.1071827150573635</v>
      </c>
      <c r="Z6" s="103">
        <v>50</v>
      </c>
      <c r="AA6" s="104">
        <f>+F26</f>
        <v>0.22439821539738533</v>
      </c>
      <c r="AB6" s="104">
        <f>+F27</f>
        <v>0.41894065158746624</v>
      </c>
      <c r="AC6" s="104">
        <f>+F28</f>
        <v>0.56281091402442085</v>
      </c>
      <c r="AD6" s="104">
        <f>+F29</f>
        <v>0.6560246310884279</v>
      </c>
    </row>
    <row r="7" spans="1:35" x14ac:dyDescent="0.55000000000000004">
      <c r="A7" s="35">
        <v>20</v>
      </c>
      <c r="B7" s="36">
        <v>7005</v>
      </c>
      <c r="C7" s="36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</f>
        <v>33</v>
      </c>
      <c r="D7" s="36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</f>
        <v>2</v>
      </c>
      <c r="E7" s="51">
        <f t="shared" si="3"/>
        <v>6.0606060606060608E-2</v>
      </c>
      <c r="F7" s="51">
        <f>(E7 + Params!$B$3^2/(2 * C7))/(1 + Params!$B$3^2/C7)</f>
        <v>0.10642317380352644</v>
      </c>
      <c r="G7" s="37">
        <f>IFERROR((Params!$B$3/(1+Params!$B$3^2/C7))*SQRT(E7*(1-E7)/C7 + (Params!$B$3/(2*C7))^2), 0)</f>
        <v>8.9642643374455502E-2</v>
      </c>
      <c r="H7" s="37">
        <f t="shared" si="1"/>
        <v>1.6780530429070933E-2</v>
      </c>
      <c r="I7" s="38">
        <f t="shared" si="2"/>
        <v>0.19606581717798194</v>
      </c>
    </row>
    <row r="8" spans="1:35" x14ac:dyDescent="0.55000000000000004">
      <c r="A8" s="35">
        <v>20</v>
      </c>
      <c r="B8" s="36">
        <v>7006</v>
      </c>
      <c r="C8" s="36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</f>
        <v>31</v>
      </c>
      <c r="D8" s="36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</f>
        <v>7</v>
      </c>
      <c r="E8" s="51">
        <f t="shared" ref="E8" si="4">IFERROR(D8/C8, 0)</f>
        <v>0.22580645161290322</v>
      </c>
      <c r="F8" s="51">
        <f>(E8 + Params!$B$3^2/(2 * C8))/(1 + Params!$B$3^2/C8)</f>
        <v>0.25603875826598088</v>
      </c>
      <c r="G8" s="37">
        <f>IFERROR((Params!$B$3/(1+Params!$B$3^2/C8))*SQRT(E8*(1-E8)/C8 + (Params!$B$3/(2*C8))^2), 0)</f>
        <v>0.14208884232099289</v>
      </c>
      <c r="H8" s="37">
        <f t="shared" si="1"/>
        <v>0.11394991594498799</v>
      </c>
      <c r="I8" s="38">
        <f t="shared" si="2"/>
        <v>0.39812760058697377</v>
      </c>
    </row>
    <row r="9" spans="1:35" x14ac:dyDescent="0.55000000000000004">
      <c r="A9" s="35">
        <v>20</v>
      </c>
      <c r="B9" s="36">
        <v>8000</v>
      </c>
      <c r="C9" s="36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</f>
        <v>67</v>
      </c>
      <c r="D9" s="36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</f>
        <v>7</v>
      </c>
      <c r="E9" s="51">
        <f t="shared" ref="E9:E33" si="5">IFERROR(D9/C9, 0)</f>
        <v>0.1044776119402985</v>
      </c>
      <c r="F9" s="51">
        <f>(E9 + Params!$B$3^2/(2 * C9))/(1 + Params!$B$3^2/C9)</f>
        <v>0.12592600957629416</v>
      </c>
      <c r="G9" s="37">
        <f>IFERROR((Params!$B$3/(1+Params!$B$3^2/C9))*SQRT(E9*(1-E9)/C9 + (Params!$B$3/(2*C9))^2), 0)</f>
        <v>7.4388966662062003E-2</v>
      </c>
      <c r="H9" s="37">
        <f t="shared" si="1"/>
        <v>5.1537042914232153E-2</v>
      </c>
      <c r="I9" s="38">
        <f t="shared" si="2"/>
        <v>0.20031497623835615</v>
      </c>
    </row>
    <row r="10" spans="1:35" x14ac:dyDescent="0.55000000000000004">
      <c r="A10" s="35">
        <v>20</v>
      </c>
      <c r="B10" s="36">
        <v>8001</v>
      </c>
      <c r="C10" s="36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</f>
        <v>62</v>
      </c>
      <c r="D10" s="36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</f>
        <v>5</v>
      </c>
      <c r="E10" s="51">
        <f t="shared" si="5"/>
        <v>8.0645161290322578E-2</v>
      </c>
      <c r="F10" s="51">
        <f>(E10 + Params!$B$3^2/(2 * C10))/(1 + Params!$B$3^2/C10)</f>
        <v>0.10511287696532283</v>
      </c>
      <c r="G10" s="37">
        <f>IFERROR((Params!$B$3/(1+Params!$B$3^2/C10))*SQRT(E10*(1-E10)/C10 + (Params!$B$3/(2*C10))^2), 0)</f>
        <v>7.017504510948909E-2</v>
      </c>
      <c r="H10" s="37">
        <f t="shared" si="1"/>
        <v>3.493783185583374E-2</v>
      </c>
      <c r="I10" s="38">
        <f t="shared" si="2"/>
        <v>0.17528792207481192</v>
      </c>
      <c r="Z10" t="s">
        <v>11</v>
      </c>
      <c r="AA10" t="s">
        <v>10</v>
      </c>
      <c r="AB10" t="s">
        <v>9</v>
      </c>
      <c r="AC10" t="s">
        <v>43</v>
      </c>
      <c r="AD10" t="s">
        <v>44</v>
      </c>
      <c r="AF10" t="s">
        <v>45</v>
      </c>
      <c r="AG10" t="s">
        <v>46</v>
      </c>
      <c r="AH10" t="s">
        <v>48</v>
      </c>
      <c r="AI10" t="s">
        <v>47</v>
      </c>
    </row>
    <row r="11" spans="1:35" x14ac:dyDescent="0.55000000000000004">
      <c r="A11" s="35">
        <v>20</v>
      </c>
      <c r="B11" s="36">
        <v>8002</v>
      </c>
      <c r="C11" s="36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</f>
        <v>63</v>
      </c>
      <c r="D11" s="36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</f>
        <v>18</v>
      </c>
      <c r="E11" s="51">
        <f t="shared" si="5"/>
        <v>0.2857142857142857</v>
      </c>
      <c r="F11" s="51">
        <f>(E11 + Params!$B$3^2/(2 * C11))/(1 + Params!$B$3^2/C11)</f>
        <v>0.29802996936039833</v>
      </c>
      <c r="G11" s="37">
        <f>IFERROR((Params!$B$3/(1+Params!$B$3^2/C11))*SQRT(E11*(1-E11)/C11 + (Params!$B$3/(2*C11))^2), 0)</f>
        <v>0.10899953478698138</v>
      </c>
      <c r="H11" s="37">
        <f t="shared" si="1"/>
        <v>0.18903043457341695</v>
      </c>
      <c r="I11" s="38">
        <f t="shared" si="2"/>
        <v>0.40702950414737971</v>
      </c>
      <c r="Z11">
        <v>2</v>
      </c>
      <c r="AA11" s="1">
        <f>+$F$6</f>
        <v>5.359135752868175E-2</v>
      </c>
      <c r="AB11" s="1">
        <f>+$F$35</f>
        <v>5.359135752868175E-2</v>
      </c>
      <c r="AC11" s="1">
        <f>+AA11+AB11</f>
        <v>0.1071827150573635</v>
      </c>
      <c r="AD11" s="1">
        <f>+$F$25</f>
        <v>0.14082523992873974</v>
      </c>
      <c r="AF11" s="1">
        <f>+$G$6</f>
        <v>5.359135752868175E-2</v>
      </c>
      <c r="AG11" s="1">
        <f>+$G$35</f>
        <v>5.359135752868175E-2</v>
      </c>
      <c r="AH11" s="1"/>
      <c r="AI11" s="1">
        <f>+$G$25</f>
        <v>0.11766691208576624</v>
      </c>
    </row>
    <row r="12" spans="1:35" ht="14.7" thickBot="1" x14ac:dyDescent="0.6">
      <c r="A12" s="39">
        <v>20</v>
      </c>
      <c r="B12" s="40">
        <v>8003</v>
      </c>
      <c r="C12" s="40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</f>
        <v>62</v>
      </c>
      <c r="D12" s="40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</f>
        <v>20</v>
      </c>
      <c r="E12" s="52">
        <f t="shared" si="5"/>
        <v>0.32258064516129031</v>
      </c>
      <c r="F12" s="52">
        <f>(E12 + Params!$B$3^2/(2 * C12))/(1 + Params!$B$3^2/C12)</f>
        <v>0.33293237102379047</v>
      </c>
      <c r="G12" s="41">
        <f>IFERROR((Params!$B$3/(1+Params!$B$3^2/C12))*SQRT(E12*(1-E12)/C12 + (Params!$B$3/(2*C12))^2), 0)</f>
        <v>0.11338908461836418</v>
      </c>
      <c r="H12" s="41">
        <f t="shared" si="1"/>
        <v>0.21954328640542631</v>
      </c>
      <c r="I12" s="45">
        <f t="shared" si="2"/>
        <v>0.44632145564215464</v>
      </c>
      <c r="Z12">
        <v>5</v>
      </c>
      <c r="AA12" s="1">
        <f>+$F$4</f>
        <v>6.1051469850506669E-2</v>
      </c>
      <c r="AB12" s="1">
        <f>+$F$32</f>
        <v>0.13885589547687072</v>
      </c>
      <c r="AC12" s="1">
        <f t="shared" ref="AC12:AC16" si="6">+AA12+AB12</f>
        <v>0.19990736532737738</v>
      </c>
      <c r="AD12" s="1">
        <f>+$F$17</f>
        <v>0.14169887964358252</v>
      </c>
      <c r="AF12" s="1">
        <f>+$G$4</f>
        <v>5.7028321464869657E-2</v>
      </c>
      <c r="AG12" s="1">
        <f>+$G$32</f>
        <v>9.152513464944384E-2</v>
      </c>
      <c r="AH12" s="1"/>
      <c r="AI12" s="1">
        <f>+$G$17</f>
        <v>9.329487526532694E-2</v>
      </c>
    </row>
    <row r="13" spans="1:35" x14ac:dyDescent="0.55000000000000004">
      <c r="A13" s="91">
        <v>20</v>
      </c>
      <c r="B13" s="92">
        <v>9000</v>
      </c>
      <c r="C13" s="92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</f>
        <v>45</v>
      </c>
      <c r="D13" s="92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</f>
        <v>12</v>
      </c>
      <c r="E13" s="93">
        <f t="shared" si="5"/>
        <v>0.26666666666666666</v>
      </c>
      <c r="F13" s="93">
        <f>(E13 + Params!$B$3^2/(2 * C13))/(1 + Params!$B$3^2/C13)</f>
        <v>0.28501932778614952</v>
      </c>
      <c r="G13" s="94">
        <f>IFERROR((Params!$B$3/(1+Params!$B$3^2/C13))*SQRT(E13*(1-E13)/C13 + (Params!$B$3/(2*C13))^2), 0)</f>
        <v>0.12537183918560327</v>
      </c>
      <c r="H13" s="94">
        <f t="shared" si="1"/>
        <v>0.15964748860054626</v>
      </c>
      <c r="I13" s="95">
        <f t="shared" si="2"/>
        <v>0.41039116697175282</v>
      </c>
      <c r="Z13">
        <v>10</v>
      </c>
      <c r="AA13" s="1">
        <f>+$F$2</f>
        <v>0.14004200921492455</v>
      </c>
      <c r="AB13" s="1">
        <f>+$F$31</f>
        <v>0.19904657956405891</v>
      </c>
      <c r="AC13" s="1">
        <f t="shared" si="6"/>
        <v>0.33908858877898346</v>
      </c>
      <c r="AD13" s="1">
        <f>+$F$13</f>
        <v>0.28501932778614952</v>
      </c>
      <c r="AF13" s="1">
        <f>+$G$2</f>
        <v>7.8280421509049208E-2</v>
      </c>
      <c r="AG13" s="1">
        <f>+$G$31</f>
        <v>0.10818974387516639</v>
      </c>
      <c r="AH13" s="1"/>
      <c r="AI13" s="1">
        <f>+$G$13</f>
        <v>0.12537183918560327</v>
      </c>
    </row>
    <row r="14" spans="1:35" x14ac:dyDescent="0.55000000000000004">
      <c r="A14" s="84">
        <v>20</v>
      </c>
      <c r="B14" s="85">
        <v>9001</v>
      </c>
      <c r="C14" s="85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</f>
        <v>45</v>
      </c>
      <c r="D14" s="85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</f>
        <v>7</v>
      </c>
      <c r="E14" s="86">
        <f t="shared" si="5"/>
        <v>0.15555555555555556</v>
      </c>
      <c r="F14" s="86">
        <f>(E14 + Params!$B$3^2/(2 * C14))/(1 + Params!$B$3^2/C14)</f>
        <v>0.1826475791128874</v>
      </c>
      <c r="G14" s="87">
        <f>IFERROR((Params!$B$3/(1+Params!$B$3^2/C14))*SQRT(E14*(1-E14)/C14 + (Params!$B$3/(2*C14))^2), 0)</f>
        <v>0.10519432599960063</v>
      </c>
      <c r="H14" s="87">
        <f t="shared" si="1"/>
        <v>7.7453253113286769E-2</v>
      </c>
      <c r="I14" s="88">
        <f t="shared" si="2"/>
        <v>0.28784190511248803</v>
      </c>
      <c r="Z14">
        <v>20</v>
      </c>
      <c r="AA14" s="1">
        <f>+$F$3</f>
        <v>0.16338328226733051</v>
      </c>
      <c r="AB14" s="1">
        <f>+$F$33</f>
        <v>0.21499609137496742</v>
      </c>
      <c r="AC14" s="1">
        <f t="shared" si="6"/>
        <v>0.3783793736422979</v>
      </c>
      <c r="AD14" s="1">
        <f>+$F$21</f>
        <v>0.43531862047553743</v>
      </c>
      <c r="AF14" s="1">
        <f>+$G$3</f>
        <v>8.6364668187580054E-2</v>
      </c>
      <c r="AG14" s="1">
        <f>+$G$33</f>
        <v>0.12888957911798479</v>
      </c>
      <c r="AH14" s="1"/>
      <c r="AI14" s="1">
        <f>+$G$21</f>
        <v>0.12350261246718826</v>
      </c>
    </row>
    <row r="15" spans="1:35" ht="14.7" thickBot="1" x14ac:dyDescent="0.6">
      <c r="A15" s="96">
        <v>20</v>
      </c>
      <c r="B15" s="97">
        <v>9002</v>
      </c>
      <c r="C15" s="97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</f>
        <v>46</v>
      </c>
      <c r="D15" s="97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</f>
        <v>19</v>
      </c>
      <c r="E15" s="98">
        <f t="shared" si="5"/>
        <v>0.41304347826086957</v>
      </c>
      <c r="F15" s="98">
        <f>(E15 + Params!$B$3^2/(2 * C15))/(1 + Params!$B$3^2/C15)</f>
        <v>0.41974575455041568</v>
      </c>
      <c r="G15" s="99">
        <f>IFERROR((Params!$B$3/(1+Params!$B$3^2/C15))*SQRT(E15*(1-E15)/C15 + (Params!$B$3/(2*C15))^2), 0)</f>
        <v>0.13686182157940546</v>
      </c>
      <c r="H15" s="99">
        <f t="shared" si="1"/>
        <v>0.28288393297101022</v>
      </c>
      <c r="I15" s="100">
        <f t="shared" si="2"/>
        <v>0.55660757612982115</v>
      </c>
      <c r="Z15">
        <v>50</v>
      </c>
      <c r="AA15" s="1">
        <f>+$F$8</f>
        <v>0.25603875826598088</v>
      </c>
      <c r="AB15" s="1">
        <f>+$F$34</f>
        <v>0.19309405830096871</v>
      </c>
      <c r="AC15" s="1">
        <f t="shared" si="6"/>
        <v>0.44913281656694959</v>
      </c>
      <c r="AD15" s="1">
        <f>+$F$29</f>
        <v>0.6560246310884279</v>
      </c>
      <c r="AF15" s="1">
        <f>+$G$8</f>
        <v>0.14208884232099289</v>
      </c>
      <c r="AG15" s="1">
        <f>+$G$34</f>
        <v>0.12445086723469655</v>
      </c>
      <c r="AH15" s="1"/>
      <c r="AI15" s="1">
        <f>+$G$29</f>
        <v>0.17192549374266075</v>
      </c>
    </row>
    <row r="16" spans="1:35" x14ac:dyDescent="0.55000000000000004">
      <c r="A16" s="67">
        <v>20</v>
      </c>
      <c r="B16" s="68">
        <v>9003</v>
      </c>
      <c r="C16" s="68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</f>
        <v>44</v>
      </c>
      <c r="D16" s="68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</f>
        <v>8</v>
      </c>
      <c r="E16" s="69">
        <f t="shared" si="5"/>
        <v>0.18181818181818182</v>
      </c>
      <c r="F16" s="69">
        <f>(E16 + Params!$B$3^2/(2 * C16))/(1 + Params!$B$3^2/C16)</f>
        <v>0.20736764656700443</v>
      </c>
      <c r="G16" s="70">
        <f>IFERROR((Params!$B$3/(1+Params!$B$3^2/C16))*SQRT(E16*(1-E16)/C16 + (Params!$B$3/(2*C16))^2), 0)</f>
        <v>0.11224072098441888</v>
      </c>
      <c r="H16" s="70">
        <f t="shared" si="1"/>
        <v>9.512692558258555E-2</v>
      </c>
      <c r="I16" s="71">
        <f t="shared" si="2"/>
        <v>0.3196083675514233</v>
      </c>
      <c r="Z16">
        <v>100</v>
      </c>
      <c r="AA16" s="1">
        <f>+$F$7</f>
        <v>0.10642317380352644</v>
      </c>
      <c r="AB16" s="1">
        <f>+$F$36</f>
        <v>5.5129500367376919E-2</v>
      </c>
      <c r="AC16" s="1">
        <f t="shared" si="6"/>
        <v>0.16155267417090335</v>
      </c>
      <c r="AD16" s="1">
        <f>+$F$30</f>
        <v>0.428165047985748</v>
      </c>
      <c r="AF16" s="1">
        <f>+$G$7</f>
        <v>8.9642643374455502E-2</v>
      </c>
      <c r="AG16" s="1">
        <f>+$G$36</f>
        <v>5.5129500367376919E-2</v>
      </c>
      <c r="AH16" s="1"/>
      <c r="AI16" s="1">
        <f>+$G$30</f>
        <v>0.18349157552036569</v>
      </c>
    </row>
    <row r="17" spans="1:9" x14ac:dyDescent="0.55000000000000004">
      <c r="A17" s="72">
        <v>20</v>
      </c>
      <c r="B17" s="73">
        <v>9004</v>
      </c>
      <c r="C17" s="73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</f>
        <v>45</v>
      </c>
      <c r="D17" s="73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</f>
        <v>5</v>
      </c>
      <c r="E17" s="74">
        <f t="shared" si="5"/>
        <v>0.1111111111111111</v>
      </c>
      <c r="F17" s="74">
        <f>(E17 + Params!$B$3^2/(2 * C17))/(1 + Params!$B$3^2/C17)</f>
        <v>0.14169887964358252</v>
      </c>
      <c r="G17" s="75">
        <f>IFERROR((Params!$B$3/(1+Params!$B$3^2/C17))*SQRT(E17*(1-E17)/C17 + (Params!$B$3/(2*C17))^2), 0)</f>
        <v>9.329487526532694E-2</v>
      </c>
      <c r="H17" s="75">
        <f t="shared" si="1"/>
        <v>4.840400437825558E-2</v>
      </c>
      <c r="I17" s="76">
        <f t="shared" si="2"/>
        <v>0.23499375490890945</v>
      </c>
    </row>
    <row r="18" spans="1:9" ht="14.7" thickBot="1" x14ac:dyDescent="0.6">
      <c r="A18" s="77">
        <v>20</v>
      </c>
      <c r="B18" s="78">
        <v>9005</v>
      </c>
      <c r="C18" s="78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</f>
        <v>46</v>
      </c>
      <c r="D18" s="78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</f>
        <v>6</v>
      </c>
      <c r="E18" s="79">
        <f t="shared" si="5"/>
        <v>0.13043478260869565</v>
      </c>
      <c r="F18" s="79">
        <f>(E18 + Params!$B$3^2/(2 * C18))/(1 + Params!$B$3^2/C18)</f>
        <v>0.15891945683926678</v>
      </c>
      <c r="G18" s="80">
        <f>IFERROR((Params!$B$3/(1+Params!$B$3^2/C18))*SQRT(E18*(1-E18)/C18 + (Params!$B$3/(2*C18))^2), 0)</f>
        <v>9.7741885464346548E-2</v>
      </c>
      <c r="H18" s="80">
        <f t="shared" si="1"/>
        <v>6.1177571374920234E-2</v>
      </c>
      <c r="I18" s="81">
        <f t="shared" si="2"/>
        <v>0.25666134230361332</v>
      </c>
    </row>
    <row r="19" spans="1:9" x14ac:dyDescent="0.55000000000000004">
      <c r="A19" s="19">
        <v>20</v>
      </c>
      <c r="B19" s="20">
        <v>9006</v>
      </c>
      <c r="C19" s="20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</f>
        <v>45</v>
      </c>
      <c r="D19" s="20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</f>
        <v>15</v>
      </c>
      <c r="E19" s="54">
        <f t="shared" si="5"/>
        <v>0.33333333333333331</v>
      </c>
      <c r="F19" s="54">
        <f>(E19 + Params!$B$3^2/(2 * C19))/(1 + Params!$B$3^2/C19)</f>
        <v>0.34644237699010683</v>
      </c>
      <c r="G19" s="21">
        <f>IFERROR((Params!$B$3/(1+Params!$B$3^2/C19))*SQRT(E19*(1-E19)/C19 + (Params!$B$3/(2*C19))^2), 0)</f>
        <v>0.13285545491733919</v>
      </c>
      <c r="H19" s="21">
        <f t="shared" si="1"/>
        <v>0.21358692207276764</v>
      </c>
      <c r="I19" s="47">
        <f t="shared" si="2"/>
        <v>0.47929783190744601</v>
      </c>
    </row>
    <row r="20" spans="1:9" x14ac:dyDescent="0.55000000000000004">
      <c r="A20" s="23">
        <v>20</v>
      </c>
      <c r="B20" s="24">
        <v>9007</v>
      </c>
      <c r="C20" s="24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</f>
        <v>45</v>
      </c>
      <c r="D20" s="24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</f>
        <v>11</v>
      </c>
      <c r="E20" s="55">
        <f t="shared" si="5"/>
        <v>0.24444444444444444</v>
      </c>
      <c r="F20" s="55">
        <f>(E20 + Params!$B$3^2/(2 * C20))/(1 + Params!$B$3^2/C20)</f>
        <v>0.26454497805149707</v>
      </c>
      <c r="G20" s="25">
        <f>IFERROR((Params!$B$3/(1+Params!$B$3^2/C20))*SQRT(E20*(1-E20)/C20 + (Params!$B$3/(2*C20))^2), 0)</f>
        <v>0.12219162779640425</v>
      </c>
      <c r="H20" s="25">
        <f t="shared" si="1"/>
        <v>0.14235335025509283</v>
      </c>
      <c r="I20" s="48">
        <f t="shared" si="2"/>
        <v>0.38673660584790132</v>
      </c>
    </row>
    <row r="21" spans="1:9" x14ac:dyDescent="0.55000000000000004">
      <c r="A21" s="23">
        <v>20</v>
      </c>
      <c r="B21" s="24">
        <v>9008</v>
      </c>
      <c r="C21" s="24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</f>
        <v>58</v>
      </c>
      <c r="D21" s="24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</f>
        <v>25</v>
      </c>
      <c r="E21" s="55">
        <f t="shared" si="5"/>
        <v>0.43103448275862066</v>
      </c>
      <c r="F21" s="55">
        <f>(E21 + Params!$B$3^2/(2 * C21))/(1 + Params!$B$3^2/C21)</f>
        <v>0.43531862047553743</v>
      </c>
      <c r="G21" s="25">
        <f>IFERROR((Params!$B$3/(1+Params!$B$3^2/C21))*SQRT(E21*(1-E21)/C21 + (Params!$B$3/(2*C21))^2), 0)</f>
        <v>0.12350261246718826</v>
      </c>
      <c r="H21" s="25">
        <f t="shared" si="1"/>
        <v>0.31181600800834919</v>
      </c>
      <c r="I21" s="48">
        <f t="shared" si="2"/>
        <v>0.55882123294272568</v>
      </c>
    </row>
    <row r="22" spans="1:9" x14ac:dyDescent="0.55000000000000004">
      <c r="A22" s="84">
        <v>20</v>
      </c>
      <c r="B22" s="85">
        <v>9010</v>
      </c>
      <c r="C22" s="85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</f>
        <v>27</v>
      </c>
      <c r="D22" s="85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</f>
        <v>10</v>
      </c>
      <c r="E22" s="86">
        <f t="shared" ref="E22:E29" si="7">IFERROR(D22/C22, 0)</f>
        <v>0.37037037037037035</v>
      </c>
      <c r="F22" s="86">
        <f>(E22 + Params!$B$3^2/(2 * C22))/(1 + Params!$B$3^2/C22)</f>
        <v>0.38651691222245277</v>
      </c>
      <c r="G22" s="87">
        <f>IFERROR((Params!$B$3/(1+Params!$B$3^2/C22))*SQRT(E22*(1-E22)/C22 + (Params!$B$3/(2*C22))^2), 0)</f>
        <v>0.17119404154308424</v>
      </c>
      <c r="H22" s="87">
        <f t="shared" si="1"/>
        <v>0.21532287067936853</v>
      </c>
      <c r="I22" s="88">
        <f t="shared" si="2"/>
        <v>0.55771095376553703</v>
      </c>
    </row>
    <row r="23" spans="1:9" x14ac:dyDescent="0.55000000000000004">
      <c r="A23" s="72">
        <v>20</v>
      </c>
      <c r="B23" s="73">
        <v>9013</v>
      </c>
      <c r="C23" s="73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</f>
        <v>27</v>
      </c>
      <c r="D23" s="73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</f>
        <v>10</v>
      </c>
      <c r="E23" s="74">
        <f t="shared" si="7"/>
        <v>0.37037037037037035</v>
      </c>
      <c r="F23" s="74">
        <f>(E23 + Params!$B$3^2/(2 * C23))/(1 + Params!$B$3^2/C23)</f>
        <v>0.38651691222245277</v>
      </c>
      <c r="G23" s="75">
        <f>IFERROR((Params!$B$3/(1+Params!$B$3^2/C23))*SQRT(E23*(1-E23)/C23 + (Params!$B$3/(2*C23))^2), 0)</f>
        <v>0.17119404154308424</v>
      </c>
      <c r="H23" s="75">
        <f t="shared" si="1"/>
        <v>0.21532287067936853</v>
      </c>
      <c r="I23" s="76">
        <f t="shared" si="2"/>
        <v>0.55771095376553703</v>
      </c>
    </row>
    <row r="24" spans="1:9" x14ac:dyDescent="0.55000000000000004">
      <c r="A24" s="23">
        <v>20</v>
      </c>
      <c r="B24" s="24">
        <v>9016</v>
      </c>
      <c r="C24" s="24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</f>
        <v>26</v>
      </c>
      <c r="D24" s="24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</f>
        <v>11</v>
      </c>
      <c r="E24" s="55">
        <f t="shared" si="7"/>
        <v>0.42307692307692307</v>
      </c>
      <c r="F24" s="55">
        <f>(E24 + Params!$B$3^2/(2 * C24))/(1 + Params!$B$3^2/C24)</f>
        <v>0.43297946490804784</v>
      </c>
      <c r="G24" s="25">
        <f>IFERROR((Params!$B$3/(1+Params!$B$3^2/C24))*SQRT(E24*(1-E24)/C24 + (Params!$B$3/(2*C24))^2), 0)</f>
        <v>0.17753756588075384</v>
      </c>
      <c r="H24" s="25">
        <f t="shared" si="1"/>
        <v>0.25544189902729397</v>
      </c>
      <c r="I24" s="48">
        <f t="shared" si="2"/>
        <v>0.61051703078880171</v>
      </c>
    </row>
    <row r="25" spans="1:9" x14ac:dyDescent="0.55000000000000004">
      <c r="A25" s="11">
        <v>20</v>
      </c>
      <c r="B25" s="12">
        <v>9018</v>
      </c>
      <c r="C25" s="12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</f>
        <v>24</v>
      </c>
      <c r="D25" s="12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</f>
        <v>2</v>
      </c>
      <c r="E25" s="53">
        <f t="shared" ref="E25" si="8">IFERROR(D25/C25, 0)</f>
        <v>8.3333333333333329E-2</v>
      </c>
      <c r="F25" s="53">
        <f>(E25 + Params!$B$3^2/(2 * C25))/(1 + Params!$B$3^2/C25)</f>
        <v>0.14082523992873974</v>
      </c>
      <c r="G25" s="13">
        <f>IFERROR((Params!$B$3/(1+Params!$B$3^2/C25))*SQRT(E25*(1-E25)/C25 + (Params!$B$3/(2*C25))^2), 0)</f>
        <v>0.11766691208576624</v>
      </c>
      <c r="H25" s="13">
        <f t="shared" si="1"/>
        <v>2.3158327842973503E-2</v>
      </c>
      <c r="I25" s="46">
        <f t="shared" si="2"/>
        <v>0.25849215201450598</v>
      </c>
    </row>
    <row r="26" spans="1:9" x14ac:dyDescent="0.55000000000000004">
      <c r="A26" s="105">
        <v>20</v>
      </c>
      <c r="B26" s="106">
        <v>9025</v>
      </c>
      <c r="C26" s="106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</f>
        <v>27</v>
      </c>
      <c r="D26" s="106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</f>
        <v>5</v>
      </c>
      <c r="E26" s="107">
        <f t="shared" si="7"/>
        <v>0.18518518518518517</v>
      </c>
      <c r="F26" s="107">
        <f>(E26 + Params!$B$3^2/(2 * C26))/(1 + Params!$B$3^2/C26)</f>
        <v>0.22439821539738533</v>
      </c>
      <c r="G26" s="108">
        <f>IFERROR((Params!$B$3/(1+Params!$B$3^2/C26))*SQRT(E26*(1-E26)/C26 + (Params!$B$3/(2*C26))^2), 0)</f>
        <v>0.1425923496545321</v>
      </c>
      <c r="H26" s="108">
        <f t="shared" si="1"/>
        <v>8.1805865742853229E-2</v>
      </c>
      <c r="I26" s="109">
        <f t="shared" si="2"/>
        <v>0.36699056505191741</v>
      </c>
    </row>
    <row r="27" spans="1:9" x14ac:dyDescent="0.55000000000000004">
      <c r="A27" s="105">
        <v>20</v>
      </c>
      <c r="B27" s="106">
        <v>9026</v>
      </c>
      <c r="C27" s="106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</f>
        <v>27</v>
      </c>
      <c r="D27" s="106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</f>
        <v>11</v>
      </c>
      <c r="E27" s="107">
        <f t="shared" si="7"/>
        <v>0.40740740740740738</v>
      </c>
      <c r="F27" s="107">
        <f>(E27 + Params!$B$3^2/(2 * C27))/(1 + Params!$B$3^2/C27)</f>
        <v>0.41894065158746624</v>
      </c>
      <c r="G27" s="108">
        <f>IFERROR((Params!$B$3/(1+Params!$B$3^2/C27))*SQRT(E27*(1-E27)/C27 + (Params!$B$3/(2*C27))^2), 0)</f>
        <v>0.1737955178588928</v>
      </c>
      <c r="H27" s="108">
        <f t="shared" si="1"/>
        <v>0.24514513372857344</v>
      </c>
      <c r="I27" s="109">
        <f t="shared" si="2"/>
        <v>0.5927361694463591</v>
      </c>
    </row>
    <row r="28" spans="1:9" x14ac:dyDescent="0.55000000000000004">
      <c r="A28" s="105">
        <v>20</v>
      </c>
      <c r="B28" s="106">
        <v>9027</v>
      </c>
      <c r="C28" s="106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</f>
        <v>28</v>
      </c>
      <c r="D28" s="106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</f>
        <v>16</v>
      </c>
      <c r="E28" s="107">
        <f t="shared" si="7"/>
        <v>0.5714285714285714</v>
      </c>
      <c r="F28" s="107">
        <f>(E28 + Params!$B$3^2/(2 * C28))/(1 + Params!$B$3^2/C28)</f>
        <v>0.56281091402442085</v>
      </c>
      <c r="G28" s="108">
        <f>IFERROR((Params!$B$3/(1+Params!$B$3^2/C28))*SQRT(E28*(1-E28)/C28 + (Params!$B$3/(2*C28))^2), 0)</f>
        <v>0.17210612416826687</v>
      </c>
      <c r="H28" s="108">
        <f t="shared" si="1"/>
        <v>0.39070478985615398</v>
      </c>
      <c r="I28" s="109">
        <f t="shared" si="2"/>
        <v>0.73491703819268772</v>
      </c>
    </row>
    <row r="29" spans="1:9" x14ac:dyDescent="0.55000000000000004">
      <c r="A29" s="105">
        <v>20</v>
      </c>
      <c r="B29" s="106">
        <v>9028</v>
      </c>
      <c r="C29" s="106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</f>
        <v>25</v>
      </c>
      <c r="D29" s="106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</f>
        <v>17</v>
      </c>
      <c r="E29" s="107">
        <f t="shared" si="7"/>
        <v>0.68</v>
      </c>
      <c r="F29" s="107">
        <f>(E29 + Params!$B$3^2/(2 * C29))/(1 + Params!$B$3^2/C29)</f>
        <v>0.6560246310884279</v>
      </c>
      <c r="G29" s="108">
        <f>IFERROR((Params!$B$3/(1+Params!$B$3^2/C29))*SQRT(E29*(1-E29)/C29 + (Params!$B$3/(2*C29))^2), 0)</f>
        <v>0.17192549374266075</v>
      </c>
      <c r="H29" s="108">
        <f t="shared" si="1"/>
        <v>0.48409913734576715</v>
      </c>
      <c r="I29" s="109">
        <f t="shared" si="2"/>
        <v>0.82795012483108865</v>
      </c>
    </row>
    <row r="30" spans="1:9" ht="14.7" thickBot="1" x14ac:dyDescent="0.6">
      <c r="A30" s="105">
        <v>20</v>
      </c>
      <c r="B30" s="106">
        <v>9035</v>
      </c>
      <c r="C30" s="106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</f>
        <v>24</v>
      </c>
      <c r="D30" s="106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</f>
        <v>10</v>
      </c>
      <c r="E30" s="107">
        <f t="shared" ref="E30" si="9">IFERROR(D30/C30, 0)</f>
        <v>0.41666666666666669</v>
      </c>
      <c r="F30" s="107">
        <f>(E30 + Params!$B$3^2/(2 * C30))/(1 + Params!$B$3^2/C30)</f>
        <v>0.428165047985748</v>
      </c>
      <c r="G30" s="108">
        <f>IFERROR((Params!$B$3/(1+Params!$B$3^2/C30))*SQRT(E30*(1-E30)/C30 + (Params!$B$3/(2*C30))^2), 0)</f>
        <v>0.18349157552036569</v>
      </c>
      <c r="H30" s="108">
        <f t="shared" si="1"/>
        <v>0.24467347246538232</v>
      </c>
      <c r="I30" s="109">
        <f t="shared" si="2"/>
        <v>0.61165662350611372</v>
      </c>
    </row>
    <row r="31" spans="1:9" x14ac:dyDescent="0.55000000000000004">
      <c r="A31" s="57">
        <v>20</v>
      </c>
      <c r="B31" s="58">
        <v>10000</v>
      </c>
      <c r="C31" s="58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</f>
        <v>46</v>
      </c>
      <c r="D31" s="58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</f>
        <v>8</v>
      </c>
      <c r="E31" s="59">
        <f t="shared" si="5"/>
        <v>0.17391304347826086</v>
      </c>
      <c r="F31" s="59">
        <f>(E31 + Params!$B$3^2/(2 * C31))/(1 + Params!$B$3^2/C31)</f>
        <v>0.19904657956405891</v>
      </c>
      <c r="G31" s="60">
        <f>IFERROR((Params!$B$3/(1+Params!$B$3^2/C31))*SQRT(E31*(1-E31)/C31 + (Params!$B$3/(2*C31))^2), 0)</f>
        <v>0.10818974387516639</v>
      </c>
      <c r="H31" s="60">
        <f t="shared" si="1"/>
        <v>9.0856835688892523E-2</v>
      </c>
      <c r="I31" s="61">
        <f t="shared" si="2"/>
        <v>0.3072363234392253</v>
      </c>
    </row>
    <row r="32" spans="1:9" x14ac:dyDescent="0.55000000000000004">
      <c r="A32" s="110">
        <v>20</v>
      </c>
      <c r="B32" s="111">
        <v>10001</v>
      </c>
      <c r="C32" s="111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</f>
        <v>46</v>
      </c>
      <c r="D32" s="111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</f>
        <v>5</v>
      </c>
      <c r="E32" s="112">
        <f t="shared" si="5"/>
        <v>0.10869565217391304</v>
      </c>
      <c r="F32" s="112">
        <f>(E32 + Params!$B$3^2/(2 * C32))/(1 + Params!$B$3^2/C32)</f>
        <v>0.13885589547687072</v>
      </c>
      <c r="G32" s="113">
        <f>IFERROR((Params!$B$3/(1+Params!$B$3^2/C32))*SQRT(E32*(1-E32)/C32 + (Params!$B$3/(2*C32))^2), 0)</f>
        <v>9.152513464944384E-2</v>
      </c>
      <c r="H32" s="113">
        <f t="shared" si="1"/>
        <v>4.7330760827426877E-2</v>
      </c>
      <c r="I32" s="114">
        <f t="shared" si="2"/>
        <v>0.23038103012631456</v>
      </c>
    </row>
    <row r="33" spans="1:9" x14ac:dyDescent="0.55000000000000004">
      <c r="A33" s="110">
        <v>20</v>
      </c>
      <c r="B33" s="111">
        <v>10002</v>
      </c>
      <c r="C33" s="111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</f>
        <v>33</v>
      </c>
      <c r="D33" s="111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</f>
        <v>6</v>
      </c>
      <c r="E33" s="112">
        <f t="shared" si="5"/>
        <v>0.18181818181818182</v>
      </c>
      <c r="F33" s="112">
        <f>(E33 + Params!$B$3^2/(2 * C33))/(1 + Params!$B$3^2/C33)</f>
        <v>0.21499609137496742</v>
      </c>
      <c r="G33" s="113">
        <f>IFERROR((Params!$B$3/(1+Params!$B$3^2/C33))*SQRT(E33*(1-E33)/C33 + (Params!$B$3/(2*C33))^2), 0)</f>
        <v>0.12888957911798479</v>
      </c>
      <c r="H33" s="113">
        <f t="shared" si="1"/>
        <v>8.6106512256982626E-2</v>
      </c>
      <c r="I33" s="114">
        <f t="shared" si="2"/>
        <v>0.34388567049295221</v>
      </c>
    </row>
    <row r="34" spans="1:9" x14ac:dyDescent="0.55000000000000004">
      <c r="A34" s="110">
        <v>20</v>
      </c>
      <c r="B34" s="111">
        <v>10003</v>
      </c>
      <c r="C34" s="111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</f>
        <v>32</v>
      </c>
      <c r="D34" s="111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</f>
        <v>5</v>
      </c>
      <c r="E34" s="112">
        <f t="shared" ref="E34:E35" si="10">IFERROR(D34/C34, 0)</f>
        <v>0.15625</v>
      </c>
      <c r="F34" s="112">
        <f>(E34 + Params!$B$3^2/(2 * C34))/(1 + Params!$B$3^2/C34)</f>
        <v>0.19309405830096871</v>
      </c>
      <c r="G34" s="113">
        <f>IFERROR((Params!$B$3/(1+Params!$B$3^2/C34))*SQRT(E34*(1-E34)/C34 + (Params!$B$3/(2*C34))^2), 0)</f>
        <v>0.12445086723469655</v>
      </c>
      <c r="H34" s="113">
        <f t="shared" si="1"/>
        <v>6.8643191066272161E-2</v>
      </c>
      <c r="I34" s="114">
        <f t="shared" si="2"/>
        <v>0.31754492553566527</v>
      </c>
    </row>
    <row r="35" spans="1:9" ht="14.7" thickBot="1" x14ac:dyDescent="0.6">
      <c r="A35" s="62">
        <v>20</v>
      </c>
      <c r="B35" s="63">
        <v>10004</v>
      </c>
      <c r="C35" s="63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</f>
        <v>32</v>
      </c>
      <c r="D35" s="63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</f>
        <v>0</v>
      </c>
      <c r="E35" s="64">
        <f t="shared" si="10"/>
        <v>0</v>
      </c>
      <c r="F35" s="64">
        <f>(E35 + Params!$B$3^2/(2 * C35))/(1 + Params!$B$3^2/C35)</f>
        <v>5.359135752868175E-2</v>
      </c>
      <c r="G35" s="65">
        <f>IFERROR((Params!$B$3/(1+Params!$B$3^2/C35))*SQRT(E35*(1-E35)/C35 + (Params!$B$3/(2*C35))^2), 0)</f>
        <v>5.359135752868175E-2</v>
      </c>
      <c r="H35" s="65">
        <f t="shared" si="1"/>
        <v>0</v>
      </c>
      <c r="I35" s="66">
        <f t="shared" si="2"/>
        <v>0.1071827150573635</v>
      </c>
    </row>
    <row r="36" spans="1:9" ht="14.7" thickBot="1" x14ac:dyDescent="0.6">
      <c r="A36" s="62">
        <v>20</v>
      </c>
      <c r="B36" s="63">
        <v>10005</v>
      </c>
      <c r="C36" s="63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</f>
        <v>31</v>
      </c>
      <c r="D36" s="63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</f>
        <v>0</v>
      </c>
      <c r="E36" s="64">
        <f t="shared" ref="E36" si="11">IFERROR(D36/C36, 0)</f>
        <v>0</v>
      </c>
      <c r="F36" s="64">
        <f>(E36 + Params!$B$3^2/(2 * C36))/(1 + Params!$B$3^2/C36)</f>
        <v>5.5129500367376919E-2</v>
      </c>
      <c r="G36" s="65">
        <f>IFERROR((Params!$B$3/(1+Params!$B$3^2/C36))*SQRT(E36*(1-E36)/C36 + (Params!$B$3/(2*C36))^2), 0)</f>
        <v>5.5129500367376919E-2</v>
      </c>
      <c r="H36" s="65">
        <f t="shared" si="1"/>
        <v>0</v>
      </c>
      <c r="I36" s="66">
        <f t="shared" si="2"/>
        <v>0.11025900073475384</v>
      </c>
    </row>
  </sheetData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G105"/>
  <sheetViews>
    <sheetView workbookViewId="0">
      <selection activeCell="C17" sqref="C17"/>
    </sheetView>
  </sheetViews>
  <sheetFormatPr defaultRowHeight="14.4" x14ac:dyDescent="0.55000000000000004"/>
  <cols>
    <col min="2" max="3" width="8.83984375" style="2"/>
    <col min="5" max="5" width="8.83984375" style="2"/>
  </cols>
  <sheetData>
    <row r="1" spans="1:7" x14ac:dyDescent="0.55000000000000004">
      <c r="A1" t="s">
        <v>17</v>
      </c>
      <c r="B1" s="2" t="s">
        <v>12</v>
      </c>
      <c r="C1" s="2" t="s">
        <v>13</v>
      </c>
      <c r="D1" t="s">
        <v>14</v>
      </c>
      <c r="E1" s="2" t="s">
        <v>15</v>
      </c>
      <c r="F1" t="s">
        <v>16</v>
      </c>
      <c r="G1" t="s">
        <v>18</v>
      </c>
    </row>
    <row r="2" spans="1:7" x14ac:dyDescent="0.55000000000000004">
      <c r="A2">
        <v>0</v>
      </c>
      <c r="B2" s="2">
        <v>0.1</v>
      </c>
      <c r="E2" s="2">
        <v>0.2</v>
      </c>
      <c r="F2">
        <v>10</v>
      </c>
      <c r="G2" t="s">
        <v>19</v>
      </c>
    </row>
    <row r="3" spans="1:7" x14ac:dyDescent="0.55000000000000004">
      <c r="A3">
        <v>1</v>
      </c>
      <c r="B3" s="2">
        <v>0.1</v>
      </c>
      <c r="E3" s="2">
        <v>0.2</v>
      </c>
      <c r="F3">
        <v>7</v>
      </c>
      <c r="G3" t="s">
        <v>19</v>
      </c>
    </row>
    <row r="4" spans="1:7" x14ac:dyDescent="0.55000000000000004">
      <c r="A4">
        <v>2</v>
      </c>
      <c r="B4" s="2">
        <v>0.1</v>
      </c>
      <c r="E4" s="2">
        <v>0.2</v>
      </c>
      <c r="F4">
        <v>15</v>
      </c>
      <c r="G4" t="s">
        <v>19</v>
      </c>
    </row>
    <row r="5" spans="1:7" x14ac:dyDescent="0.55000000000000004">
      <c r="A5">
        <v>3</v>
      </c>
      <c r="B5" s="2">
        <v>0.1</v>
      </c>
      <c r="E5" s="2">
        <v>0.15</v>
      </c>
      <c r="F5">
        <v>10</v>
      </c>
      <c r="G5" t="s">
        <v>19</v>
      </c>
    </row>
    <row r="6" spans="1:7" x14ac:dyDescent="0.55000000000000004">
      <c r="A6">
        <v>4</v>
      </c>
      <c r="B6" s="2">
        <v>0.1</v>
      </c>
      <c r="E6" s="2">
        <v>0.3</v>
      </c>
      <c r="F6">
        <v>10</v>
      </c>
      <c r="G6" t="s">
        <v>19</v>
      </c>
    </row>
    <row r="7" spans="1:7" x14ac:dyDescent="0.55000000000000004">
      <c r="A7">
        <v>5</v>
      </c>
      <c r="B7" s="2">
        <v>0.1</v>
      </c>
      <c r="E7" s="2">
        <v>0.25</v>
      </c>
      <c r="F7">
        <v>10</v>
      </c>
      <c r="G7" t="s">
        <v>19</v>
      </c>
    </row>
    <row r="8" spans="1:7" x14ac:dyDescent="0.55000000000000004">
      <c r="A8">
        <v>6</v>
      </c>
      <c r="B8" s="2">
        <v>0.1</v>
      </c>
      <c r="E8" s="2">
        <v>0.05</v>
      </c>
      <c r="F8">
        <v>10</v>
      </c>
      <c r="G8" t="s">
        <v>19</v>
      </c>
    </row>
    <row r="9" spans="1:7" x14ac:dyDescent="0.55000000000000004">
      <c r="A9">
        <v>7</v>
      </c>
      <c r="B9" s="2">
        <v>0.1</v>
      </c>
      <c r="E9" s="2">
        <v>0.1</v>
      </c>
      <c r="F9">
        <v>10</v>
      </c>
      <c r="G9" t="s">
        <v>19</v>
      </c>
    </row>
    <row r="10" spans="1:7" x14ac:dyDescent="0.55000000000000004">
      <c r="A10">
        <v>8</v>
      </c>
      <c r="B10" s="2">
        <v>0.1</v>
      </c>
      <c r="E10" s="2">
        <v>0.35</v>
      </c>
      <c r="F10">
        <v>10</v>
      </c>
      <c r="G10" t="s">
        <v>19</v>
      </c>
    </row>
    <row r="11" spans="1:7" x14ac:dyDescent="0.55000000000000004">
      <c r="A11">
        <v>9</v>
      </c>
      <c r="B11" s="2">
        <v>0.1</v>
      </c>
      <c r="E11" s="2">
        <v>0.4</v>
      </c>
      <c r="F11">
        <v>10</v>
      </c>
      <c r="G11" t="s">
        <v>19</v>
      </c>
    </row>
    <row r="12" spans="1:7" x14ac:dyDescent="0.55000000000000004">
      <c r="A12">
        <v>10</v>
      </c>
      <c r="B12" s="2">
        <v>0.1</v>
      </c>
      <c r="E12" s="2">
        <v>0.45</v>
      </c>
      <c r="F12">
        <v>10</v>
      </c>
      <c r="G12" t="s">
        <v>19</v>
      </c>
    </row>
    <row r="13" spans="1:7" x14ac:dyDescent="0.55000000000000004">
      <c r="A13">
        <v>11</v>
      </c>
      <c r="B13" s="2">
        <v>0.1</v>
      </c>
      <c r="E13" s="2">
        <v>0.5</v>
      </c>
      <c r="F13">
        <v>10</v>
      </c>
      <c r="G13" t="s">
        <v>19</v>
      </c>
    </row>
    <row r="14" spans="1:7" x14ac:dyDescent="0.55000000000000004">
      <c r="A14">
        <v>12</v>
      </c>
      <c r="B14" s="2">
        <v>0.1</v>
      </c>
      <c r="E14" s="2">
        <v>0.55000000000000004</v>
      </c>
      <c r="F14">
        <v>10</v>
      </c>
      <c r="G14" t="s">
        <v>19</v>
      </c>
    </row>
    <row r="15" spans="1:7" x14ac:dyDescent="0.55000000000000004">
      <c r="A15">
        <v>13</v>
      </c>
      <c r="B15" s="2">
        <v>0.1</v>
      </c>
      <c r="D15" s="2"/>
      <c r="E15" s="2">
        <v>0.6</v>
      </c>
      <c r="F15">
        <v>10</v>
      </c>
      <c r="G15" t="s">
        <v>19</v>
      </c>
    </row>
    <row r="16" spans="1:7" x14ac:dyDescent="0.55000000000000004">
      <c r="A16">
        <v>14</v>
      </c>
      <c r="B16" s="2">
        <v>0.1</v>
      </c>
      <c r="E16" s="2">
        <v>0.65</v>
      </c>
      <c r="F16">
        <v>10</v>
      </c>
      <c r="G16" t="s">
        <v>19</v>
      </c>
    </row>
    <row r="17" spans="1:7" x14ac:dyDescent="0.55000000000000004">
      <c r="A17">
        <v>15</v>
      </c>
      <c r="B17" s="2">
        <v>0.1</v>
      </c>
      <c r="E17" s="2">
        <v>0.7</v>
      </c>
      <c r="F17">
        <v>10</v>
      </c>
      <c r="G17" t="s">
        <v>19</v>
      </c>
    </row>
    <row r="18" spans="1:7" x14ac:dyDescent="0.55000000000000004">
      <c r="A18">
        <v>16</v>
      </c>
      <c r="B18" s="2">
        <v>0.1</v>
      </c>
      <c r="E18" s="2">
        <v>0.75</v>
      </c>
      <c r="F18">
        <v>10</v>
      </c>
      <c r="G18" t="s">
        <v>19</v>
      </c>
    </row>
    <row r="19" spans="1:7" x14ac:dyDescent="0.55000000000000004">
      <c r="A19">
        <v>17</v>
      </c>
      <c r="B19" s="2">
        <v>0.1</v>
      </c>
      <c r="E19" s="2">
        <v>0.8</v>
      </c>
      <c r="F19">
        <v>10</v>
      </c>
      <c r="G19" t="s">
        <v>19</v>
      </c>
    </row>
    <row r="20" spans="1:7" x14ac:dyDescent="0.55000000000000004">
      <c r="A20">
        <v>18</v>
      </c>
      <c r="B20" s="2">
        <v>0.1</v>
      </c>
      <c r="E20" s="2">
        <v>0.85</v>
      </c>
      <c r="F20">
        <v>10</v>
      </c>
      <c r="G20" t="s">
        <v>19</v>
      </c>
    </row>
    <row r="21" spans="1:7" x14ac:dyDescent="0.55000000000000004">
      <c r="A21">
        <v>19</v>
      </c>
      <c r="B21" s="2">
        <v>0.1</v>
      </c>
      <c r="E21" s="2">
        <v>0.9</v>
      </c>
      <c r="F21">
        <v>10</v>
      </c>
      <c r="G21" t="s">
        <v>19</v>
      </c>
    </row>
    <row r="22" spans="1:7" x14ac:dyDescent="0.55000000000000004">
      <c r="A22">
        <v>20</v>
      </c>
      <c r="B22" s="2">
        <v>0.1</v>
      </c>
      <c r="E22" s="2">
        <v>0.95</v>
      </c>
      <c r="F22">
        <v>10</v>
      </c>
      <c r="G22" t="s">
        <v>19</v>
      </c>
    </row>
    <row r="23" spans="1:7" x14ac:dyDescent="0.55000000000000004">
      <c r="A23">
        <v>1000</v>
      </c>
      <c r="B23" s="2">
        <v>0.1</v>
      </c>
      <c r="E23" s="2">
        <v>0.2</v>
      </c>
      <c r="F23">
        <v>10</v>
      </c>
      <c r="G23" t="s">
        <v>20</v>
      </c>
    </row>
    <row r="24" spans="1:7" x14ac:dyDescent="0.55000000000000004">
      <c r="A24">
        <v>1001</v>
      </c>
      <c r="B24" s="2">
        <v>0.1</v>
      </c>
      <c r="E24" s="2">
        <v>0.2</v>
      </c>
      <c r="F24">
        <v>10</v>
      </c>
      <c r="G24" t="s">
        <v>20</v>
      </c>
    </row>
    <row r="25" spans="1:7" x14ac:dyDescent="0.55000000000000004">
      <c r="A25">
        <v>1002</v>
      </c>
      <c r="B25" s="2">
        <v>0.1</v>
      </c>
      <c r="E25" s="2">
        <v>0.2</v>
      </c>
      <c r="F25">
        <v>10</v>
      </c>
      <c r="G25" t="s">
        <v>20</v>
      </c>
    </row>
    <row r="26" spans="1:7" x14ac:dyDescent="0.55000000000000004">
      <c r="A26">
        <v>1003</v>
      </c>
      <c r="B26" s="2">
        <v>0.1</v>
      </c>
      <c r="E26" s="2">
        <v>0.2</v>
      </c>
      <c r="F26">
        <v>10</v>
      </c>
      <c r="G26" t="s">
        <v>20</v>
      </c>
    </row>
    <row r="27" spans="1:7" x14ac:dyDescent="0.55000000000000004">
      <c r="A27">
        <v>2000</v>
      </c>
      <c r="B27" s="2">
        <v>0.1</v>
      </c>
      <c r="E27" s="2">
        <v>0.2</v>
      </c>
      <c r="F27">
        <v>5</v>
      </c>
      <c r="G27" t="s">
        <v>21</v>
      </c>
    </row>
    <row r="28" spans="1:7" x14ac:dyDescent="0.55000000000000004">
      <c r="A28">
        <v>2001</v>
      </c>
      <c r="B28" s="2">
        <v>0.1</v>
      </c>
      <c r="E28" s="2">
        <v>0.2</v>
      </c>
      <c r="F28">
        <v>3</v>
      </c>
      <c r="G28" t="s">
        <v>21</v>
      </c>
    </row>
    <row r="29" spans="1:7" x14ac:dyDescent="0.55000000000000004">
      <c r="A29">
        <v>2002</v>
      </c>
      <c r="B29" s="2">
        <v>0.1</v>
      </c>
      <c r="E29" s="2">
        <v>0.2</v>
      </c>
      <c r="F29">
        <v>7</v>
      </c>
      <c r="G29" t="s">
        <v>21</v>
      </c>
    </row>
    <row r="30" spans="1:7" x14ac:dyDescent="0.55000000000000004">
      <c r="A30">
        <v>2003</v>
      </c>
      <c r="B30" s="2">
        <v>0.1</v>
      </c>
      <c r="E30" s="2">
        <v>0.1</v>
      </c>
      <c r="F30">
        <v>5</v>
      </c>
      <c r="G30" t="s">
        <v>21</v>
      </c>
    </row>
    <row r="31" spans="1:7" x14ac:dyDescent="0.55000000000000004">
      <c r="A31">
        <v>2004</v>
      </c>
      <c r="B31" s="2">
        <v>0.1</v>
      </c>
      <c r="E31" s="2">
        <v>0.1</v>
      </c>
      <c r="F31">
        <v>3</v>
      </c>
      <c r="G31" t="s">
        <v>21</v>
      </c>
    </row>
    <row r="32" spans="1:7" x14ac:dyDescent="0.55000000000000004">
      <c r="A32">
        <v>2005</v>
      </c>
      <c r="B32" s="2">
        <v>0.1</v>
      </c>
      <c r="E32" s="2">
        <v>0.1</v>
      </c>
      <c r="F32">
        <v>7</v>
      </c>
      <c r="G32" t="s">
        <v>21</v>
      </c>
    </row>
    <row r="33" spans="1:7" x14ac:dyDescent="0.55000000000000004">
      <c r="A33">
        <v>2006</v>
      </c>
      <c r="B33" s="2">
        <v>0.1</v>
      </c>
      <c r="E33" s="2">
        <v>0.15</v>
      </c>
      <c r="F33">
        <v>5</v>
      </c>
      <c r="G33" t="s">
        <v>21</v>
      </c>
    </row>
    <row r="34" spans="1:7" x14ac:dyDescent="0.55000000000000004">
      <c r="A34">
        <v>2007</v>
      </c>
      <c r="B34" s="2">
        <v>0.1</v>
      </c>
      <c r="E34" s="2">
        <v>0.15</v>
      </c>
      <c r="F34">
        <v>3</v>
      </c>
      <c r="G34" t="s">
        <v>21</v>
      </c>
    </row>
    <row r="35" spans="1:7" x14ac:dyDescent="0.55000000000000004">
      <c r="A35">
        <v>2008</v>
      </c>
      <c r="B35" s="2">
        <v>0.1</v>
      </c>
      <c r="E35" s="2">
        <v>0.15</v>
      </c>
      <c r="F35">
        <v>7</v>
      </c>
      <c r="G35" t="s">
        <v>21</v>
      </c>
    </row>
    <row r="36" spans="1:7" x14ac:dyDescent="0.55000000000000004">
      <c r="A36">
        <v>2009</v>
      </c>
      <c r="B36" s="2">
        <v>0.1</v>
      </c>
      <c r="E36" s="2">
        <v>0.25</v>
      </c>
      <c r="F36">
        <v>5</v>
      </c>
      <c r="G36" t="s">
        <v>21</v>
      </c>
    </row>
    <row r="37" spans="1:7" x14ac:dyDescent="0.55000000000000004">
      <c r="A37">
        <v>2010</v>
      </c>
      <c r="B37" s="2">
        <v>0.1</v>
      </c>
      <c r="E37" s="2">
        <v>0.25</v>
      </c>
      <c r="F37">
        <v>3</v>
      </c>
      <c r="G37" t="s">
        <v>21</v>
      </c>
    </row>
    <row r="38" spans="1:7" x14ac:dyDescent="0.55000000000000004">
      <c r="A38">
        <v>2011</v>
      </c>
      <c r="B38" s="2">
        <v>0.1</v>
      </c>
      <c r="E38" s="2">
        <v>0.25</v>
      </c>
      <c r="F38">
        <v>7</v>
      </c>
      <c r="G38" t="s">
        <v>21</v>
      </c>
    </row>
    <row r="39" spans="1:7" x14ac:dyDescent="0.55000000000000004">
      <c r="A39">
        <v>2012</v>
      </c>
      <c r="B39" s="2">
        <v>0.1</v>
      </c>
      <c r="E39" s="2">
        <v>0.3</v>
      </c>
      <c r="F39">
        <v>5</v>
      </c>
      <c r="G39" t="s">
        <v>21</v>
      </c>
    </row>
    <row r="40" spans="1:7" x14ac:dyDescent="0.55000000000000004">
      <c r="A40">
        <v>2013</v>
      </c>
      <c r="B40" s="2">
        <v>0.1</v>
      </c>
      <c r="E40" s="2">
        <v>0.3</v>
      </c>
      <c r="F40">
        <v>3</v>
      </c>
      <c r="G40" t="s">
        <v>21</v>
      </c>
    </row>
    <row r="41" spans="1:7" x14ac:dyDescent="0.55000000000000004">
      <c r="A41">
        <v>2014</v>
      </c>
      <c r="B41" s="2">
        <v>0.1</v>
      </c>
      <c r="E41" s="2">
        <v>0.3</v>
      </c>
      <c r="F41">
        <v>7</v>
      </c>
      <c r="G41" t="s">
        <v>21</v>
      </c>
    </row>
    <row r="42" spans="1:7" x14ac:dyDescent="0.55000000000000004">
      <c r="A42">
        <v>3000</v>
      </c>
      <c r="B42" s="2">
        <v>0.1</v>
      </c>
      <c r="C42" s="2">
        <v>0.2</v>
      </c>
      <c r="D42">
        <v>10</v>
      </c>
      <c r="E42" s="2">
        <v>0.2</v>
      </c>
      <c r="F42">
        <v>10</v>
      </c>
      <c r="G42" t="s">
        <v>22</v>
      </c>
    </row>
    <row r="43" spans="1:7" x14ac:dyDescent="0.55000000000000004">
      <c r="A43">
        <v>4000</v>
      </c>
      <c r="B43" s="2">
        <v>0.1</v>
      </c>
      <c r="C43" s="2">
        <v>0.2</v>
      </c>
      <c r="D43">
        <v>10</v>
      </c>
      <c r="G43" t="s">
        <v>23</v>
      </c>
    </row>
    <row r="44" spans="1:7" x14ac:dyDescent="0.55000000000000004">
      <c r="A44">
        <v>4001</v>
      </c>
      <c r="B44" s="2">
        <v>0.1</v>
      </c>
      <c r="C44" s="2">
        <v>0.2</v>
      </c>
      <c r="D44">
        <v>7</v>
      </c>
      <c r="G44" t="s">
        <v>23</v>
      </c>
    </row>
    <row r="45" spans="1:7" x14ac:dyDescent="0.55000000000000004">
      <c r="A45">
        <v>4002</v>
      </c>
      <c r="B45" s="2">
        <v>0.1</v>
      </c>
      <c r="C45" s="2">
        <v>0.2</v>
      </c>
      <c r="D45">
        <v>15</v>
      </c>
      <c r="G45" t="s">
        <v>23</v>
      </c>
    </row>
    <row r="46" spans="1:7" x14ac:dyDescent="0.55000000000000004">
      <c r="A46">
        <v>4003</v>
      </c>
      <c r="B46" s="2">
        <v>0.1</v>
      </c>
      <c r="C46" s="2">
        <v>0.15</v>
      </c>
      <c r="D46">
        <v>10</v>
      </c>
      <c r="G46" t="s">
        <v>23</v>
      </c>
    </row>
    <row r="47" spans="1:7" x14ac:dyDescent="0.55000000000000004">
      <c r="A47">
        <v>4004</v>
      </c>
      <c r="B47" s="2">
        <v>0.1</v>
      </c>
      <c r="C47" s="2">
        <v>0.3</v>
      </c>
      <c r="D47">
        <v>10</v>
      </c>
      <c r="G47" t="s">
        <v>23</v>
      </c>
    </row>
    <row r="48" spans="1:7" x14ac:dyDescent="0.55000000000000004">
      <c r="A48">
        <v>4005</v>
      </c>
      <c r="B48" s="2">
        <v>0.1</v>
      </c>
      <c r="C48" s="2">
        <v>0.25</v>
      </c>
      <c r="D48">
        <v>10</v>
      </c>
      <c r="G48" t="s">
        <v>23</v>
      </c>
    </row>
    <row r="49" spans="1:7" x14ac:dyDescent="0.55000000000000004">
      <c r="A49">
        <v>4006</v>
      </c>
      <c r="B49" s="2">
        <v>0.1</v>
      </c>
      <c r="C49" s="2">
        <v>0.05</v>
      </c>
      <c r="D49">
        <v>10</v>
      </c>
      <c r="G49" t="s">
        <v>23</v>
      </c>
    </row>
    <row r="50" spans="1:7" x14ac:dyDescent="0.55000000000000004">
      <c r="A50">
        <v>4007</v>
      </c>
      <c r="B50" s="2">
        <v>0.1</v>
      </c>
      <c r="C50" s="2">
        <v>0.1</v>
      </c>
      <c r="D50">
        <v>10</v>
      </c>
      <c r="G50" t="s">
        <v>23</v>
      </c>
    </row>
    <row r="51" spans="1:7" x14ac:dyDescent="0.55000000000000004">
      <c r="A51">
        <v>4008</v>
      </c>
      <c r="B51" s="2">
        <v>0.1</v>
      </c>
      <c r="C51" s="2">
        <v>0.35</v>
      </c>
      <c r="D51">
        <v>10</v>
      </c>
      <c r="G51" t="s">
        <v>23</v>
      </c>
    </row>
    <row r="52" spans="1:7" x14ac:dyDescent="0.55000000000000004">
      <c r="A52">
        <v>4009</v>
      </c>
      <c r="B52" s="2">
        <v>0.1</v>
      </c>
      <c r="C52" s="2">
        <v>0.4</v>
      </c>
      <c r="D52">
        <v>10</v>
      </c>
      <c r="G52" t="s">
        <v>23</v>
      </c>
    </row>
    <row r="53" spans="1:7" x14ac:dyDescent="0.55000000000000004">
      <c r="A53">
        <v>4010</v>
      </c>
      <c r="B53" s="2">
        <v>0.1</v>
      </c>
      <c r="C53" s="2">
        <v>0.45</v>
      </c>
      <c r="D53">
        <v>10</v>
      </c>
      <c r="G53" t="s">
        <v>23</v>
      </c>
    </row>
    <row r="54" spans="1:7" x14ac:dyDescent="0.55000000000000004">
      <c r="A54">
        <v>4011</v>
      </c>
      <c r="B54" s="2">
        <v>0.1</v>
      </c>
      <c r="C54" s="2">
        <v>0.5</v>
      </c>
      <c r="D54">
        <v>10</v>
      </c>
      <c r="G54" t="s">
        <v>23</v>
      </c>
    </row>
    <row r="55" spans="1:7" x14ac:dyDescent="0.55000000000000004">
      <c r="A55">
        <v>4012</v>
      </c>
      <c r="B55" s="2">
        <v>0.1</v>
      </c>
      <c r="C55" s="2">
        <v>0.55000000000000004</v>
      </c>
      <c r="D55">
        <v>10</v>
      </c>
      <c r="G55" t="s">
        <v>23</v>
      </c>
    </row>
    <row r="56" spans="1:7" x14ac:dyDescent="0.55000000000000004">
      <c r="A56">
        <v>4013</v>
      </c>
      <c r="B56" s="2">
        <v>0.1</v>
      </c>
      <c r="C56" s="2">
        <v>0.6</v>
      </c>
      <c r="D56">
        <v>10</v>
      </c>
      <c r="G56" t="s">
        <v>23</v>
      </c>
    </row>
    <row r="57" spans="1:7" x14ac:dyDescent="0.55000000000000004">
      <c r="A57">
        <v>4014</v>
      </c>
      <c r="B57" s="2">
        <v>0.1</v>
      </c>
      <c r="C57" s="2">
        <v>0.65</v>
      </c>
      <c r="D57">
        <v>10</v>
      </c>
      <c r="G57" t="s">
        <v>23</v>
      </c>
    </row>
    <row r="58" spans="1:7" x14ac:dyDescent="0.55000000000000004">
      <c r="A58">
        <v>4015</v>
      </c>
      <c r="B58" s="2">
        <v>0.1</v>
      </c>
      <c r="C58" s="2">
        <v>0.7</v>
      </c>
      <c r="D58">
        <v>10</v>
      </c>
      <c r="G58" t="s">
        <v>23</v>
      </c>
    </row>
    <row r="59" spans="1:7" x14ac:dyDescent="0.55000000000000004">
      <c r="A59">
        <v>4016</v>
      </c>
      <c r="B59" s="2">
        <v>0.1</v>
      </c>
      <c r="C59" s="2">
        <v>0.75</v>
      </c>
      <c r="D59">
        <v>10</v>
      </c>
      <c r="G59" t="s">
        <v>23</v>
      </c>
    </row>
    <row r="60" spans="1:7" x14ac:dyDescent="0.55000000000000004">
      <c r="A60">
        <v>4017</v>
      </c>
      <c r="B60" s="2">
        <v>0.1</v>
      </c>
      <c r="C60" s="2">
        <v>0.8</v>
      </c>
      <c r="D60">
        <v>10</v>
      </c>
      <c r="G60" t="s">
        <v>23</v>
      </c>
    </row>
    <row r="61" spans="1:7" x14ac:dyDescent="0.55000000000000004">
      <c r="A61">
        <v>4018</v>
      </c>
      <c r="B61" s="2">
        <v>0.1</v>
      </c>
      <c r="C61" s="2">
        <v>0.85</v>
      </c>
      <c r="D61">
        <v>10</v>
      </c>
      <c r="G61" t="s">
        <v>23</v>
      </c>
    </row>
    <row r="62" spans="1:7" x14ac:dyDescent="0.55000000000000004">
      <c r="A62">
        <v>4019</v>
      </c>
      <c r="B62" s="2">
        <v>0.1</v>
      </c>
      <c r="C62" s="2">
        <v>0.9</v>
      </c>
      <c r="D62">
        <v>10</v>
      </c>
      <c r="G62" t="s">
        <v>23</v>
      </c>
    </row>
    <row r="63" spans="1:7" x14ac:dyDescent="0.55000000000000004">
      <c r="A63">
        <v>4020</v>
      </c>
      <c r="B63" s="2">
        <v>0.1</v>
      </c>
      <c r="C63" s="2">
        <v>0.95</v>
      </c>
      <c r="D63">
        <v>10</v>
      </c>
      <c r="G63" t="s">
        <v>23</v>
      </c>
    </row>
    <row r="64" spans="1:7" x14ac:dyDescent="0.55000000000000004">
      <c r="A64">
        <v>5000</v>
      </c>
      <c r="B64" s="2">
        <v>0.1</v>
      </c>
      <c r="C64" s="2">
        <v>0.2</v>
      </c>
      <c r="D64">
        <v>10</v>
      </c>
      <c r="G64" t="s">
        <v>24</v>
      </c>
    </row>
    <row r="65" spans="1:7" x14ac:dyDescent="0.55000000000000004">
      <c r="A65">
        <v>6000</v>
      </c>
      <c r="B65" s="2">
        <v>0.1</v>
      </c>
      <c r="C65" s="2">
        <v>0.3</v>
      </c>
      <c r="D65">
        <v>200</v>
      </c>
      <c r="G65" t="s">
        <v>25</v>
      </c>
    </row>
    <row r="66" spans="1:7" x14ac:dyDescent="0.55000000000000004">
      <c r="A66">
        <v>6001</v>
      </c>
      <c r="B66" s="2">
        <v>0.1</v>
      </c>
      <c r="C66" s="2">
        <v>0.2</v>
      </c>
      <c r="D66">
        <v>100</v>
      </c>
      <c r="G66" t="s">
        <v>25</v>
      </c>
    </row>
    <row r="67" spans="1:7" x14ac:dyDescent="0.55000000000000004">
      <c r="A67">
        <v>6002</v>
      </c>
      <c r="B67" s="2">
        <v>0.1</v>
      </c>
      <c r="C67" s="2">
        <v>0.2</v>
      </c>
      <c r="D67">
        <v>100</v>
      </c>
      <c r="G67" t="s">
        <v>25</v>
      </c>
    </row>
    <row r="68" spans="1:7" x14ac:dyDescent="0.55000000000000004">
      <c r="A68">
        <v>6003</v>
      </c>
      <c r="B68" s="2">
        <v>0.1</v>
      </c>
      <c r="C68" s="2">
        <v>0.2</v>
      </c>
      <c r="D68">
        <v>100</v>
      </c>
      <c r="G68" t="s">
        <v>25</v>
      </c>
    </row>
    <row r="69" spans="1:7" x14ac:dyDescent="0.55000000000000004">
      <c r="A69">
        <v>6004</v>
      </c>
      <c r="B69" s="2">
        <v>0.1</v>
      </c>
      <c r="C69" s="2">
        <v>0.2</v>
      </c>
      <c r="D69">
        <v>100</v>
      </c>
      <c r="G69" t="s">
        <v>25</v>
      </c>
    </row>
    <row r="70" spans="1:7" x14ac:dyDescent="0.55000000000000004">
      <c r="A70">
        <v>6005</v>
      </c>
      <c r="B70" s="2">
        <v>0.1</v>
      </c>
      <c r="C70" s="2">
        <v>0.2</v>
      </c>
      <c r="D70">
        <v>100</v>
      </c>
      <c r="G70" t="s">
        <v>25</v>
      </c>
    </row>
    <row r="71" spans="1:7" x14ac:dyDescent="0.55000000000000004">
      <c r="A71">
        <v>6006</v>
      </c>
      <c r="B71" s="2">
        <v>0.1</v>
      </c>
      <c r="C71" s="2">
        <v>0.2</v>
      </c>
      <c r="D71">
        <v>100</v>
      </c>
      <c r="G71" t="s">
        <v>25</v>
      </c>
    </row>
    <row r="72" spans="1:7" x14ac:dyDescent="0.55000000000000004">
      <c r="A72">
        <v>7000</v>
      </c>
      <c r="B72" s="2">
        <v>0.1</v>
      </c>
      <c r="E72" s="2">
        <v>0.2</v>
      </c>
      <c r="F72">
        <v>10</v>
      </c>
      <c r="G72" t="s">
        <v>26</v>
      </c>
    </row>
    <row r="73" spans="1:7" x14ac:dyDescent="0.55000000000000004">
      <c r="A73">
        <v>7001</v>
      </c>
      <c r="B73" s="2">
        <v>0.1</v>
      </c>
      <c r="E73" s="2">
        <v>0.2</v>
      </c>
      <c r="F73">
        <v>20</v>
      </c>
      <c r="G73" t="s">
        <v>26</v>
      </c>
    </row>
    <row r="74" spans="1:7" x14ac:dyDescent="0.55000000000000004">
      <c r="A74">
        <v>7002</v>
      </c>
      <c r="B74" s="2">
        <v>0.1</v>
      </c>
      <c r="E74" s="2">
        <v>0.2</v>
      </c>
      <c r="F74">
        <v>5</v>
      </c>
      <c r="G74" t="s">
        <v>26</v>
      </c>
    </row>
    <row r="75" spans="1:7" x14ac:dyDescent="0.55000000000000004">
      <c r="A75">
        <v>7003</v>
      </c>
      <c r="B75" s="2">
        <v>0.1</v>
      </c>
      <c r="E75" s="2">
        <v>0.2</v>
      </c>
      <c r="F75">
        <v>40</v>
      </c>
      <c r="G75" t="s">
        <v>26</v>
      </c>
    </row>
    <row r="76" spans="1:7" x14ac:dyDescent="0.55000000000000004">
      <c r="A76">
        <v>7004</v>
      </c>
      <c r="B76" s="2">
        <v>0.1</v>
      </c>
      <c r="E76" s="2">
        <v>0.2</v>
      </c>
      <c r="F76">
        <v>2</v>
      </c>
      <c r="G76" t="s">
        <v>26</v>
      </c>
    </row>
    <row r="77" spans="1:7" x14ac:dyDescent="0.55000000000000004">
      <c r="A77">
        <v>7005</v>
      </c>
      <c r="B77" s="2">
        <v>0.1</v>
      </c>
      <c r="E77" s="2">
        <v>0.2</v>
      </c>
      <c r="F77">
        <v>100</v>
      </c>
      <c r="G77" t="s">
        <v>26</v>
      </c>
    </row>
    <row r="78" spans="1:7" x14ac:dyDescent="0.55000000000000004">
      <c r="A78">
        <v>7006</v>
      </c>
      <c r="B78" s="2">
        <v>0.1</v>
      </c>
      <c r="E78" s="2">
        <v>0.2</v>
      </c>
      <c r="F78">
        <v>50</v>
      </c>
      <c r="G78" t="s">
        <v>26</v>
      </c>
    </row>
    <row r="79" spans="1:7" x14ac:dyDescent="0.55000000000000004">
      <c r="A79">
        <v>8000</v>
      </c>
      <c r="B79" s="2">
        <v>0.1</v>
      </c>
      <c r="C79" s="2">
        <v>0.3</v>
      </c>
      <c r="D79">
        <v>2000</v>
      </c>
      <c r="E79" s="2">
        <v>0.2</v>
      </c>
      <c r="F79">
        <v>10</v>
      </c>
      <c r="G79" t="s">
        <v>27</v>
      </c>
    </row>
    <row r="80" spans="1:7" x14ac:dyDescent="0.55000000000000004">
      <c r="A80">
        <v>8001</v>
      </c>
      <c r="B80" s="2">
        <v>0.1</v>
      </c>
      <c r="C80" s="2">
        <v>0.3</v>
      </c>
      <c r="D80">
        <v>200</v>
      </c>
      <c r="E80" s="2">
        <v>0.2</v>
      </c>
      <c r="F80">
        <v>10</v>
      </c>
      <c r="G80" t="s">
        <v>27</v>
      </c>
    </row>
    <row r="81" spans="1:7" x14ac:dyDescent="0.55000000000000004">
      <c r="A81">
        <v>8002</v>
      </c>
      <c r="B81" s="2">
        <v>0.1</v>
      </c>
      <c r="C81" s="2">
        <v>0.3</v>
      </c>
      <c r="D81">
        <v>20</v>
      </c>
      <c r="E81" s="2">
        <v>0.2</v>
      </c>
      <c r="F81">
        <v>10</v>
      </c>
      <c r="G81" t="s">
        <v>27</v>
      </c>
    </row>
    <row r="82" spans="1:7" x14ac:dyDescent="0.55000000000000004">
      <c r="A82">
        <v>8003</v>
      </c>
      <c r="B82" s="2">
        <v>0.1</v>
      </c>
      <c r="C82" s="2">
        <v>0.3</v>
      </c>
      <c r="D82">
        <v>20</v>
      </c>
      <c r="E82" s="2">
        <v>0.2</v>
      </c>
      <c r="F82">
        <v>10</v>
      </c>
      <c r="G82" t="s">
        <v>27</v>
      </c>
    </row>
    <row r="83" spans="1:7" x14ac:dyDescent="0.55000000000000004">
      <c r="A83">
        <v>9000</v>
      </c>
      <c r="B83" s="2">
        <v>0.1</v>
      </c>
      <c r="C83" s="2">
        <v>0.2</v>
      </c>
      <c r="D83">
        <v>10</v>
      </c>
      <c r="E83" s="2">
        <v>0.2</v>
      </c>
      <c r="F83">
        <v>10</v>
      </c>
      <c r="G83" t="s">
        <v>28</v>
      </c>
    </row>
    <row r="84" spans="1:7" x14ac:dyDescent="0.55000000000000004">
      <c r="A84">
        <v>9001</v>
      </c>
      <c r="B84" s="2">
        <v>0.1</v>
      </c>
      <c r="C84" s="2">
        <v>0.2</v>
      </c>
      <c r="D84">
        <v>10</v>
      </c>
      <c r="E84" s="2">
        <v>0.2</v>
      </c>
      <c r="F84">
        <v>5</v>
      </c>
      <c r="G84" t="s">
        <v>28</v>
      </c>
    </row>
    <row r="85" spans="1:7" x14ac:dyDescent="0.55000000000000004">
      <c r="A85">
        <v>9002</v>
      </c>
      <c r="B85" s="2">
        <v>0.1</v>
      </c>
      <c r="C85" s="2">
        <v>0.2</v>
      </c>
      <c r="D85">
        <v>10</v>
      </c>
      <c r="E85" s="2">
        <v>0.2</v>
      </c>
      <c r="F85">
        <v>20</v>
      </c>
      <c r="G85" t="s">
        <v>28</v>
      </c>
    </row>
    <row r="86" spans="1:7" x14ac:dyDescent="0.55000000000000004">
      <c r="A86">
        <v>9003</v>
      </c>
      <c r="B86" s="2">
        <v>0.1</v>
      </c>
      <c r="C86" s="2">
        <v>0.2</v>
      </c>
      <c r="D86">
        <v>5</v>
      </c>
      <c r="E86" s="2">
        <v>0.2</v>
      </c>
      <c r="F86">
        <v>10</v>
      </c>
      <c r="G86" t="s">
        <v>28</v>
      </c>
    </row>
    <row r="87" spans="1:7" x14ac:dyDescent="0.55000000000000004">
      <c r="A87">
        <v>9004</v>
      </c>
      <c r="B87" s="2">
        <v>0.1</v>
      </c>
      <c r="C87" s="2">
        <v>0.2</v>
      </c>
      <c r="D87">
        <v>5</v>
      </c>
      <c r="E87" s="2">
        <v>0.2</v>
      </c>
      <c r="F87">
        <v>5</v>
      </c>
      <c r="G87" t="s">
        <v>28</v>
      </c>
    </row>
    <row r="88" spans="1:7" x14ac:dyDescent="0.55000000000000004">
      <c r="A88">
        <v>9005</v>
      </c>
      <c r="B88" s="2">
        <v>0.1</v>
      </c>
      <c r="C88" s="2">
        <v>0.2</v>
      </c>
      <c r="D88">
        <v>5</v>
      </c>
      <c r="E88" s="2">
        <v>0.2</v>
      </c>
      <c r="F88">
        <v>20</v>
      </c>
      <c r="G88" t="s">
        <v>28</v>
      </c>
    </row>
    <row r="89" spans="1:7" x14ac:dyDescent="0.55000000000000004">
      <c r="A89">
        <v>9006</v>
      </c>
      <c r="B89" s="2">
        <v>0.1</v>
      </c>
      <c r="C89" s="2">
        <v>0.2</v>
      </c>
      <c r="D89">
        <v>20</v>
      </c>
      <c r="E89" s="2">
        <v>0.2</v>
      </c>
      <c r="F89">
        <v>10</v>
      </c>
      <c r="G89" t="s">
        <v>28</v>
      </c>
    </row>
    <row r="90" spans="1:7" x14ac:dyDescent="0.55000000000000004">
      <c r="A90">
        <v>9007</v>
      </c>
      <c r="B90" s="2">
        <v>0.1</v>
      </c>
      <c r="C90" s="2">
        <v>0.2</v>
      </c>
      <c r="D90">
        <v>20</v>
      </c>
      <c r="E90" s="2">
        <v>0.2</v>
      </c>
      <c r="F90">
        <v>5</v>
      </c>
      <c r="G90" t="s">
        <v>28</v>
      </c>
    </row>
    <row r="91" spans="1:7" x14ac:dyDescent="0.55000000000000004">
      <c r="A91">
        <v>9008</v>
      </c>
      <c r="B91" s="2">
        <v>0.1</v>
      </c>
      <c r="C91" s="2">
        <v>0.2</v>
      </c>
      <c r="D91">
        <v>20</v>
      </c>
      <c r="E91" s="2">
        <v>0.2</v>
      </c>
      <c r="F91">
        <v>20</v>
      </c>
      <c r="G91" t="s">
        <v>28</v>
      </c>
    </row>
    <row r="92" spans="1:7" x14ac:dyDescent="0.55000000000000004">
      <c r="A92">
        <v>9010</v>
      </c>
      <c r="B92" s="2">
        <v>0.1</v>
      </c>
      <c r="C92" s="2">
        <v>0.2</v>
      </c>
      <c r="D92">
        <v>10</v>
      </c>
      <c r="E92" s="2">
        <v>0.2</v>
      </c>
      <c r="F92">
        <v>50</v>
      </c>
      <c r="G92" t="s">
        <v>28</v>
      </c>
    </row>
    <row r="93" spans="1:7" x14ac:dyDescent="0.55000000000000004">
      <c r="A93">
        <v>9013</v>
      </c>
      <c r="B93" s="2">
        <v>0.1</v>
      </c>
      <c r="C93" s="2">
        <v>0.2</v>
      </c>
      <c r="D93">
        <v>5</v>
      </c>
      <c r="E93" s="2">
        <v>0.2</v>
      </c>
      <c r="F93">
        <v>50</v>
      </c>
      <c r="G93" t="s">
        <v>28</v>
      </c>
    </row>
    <row r="94" spans="1:7" x14ac:dyDescent="0.55000000000000004">
      <c r="A94">
        <v>9016</v>
      </c>
      <c r="B94" s="2">
        <v>0.1</v>
      </c>
      <c r="C94" s="2">
        <v>0.2</v>
      </c>
      <c r="D94">
        <v>20</v>
      </c>
      <c r="E94" s="2">
        <v>0.2</v>
      </c>
      <c r="F94">
        <v>50</v>
      </c>
      <c r="G94" t="s">
        <v>28</v>
      </c>
    </row>
    <row r="95" spans="1:7" x14ac:dyDescent="0.55000000000000004">
      <c r="A95">
        <v>9025</v>
      </c>
      <c r="B95" s="2">
        <v>0.1</v>
      </c>
      <c r="C95" s="2">
        <v>0.2</v>
      </c>
      <c r="D95">
        <v>50</v>
      </c>
      <c r="E95" s="2">
        <v>0.2</v>
      </c>
      <c r="F95">
        <v>5</v>
      </c>
      <c r="G95" t="s">
        <v>28</v>
      </c>
    </row>
    <row r="96" spans="1:7" x14ac:dyDescent="0.55000000000000004">
      <c r="A96">
        <v>9026</v>
      </c>
      <c r="B96" s="2">
        <v>0.1</v>
      </c>
      <c r="C96" s="2">
        <v>0.2</v>
      </c>
      <c r="D96">
        <v>50</v>
      </c>
      <c r="E96" s="2">
        <v>0.2</v>
      </c>
      <c r="F96">
        <v>10</v>
      </c>
      <c r="G96" t="s">
        <v>28</v>
      </c>
    </row>
    <row r="97" spans="1:7" x14ac:dyDescent="0.55000000000000004">
      <c r="A97">
        <v>9027</v>
      </c>
      <c r="B97" s="2">
        <v>0.1</v>
      </c>
      <c r="C97" s="2">
        <v>0.2</v>
      </c>
      <c r="D97">
        <v>50</v>
      </c>
      <c r="E97" s="2">
        <v>0.2</v>
      </c>
      <c r="F97">
        <v>20</v>
      </c>
      <c r="G97" t="s">
        <v>28</v>
      </c>
    </row>
    <row r="98" spans="1:7" x14ac:dyDescent="0.55000000000000004">
      <c r="A98">
        <v>9028</v>
      </c>
      <c r="B98" s="2">
        <v>0.1</v>
      </c>
      <c r="C98" s="2">
        <v>0.2</v>
      </c>
      <c r="D98">
        <v>50</v>
      </c>
      <c r="E98" s="2">
        <v>0.2</v>
      </c>
      <c r="F98">
        <v>50</v>
      </c>
      <c r="G98" t="s">
        <v>28</v>
      </c>
    </row>
    <row r="99" spans="1:7" x14ac:dyDescent="0.55000000000000004">
      <c r="A99">
        <v>10000</v>
      </c>
      <c r="B99" s="2">
        <v>0.1</v>
      </c>
      <c r="C99" s="2">
        <v>0.2</v>
      </c>
      <c r="D99">
        <v>10</v>
      </c>
      <c r="G99" t="s">
        <v>29</v>
      </c>
    </row>
    <row r="100" spans="1:7" x14ac:dyDescent="0.55000000000000004">
      <c r="A100">
        <v>10001</v>
      </c>
      <c r="B100" s="2">
        <v>0.1</v>
      </c>
      <c r="C100" s="2">
        <v>0.2</v>
      </c>
      <c r="D100">
        <v>5</v>
      </c>
      <c r="G100" t="s">
        <v>29</v>
      </c>
    </row>
    <row r="101" spans="1:7" x14ac:dyDescent="0.55000000000000004">
      <c r="A101">
        <v>10002</v>
      </c>
      <c r="B101" s="2">
        <v>0.1</v>
      </c>
      <c r="C101" s="2">
        <v>0.2</v>
      </c>
      <c r="D101">
        <v>20</v>
      </c>
      <c r="G101" t="s">
        <v>29</v>
      </c>
    </row>
    <row r="102" spans="1:7" x14ac:dyDescent="0.55000000000000004">
      <c r="A102">
        <v>10003</v>
      </c>
      <c r="B102" s="2">
        <v>0.1</v>
      </c>
      <c r="C102" s="2">
        <v>0.2</v>
      </c>
      <c r="D102">
        <v>50</v>
      </c>
      <c r="G102" t="s">
        <v>29</v>
      </c>
    </row>
    <row r="103" spans="1:7" x14ac:dyDescent="0.55000000000000004">
      <c r="A103">
        <v>10004</v>
      </c>
      <c r="B103" s="2">
        <v>0.1</v>
      </c>
      <c r="C103" s="2">
        <v>0.2</v>
      </c>
      <c r="D103">
        <v>2</v>
      </c>
      <c r="G103" t="s">
        <v>29</v>
      </c>
    </row>
    <row r="104" spans="1:7" x14ac:dyDescent="0.55000000000000004">
      <c r="A104">
        <v>10005</v>
      </c>
      <c r="B104" s="2">
        <v>0.1</v>
      </c>
      <c r="C104" s="2">
        <v>0.2</v>
      </c>
      <c r="D104">
        <v>100</v>
      </c>
      <c r="G104" t="s">
        <v>29</v>
      </c>
    </row>
    <row r="105" spans="1:7" x14ac:dyDescent="0.55000000000000004">
      <c r="A105">
        <v>999000</v>
      </c>
      <c r="B105" s="2">
        <v>0.1</v>
      </c>
      <c r="C105" s="2">
        <v>0.3</v>
      </c>
      <c r="D105">
        <v>20000</v>
      </c>
      <c r="E105" s="2">
        <v>0.2</v>
      </c>
      <c r="F105">
        <v>20000</v>
      </c>
      <c r="G105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Params</vt:lpstr>
      <vt:lpstr>ZEN</vt:lpstr>
      <vt:lpstr>ZEN_3200</vt:lpstr>
      <vt:lpstr>CLM</vt:lpstr>
      <vt:lpstr>CLM_3200</vt:lpstr>
      <vt:lpstr>THUNDER</vt:lpstr>
      <vt:lpstr>THUNDER_3200</vt:lpstr>
      <vt:lpstr>TOTAL</vt:lpstr>
      <vt:lpstr>Defaults_3200</vt:lpstr>
      <vt:lpstr>Defaults_3201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2019-07-31T23:15:16Z</dcterms:modified>
</cp:coreProperties>
</file>