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A1FB786B-8024-4902-9DF1-E994A98C2FF6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I8" i="4" s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8" i="4" l="1"/>
  <c r="H7" i="4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4" i="4" l="1"/>
  <c r="AC13" i="4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<sst xmlns="http://schemas.openxmlformats.org/spreadsheetml/2006/main" count="334" uniqueCount="55">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</sst>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0.1418440732357239</c:v>
                </c:pt>
                <c:pt idx="1">
                  <c:v>0.22140501025229564</c:v>
                </c:pt>
                <c:pt idx="2">
                  <c:v>0.1418440732357239</c:v>
                </c:pt>
                <c:pt idx="3">
                  <c:v>0.42284188759606184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0.19556746225036528</c:v>
                </c:pt>
                <c:pt idx="1">
                  <c:v>0.29768338681529016</c:v>
                </c:pt>
                <c:pt idx="2">
                  <c:v>0.41794550122534718</c:v>
                </c:pt>
                <c:pt idx="3">
                  <c:v>0.42570800273394549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0.27712400820183652</c:v>
                </c:pt>
                <c:pt idx="1">
                  <c:v>0.36998900478440461</c:v>
                </c:pt>
                <c:pt idx="2">
                  <c:v>0.39451699331237738</c:v>
                </c:pt>
                <c:pt idx="3">
                  <c:v>0.47049660120845921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0.30710471899015462</c:v>
                </c:pt>
                <c:pt idx="1">
                  <c:v>0.40355235949507723</c:v>
                </c:pt>
                <c:pt idx="2">
                  <c:v>0.4716132743898746</c:v>
                </c:pt>
                <c:pt idx="3">
                  <c:v>0.63502669670689182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4.2835224434453721E-2</c:v>
                </c:pt>
                <c:pt idx="1">
                  <c:v>5.1384901199121757E-2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0.26584243202740315</c:v>
                </c:pt>
                <c:pt idx="5">
                  <c:v>0.10973738671233854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6.8176725425754411E-2</c:v>
                </c:pt>
                <c:pt idx="1">
                  <c:v>0.12619617224880383</c:v>
                </c:pt>
                <c:pt idx="2">
                  <c:v>0.17765966591215149</c:v>
                </c:pt>
                <c:pt idx="3">
                  <c:v>0.19894026974951831</c:v>
                </c:pt>
                <c:pt idx="4">
                  <c:v>0.17663954899022336</c:v>
                </c:pt>
                <c:pt idx="5">
                  <c:v>4.381226962519616E-2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0.11101194986020813</c:v>
                </c:pt>
                <c:pt idx="1">
                  <c:v>0.17758107344792559</c:v>
                </c:pt>
                <c:pt idx="2">
                  <c:v>0.31770167512707603</c:v>
                </c:pt>
                <c:pt idx="3">
                  <c:v>0.36232355201684885</c:v>
                </c:pt>
                <c:pt idx="4">
                  <c:v>0.44248198101762648</c:v>
                </c:pt>
                <c:pt idx="5">
                  <c:v>0.1535496563375347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8.5529300897001836E-2</c:v>
                </c:pt>
                <c:pt idx="1">
                  <c:v>0.1418440732357239</c:v>
                </c:pt>
                <c:pt idx="2">
                  <c:v>0.29768338681529016</c:v>
                </c:pt>
                <c:pt idx="3">
                  <c:v>0.39451699331237738</c:v>
                </c:pt>
                <c:pt idx="4">
                  <c:v>0.63502669670689182</c:v>
                </c:pt>
                <c:pt idx="5">
                  <c:v>0.47818575267878954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20</v>
      </c>
      <c r="D17">
        <v>6</v>
      </c>
      <c r="E17" s="1">
        <v>0.3</v>
      </c>
      <c r="F17" s="2">
        <v>1.84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18</v>
      </c>
      <c r="D18">
        <v>7</v>
      </c>
      <c r="E18" s="1">
        <v>0.38890000000000002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18</v>
      </c>
      <c r="D19">
        <v>10</v>
      </c>
      <c r="E19" s="1">
        <v>0.55559999999999998</v>
      </c>
      <c r="F19" s="2">
        <v>2.33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17</v>
      </c>
      <c r="D20">
        <v>0</v>
      </c>
      <c r="E20" s="1">
        <v>0</v>
      </c>
      <c r="F20" s="2">
        <v>1.31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18</v>
      </c>
      <c r="D21">
        <v>4</v>
      </c>
      <c r="E21" s="1">
        <v>0.22220000000000001</v>
      </c>
      <c r="F21" s="2">
        <v>2.2599999999999998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17</v>
      </c>
      <c r="D22">
        <v>7</v>
      </c>
      <c r="E22" s="1">
        <v>0.4118</v>
      </c>
      <c r="F22" s="2">
        <v>2.2000000000000002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18</v>
      </c>
      <c r="D23">
        <v>11</v>
      </c>
      <c r="E23" s="1">
        <v>0.61109999999999998</v>
      </c>
      <c r="F23" s="2">
        <v>1.39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19</v>
      </c>
      <c r="D24">
        <v>11</v>
      </c>
      <c r="E24" s="1">
        <v>0.57889999999999997</v>
      </c>
      <c r="F24" s="2">
        <v>1.98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17</v>
      </c>
      <c r="D25">
        <v>5</v>
      </c>
      <c r="E25" s="1">
        <v>0.29409999999999997</v>
      </c>
      <c r="F25" s="2">
        <v>2.06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tabSelected="1" topLeftCell="A25" workbookViewId="0">
      <selection activeCell="B37" sqref="B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3</v>
      </c>
      <c r="D31">
        <v>0</v>
      </c>
      <c r="E31" s="1">
        <v>0</v>
      </c>
      <c r="F31" s="2">
        <v>1.0900000000000001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2</v>
      </c>
      <c r="D32">
        <v>0</v>
      </c>
      <c r="E32" s="1">
        <v>0</v>
      </c>
      <c r="F32" s="2">
        <v>1.2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3</v>
      </c>
      <c r="D33">
        <v>1</v>
      </c>
      <c r="E33" s="1">
        <v>0.33329999999999999</v>
      </c>
      <c r="F33" s="2">
        <v>1.1000000000000001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3</v>
      </c>
      <c r="D34">
        <v>1</v>
      </c>
      <c r="E34" s="1">
        <v>0.33329999999999999</v>
      </c>
      <c r="F34" s="2">
        <v>0.96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3</v>
      </c>
      <c r="D35">
        <v>0</v>
      </c>
      <c r="E35" s="1">
        <v>0</v>
      </c>
      <c r="F35" s="2">
        <v>0.97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</v>
      </c>
      <c r="D36">
        <v>1</v>
      </c>
      <c r="E36" s="1">
        <v>0.5</v>
      </c>
      <c r="F36" s="2">
        <v>1.02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3</v>
      </c>
      <c r="D37">
        <v>2</v>
      </c>
      <c r="E37" s="1">
        <v>0.66669999999999996</v>
      </c>
      <c r="F37" s="2">
        <v>0.75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</v>
      </c>
      <c r="D38">
        <v>0</v>
      </c>
      <c r="E38" s="1">
        <v>0</v>
      </c>
      <c r="F38" s="2">
        <v>1.0900000000000001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3</v>
      </c>
      <c r="D39">
        <v>0</v>
      </c>
      <c r="E39" s="1">
        <v>0</v>
      </c>
      <c r="F39" s="2">
        <v>1.01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</v>
      </c>
      <c r="D40">
        <v>0</v>
      </c>
      <c r="E40" s="1">
        <v>0</v>
      </c>
      <c r="F40" s="2">
        <v>1.23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</v>
      </c>
      <c r="D41">
        <v>0</v>
      </c>
      <c r="E41" s="1">
        <v>0</v>
      </c>
      <c r="F41" s="2">
        <v>1.0900000000000001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1</v>
      </c>
      <c r="D42">
        <v>0</v>
      </c>
      <c r="E42" s="1">
        <v>0</v>
      </c>
      <c r="F42" s="2">
        <v>1.49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1</v>
      </c>
      <c r="D43">
        <v>1</v>
      </c>
      <c r="E43" s="1">
        <v>1</v>
      </c>
      <c r="F43" s="2">
        <v>1.84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1</v>
      </c>
      <c r="D44">
        <v>0</v>
      </c>
      <c r="E44" s="1">
        <v>0</v>
      </c>
      <c r="F44" s="2">
        <v>1.28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</v>
      </c>
      <c r="D45">
        <v>0</v>
      </c>
      <c r="E45" s="1">
        <v>0</v>
      </c>
      <c r="F45" s="2">
        <v>0.79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1</v>
      </c>
      <c r="D46">
        <v>0</v>
      </c>
      <c r="E46" s="1">
        <v>0</v>
      </c>
      <c r="F46" s="2">
        <v>1.53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19</v>
      </c>
      <c r="D2">
        <v>0</v>
      </c>
      <c r="E2" s="1">
        <v>0</v>
      </c>
      <c r="F2" s="2">
        <v>7.56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18</v>
      </c>
      <c r="D3">
        <v>3</v>
      </c>
      <c r="E3" s="1">
        <v>0.16669999999999999</v>
      </c>
      <c r="F3" s="2">
        <v>5.71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13</v>
      </c>
      <c r="D4">
        <v>0</v>
      </c>
      <c r="E4" s="1">
        <v>0</v>
      </c>
      <c r="F4" s="2">
        <v>5.82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13</v>
      </c>
      <c r="D5">
        <v>1</v>
      </c>
      <c r="E5" s="1">
        <v>7.6899999999999996E-2</v>
      </c>
      <c r="F5" s="2">
        <v>5.13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13</v>
      </c>
      <c r="D6">
        <v>1</v>
      </c>
      <c r="E6" s="1">
        <v>7.6899999999999996E-2</v>
      </c>
      <c r="F6" s="2">
        <v>6.96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19</v>
      </c>
      <c r="D7">
        <v>4</v>
      </c>
      <c r="E7" s="1">
        <v>0.21049999999999999</v>
      </c>
      <c r="F7" s="2">
        <v>6.13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19</v>
      </c>
      <c r="D8">
        <v>4</v>
      </c>
      <c r="E8" s="1">
        <v>0.21049999999999999</v>
      </c>
      <c r="F8" s="2">
        <v>4.4000000000000004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17</v>
      </c>
      <c r="D9">
        <v>3</v>
      </c>
      <c r="E9" s="1">
        <v>0.17649999999999999</v>
      </c>
      <c r="F9" s="2">
        <v>6.28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17</v>
      </c>
      <c r="D10">
        <v>3</v>
      </c>
      <c r="E10" s="1">
        <v>0.17649999999999999</v>
      </c>
      <c r="F10" s="2">
        <v>5.62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18</v>
      </c>
      <c r="D11">
        <v>1</v>
      </c>
      <c r="E11" s="1">
        <v>5.5599999999999997E-2</v>
      </c>
      <c r="F11" s="2">
        <v>3.78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18</v>
      </c>
      <c r="D12">
        <v>3</v>
      </c>
      <c r="E12" s="1">
        <v>0.16669999999999999</v>
      </c>
      <c r="F12" s="2">
        <v>4.6900000000000004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17</v>
      </c>
      <c r="D13">
        <v>8</v>
      </c>
      <c r="E13" s="1">
        <v>0.47060000000000002</v>
      </c>
      <c r="F13" s="2">
        <v>5.28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17</v>
      </c>
      <c r="D14">
        <v>6</v>
      </c>
      <c r="E14" s="1">
        <v>0.35289999999999999</v>
      </c>
      <c r="F14" s="2">
        <v>5.0999999999999996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18</v>
      </c>
      <c r="D15">
        <v>5</v>
      </c>
      <c r="E15" s="1">
        <v>0.27779999999999999</v>
      </c>
      <c r="F15" s="2">
        <v>5.74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5</v>
      </c>
      <c r="D16">
        <v>3</v>
      </c>
      <c r="E16" s="1">
        <v>0.6</v>
      </c>
      <c r="F16" s="2">
        <v>9.8699999999999992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5</v>
      </c>
      <c r="D17">
        <v>1</v>
      </c>
      <c r="E17" s="1">
        <v>0.2</v>
      </c>
      <c r="F17" s="2">
        <v>13.21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4</v>
      </c>
      <c r="D18">
        <v>2</v>
      </c>
      <c r="E18" s="1">
        <v>0.5</v>
      </c>
      <c r="F18" s="2">
        <v>15.08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5</v>
      </c>
      <c r="D19">
        <v>2</v>
      </c>
      <c r="E19" s="1">
        <v>0.4</v>
      </c>
      <c r="F19" s="2">
        <v>12.71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6</v>
      </c>
      <c r="D20">
        <v>4</v>
      </c>
      <c r="E20" s="1">
        <v>0.66669999999999996</v>
      </c>
      <c r="F20" s="2">
        <v>11.09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6</v>
      </c>
      <c r="D21">
        <v>2</v>
      </c>
      <c r="E21" s="1">
        <v>0.33329999999999999</v>
      </c>
      <c r="F21" s="2">
        <v>11.29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4</v>
      </c>
      <c r="D22">
        <v>2</v>
      </c>
      <c r="E22" s="1">
        <v>0.5</v>
      </c>
      <c r="F22" s="2">
        <v>15.66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18</v>
      </c>
      <c r="D23">
        <v>1</v>
      </c>
      <c r="E23" s="1">
        <v>5.5599999999999997E-2</v>
      </c>
      <c r="F23" s="2">
        <v>5.89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17</v>
      </c>
      <c r="D24">
        <v>1</v>
      </c>
      <c r="E24" s="1">
        <v>5.8799999999999998E-2</v>
      </c>
      <c r="F24" s="2">
        <v>5.93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13</v>
      </c>
      <c r="D25">
        <v>3</v>
      </c>
      <c r="E25" s="1">
        <v>0.23080000000000001</v>
      </c>
      <c r="F25" s="2">
        <v>6.99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13</v>
      </c>
      <c r="D26">
        <v>2</v>
      </c>
      <c r="E26" s="1">
        <v>0.15379999999999999</v>
      </c>
      <c r="F26" s="2">
        <v>7.83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11</v>
      </c>
      <c r="D27">
        <v>0</v>
      </c>
      <c r="E27" s="1">
        <v>0</v>
      </c>
      <c r="F27" s="2">
        <v>6.43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12</v>
      </c>
      <c r="D28">
        <v>0</v>
      </c>
      <c r="E28" s="1">
        <v>0</v>
      </c>
      <c r="F28" s="2">
        <v>7.69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opLeftCell="A13" zoomScaleNormal="100" workbookViewId="0">
      <selection activeCell="K28" sqref="K28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0.1418440732357239</v>
      </c>
      <c r="AB3" s="83">
        <f>+F16</f>
        <v>0.22140501025229564</v>
      </c>
      <c r="AC3" s="83">
        <f>+F18</f>
        <v>0.1418440732357239</v>
      </c>
      <c r="AD3" s="83">
        <f>+F23</f>
        <v>0.42284188759606184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53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1.8867924528301886E-2</v>
      </c>
      <c r="F4" s="51">
        <f>(E4 + Params!$B$3^2/(2 * C4))/(1 + Params!$B$3^2/C4)</f>
        <v>5.1384901199121757E-2</v>
      </c>
      <c r="G4" s="37">
        <f>IFERROR((Params!$B$3/(1+Params!$B$3^2/C4))*SQRT(E4*(1-E4)/C4 + (Params!$B$3/(2*C4))^2), 0)</f>
        <v>4.8046533812372359E-2</v>
      </c>
      <c r="H4" s="37">
        <f t="shared" si="1"/>
        <v>3.3383673867493982E-3</v>
      </c>
      <c r="I4" s="38">
        <f t="shared" si="2"/>
        <v>9.9431435011494124E-2</v>
      </c>
      <c r="Z4" s="89">
        <v>10</v>
      </c>
      <c r="AA4" s="90">
        <f>F14</f>
        <v>0.19556746225036528</v>
      </c>
      <c r="AB4" s="90">
        <f>+F13</f>
        <v>0.29768338681529016</v>
      </c>
      <c r="AC4" s="90">
        <f>+F15</f>
        <v>0.41794550122534718</v>
      </c>
      <c r="AD4" s="90">
        <f>+F22</f>
        <v>0.42570800273394549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52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13</v>
      </c>
      <c r="E5" s="51">
        <f t="shared" si="0"/>
        <v>0.25</v>
      </c>
      <c r="F5" s="51">
        <f>(E5 + Params!$B$3^2/(2 * C5))/(1 + Params!$B$3^2/C5)</f>
        <v>0.26719864760322048</v>
      </c>
      <c r="G5" s="37">
        <f>IFERROR((Params!$B$3/(1+Params!$B$3^2/C5))*SQRT(E5*(1-E5)/C5 + (Params!$B$3/(2*C5))^2), 0)</f>
        <v>0.11486852998883186</v>
      </c>
      <c r="H5" s="37">
        <f t="shared" si="1"/>
        <v>0.15233011761438864</v>
      </c>
      <c r="I5" s="38">
        <f t="shared" si="2"/>
        <v>0.38206717759205233</v>
      </c>
      <c r="Z5" s="101">
        <v>20</v>
      </c>
      <c r="AA5" s="102">
        <f>+F20</f>
        <v>0.27712400820183652</v>
      </c>
      <c r="AB5" s="102">
        <f>+F19</f>
        <v>0.36998900478440461</v>
      </c>
      <c r="AC5" s="102">
        <f>+F21</f>
        <v>0.39451699331237738</v>
      </c>
      <c r="AD5" s="102">
        <f>+F24</f>
        <v>0.47049660120845921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41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4.2835224434453721E-2</v>
      </c>
      <c r="G6" s="37">
        <f>IFERROR((Params!$B$3/(1+Params!$B$3^2/C6))*SQRT(E6*(1-E6)/C6 + (Params!$B$3/(2*C6))^2), 0)</f>
        <v>4.2835224434453721E-2</v>
      </c>
      <c r="H6" s="37">
        <f t="shared" si="1"/>
        <v>0</v>
      </c>
      <c r="I6" s="38">
        <f t="shared" si="2"/>
        <v>8.5670448868907442E-2</v>
      </c>
      <c r="Z6" s="103">
        <v>50</v>
      </c>
      <c r="AA6" s="104">
        <f>+F26</f>
        <v>0.30710471899015462</v>
      </c>
      <c r="AB6" s="104">
        <f>+F27</f>
        <v>0.40355235949507723</v>
      </c>
      <c r="AC6" s="104">
        <f>+F28</f>
        <v>0.4716132743898746</v>
      </c>
      <c r="AD6" s="104">
        <f>+F29</f>
        <v>0.63502669670689182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41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3</v>
      </c>
      <c r="E7" s="51">
        <f t="shared" si="3"/>
        <v>7.3170731707317069E-2</v>
      </c>
      <c r="F7" s="51">
        <f>(E7 + Params!$B$3^2/(2 * C7))/(1 + Params!$B$3^2/C7)</f>
        <v>0.10973738671233854</v>
      </c>
      <c r="G7" s="37">
        <f>IFERROR((Params!$B$3/(1+Params!$B$3^2/C7))*SQRT(E7*(1-E7)/C7 + (Params!$B$3/(2*C7))^2), 0)</f>
        <v>8.454001345977441E-2</v>
      </c>
      <c r="H7" s="37">
        <f t="shared" si="1"/>
        <v>2.5197373252564131E-2</v>
      </c>
      <c r="I7" s="38">
        <f t="shared" si="2"/>
        <v>0.19427740017211295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41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10</v>
      </c>
      <c r="E8" s="51">
        <f t="shared" ref="E8" si="4">IFERROR(D8/C8, 0)</f>
        <v>0.24390243902439024</v>
      </c>
      <c r="F8" s="51">
        <f>(E8 + Params!$B$3^2/(2 * C8))/(1 + Params!$B$3^2/C8)</f>
        <v>0.26584243202740315</v>
      </c>
      <c r="G8" s="37">
        <f>IFERROR((Params!$B$3/(1+Params!$B$3^2/C8))*SQRT(E8*(1-E8)/C8 + (Params!$B$3/(2*C8))^2), 0)</f>
        <v>0.12759387451717882</v>
      </c>
      <c r="H8" s="37">
        <f t="shared" si="1"/>
        <v>0.13824855751022433</v>
      </c>
      <c r="I8" s="38">
        <f t="shared" si="2"/>
        <v>0.39343630654458195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4.2835224434453721E-2</v>
      </c>
      <c r="AB11" s="1">
        <f>+$F$35</f>
        <v>6.8176725425754411E-2</v>
      </c>
      <c r="AC11" s="1">
        <f>+AA11+AB11</f>
        <v>0.11101194986020813</v>
      </c>
      <c r="AD11" s="1">
        <f>+$F$25</f>
        <v>8.5529300897001836E-2</v>
      </c>
      <c r="AF11" s="1">
        <f>+$G$6</f>
        <v>4.2835224434453721E-2</v>
      </c>
      <c r="AG11" s="1">
        <f>+$G$35</f>
        <v>6.3636139360517041E-2</v>
      </c>
      <c r="AH11" s="1"/>
      <c r="AI11" s="1">
        <f>+$G$25</f>
        <v>7.2372052257795472E-2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5.1384901199121757E-2</v>
      </c>
      <c r="AB12" s="1">
        <f>+$F$32</f>
        <v>0.12619617224880383</v>
      </c>
      <c r="AC12" s="1">
        <f t="shared" ref="AC12:AC16" si="6">+AA12+AB12</f>
        <v>0.17758107344792559</v>
      </c>
      <c r="AD12" s="1">
        <f>+$F$17</f>
        <v>0.1418440732357239</v>
      </c>
      <c r="AF12" s="1">
        <f>+$G$4</f>
        <v>4.8046533812372359E-2</v>
      </c>
      <c r="AG12" s="1">
        <f>+$G$32</f>
        <v>8.3588727295726861E-2</v>
      </c>
      <c r="AH12" s="1"/>
      <c r="AI12" s="1">
        <f>+$G$17</f>
        <v>8.7875115674896628E-2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53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15</v>
      </c>
      <c r="E13" s="93">
        <f t="shared" si="5"/>
        <v>0.28301886792452829</v>
      </c>
      <c r="F13" s="93">
        <f>(E13 + Params!$B$3^2/(2 * C13))/(1 + Params!$B$3^2/C13)</f>
        <v>0.29768338681529016</v>
      </c>
      <c r="G13" s="94">
        <f>IFERROR((Params!$B$3/(1+Params!$B$3^2/C13))*SQRT(E13*(1-E13)/C13 + (Params!$B$3/(2*C13))^2), 0)</f>
        <v>0.118022033185787</v>
      </c>
      <c r="H13" s="94">
        <f t="shared" si="1"/>
        <v>0.17966135362950317</v>
      </c>
      <c r="I13" s="95">
        <f t="shared" si="2"/>
        <v>0.41570542000107713</v>
      </c>
      <c r="Z13">
        <v>10</v>
      </c>
      <c r="AA13" s="1">
        <f>+$F$2</f>
        <v>0.14004200921492455</v>
      </c>
      <c r="AB13" s="1">
        <f>+$F$31</f>
        <v>0.17765966591215149</v>
      </c>
      <c r="AC13" s="1">
        <f t="shared" si="6"/>
        <v>0.31770167512707603</v>
      </c>
      <c r="AD13" s="1">
        <f>+$F$13</f>
        <v>0.29768338681529016</v>
      </c>
      <c r="AF13" s="1">
        <f>+$G$2</f>
        <v>7.8280421509049208E-2</v>
      </c>
      <c r="AG13" s="1">
        <f>+$G$31</f>
        <v>9.7583770003325035E-2</v>
      </c>
      <c r="AH13" s="1"/>
      <c r="AI13" s="1">
        <f>+$G$13</f>
        <v>0.118022033185787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52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9</v>
      </c>
      <c r="E14" s="86">
        <f t="shared" si="5"/>
        <v>0.17307692307692307</v>
      </c>
      <c r="F14" s="86">
        <f>(E14 + Params!$B$3^2/(2 * C14))/(1 + Params!$B$3^2/C14)</f>
        <v>0.19556746225036528</v>
      </c>
      <c r="G14" s="87">
        <f>IFERROR((Params!$B$3/(1+Params!$B$3^2/C14))*SQRT(E14*(1-E14)/C14 + (Params!$B$3/(2*C14))^2), 0)</f>
        <v>0.1017437746856875</v>
      </c>
      <c r="H14" s="87">
        <f t="shared" si="1"/>
        <v>9.382368756467778E-2</v>
      </c>
      <c r="I14" s="88">
        <f t="shared" si="2"/>
        <v>0.29731123693605277</v>
      </c>
      <c r="Z14">
        <v>20</v>
      </c>
      <c r="AA14" s="1">
        <f>+$F$3</f>
        <v>0.16338328226733051</v>
      </c>
      <c r="AB14" s="1">
        <f>+$F$33</f>
        <v>0.19894026974951831</v>
      </c>
      <c r="AC14" s="1">
        <f t="shared" si="6"/>
        <v>0.36232355201684885</v>
      </c>
      <c r="AD14" s="1">
        <f>+$F$21</f>
        <v>0.39451699331237738</v>
      </c>
      <c r="AF14" s="1">
        <f>+$G$3</f>
        <v>8.6364668187580054E-2</v>
      </c>
      <c r="AG14" s="1">
        <f>+$G$33</f>
        <v>0.11368882979677933</v>
      </c>
      <c r="AH14" s="1"/>
      <c r="AI14" s="1">
        <f>+$G$21</f>
        <v>0.10986157461236218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51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21</v>
      </c>
      <c r="E15" s="98">
        <f t="shared" si="5"/>
        <v>0.41176470588235292</v>
      </c>
      <c r="F15" s="98">
        <f>(E15 + Params!$B$3^2/(2 * C15))/(1 + Params!$B$3^2/C15)</f>
        <v>0.41794550122534718</v>
      </c>
      <c r="G15" s="99">
        <f>IFERROR((Params!$B$3/(1+Params!$B$3^2/C15))*SQRT(E15*(1-E15)/C15 + (Params!$B$3/(2*C15))^2), 0)</f>
        <v>0.13040357130047822</v>
      </c>
      <c r="H15" s="99">
        <f t="shared" si="1"/>
        <v>0.28754192992486893</v>
      </c>
      <c r="I15" s="100">
        <f t="shared" si="2"/>
        <v>0.54834907252582543</v>
      </c>
      <c r="Z15">
        <v>50</v>
      </c>
      <c r="AA15" s="1">
        <f>+$F$8</f>
        <v>0.26584243202740315</v>
      </c>
      <c r="AB15" s="1">
        <f>+$F$34</f>
        <v>0.17663954899022336</v>
      </c>
      <c r="AC15" s="1">
        <f t="shared" si="6"/>
        <v>0.44248198101762648</v>
      </c>
      <c r="AD15" s="1">
        <f>+$F$29</f>
        <v>0.63502669670689182</v>
      </c>
      <c r="AF15" s="1">
        <f>+$G$8</f>
        <v>0.12759387451717882</v>
      </c>
      <c r="AG15" s="1">
        <f>+$G$34</f>
        <v>0.10779800369566925</v>
      </c>
      <c r="AH15" s="1"/>
      <c r="AI15" s="1">
        <f>+$G$29</f>
        <v>0.13063873216625088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50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10</v>
      </c>
      <c r="E16" s="69">
        <f t="shared" si="5"/>
        <v>0.2</v>
      </c>
      <c r="F16" s="69">
        <f>(E16 + Params!$B$3^2/(2 * C16))/(1 + Params!$B$3^2/C16)</f>
        <v>0.22140501025229564</v>
      </c>
      <c r="G16" s="70">
        <f>IFERROR((Params!$B$3/(1+Params!$B$3^2/C16))*SQRT(E16*(1-E16)/C16 + (Params!$B$3/(2*C16))^2), 0)</f>
        <v>0.10896871079255678</v>
      </c>
      <c r="H16" s="70">
        <f t="shared" si="1"/>
        <v>0.11243629945973886</v>
      </c>
      <c r="I16" s="71">
        <f t="shared" si="2"/>
        <v>0.33037372104485241</v>
      </c>
      <c r="Z16">
        <v>100</v>
      </c>
      <c r="AA16" s="1">
        <f>+$F$7</f>
        <v>0.10973738671233854</v>
      </c>
      <c r="AB16" s="1">
        <f>+$F$36</f>
        <v>4.381226962519616E-2</v>
      </c>
      <c r="AC16" s="1">
        <f t="shared" si="6"/>
        <v>0.1535496563375347</v>
      </c>
      <c r="AD16" s="1">
        <f>+$F$30</f>
        <v>0.47818575267878954</v>
      </c>
      <c r="AF16" s="1">
        <f>+$G$7</f>
        <v>8.454001345977441E-2</v>
      </c>
      <c r="AG16" s="1">
        <f>+$G$36</f>
        <v>4.3812269625196167E-2</v>
      </c>
      <c r="AH16" s="1"/>
      <c r="AI16" s="1">
        <f>+$G$30</f>
        <v>0.14459210791914001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52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5"/>
        <v>0.11538461538461539</v>
      </c>
      <c r="F17" s="74">
        <f>(E17 + Params!$B$3^2/(2 * C17))/(1 + Params!$B$3^2/C17)</f>
        <v>0.1418440732357239</v>
      </c>
      <c r="G17" s="75">
        <f>IFERROR((Params!$B$3/(1+Params!$B$3^2/C17))*SQRT(E17*(1-E17)/C17 + (Params!$B$3/(2*C17))^2), 0)</f>
        <v>8.7875115674896628E-2</v>
      </c>
      <c r="H17" s="75">
        <f t="shared" si="1"/>
        <v>5.3968957560827271E-2</v>
      </c>
      <c r="I17" s="76">
        <f t="shared" si="2"/>
        <v>0.22971918891062054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52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0.11538461538461539</v>
      </c>
      <c r="F18" s="79">
        <f>(E18 + Params!$B$3^2/(2 * C18))/(1 + Params!$B$3^2/C18)</f>
        <v>0.1418440732357239</v>
      </c>
      <c r="G18" s="80">
        <f>IFERROR((Params!$B$3/(1+Params!$B$3^2/C18))*SQRT(E18*(1-E18)/C18 + (Params!$B$3/(2*C18))^2), 0)</f>
        <v>8.7875115674896628E-2</v>
      </c>
      <c r="H18" s="80">
        <f t="shared" si="1"/>
        <v>5.3968957560827271E-2</v>
      </c>
      <c r="I18" s="81">
        <f t="shared" si="2"/>
        <v>0.22971918891062054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50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18</v>
      </c>
      <c r="E19" s="54">
        <f t="shared" si="5"/>
        <v>0.36</v>
      </c>
      <c r="F19" s="54">
        <f>(E19 + Params!$B$3^2/(2 * C19))/(1 + Params!$B$3^2/C19)</f>
        <v>0.36998900478440461</v>
      </c>
      <c r="G19" s="21">
        <f>IFERROR((Params!$B$3/(1+Params!$B$3^2/C19))*SQRT(E19*(1-E19)/C19 + (Params!$B$3/(2*C19))^2), 0)</f>
        <v>0.12860337511257586</v>
      </c>
      <c r="H19" s="21">
        <f t="shared" si="1"/>
        <v>0.24138562967182875</v>
      </c>
      <c r="I19" s="47">
        <f t="shared" si="2"/>
        <v>0.49859237989698046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50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13</v>
      </c>
      <c r="E20" s="55">
        <f t="shared" si="5"/>
        <v>0.26</v>
      </c>
      <c r="F20" s="55">
        <f>(E20 + Params!$B$3^2/(2 * C20))/(1 + Params!$B$3^2/C20)</f>
        <v>0.27712400820183652</v>
      </c>
      <c r="G20" s="25">
        <f>IFERROR((Params!$B$3/(1+Params!$B$3^2/C20))*SQRT(E20*(1-E20)/C20 + (Params!$B$3/(2*C20))^2), 0)</f>
        <v>0.11841021168816265</v>
      </c>
      <c r="H20" s="25">
        <f t="shared" si="1"/>
        <v>0.15871379651367387</v>
      </c>
      <c r="I20" s="48">
        <f t="shared" si="2"/>
        <v>0.39553421988999915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72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28</v>
      </c>
      <c r="E21" s="55">
        <f t="shared" si="5"/>
        <v>0.3888888888888889</v>
      </c>
      <c r="F21" s="55">
        <f>(E21 + Params!$B$3^2/(2 * C21))/(1 + Params!$B$3^2/C21)</f>
        <v>0.39451699331237738</v>
      </c>
      <c r="G21" s="25">
        <f>IFERROR((Params!$B$3/(1+Params!$B$3^2/C21))*SQRT(E21*(1-E21)/C21 + (Params!$B$3/(2*C21))^2), 0)</f>
        <v>0.10986157461236218</v>
      </c>
      <c r="H21" s="25">
        <f t="shared" si="1"/>
        <v>0.28465541870001521</v>
      </c>
      <c r="I21" s="48">
        <f t="shared" si="2"/>
        <v>0.50437856792473956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50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21</v>
      </c>
      <c r="E22" s="86">
        <f t="shared" ref="E22:E29" si="7">IFERROR(D22/C22, 0)</f>
        <v>0.42</v>
      </c>
      <c r="F22" s="86">
        <f>(E22 + Params!$B$3^2/(2 * C22))/(1 + Params!$B$3^2/C22)</f>
        <v>0.42570800273394549</v>
      </c>
      <c r="G22" s="87">
        <f>IFERROR((Params!$B$3/(1+Params!$B$3^2/C22))*SQRT(E22*(1-E22)/C22 + (Params!$B$3/(2*C22))^2), 0)</f>
        <v>0.13196003038827617</v>
      </c>
      <c r="H22" s="87">
        <f t="shared" si="1"/>
        <v>0.29374797234566929</v>
      </c>
      <c r="I22" s="88">
        <f t="shared" si="2"/>
        <v>0.55766803312222168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48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20</v>
      </c>
      <c r="E23" s="74">
        <f t="shared" si="7"/>
        <v>0.41666666666666669</v>
      </c>
      <c r="F23" s="74">
        <f>(E23 + Params!$B$3^2/(2 * C23))/(1 + Params!$B$3^2/C23)</f>
        <v>0.42284188759606184</v>
      </c>
      <c r="G23" s="75">
        <f>IFERROR((Params!$B$3/(1+Params!$B$3^2/C23))*SQRT(E23*(1-E23)/C23 + (Params!$B$3/(2*C23))^2), 0)</f>
        <v>0.13434729025029166</v>
      </c>
      <c r="H23" s="75">
        <f t="shared" si="1"/>
        <v>0.28849459734577021</v>
      </c>
      <c r="I23" s="76">
        <f t="shared" si="2"/>
        <v>0.55718917784635347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47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22</v>
      </c>
      <c r="E24" s="55">
        <f t="shared" si="7"/>
        <v>0.46808510638297873</v>
      </c>
      <c r="F24" s="55">
        <f>(E24 + Params!$B$3^2/(2 * C24))/(1 + Params!$B$3^2/C24)</f>
        <v>0.47049660120845921</v>
      </c>
      <c r="G24" s="25">
        <f>IFERROR((Params!$B$3/(1+Params!$B$3^2/C24))*SQRT(E24*(1-E24)/C24 + (Params!$B$3/(2*C24))^2), 0)</f>
        <v>0.13718197952383285</v>
      </c>
      <c r="H24" s="25">
        <f t="shared" si="1"/>
        <v>0.33331462168462633</v>
      </c>
      <c r="I24" s="48">
        <f t="shared" si="2"/>
        <v>0.60767858073229208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42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4.7619047619047616E-2</v>
      </c>
      <c r="F25" s="53">
        <f>(E25 + Params!$B$3^2/(2 * C25))/(1 + Params!$B$3^2/C25)</f>
        <v>8.5529300897001836E-2</v>
      </c>
      <c r="G25" s="13">
        <f>IFERROR((Params!$B$3/(1+Params!$B$3^2/C25))*SQRT(E25*(1-E25)/C25 + (Params!$B$3/(2*C25))^2), 0)</f>
        <v>7.2372052257795472E-2</v>
      </c>
      <c r="H25" s="13">
        <f t="shared" si="1"/>
        <v>1.3157248639206365E-2</v>
      </c>
      <c r="I25" s="46">
        <f t="shared" si="2"/>
        <v>0.15790135315479731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48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14</v>
      </c>
      <c r="E26" s="107">
        <f t="shared" si="7"/>
        <v>0.29166666666666669</v>
      </c>
      <c r="F26" s="107">
        <f>(E26 + Params!$B$3^2/(2 * C26))/(1 + Params!$B$3^2/C26)</f>
        <v>0.30710471899015462</v>
      </c>
      <c r="G26" s="108">
        <f>IFERROR((Params!$B$3/(1+Params!$B$3^2/C26))*SQRT(E26*(1-E26)/C26 + (Params!$B$3/(2*C26))^2), 0)</f>
        <v>0.12469055837152082</v>
      </c>
      <c r="H26" s="108">
        <f t="shared" si="1"/>
        <v>0.1824141606186338</v>
      </c>
      <c r="I26" s="109">
        <f t="shared" si="2"/>
        <v>0.43179527736167544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48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19</v>
      </c>
      <c r="E27" s="107">
        <f t="shared" si="7"/>
        <v>0.39583333333333331</v>
      </c>
      <c r="F27" s="107">
        <f>(E27 + Params!$B$3^2/(2 * C27))/(1 + Params!$B$3^2/C27)</f>
        <v>0.40355235949507723</v>
      </c>
      <c r="G27" s="108">
        <f>IFERROR((Params!$B$3/(1+Params!$B$3^2/C27))*SQRT(E27*(1-E27)/C27 + (Params!$B$3/(2*C27))^2), 0)</f>
        <v>0.1333460945355715</v>
      </c>
      <c r="H27" s="108">
        <f t="shared" si="1"/>
        <v>0.27020626495950573</v>
      </c>
      <c r="I27" s="109">
        <f t="shared" si="2"/>
        <v>0.53689845403064873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49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23</v>
      </c>
      <c r="E28" s="107">
        <f t="shared" si="7"/>
        <v>0.46938775510204084</v>
      </c>
      <c r="F28" s="107">
        <f>(E28 + Params!$B$3^2/(2 * C28))/(1 + Params!$B$3^2/C28)</f>
        <v>0.4716132743898746</v>
      </c>
      <c r="G28" s="108">
        <f>IFERROR((Params!$B$3/(1+Params!$B$3^2/C28))*SQRT(E28*(1-E28)/C28 + (Params!$B$3/(2*C28))^2), 0)</f>
        <v>0.13458045541092686</v>
      </c>
      <c r="H28" s="108">
        <f t="shared" si="1"/>
        <v>0.33703281897894777</v>
      </c>
      <c r="I28" s="109">
        <f t="shared" si="2"/>
        <v>0.60619372980080144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48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31</v>
      </c>
      <c r="E29" s="107">
        <f t="shared" si="7"/>
        <v>0.64583333333333337</v>
      </c>
      <c r="F29" s="107">
        <f>(E29 + Params!$B$3^2/(2 * C29))/(1 + Params!$B$3^2/C29)</f>
        <v>0.63502669670689182</v>
      </c>
      <c r="G29" s="108">
        <f>IFERROR((Params!$B$3/(1+Params!$B$3^2/C29))*SQRT(E29*(1-E29)/C29 + (Params!$B$3/(2*C29))^2), 0)</f>
        <v>0.13063873216625088</v>
      </c>
      <c r="H29" s="108">
        <f t="shared" si="1"/>
        <v>0.50438796454064094</v>
      </c>
      <c r="I29" s="109">
        <f t="shared" si="2"/>
        <v>0.76566542887314271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42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20</v>
      </c>
      <c r="E30" s="107">
        <f t="shared" ref="E30" si="9">IFERROR(D30/C30, 0)</f>
        <v>0.47619047619047616</v>
      </c>
      <c r="F30" s="107">
        <f>(E30 + Params!$B$3^2/(2 * C30))/(1 + Params!$B$3^2/C30)</f>
        <v>0.47818575267878954</v>
      </c>
      <c r="G30" s="108">
        <f>IFERROR((Params!$B$3/(1+Params!$B$3^2/C30))*SQRT(E30*(1-E30)/C30 + (Params!$B$3/(2*C30))^2), 0)</f>
        <v>0.14459210791914001</v>
      </c>
      <c r="H30" s="108">
        <f t="shared" si="1"/>
        <v>0.33359364475964953</v>
      </c>
      <c r="I30" s="109">
        <f t="shared" si="2"/>
        <v>0.6227778605979295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52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0.15384615384615385</v>
      </c>
      <c r="F31" s="59">
        <f>(E31 + Params!$B$3^2/(2 * C31))/(1 + Params!$B$3^2/C31)</f>
        <v>0.17765966591215149</v>
      </c>
      <c r="G31" s="60">
        <f>IFERROR((Params!$B$3/(1+Params!$B$3^2/C31))*SQRT(E31*(1-E31)/C31 + (Params!$B$3/(2*C31))^2), 0)</f>
        <v>9.7583770003325035E-2</v>
      </c>
      <c r="H31" s="60">
        <f t="shared" si="1"/>
        <v>8.0075895908826453E-2</v>
      </c>
      <c r="I31" s="61">
        <f t="shared" si="2"/>
        <v>0.27524343591547651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51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9.8039215686274508E-2</v>
      </c>
      <c r="F32" s="112">
        <f>(E32 + Params!$B$3^2/(2 * C32))/(1 + Params!$B$3^2/C32)</f>
        <v>0.12619617224880383</v>
      </c>
      <c r="G32" s="113">
        <f>IFERROR((Params!$B$3/(1+Params!$B$3^2/C32))*SQRT(E32*(1-E32)/C32 + (Params!$B$3/(2*C32))^2), 0)</f>
        <v>8.3588727295726861E-2</v>
      </c>
      <c r="H32" s="113">
        <f t="shared" si="1"/>
        <v>4.2607444953076973E-2</v>
      </c>
      <c r="I32" s="114">
        <f t="shared" si="2"/>
        <v>0.2097848995445307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41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0.17073170731707318</v>
      </c>
      <c r="F33" s="112">
        <f>(E33 + Params!$B$3^2/(2 * C33))/(1 + Params!$B$3^2/C33)</f>
        <v>0.19894026974951831</v>
      </c>
      <c r="G33" s="113">
        <f>IFERROR((Params!$B$3/(1+Params!$B$3^2/C33))*SQRT(E33*(1-E33)/C33 + (Params!$B$3/(2*C33))^2), 0)</f>
        <v>0.11368882979677933</v>
      </c>
      <c r="H33" s="113">
        <f t="shared" si="1"/>
        <v>8.5251439952738983E-2</v>
      </c>
      <c r="I33" s="114">
        <f t="shared" si="2"/>
        <v>0.31262909954629764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41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6</v>
      </c>
      <c r="E34" s="112">
        <f t="shared" ref="E34:E35" si="10">IFERROR(D34/C34, 0)</f>
        <v>0.14634146341463414</v>
      </c>
      <c r="F34" s="112">
        <f>(E34 + Params!$B$3^2/(2 * C34))/(1 + Params!$B$3^2/C34)</f>
        <v>0.17663954899022336</v>
      </c>
      <c r="G34" s="113">
        <f>IFERROR((Params!$B$3/(1+Params!$B$3^2/C34))*SQRT(E34*(1-E34)/C34 + (Params!$B$3/(2*C34))^2), 0)</f>
        <v>0.10779800369566925</v>
      </c>
      <c r="H34" s="113">
        <f t="shared" si="1"/>
        <v>6.8841545294554107E-2</v>
      </c>
      <c r="I34" s="114">
        <f t="shared" si="2"/>
        <v>0.2844375526858926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39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64">
        <f t="shared" si="10"/>
        <v>2.564102564102564E-2</v>
      </c>
      <c r="F35" s="64">
        <f>(E35 + Params!$B$3^2/(2 * C35))/(1 + Params!$B$3^2/C35)</f>
        <v>6.8176725425754411E-2</v>
      </c>
      <c r="G35" s="65">
        <f>IFERROR((Params!$B$3/(1+Params!$B$3^2/C35))*SQRT(E35*(1-E35)/C35 + (Params!$B$3/(2*C35))^2), 0)</f>
        <v>6.3636139360517041E-2</v>
      </c>
      <c r="H35" s="65">
        <f t="shared" si="1"/>
        <v>4.5405860652373703E-3</v>
      </c>
      <c r="I35" s="66">
        <f t="shared" si="2"/>
        <v>0.13181286478627147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40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4.381226962519616E-2</v>
      </c>
      <c r="G36" s="65">
        <f>IFERROR((Params!$B$3/(1+Params!$B$3^2/C36))*SQRT(E36*(1-E36)/C36 + (Params!$B$3/(2*C36))^2), 0)</f>
        <v>4.3812269625196167E-2</v>
      </c>
      <c r="H36" s="65">
        <f t="shared" si="1"/>
        <v>0</v>
      </c>
      <c r="I36" s="66">
        <f t="shared" si="2"/>
        <v>8.7624539250392319E-2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2019-08-10T00:16:03Z</dcterms:modified>
</cp:coreProperties>
</file>