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3409B10-AE04-4C31-92B2-355CA4FCC53D}" xr6:coauthVersionLast="40" xr6:coauthVersionMax="40" xr10:uidLastSave="{00000000-0000-0000-0000-000000000000}"/>
  <bookViews>
    <workbookView xWindow="0" yWindow="0" windowWidth="24840" windowHeight="12330" xr2:uid="{1A4D03EC-A557-4E54-88C9-ACEA67472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L5" i="1"/>
  <c r="K5" i="1"/>
  <c r="L3" i="1"/>
  <c r="K3" i="1"/>
  <c r="I6" i="1"/>
  <c r="N6" i="1" s="1"/>
  <c r="O6" i="1" s="1"/>
  <c r="I5" i="1"/>
  <c r="N5" i="1" s="1"/>
  <c r="I4" i="1"/>
  <c r="N4" i="1" s="1"/>
  <c r="P4" i="1" s="1"/>
  <c r="I3" i="1"/>
  <c r="N3" i="1" s="1"/>
  <c r="I2" i="1"/>
  <c r="P5" i="1" l="1"/>
  <c r="O3" i="1"/>
  <c r="N2" i="1"/>
  <c r="P2" i="1" s="1"/>
  <c r="P3" i="1"/>
  <c r="O4" i="1"/>
  <c r="O5" i="1"/>
  <c r="O2" i="1" l="1"/>
  <c r="Q2" i="1" s="1"/>
  <c r="R2" i="1" s="1"/>
  <c r="S2" i="1" l="1"/>
  <c r="R4" i="1"/>
  <c r="R3" i="1"/>
  <c r="S3" i="1"/>
  <c r="S4" i="1"/>
  <c r="R5" i="1"/>
  <c r="S5" i="1"/>
  <c r="R6" i="1"/>
</calcChain>
</file>

<file path=xl/sharedStrings.xml><?xml version="1.0" encoding="utf-8"?>
<sst xmlns="http://schemas.openxmlformats.org/spreadsheetml/2006/main" count="34" uniqueCount="32">
  <si>
    <t>Reaction Type</t>
  </si>
  <si>
    <t>Synthesis</t>
  </si>
  <si>
    <t>Y -&gt; A</t>
  </si>
  <si>
    <t>Backward</t>
  </si>
  <si>
    <t>A -&gt; Y</t>
  </si>
  <si>
    <t>Y0</t>
  </si>
  <si>
    <t>Cat Synthesis</t>
  </si>
  <si>
    <t>Y + C -&gt; A + C</t>
  </si>
  <si>
    <t>A + C -&gt; Y + C</t>
  </si>
  <si>
    <t>Ligation</t>
  </si>
  <si>
    <t>P1 + P2 -&gt; P3</t>
  </si>
  <si>
    <t>P3 -&gt; P1 + P2</t>
  </si>
  <si>
    <t>Power Forward</t>
  </si>
  <si>
    <t>k Forward</t>
  </si>
  <si>
    <t>k Backward</t>
  </si>
  <si>
    <t>Cat Ligation</t>
  </si>
  <si>
    <t>P1 + P2 + C -&gt; P3 + C</t>
  </si>
  <si>
    <t>P3 + C -&gt; P1 + P2 + C</t>
  </si>
  <si>
    <t>Sedimentation Direct</t>
  </si>
  <si>
    <t>S1 + S2 -&gt; n Y</t>
  </si>
  <si>
    <t>No of subst</t>
  </si>
  <si>
    <t>Average Concentr</t>
  </si>
  <si>
    <t>y0</t>
  </si>
  <si>
    <t>Backward rate</t>
  </si>
  <si>
    <t>Forward rate</t>
  </si>
  <si>
    <t>Multiplier</t>
  </si>
  <si>
    <t>Norm</t>
  </si>
  <si>
    <t>Normed Forward rate</t>
  </si>
  <si>
    <t>Normed Backward rate</t>
  </si>
  <si>
    <t>No of AA</t>
  </si>
  <si>
    <t>Power 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</si>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</sst>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6402-E638-4581-9E74-55D8300FE9C9}">
  <dimension ref="A1:S17"/>
  <sheetViews>
    <sheetView tabSelected="1" topLeftCell="C1" workbookViewId="0">
      <selection activeCell="T2" sqref="T2"/>
    </sheetView>
  </sheetViews>
  <sheetFormatPr defaultRowHeight="14.4" x14ac:dyDescent="0.55000000000000004"/>
  <cols>
    <col min="1" max="1" width="13.41796875" customWidth="1"/>
    <col min="2" max="2" width="10.578125" customWidth="1"/>
    <col min="4" max="4" width="19.26171875" customWidth="1"/>
    <col min="5" max="5" width="16.9453125" bestFit="1" customWidth="1"/>
    <col min="6" max="6" width="17.05078125" customWidth="1"/>
    <col min="7" max="7" width="8.5234375" style="2" customWidth="1"/>
    <col min="8" max="8" width="8.83984375" customWidth="1"/>
    <col min="12" max="12" width="10.83984375" customWidth="1"/>
    <col min="18" max="18" width="11.47265625" style="3" customWidth="1"/>
    <col min="19" max="19" width="9.05078125" style="3"/>
  </cols>
  <sheetData>
    <row r="1" spans="1:19" s="1" customFormat="1" ht="40.15" customHeight="1" x14ac:dyDescent="0.55000000000000004">
      <c r="A1" s="4" t="s">
        <v>22</v>
      </c>
      <c r="B1" s="5">
        <v>1</v>
      </c>
      <c r="C1" s="6"/>
      <c r="D1" s="6" t="s">
        <v>0</v>
      </c>
      <c r="E1" s="6" t="s">
        <v>31</v>
      </c>
      <c r="F1" s="6" t="s">
        <v>3</v>
      </c>
      <c r="G1" s="6" t="s">
        <v>12</v>
      </c>
      <c r="H1" s="6" t="s">
        <v>30</v>
      </c>
      <c r="I1" s="6" t="s">
        <v>5</v>
      </c>
      <c r="J1" s="6" t="s">
        <v>25</v>
      </c>
      <c r="K1" s="6" t="s">
        <v>13</v>
      </c>
      <c r="L1" s="6" t="s">
        <v>14</v>
      </c>
      <c r="M1" s="6" t="s">
        <v>20</v>
      </c>
      <c r="N1" s="6" t="s">
        <v>21</v>
      </c>
      <c r="O1" s="6" t="s">
        <v>24</v>
      </c>
      <c r="P1" s="6" t="s">
        <v>23</v>
      </c>
      <c r="Q1" s="6" t="s">
        <v>26</v>
      </c>
      <c r="R1" s="7" t="s">
        <v>27</v>
      </c>
      <c r="S1" s="7" t="s">
        <v>28</v>
      </c>
    </row>
    <row r="2" spans="1:19" x14ac:dyDescent="0.55000000000000004">
      <c r="A2" s="6" t="s">
        <v>20</v>
      </c>
      <c r="B2" s="8">
        <v>6175</v>
      </c>
      <c r="C2" s="9"/>
      <c r="D2" s="9" t="s">
        <v>1</v>
      </c>
      <c r="E2" s="9" t="s">
        <v>2</v>
      </c>
      <c r="F2" s="9" t="s">
        <v>4</v>
      </c>
      <c r="G2" s="10">
        <v>1</v>
      </c>
      <c r="H2" s="9">
        <v>1</v>
      </c>
      <c r="I2" s="11">
        <f>+$B$1</f>
        <v>1</v>
      </c>
      <c r="J2" s="12"/>
      <c r="K2" s="13">
        <v>1E-3</v>
      </c>
      <c r="L2" s="13">
        <v>1E-3</v>
      </c>
      <c r="M2" s="11">
        <f>+$B$2</f>
        <v>6175</v>
      </c>
      <c r="N2" s="9">
        <f>I2/M2</f>
        <v>1.6194331983805668E-4</v>
      </c>
      <c r="O2" s="9">
        <f>K2 * $N2^G2</f>
        <v>1.6194331983805668E-7</v>
      </c>
      <c r="P2" s="9">
        <f t="shared" ref="P2:P5" si="0">L2 * $N2^H2</f>
        <v>1.6194331983805668E-7</v>
      </c>
      <c r="Q2" s="17">
        <f>SQRT(O2*P2)</f>
        <v>1.6194331983805668E-7</v>
      </c>
      <c r="R2" s="15">
        <f>O2/$Q$2</f>
        <v>1</v>
      </c>
      <c r="S2" s="15">
        <f t="shared" ref="S2:S5" si="1">P2/$Q$2</f>
        <v>1</v>
      </c>
    </row>
    <row r="3" spans="1:19" x14ac:dyDescent="0.55000000000000004">
      <c r="A3" s="9"/>
      <c r="B3" s="9"/>
      <c r="C3" s="9"/>
      <c r="D3" s="9" t="s">
        <v>6</v>
      </c>
      <c r="E3" s="9" t="s">
        <v>7</v>
      </c>
      <c r="F3" s="9" t="s">
        <v>8</v>
      </c>
      <c r="G3" s="10">
        <v>2</v>
      </c>
      <c r="H3" s="9">
        <v>2</v>
      </c>
      <c r="I3" s="11">
        <f>+$B$1</f>
        <v>1</v>
      </c>
      <c r="J3" s="13">
        <v>1000</v>
      </c>
      <c r="K3" s="14">
        <f>K2*$J3</f>
        <v>1</v>
      </c>
      <c r="L3" s="14">
        <f>L2*$J3</f>
        <v>1</v>
      </c>
      <c r="M3" s="11">
        <f t="shared" ref="M3:M6" si="2">+$B$2</f>
        <v>6175</v>
      </c>
      <c r="N3" s="9">
        <f t="shared" ref="N3:N6" si="3">I3/M3</f>
        <v>1.6194331983805668E-4</v>
      </c>
      <c r="O3" s="9">
        <f t="shared" ref="O3:O6" si="4">K3 * $N3^G3</f>
        <v>2.6225638840171123E-8</v>
      </c>
      <c r="P3" s="9">
        <f t="shared" si="0"/>
        <v>2.6225638840171123E-8</v>
      </c>
      <c r="Q3" s="12"/>
      <c r="R3" s="15">
        <f t="shared" ref="R3:R6" si="5">O3/$Q$2</f>
        <v>0.16194331983805668</v>
      </c>
      <c r="S3" s="15">
        <f t="shared" si="1"/>
        <v>0.16194331983805668</v>
      </c>
    </row>
    <row r="4" spans="1:19" x14ac:dyDescent="0.55000000000000004">
      <c r="A4" s="9"/>
      <c r="B4" s="9"/>
      <c r="C4" s="9"/>
      <c r="D4" s="9" t="s">
        <v>9</v>
      </c>
      <c r="E4" s="9" t="s">
        <v>10</v>
      </c>
      <c r="F4" s="9" t="s">
        <v>11</v>
      </c>
      <c r="G4" s="10">
        <v>2</v>
      </c>
      <c r="H4" s="9">
        <v>1</v>
      </c>
      <c r="I4" s="11">
        <f>+$B$1</f>
        <v>1</v>
      </c>
      <c r="J4" s="12"/>
      <c r="K4" s="13">
        <v>1</v>
      </c>
      <c r="L4" s="13">
        <v>1</v>
      </c>
      <c r="M4" s="11">
        <f t="shared" si="2"/>
        <v>6175</v>
      </c>
      <c r="N4" s="9">
        <f t="shared" si="3"/>
        <v>1.6194331983805668E-4</v>
      </c>
      <c r="O4" s="9">
        <f t="shared" si="4"/>
        <v>2.6225638840171123E-8</v>
      </c>
      <c r="P4" s="9">
        <f t="shared" si="0"/>
        <v>1.6194331983805668E-4</v>
      </c>
      <c r="Q4" s="12"/>
      <c r="R4" s="15">
        <f t="shared" si="5"/>
        <v>0.16194331983805668</v>
      </c>
      <c r="S4" s="15">
        <f t="shared" si="1"/>
        <v>1000</v>
      </c>
    </row>
    <row r="5" spans="1:19" x14ac:dyDescent="0.55000000000000004">
      <c r="A5" s="9"/>
      <c r="B5" s="9"/>
      <c r="C5" s="9"/>
      <c r="D5" s="9" t="s">
        <v>15</v>
      </c>
      <c r="E5" s="9" t="s">
        <v>16</v>
      </c>
      <c r="F5" s="9" t="s">
        <v>17</v>
      </c>
      <c r="G5" s="10">
        <v>3</v>
      </c>
      <c r="H5" s="9">
        <v>2</v>
      </c>
      <c r="I5" s="11">
        <f>+$B$1</f>
        <v>1</v>
      </c>
      <c r="J5" s="13">
        <v>0</v>
      </c>
      <c r="K5" s="14">
        <f>K4*$J5</f>
        <v>0</v>
      </c>
      <c r="L5" s="14">
        <f>L4*$J5</f>
        <v>0</v>
      </c>
      <c r="M5" s="11">
        <f t="shared" si="2"/>
        <v>6175</v>
      </c>
      <c r="N5" s="9">
        <f t="shared" si="3"/>
        <v>1.6194331983805668E-4</v>
      </c>
      <c r="O5" s="9">
        <f t="shared" si="4"/>
        <v>0</v>
      </c>
      <c r="P5" s="9">
        <f t="shared" si="0"/>
        <v>0</v>
      </c>
      <c r="Q5" s="12"/>
      <c r="R5" s="15">
        <f t="shared" si="5"/>
        <v>0</v>
      </c>
      <c r="S5" s="15">
        <f t="shared" si="1"/>
        <v>0</v>
      </c>
    </row>
    <row r="6" spans="1:19" x14ac:dyDescent="0.55000000000000004">
      <c r="A6" s="9"/>
      <c r="B6" s="9"/>
      <c r="C6" s="9"/>
      <c r="D6" s="9" t="s">
        <v>18</v>
      </c>
      <c r="E6" s="9" t="s">
        <v>19</v>
      </c>
      <c r="F6" s="12"/>
      <c r="G6" s="10">
        <v>2</v>
      </c>
      <c r="H6" s="12"/>
      <c r="I6" s="11">
        <f>+$B$1</f>
        <v>1</v>
      </c>
      <c r="J6" s="12"/>
      <c r="K6" s="13">
        <v>1000</v>
      </c>
      <c r="L6" s="12"/>
      <c r="M6" s="11">
        <f t="shared" si="2"/>
        <v>6175</v>
      </c>
      <c r="N6" s="9">
        <f t="shared" si="3"/>
        <v>1.6194331983805668E-4</v>
      </c>
      <c r="O6" s="9">
        <f t="shared" si="4"/>
        <v>2.6225638840171122E-5</v>
      </c>
      <c r="P6" s="12"/>
      <c r="Q6" s="12"/>
      <c r="R6" s="15">
        <f t="shared" si="5"/>
        <v>161.94331983805668</v>
      </c>
      <c r="S6" s="16"/>
    </row>
    <row r="8" spans="1:19" x14ac:dyDescent="0.55000000000000004">
      <c r="A8" s="10" t="s">
        <v>29</v>
      </c>
      <c r="B8" s="9" t="s">
        <v>20</v>
      </c>
    </row>
    <row r="9" spans="1:19" x14ac:dyDescent="0.55000000000000004">
      <c r="A9" s="10">
        <v>2</v>
      </c>
      <c r="B9" s="8"/>
    </row>
    <row r="10" spans="1:19" x14ac:dyDescent="0.55000000000000004">
      <c r="A10" s="10">
        <v>3</v>
      </c>
      <c r="B10" s="8"/>
    </row>
    <row r="11" spans="1:19" x14ac:dyDescent="0.55000000000000004">
      <c r="A11" s="10">
        <v>4</v>
      </c>
      <c r="B11" s="8"/>
    </row>
    <row r="12" spans="1:19" x14ac:dyDescent="0.55000000000000004">
      <c r="A12" s="10">
        <v>5</v>
      </c>
      <c r="B12" s="8"/>
    </row>
    <row r="13" spans="1:19" x14ac:dyDescent="0.55000000000000004">
      <c r="A13" s="10">
        <v>6</v>
      </c>
      <c r="B13" s="8"/>
    </row>
    <row r="14" spans="1:19" x14ac:dyDescent="0.55000000000000004">
      <c r="A14" s="10">
        <v>7</v>
      </c>
      <c r="B14" s="8"/>
    </row>
    <row r="15" spans="1:19" x14ac:dyDescent="0.55000000000000004">
      <c r="A15" s="10">
        <v>8</v>
      </c>
      <c r="B15" s="8">
        <v>4369</v>
      </c>
    </row>
    <row r="16" spans="1:19" x14ac:dyDescent="0.55000000000000004">
      <c r="A16" s="10">
        <v>9</v>
      </c>
      <c r="B16" s="8">
        <v>6175</v>
      </c>
    </row>
    <row r="17" spans="1:2" x14ac:dyDescent="0.55000000000000004">
      <c r="A17" s="10">
        <v>10</v>
      </c>
      <c r="B17" s="8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2018-12-02T15:45:06Z</dcterms:created>
  <dcterms:modified xsi:type="dcterms:W3CDTF">2018-12-22T08:20:11Z</dcterms:modified>
</cp:coreProperties>
</file>