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F78CA9A-53E9-46A7-9094-C0F9BCA0DA90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I8" i="4" s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AA15" i="4"/>
  <c r="AA16" i="4"/>
  <c r="G28" i="4"/>
  <c r="I28" i="4" s="1"/>
  <c r="G27" i="4"/>
  <c r="I27" i="4" s="1"/>
  <c r="AD4" i="4"/>
  <c r="AD15" i="4"/>
  <c r="AD6" i="4"/>
  <c r="E34" i="4"/>
  <c r="E35" i="4"/>
  <c r="H22" i="4" l="1"/>
  <c r="H8" i="4"/>
  <c r="H7" i="4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4" i="4" l="1"/>
  <c r="AC13" i="4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<sst xmlns="http://schemas.openxmlformats.org/spreadsheetml/2006/main" count="334" uniqueCount="55">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</sst>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0.14195692025664527</c:v>
                </c:pt>
                <c:pt idx="1">
                  <c:v>0.19593173092094882</c:v>
                </c:pt>
                <c:pt idx="2">
                  <c:v>0.16042275749657187</c:v>
                </c:pt>
                <c:pt idx="3">
                  <c:v>0.40601739304779333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0.20893379213991872</c:v>
                </c:pt>
                <c:pt idx="1">
                  <c:v>0.28978551654549684</c:v>
                </c:pt>
                <c:pt idx="2">
                  <c:v>0.40297793071330623</c:v>
                </c:pt>
                <c:pt idx="3">
                  <c:v>0.44763739946380693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0.27361517166438126</c:v>
                </c:pt>
                <c:pt idx="1">
                  <c:v>0.39316520275600902</c:v>
                </c:pt>
                <c:pt idx="2">
                  <c:v>0.4022502003870892</c:v>
                </c:pt>
                <c:pt idx="3">
                  <c:v>0.53037593254112902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0.25699253967096797</c:v>
                </c:pt>
                <c:pt idx="1">
                  <c:v>0.40887220237661298</c:v>
                </c:pt>
                <c:pt idx="2">
                  <c:v>0.44602230666732468</c:v>
                </c:pt>
                <c:pt idx="3">
                  <c:v>0.60024428761782556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3.7780085599194359E-2</c:v>
                </c:pt>
                <c:pt idx="1">
                  <c:v>6.2391791424788678E-2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0.29936438637603924</c:v>
                </c:pt>
                <c:pt idx="5">
                  <c:v>0.11420943798030923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5.6340853677355633E-2</c:v>
                </c:pt>
                <c:pt idx="1">
                  <c:v>0.11013086872390264</c:v>
                </c:pt>
                <c:pt idx="2">
                  <c:v>0.17659310237768752</c:v>
                </c:pt>
                <c:pt idx="3">
                  <c:v>0.16882153454853752</c:v>
                </c:pt>
                <c:pt idx="4">
                  <c:v>0.19513154582074524</c:v>
                </c:pt>
                <c:pt idx="5">
                  <c:v>5.7449018126888213E-2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9.4120939276549992E-2</c:v>
                </c:pt>
                <c:pt idx="1">
                  <c:v>0.17252266014869133</c:v>
                </c:pt>
                <c:pt idx="2">
                  <c:v>0.31663511159261204</c:v>
                </c:pt>
                <c:pt idx="3">
                  <c:v>0.332204816815868</c:v>
                </c:pt>
                <c:pt idx="4">
                  <c:v>0.49449593219678445</c:v>
                </c:pt>
                <c:pt idx="5">
                  <c:v>0.17165845610719743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9.1394015036700249E-2</c:v>
                </c:pt>
                <c:pt idx="1">
                  <c:v>0.14195692025664527</c:v>
                </c:pt>
                <c:pt idx="2">
                  <c:v>0.28978551654549684</c:v>
                </c:pt>
                <c:pt idx="3">
                  <c:v>0.4022502003870892</c:v>
                </c:pt>
                <c:pt idx="4">
                  <c:v>0.60024428761782556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85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4</v>
      </c>
      <c r="D32">
        <v>3</v>
      </c>
      <c r="E32" s="1">
        <v>0.75</v>
      </c>
      <c r="F32" s="2">
        <v>0.65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46"/>
  <sheetViews>
    <sheetView topLeftCell="A25"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1</v>
      </c>
      <c r="E5" s="1">
        <v>0.04</v>
      </c>
      <c r="F5" s="2">
        <v>1.35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8</v>
      </c>
      <c r="E6" s="1">
        <v>0.32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12</v>
      </c>
      <c r="E16" s="1">
        <v>0.48</v>
      </c>
      <c r="F16" s="2">
        <v>1.02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25</v>
      </c>
      <c r="D17">
        <v>12</v>
      </c>
      <c r="E17" s="1">
        <v>0.48</v>
      </c>
      <c r="F17" s="2">
        <v>1.26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25</v>
      </c>
      <c r="D18">
        <v>10</v>
      </c>
      <c r="E18" s="1">
        <v>0.4</v>
      </c>
      <c r="F18" s="2">
        <v>0.97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25</v>
      </c>
      <c r="D19">
        <v>2</v>
      </c>
      <c r="E19" s="1">
        <v>0.08</v>
      </c>
      <c r="F19" s="2">
        <v>1.45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25</v>
      </c>
      <c r="D20">
        <v>8</v>
      </c>
      <c r="E20" s="1">
        <v>0.32</v>
      </c>
      <c r="F20" s="2">
        <v>1.04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25</v>
      </c>
      <c r="D21">
        <v>8</v>
      </c>
      <c r="E21" s="1">
        <v>0.32</v>
      </c>
      <c r="F21" s="2">
        <v>1.36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25</v>
      </c>
      <c r="D22">
        <v>10</v>
      </c>
      <c r="E22" s="1">
        <v>0.4</v>
      </c>
      <c r="F22" s="2">
        <v>1.22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25</v>
      </c>
      <c r="D23">
        <v>18</v>
      </c>
      <c r="E23" s="1">
        <v>0.72</v>
      </c>
      <c r="F23" s="2">
        <v>1.62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25</v>
      </c>
      <c r="D24">
        <v>15</v>
      </c>
      <c r="E24" s="1">
        <v>0.6</v>
      </c>
      <c r="F24" s="2">
        <v>1.74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25</v>
      </c>
      <c r="D28">
        <v>4</v>
      </c>
      <c r="E28" s="1">
        <v>0.16</v>
      </c>
      <c r="F28" s="2">
        <v>1.34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25</v>
      </c>
      <c r="D29">
        <v>1</v>
      </c>
      <c r="E29" s="1">
        <v>0.04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25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  <row r="31" spans="1:11" x14ac:dyDescent="0.55000000000000004">
      <c r="A31">
        <v>20</v>
      </c>
      <c r="B31">
        <v>11001</v>
      </c>
      <c r="C31">
        <v>11</v>
      </c>
      <c r="D31">
        <v>0</v>
      </c>
      <c r="E31" s="1">
        <v>0</v>
      </c>
      <c r="F31" s="2">
        <v>1.35</v>
      </c>
      <c r="G31">
        <v>0.1</v>
      </c>
      <c r="J31">
        <v>0.1</v>
      </c>
      <c r="K31">
        <v>20</v>
      </c>
    </row>
    <row r="32" spans="1:11" x14ac:dyDescent="0.55000000000000004">
      <c r="A32">
        <v>20</v>
      </c>
      <c r="B32">
        <v>11002</v>
      </c>
      <c r="C32">
        <v>11</v>
      </c>
      <c r="D32">
        <v>1</v>
      </c>
      <c r="E32" s="1">
        <v>9.0899999999999995E-2</v>
      </c>
      <c r="F32" s="2">
        <v>2.09</v>
      </c>
      <c r="G32">
        <v>0.1</v>
      </c>
      <c r="J32">
        <v>0.2</v>
      </c>
      <c r="K32">
        <v>20</v>
      </c>
    </row>
    <row r="33" spans="1:11" x14ac:dyDescent="0.55000000000000004">
      <c r="A33">
        <v>20</v>
      </c>
      <c r="B33">
        <v>11003</v>
      </c>
      <c r="C33">
        <v>11</v>
      </c>
      <c r="D33">
        <v>2</v>
      </c>
      <c r="E33" s="1">
        <v>0.18179999999999999</v>
      </c>
      <c r="F33" s="2">
        <v>1.22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11</v>
      </c>
      <c r="D34">
        <v>1</v>
      </c>
      <c r="E34" s="1">
        <v>9.0899999999999995E-2</v>
      </c>
      <c r="F34" s="2">
        <v>1.52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12</v>
      </c>
      <c r="D35">
        <v>1</v>
      </c>
      <c r="E35" s="1">
        <v>8.3299999999999999E-2</v>
      </c>
      <c r="F35" s="2">
        <v>1.06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11</v>
      </c>
      <c r="D36">
        <v>1</v>
      </c>
      <c r="E36" s="1">
        <v>9.0899999999999995E-2</v>
      </c>
      <c r="F36" s="2">
        <v>1.44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12</v>
      </c>
      <c r="D37">
        <v>3</v>
      </c>
      <c r="E37" s="1">
        <v>0.25</v>
      </c>
      <c r="F37" s="2">
        <v>1.27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11</v>
      </c>
      <c r="D38">
        <v>1</v>
      </c>
      <c r="E38" s="1">
        <v>9.0899999999999995E-2</v>
      </c>
      <c r="F38" s="2">
        <v>1.49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11</v>
      </c>
      <c r="D39">
        <v>0</v>
      </c>
      <c r="E39" s="1">
        <v>0</v>
      </c>
      <c r="F39" s="2">
        <v>1.23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11</v>
      </c>
      <c r="D40">
        <v>1</v>
      </c>
      <c r="E40" s="1">
        <v>9.0899999999999995E-2</v>
      </c>
      <c r="F40" s="2">
        <v>1.79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11</v>
      </c>
      <c r="D41">
        <v>0</v>
      </c>
      <c r="E41" s="1">
        <v>0</v>
      </c>
      <c r="F41" s="2">
        <v>1.7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10</v>
      </c>
      <c r="D42">
        <v>2</v>
      </c>
      <c r="E42" s="1">
        <v>0.2</v>
      </c>
      <c r="F42" s="2">
        <v>1.92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9</v>
      </c>
      <c r="D43">
        <v>3</v>
      </c>
      <c r="E43" s="1">
        <v>0.33329999999999999</v>
      </c>
      <c r="F43" s="2">
        <v>2.4300000000000002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10</v>
      </c>
      <c r="D44">
        <v>1</v>
      </c>
      <c r="E44" s="1">
        <v>0.1</v>
      </c>
      <c r="F44" s="2">
        <v>1.47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11</v>
      </c>
      <c r="D45">
        <v>1</v>
      </c>
      <c r="E45" s="1">
        <v>9.0899999999999995E-2</v>
      </c>
      <c r="F45" s="2">
        <v>1.06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10</v>
      </c>
      <c r="D46">
        <v>3</v>
      </c>
      <c r="E46" s="1">
        <v>0.3</v>
      </c>
      <c r="F46" s="2">
        <v>1.54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24</v>
      </c>
      <c r="D3">
        <v>8</v>
      </c>
      <c r="E3" s="1">
        <v>0.33329999999999999</v>
      </c>
      <c r="F3" s="2">
        <v>5.34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19</v>
      </c>
      <c r="D4">
        <v>0</v>
      </c>
      <c r="E4" s="1">
        <v>0</v>
      </c>
      <c r="F4" s="2">
        <v>5.32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20</v>
      </c>
      <c r="D5">
        <v>2</v>
      </c>
      <c r="E5" s="1">
        <v>0.1</v>
      </c>
      <c r="F5" s="2">
        <v>4.58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18</v>
      </c>
      <c r="D6">
        <v>4</v>
      </c>
      <c r="E6" s="1">
        <v>0.22220000000000001</v>
      </c>
      <c r="F6" s="2">
        <v>6.64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24</v>
      </c>
      <c r="D7">
        <v>5</v>
      </c>
      <c r="E7" s="1">
        <v>0.20830000000000001</v>
      </c>
      <c r="F7" s="2">
        <v>5.73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24</v>
      </c>
      <c r="D9">
        <v>5</v>
      </c>
      <c r="E9" s="1">
        <v>0.20830000000000001</v>
      </c>
      <c r="F9" s="2">
        <v>5.74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24</v>
      </c>
      <c r="D10">
        <v>3</v>
      </c>
      <c r="E10" s="1">
        <v>0.125</v>
      </c>
      <c r="F10" s="2">
        <v>5.18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24</v>
      </c>
      <c r="D12">
        <v>5</v>
      </c>
      <c r="E12" s="1">
        <v>0.20830000000000001</v>
      </c>
      <c r="F12" s="2">
        <v>4.22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24</v>
      </c>
      <c r="D13">
        <v>12</v>
      </c>
      <c r="E13" s="1">
        <v>0.5</v>
      </c>
      <c r="F13" s="2">
        <v>4.7699999999999996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24</v>
      </c>
      <c r="D15">
        <v>8</v>
      </c>
      <c r="E15" s="1">
        <v>0.33329999999999999</v>
      </c>
      <c r="F15" s="2">
        <v>5.55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13</v>
      </c>
      <c r="D16">
        <v>8</v>
      </c>
      <c r="E16" s="1">
        <v>0.61539999999999995</v>
      </c>
      <c r="F16" s="2">
        <v>7.22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10</v>
      </c>
      <c r="D17">
        <v>2</v>
      </c>
      <c r="E17" s="1">
        <v>0.2</v>
      </c>
      <c r="F17" s="2">
        <v>8.1199999999999992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12</v>
      </c>
      <c r="D18">
        <v>8</v>
      </c>
      <c r="E18" s="1">
        <v>0.66669999999999996</v>
      </c>
      <c r="F18" s="2">
        <v>7.36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9025</v>
      </c>
      <c r="C19">
        <v>12</v>
      </c>
      <c r="D19">
        <v>3</v>
      </c>
      <c r="E19" s="1">
        <v>0.25</v>
      </c>
      <c r="F19" s="2">
        <v>7.22</v>
      </c>
      <c r="G19">
        <v>0.1</v>
      </c>
      <c r="H19">
        <v>0.2</v>
      </c>
      <c r="I19">
        <v>50</v>
      </c>
      <c r="J19">
        <v>0.2</v>
      </c>
      <c r="K19">
        <v>5</v>
      </c>
    </row>
    <row r="20" spans="1:11" x14ac:dyDescent="0.55000000000000004">
      <c r="A20">
        <v>20</v>
      </c>
      <c r="B20">
        <v>9026</v>
      </c>
      <c r="C20">
        <v>12</v>
      </c>
      <c r="D20">
        <v>7</v>
      </c>
      <c r="E20" s="1">
        <v>0.58330000000000004</v>
      </c>
      <c r="F20" s="2">
        <v>7.3</v>
      </c>
      <c r="G20">
        <v>0.1</v>
      </c>
      <c r="H20">
        <v>0.2</v>
      </c>
      <c r="I20">
        <v>50</v>
      </c>
      <c r="J20">
        <v>0.2</v>
      </c>
      <c r="K20">
        <v>10</v>
      </c>
    </row>
    <row r="21" spans="1:11" x14ac:dyDescent="0.55000000000000004">
      <c r="A21">
        <v>20</v>
      </c>
      <c r="B21">
        <v>9027</v>
      </c>
      <c r="C21">
        <v>11</v>
      </c>
      <c r="D21">
        <v>4</v>
      </c>
      <c r="E21" s="1">
        <v>0.36359999999999998</v>
      </c>
      <c r="F21" s="2">
        <v>7.96</v>
      </c>
      <c r="G21">
        <v>0.1</v>
      </c>
      <c r="H21">
        <v>0.2</v>
      </c>
      <c r="I21">
        <v>50</v>
      </c>
      <c r="J21">
        <v>0.2</v>
      </c>
      <c r="K21">
        <v>20</v>
      </c>
    </row>
    <row r="22" spans="1:11" x14ac:dyDescent="0.55000000000000004">
      <c r="A22">
        <v>20</v>
      </c>
      <c r="B22">
        <v>9028</v>
      </c>
      <c r="C22">
        <v>11</v>
      </c>
      <c r="D22">
        <v>5</v>
      </c>
      <c r="E22" s="1">
        <v>0.45450000000000002</v>
      </c>
      <c r="F22" s="2">
        <v>7.98</v>
      </c>
      <c r="G22">
        <v>0.1</v>
      </c>
      <c r="H22">
        <v>0.2</v>
      </c>
      <c r="I22">
        <v>50</v>
      </c>
      <c r="J22">
        <v>0.2</v>
      </c>
      <c r="K22">
        <v>50</v>
      </c>
    </row>
    <row r="23" spans="1:11" x14ac:dyDescent="0.55000000000000004">
      <c r="A23">
        <v>20</v>
      </c>
      <c r="B23">
        <v>10000</v>
      </c>
      <c r="C23">
        <v>24</v>
      </c>
      <c r="D23">
        <v>2</v>
      </c>
      <c r="E23" s="1">
        <v>8.3299999999999999E-2</v>
      </c>
      <c r="F23" s="2">
        <v>5.37</v>
      </c>
      <c r="G23">
        <v>0.1</v>
      </c>
      <c r="H23">
        <v>0.2</v>
      </c>
      <c r="I23">
        <v>10</v>
      </c>
    </row>
    <row r="24" spans="1:11" x14ac:dyDescent="0.55000000000000004">
      <c r="A24">
        <v>20</v>
      </c>
      <c r="B24">
        <v>10001</v>
      </c>
      <c r="C24">
        <v>25</v>
      </c>
      <c r="D24">
        <v>1</v>
      </c>
      <c r="E24" s="1">
        <v>0.04</v>
      </c>
      <c r="F24" s="2">
        <v>6.22</v>
      </c>
      <c r="G24">
        <v>0.1</v>
      </c>
      <c r="H24">
        <v>0.2</v>
      </c>
      <c r="I24">
        <v>5</v>
      </c>
    </row>
    <row r="25" spans="1:11" x14ac:dyDescent="0.55000000000000004">
      <c r="A25">
        <v>20</v>
      </c>
      <c r="B25">
        <v>10002</v>
      </c>
      <c r="C25">
        <v>21</v>
      </c>
      <c r="D25">
        <v>3</v>
      </c>
      <c r="E25" s="1">
        <v>0.1429</v>
      </c>
      <c r="F25" s="2">
        <v>5.38</v>
      </c>
      <c r="G25">
        <v>0.1</v>
      </c>
      <c r="H25">
        <v>0.2</v>
      </c>
      <c r="I25">
        <v>20</v>
      </c>
    </row>
    <row r="26" spans="1:11" x14ac:dyDescent="0.55000000000000004">
      <c r="A26">
        <v>20</v>
      </c>
      <c r="B26">
        <v>10003</v>
      </c>
      <c r="C26">
        <v>19</v>
      </c>
      <c r="D26">
        <v>4</v>
      </c>
      <c r="E26" s="1">
        <v>0.21049999999999999</v>
      </c>
      <c r="F26" s="2">
        <v>6.55</v>
      </c>
      <c r="G26">
        <v>0.1</v>
      </c>
      <c r="H26">
        <v>0.2</v>
      </c>
      <c r="I26">
        <v>50</v>
      </c>
    </row>
    <row r="27" spans="1:11" x14ac:dyDescent="0.55000000000000004">
      <c r="A27">
        <v>20</v>
      </c>
      <c r="B27">
        <v>10004</v>
      </c>
      <c r="C27">
        <v>20</v>
      </c>
      <c r="D27">
        <v>0</v>
      </c>
      <c r="E27" s="1">
        <v>0</v>
      </c>
      <c r="F27" s="2">
        <v>6.4</v>
      </c>
      <c r="G27">
        <v>0.1</v>
      </c>
      <c r="H27">
        <v>0.2</v>
      </c>
      <c r="I27">
        <v>2</v>
      </c>
    </row>
    <row r="28" spans="1:11" x14ac:dyDescent="0.55000000000000004">
      <c r="A28">
        <v>20</v>
      </c>
      <c r="B28">
        <v>10005</v>
      </c>
      <c r="C28">
        <v>19</v>
      </c>
      <c r="D28">
        <v>1</v>
      </c>
      <c r="E28" s="1">
        <v>5.2600000000000001E-2</v>
      </c>
      <c r="F28" s="2">
        <v>6.19</v>
      </c>
      <c r="G28">
        <v>0.1</v>
      </c>
      <c r="H28">
        <v>0.2</v>
      </c>
      <c r="I2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>
      <selection activeCell="K28" sqref="K28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0.14195692025664527</v>
      </c>
      <c r="AB3" s="83">
        <f>+F16</f>
        <v>0.19593173092094882</v>
      </c>
      <c r="AC3" s="83">
        <f>+F18</f>
        <v>0.16042275749657187</v>
      </c>
      <c r="AD3" s="83">
        <f>+F23</f>
        <v>0.40601739304779333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59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2</v>
      </c>
      <c r="E4" s="51">
        <f t="shared" si="0"/>
        <v>3.3898305084745763E-2</v>
      </c>
      <c r="F4" s="51">
        <f>(E4 + Params!$B$3^2/(2 * C4))/(1 + Params!$B$3^2/C4)</f>
        <v>6.2391791424788678E-2</v>
      </c>
      <c r="G4" s="37">
        <f>IFERROR((Params!$B$3/(1+Params!$B$3^2/C4))*SQRT(E4*(1-E4)/C4 + (Params!$B$3/(2*C4))^2), 0)</f>
        <v>5.3046078391287166E-2</v>
      </c>
      <c r="H4" s="37">
        <f t="shared" si="1"/>
        <v>9.3457130335015126E-3</v>
      </c>
      <c r="I4" s="38">
        <f t="shared" si="2"/>
        <v>0.11543786981607584</v>
      </c>
      <c r="Z4" s="89">
        <v>10</v>
      </c>
      <c r="AA4" s="90">
        <f>F14</f>
        <v>0.20893379213991872</v>
      </c>
      <c r="AB4" s="90">
        <f>+F13</f>
        <v>0.28978551654549684</v>
      </c>
      <c r="AC4" s="90">
        <f>+F15</f>
        <v>0.40297793071330623</v>
      </c>
      <c r="AD4" s="90">
        <f>+F22</f>
        <v>0.44763739946380693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58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18</v>
      </c>
      <c r="E5" s="51">
        <f t="shared" si="0"/>
        <v>0.31034482758620691</v>
      </c>
      <c r="F5" s="51">
        <f>(E5 + Params!$B$3^2/(2 * C5))/(1 + Params!$B$3^2/C5)</f>
        <v>0.32212620630772809</v>
      </c>
      <c r="G5" s="37">
        <f>IFERROR((Params!$B$3/(1+Params!$B$3^2/C5))*SQRT(E5*(1-E5)/C5 + (Params!$B$3/(2*C5))^2), 0)</f>
        <v>0.11590686215967136</v>
      </c>
      <c r="H5" s="37">
        <f t="shared" si="1"/>
        <v>0.20621934414805673</v>
      </c>
      <c r="I5" s="38">
        <f t="shared" si="2"/>
        <v>0.43803306846739942</v>
      </c>
      <c r="Z5" s="101">
        <v>20</v>
      </c>
      <c r="AA5" s="102">
        <f>+F20</f>
        <v>0.27361517166438126</v>
      </c>
      <c r="AB5" s="102">
        <f>+F19</f>
        <v>0.39316520275600902</v>
      </c>
      <c r="AC5" s="102">
        <f>+F21</f>
        <v>0.4022502003870892</v>
      </c>
      <c r="AD5" s="102">
        <f>+F24</f>
        <v>0.53037593254112902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47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3.7780085599194359E-2</v>
      </c>
      <c r="G6" s="37">
        <f>IFERROR((Params!$B$3/(1+Params!$B$3^2/C6))*SQRT(E6*(1-E6)/C6 + (Params!$B$3/(2*C6))^2), 0)</f>
        <v>3.7780085599194359E-2</v>
      </c>
      <c r="H6" s="37">
        <f t="shared" si="1"/>
        <v>0</v>
      </c>
      <c r="I6" s="38">
        <f t="shared" si="2"/>
        <v>7.5560171198388718E-2</v>
      </c>
      <c r="Z6" s="103">
        <v>50</v>
      </c>
      <c r="AA6" s="104">
        <f>+F26</f>
        <v>0.25699253967096797</v>
      </c>
      <c r="AB6" s="104">
        <f>+F27</f>
        <v>0.40887220237661298</v>
      </c>
      <c r="AC6" s="104">
        <f>+F28</f>
        <v>0.44602230666732468</v>
      </c>
      <c r="AD6" s="104">
        <f>+F29</f>
        <v>0.60024428761782556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48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3"/>
        <v>8.3333333333333329E-2</v>
      </c>
      <c r="F7" s="51">
        <f>(E7 + Params!$B$3^2/(2 * C7))/(1 + Params!$B$3^2/C7)</f>
        <v>0.11420943798030923</v>
      </c>
      <c r="G7" s="37">
        <f>IFERROR((Params!$B$3/(1+Params!$B$3^2/C7))*SQRT(E7*(1-E7)/C7 + (Params!$B$3/(2*C7))^2), 0)</f>
        <v>8.1326213630353666E-2</v>
      </c>
      <c r="H7" s="37">
        <f t="shared" si="1"/>
        <v>3.2883224349955567E-2</v>
      </c>
      <c r="I7" s="38">
        <f t="shared" si="2"/>
        <v>0.19553565161066289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46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13</v>
      </c>
      <c r="E8" s="51">
        <f t="shared" ref="E8" si="4">IFERROR(D8/C8, 0)</f>
        <v>0.28260869565217389</v>
      </c>
      <c r="F8" s="51">
        <f>(E8 + Params!$B$3^2/(2 * C8))/(1 + Params!$B$3^2/C8)</f>
        <v>0.29936438637603924</v>
      </c>
      <c r="G8" s="37">
        <f>IFERROR((Params!$B$3/(1+Params!$B$3^2/C8))*SQRT(E8*(1-E8)/C8 + (Params!$B$3/(2*C8))^2), 0)</f>
        <v>0.12612397092689853</v>
      </c>
      <c r="H8" s="37">
        <f t="shared" si="1"/>
        <v>0.17324041544914071</v>
      </c>
      <c r="I8" s="38">
        <f t="shared" si="2"/>
        <v>0.42548835730293777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3.7780085599194359E-2</v>
      </c>
      <c r="AB11" s="1">
        <f>+$F$35</f>
        <v>5.6340853677355633E-2</v>
      </c>
      <c r="AC11" s="1">
        <f>+AA11+AB11</f>
        <v>9.4120939276549992E-2</v>
      </c>
      <c r="AD11" s="1">
        <f>+$F$25</f>
        <v>9.1394015036700249E-2</v>
      </c>
      <c r="AF11" s="1">
        <f>+$G$6</f>
        <v>3.7780085599194359E-2</v>
      </c>
      <c r="AG11" s="1">
        <f>+$G$35</f>
        <v>5.2653837697955938E-2</v>
      </c>
      <c r="AH11" s="1"/>
      <c r="AI11" s="1">
        <f>+$G$25</f>
        <v>7.0779418672069758E-2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6.2391791424788678E-2</v>
      </c>
      <c r="AB12" s="1">
        <f>+$F$32</f>
        <v>0.11013086872390264</v>
      </c>
      <c r="AC12" s="1">
        <f t="shared" ref="AC12:AC16" si="6">+AA12+AB12</f>
        <v>0.17252266014869133</v>
      </c>
      <c r="AD12" s="1">
        <f>+$F$17</f>
        <v>0.14195692025664527</v>
      </c>
      <c r="AF12" s="1">
        <f>+$G$4</f>
        <v>5.3046078391287166E-2</v>
      </c>
      <c r="AG12" s="1">
        <f>+$G$32</f>
        <v>7.3389377417702864E-2</v>
      </c>
      <c r="AH12" s="1"/>
      <c r="AI12" s="1">
        <f>+$G$17</f>
        <v>8.3281837477505269E-2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58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16</v>
      </c>
      <c r="E13" s="93">
        <f t="shared" si="5"/>
        <v>0.27586206896551724</v>
      </c>
      <c r="F13" s="93">
        <f>(E13 + Params!$B$3^2/(2 * C13))/(1 + Params!$B$3^2/C13)</f>
        <v>0.28978551654549684</v>
      </c>
      <c r="G13" s="94">
        <f>IFERROR((Params!$B$3/(1+Params!$B$3^2/C13))*SQRT(E13*(1-E13)/C13 + (Params!$B$3/(2*C13))^2), 0)</f>
        <v>0.1122634797380349</v>
      </c>
      <c r="H13" s="94">
        <f t="shared" si="1"/>
        <v>0.17752203680746192</v>
      </c>
      <c r="I13" s="95">
        <f t="shared" si="2"/>
        <v>0.40204899628353175</v>
      </c>
      <c r="Z13">
        <v>10</v>
      </c>
      <c r="AA13" s="1">
        <f>+$F$2</f>
        <v>0.14004200921492455</v>
      </c>
      <c r="AB13" s="1">
        <f>+$F$31</f>
        <v>0.17659310237768752</v>
      </c>
      <c r="AC13" s="1">
        <f t="shared" si="6"/>
        <v>0.31663511159261204</v>
      </c>
      <c r="AD13" s="1">
        <f>+$F$13</f>
        <v>0.28978551654549684</v>
      </c>
      <c r="AF13" s="1">
        <f>+$G$2</f>
        <v>7.8280421509049208E-2</v>
      </c>
      <c r="AG13" s="1">
        <f>+$G$31</f>
        <v>9.2749128210185508E-2</v>
      </c>
      <c r="AH13" s="1"/>
      <c r="AI13" s="1">
        <f>+$G$13</f>
        <v>0.1122634797380349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58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11</v>
      </c>
      <c r="E14" s="86">
        <f t="shared" si="5"/>
        <v>0.18965517241379309</v>
      </c>
      <c r="F14" s="86">
        <f>(E14 + Params!$B$3^2/(2 * C14))/(1 + Params!$B$3^2/C14)</f>
        <v>0.20893379213991872</v>
      </c>
      <c r="G14" s="87">
        <f>IFERROR((Params!$B$3/(1+Params!$B$3^2/C14))*SQRT(E14*(1-E14)/C14 + (Params!$B$3/(2*C14))^2), 0)</f>
        <v>9.9592391714244374E-2</v>
      </c>
      <c r="H14" s="87">
        <f t="shared" si="1"/>
        <v>0.10934140042567435</v>
      </c>
      <c r="I14" s="88">
        <f t="shared" si="2"/>
        <v>0.30852618385416308</v>
      </c>
      <c r="Z14">
        <v>20</v>
      </c>
      <c r="AA14" s="1">
        <f>+$F$3</f>
        <v>0.16338328226733051</v>
      </c>
      <c r="AB14" s="1">
        <f>+$F$33</f>
        <v>0.16882153454853752</v>
      </c>
      <c r="AC14" s="1">
        <f t="shared" si="6"/>
        <v>0.332204816815868</v>
      </c>
      <c r="AD14" s="1">
        <f>+$F$21</f>
        <v>0.4022502003870892</v>
      </c>
      <c r="AF14" s="1">
        <f>+$G$3</f>
        <v>8.6364668187580054E-2</v>
      </c>
      <c r="AG14" s="1">
        <f>+$G$33</f>
        <v>9.7858197343091674E-2</v>
      </c>
      <c r="AH14" s="1"/>
      <c r="AI14" s="1">
        <f>+$G$21</f>
        <v>0.10613324782920337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58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23</v>
      </c>
      <c r="E15" s="98">
        <f t="shared" si="5"/>
        <v>0.39655172413793105</v>
      </c>
      <c r="F15" s="98">
        <f>(E15 + Params!$B$3^2/(2 * C15))/(1 + Params!$B$3^2/C15)</f>
        <v>0.40297793071330623</v>
      </c>
      <c r="G15" s="99">
        <f>IFERROR((Params!$B$3/(1+Params!$B$3^2/C15))*SQRT(E15*(1-E15)/C15 + (Params!$B$3/(2*C15))^2), 0)</f>
        <v>0.1220922412121949</v>
      </c>
      <c r="H15" s="99">
        <f t="shared" si="1"/>
        <v>0.28088568950111131</v>
      </c>
      <c r="I15" s="100">
        <f t="shared" si="2"/>
        <v>0.52507017192550109</v>
      </c>
      <c r="Z15">
        <v>50</v>
      </c>
      <c r="AA15" s="1">
        <f>+$F$8</f>
        <v>0.29936438637603924</v>
      </c>
      <c r="AB15" s="1">
        <f>+$F$34</f>
        <v>0.19513154582074524</v>
      </c>
      <c r="AC15" s="1">
        <f t="shared" si="6"/>
        <v>0.49449593219678445</v>
      </c>
      <c r="AD15" s="1">
        <f>+$F$29</f>
        <v>0.60024428761782556</v>
      </c>
      <c r="AF15" s="1">
        <f>+$G$8</f>
        <v>0.12612397092689853</v>
      </c>
      <c r="AG15" s="1">
        <f>+$G$34</f>
        <v>0.10626896490810595</v>
      </c>
      <c r="AH15" s="1"/>
      <c r="AI15" s="1">
        <f>+$G$29</f>
        <v>0.11907404376173815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57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10</v>
      </c>
      <c r="E16" s="69">
        <f t="shared" si="5"/>
        <v>0.17543859649122806</v>
      </c>
      <c r="F16" s="69">
        <f>(E16 + Params!$B$3^2/(2 * C16))/(1 + Params!$B$3^2/C16)</f>
        <v>0.19593173092094882</v>
      </c>
      <c r="G16" s="70">
        <f>IFERROR((Params!$B$3/(1+Params!$B$3^2/C16))*SQRT(E16*(1-E16)/C16 + (Params!$B$3/(2*C16))^2), 0)</f>
        <v>9.7744259584982729E-2</v>
      </c>
      <c r="H16" s="70">
        <f t="shared" si="1"/>
        <v>9.8187471335966087E-2</v>
      </c>
      <c r="I16" s="71">
        <f t="shared" si="2"/>
        <v>0.29367599050593152</v>
      </c>
      <c r="Z16">
        <v>100</v>
      </c>
      <c r="AA16" s="1">
        <f>+$F$7</f>
        <v>0.11420943798030923</v>
      </c>
      <c r="AB16" s="1">
        <f>+$F$36</f>
        <v>5.7449018126888213E-2</v>
      </c>
      <c r="AC16" s="1">
        <f t="shared" si="6"/>
        <v>0.17165845610719743</v>
      </c>
      <c r="AD16" s="1">
        <f>+$F$30</f>
        <v>0.5</v>
      </c>
      <c r="AF16" s="1">
        <f>+$G$7</f>
        <v>8.1326213630353666E-2</v>
      </c>
      <c r="AG16" s="1">
        <f>+$G$36</f>
        <v>5.3683347116423218E-2</v>
      </c>
      <c r="AH16" s="1"/>
      <c r="AI16" s="1">
        <f>+$G$30</f>
        <v>0.13355713587667145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59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7</v>
      </c>
      <c r="E17" s="74">
        <f t="shared" si="5"/>
        <v>0.11864406779661017</v>
      </c>
      <c r="F17" s="74">
        <f>(E17 + Params!$B$3^2/(2 * C17))/(1 + Params!$B$3^2/C17)</f>
        <v>0.14195692025664527</v>
      </c>
      <c r="G17" s="75">
        <f>IFERROR((Params!$B$3/(1+Params!$B$3^2/C17))*SQRT(E17*(1-E17)/C17 + (Params!$B$3/(2*C17))^2), 0)</f>
        <v>8.3281837477505269E-2</v>
      </c>
      <c r="H17" s="75">
        <f t="shared" si="1"/>
        <v>5.8675082779140006E-2</v>
      </c>
      <c r="I17" s="76">
        <f t="shared" si="2"/>
        <v>0.22523875773415053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58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8</v>
      </c>
      <c r="E18" s="79">
        <f t="shared" si="5"/>
        <v>0.13793103448275862</v>
      </c>
      <c r="F18" s="79">
        <f>(E18 + Params!$B$3^2/(2 * C18))/(1 + Params!$B$3^2/C18)</f>
        <v>0.16042275749657187</v>
      </c>
      <c r="G18" s="80">
        <f>IFERROR((Params!$B$3/(1+Params!$B$3^2/C18))*SQRT(E18*(1-E18)/C18 + (Params!$B$3/(2*C18))^2), 0)</f>
        <v>8.8838741231750035E-2</v>
      </c>
      <c r="H18" s="80">
        <f t="shared" si="1"/>
        <v>7.1584016264821831E-2</v>
      </c>
      <c r="I18" s="81">
        <f t="shared" si="2"/>
        <v>0.2492614987283219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57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22</v>
      </c>
      <c r="E19" s="54">
        <f t="shared" si="5"/>
        <v>0.38596491228070173</v>
      </c>
      <c r="F19" s="54">
        <f>(E19 + Params!$B$3^2/(2 * C19))/(1 + Params!$B$3^2/C19)</f>
        <v>0.39316520275600902</v>
      </c>
      <c r="G19" s="21">
        <f>IFERROR((Params!$B$3/(1+Params!$B$3^2/C19))*SQRT(E19*(1-E19)/C19 + (Params!$B$3/(2*C19))^2), 0)</f>
        <v>0.12253983280076193</v>
      </c>
      <c r="H19" s="21">
        <f t="shared" si="1"/>
        <v>0.27062536995524711</v>
      </c>
      <c r="I19" s="47">
        <f t="shared" si="2"/>
        <v>0.51570503555677094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58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15</v>
      </c>
      <c r="E20" s="55">
        <f t="shared" si="5"/>
        <v>0.25862068965517243</v>
      </c>
      <c r="F20" s="55">
        <f>(E20 + Params!$B$3^2/(2 * C20))/(1 + Params!$B$3^2/C20)</f>
        <v>0.27361517166438126</v>
      </c>
      <c r="G20" s="25">
        <f>IFERROR((Params!$B$3/(1+Params!$B$3^2/C20))*SQRT(E20*(1-E20)/C20 + (Params!$B$3/(2*C20))^2), 0)</f>
        <v>0.11016113646920669</v>
      </c>
      <c r="H20" s="25">
        <f t="shared" si="1"/>
        <v>0.16345403519517457</v>
      </c>
      <c r="I20" s="48">
        <f t="shared" si="2"/>
        <v>0.38377630813358798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78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31</v>
      </c>
      <c r="E21" s="55">
        <f t="shared" si="5"/>
        <v>0.39743589743589741</v>
      </c>
      <c r="F21" s="55">
        <f>(E21 + Params!$B$3^2/(2 * C21))/(1 + Params!$B$3^2/C21)</f>
        <v>0.4022502003870892</v>
      </c>
      <c r="G21" s="25">
        <f>IFERROR((Params!$B$3/(1+Params!$B$3^2/C21))*SQRT(E21*(1-E21)/C21 + (Params!$B$3/(2*C21))^2), 0)</f>
        <v>0.10613324782920337</v>
      </c>
      <c r="H21" s="25">
        <f t="shared" si="1"/>
        <v>0.29611695255788584</v>
      </c>
      <c r="I21" s="48">
        <f t="shared" si="2"/>
        <v>0.50838344821629255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63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28</v>
      </c>
      <c r="E22" s="86">
        <f t="shared" ref="E22:E29" si="7">IFERROR(D22/C22, 0)</f>
        <v>0.44444444444444442</v>
      </c>
      <c r="F22" s="86">
        <f>(E22 + Params!$B$3^2/(2 * C22))/(1 + Params!$B$3^2/C22)</f>
        <v>0.44763739946380693</v>
      </c>
      <c r="G22" s="87">
        <f>IFERROR((Params!$B$3/(1+Params!$B$3^2/C22))*SQRT(E22*(1-E22)/C22 + (Params!$B$3/(2*C22))^2), 0)</f>
        <v>0.11916839412748018</v>
      </c>
      <c r="H22" s="87">
        <f t="shared" si="1"/>
        <v>0.32846900533632672</v>
      </c>
      <c r="I22" s="88">
        <f t="shared" si="2"/>
        <v>0.56680579359128713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60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24</v>
      </c>
      <c r="E23" s="74">
        <f t="shared" si="7"/>
        <v>0.4</v>
      </c>
      <c r="F23" s="74">
        <f>(E23 + Params!$B$3^2/(2 * C23))/(1 + Params!$B$3^2/C23)</f>
        <v>0.40601739304779333</v>
      </c>
      <c r="G23" s="75">
        <f>IFERROR((Params!$B$3/(1+Params!$B$3^2/C23))*SQRT(E23*(1-E23)/C23 + (Params!$B$3/(2*C23))^2), 0)</f>
        <v>0.12032436301013825</v>
      </c>
      <c r="H23" s="75">
        <f t="shared" si="1"/>
        <v>0.28569303003765506</v>
      </c>
      <c r="I23" s="76">
        <f t="shared" si="2"/>
        <v>0.52634175605793154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62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33</v>
      </c>
      <c r="E24" s="55">
        <f t="shared" si="7"/>
        <v>0.532258064516129</v>
      </c>
      <c r="F24" s="55">
        <f>(E24 + Params!$B$3^2/(2 * C24))/(1 + Params!$B$3^2/C24)</f>
        <v>0.53037593254112902</v>
      </c>
      <c r="G24" s="25">
        <f>IFERROR((Params!$B$3/(1+Params!$B$3^2/C24))*SQRT(E24*(1-E24)/C24 + (Params!$B$3/(2*C24))^2), 0)</f>
        <v>0.12053775878264891</v>
      </c>
      <c r="H24" s="25">
        <f t="shared" si="1"/>
        <v>0.40983817375848008</v>
      </c>
      <c r="I24" s="48">
        <f t="shared" si="2"/>
        <v>0.65091369132377797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50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53">
        <f t="shared" ref="E25" si="8">IFERROR(D25/C25, 0)</f>
        <v>0.06</v>
      </c>
      <c r="F25" s="53">
        <f>(E25 + Params!$B$3^2/(2 * C25))/(1 + Params!$B$3^2/C25)</f>
        <v>9.1394015036700249E-2</v>
      </c>
      <c r="G25" s="13">
        <f>IFERROR((Params!$B$3/(1+Params!$B$3^2/C25))*SQRT(E25*(1-E25)/C25 + (Params!$B$3/(2*C25))^2), 0)</f>
        <v>7.0779418672069758E-2</v>
      </c>
      <c r="H25" s="13">
        <f t="shared" si="1"/>
        <v>2.0614596364630491E-2</v>
      </c>
      <c r="I25" s="46">
        <f t="shared" si="2"/>
        <v>0.16217343370877002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62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15</v>
      </c>
      <c r="E26" s="107">
        <f t="shared" si="7"/>
        <v>0.24193548387096775</v>
      </c>
      <c r="F26" s="107">
        <f>(E26 + Params!$B$3^2/(2 * C26))/(1 + Params!$B$3^2/C26)</f>
        <v>0.25699253967096797</v>
      </c>
      <c r="G26" s="108">
        <f>IFERROR((Params!$B$3/(1+Params!$B$3^2/C26))*SQRT(E26*(1-E26)/C26 + (Params!$B$3/(2*C26))^2), 0)</f>
        <v>0.10453490286148255</v>
      </c>
      <c r="H26" s="108">
        <f t="shared" si="1"/>
        <v>0.15245763680948543</v>
      </c>
      <c r="I26" s="109">
        <f t="shared" si="2"/>
        <v>0.3615274425324505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62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25</v>
      </c>
      <c r="E27" s="107">
        <f t="shared" si="7"/>
        <v>0.40322580645161288</v>
      </c>
      <c r="F27" s="107">
        <f>(E27 + Params!$B$3^2/(2 * C27))/(1 + Params!$B$3^2/C27)</f>
        <v>0.40887220237661298</v>
      </c>
      <c r="G27" s="108">
        <f>IFERROR((Params!$B$3/(1+Params!$B$3^2/C27))*SQRT(E27*(1-E27)/C27 + (Params!$B$3/(2*C27))^2), 0)</f>
        <v>0.11862537326008812</v>
      </c>
      <c r="H27" s="108">
        <f t="shared" si="1"/>
        <v>0.29024682911652488</v>
      </c>
      <c r="I27" s="109">
        <f t="shared" si="2"/>
        <v>0.52749757563670108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61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27</v>
      </c>
      <c r="E28" s="107">
        <f t="shared" si="7"/>
        <v>0.44262295081967212</v>
      </c>
      <c r="F28" s="107">
        <f>(E28 + Params!$B$3^2/(2 * C28))/(1 + Params!$B$3^2/C28)</f>
        <v>0.44602230666732468</v>
      </c>
      <c r="G28" s="108">
        <f>IFERROR((Params!$B$3/(1+Params!$B$3^2/C28))*SQRT(E28*(1-E28)/C28 + (Params!$B$3/(2*C28))^2), 0)</f>
        <v>0.12094622632812023</v>
      </c>
      <c r="H28" s="108">
        <f t="shared" si="1"/>
        <v>0.32507608033920443</v>
      </c>
      <c r="I28" s="109">
        <f t="shared" si="2"/>
        <v>0.56696853299544492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61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37</v>
      </c>
      <c r="E29" s="107">
        <f t="shared" si="7"/>
        <v>0.60655737704918034</v>
      </c>
      <c r="F29" s="107">
        <f>(E29 + Params!$B$3^2/(2 * C29))/(1 + Params!$B$3^2/C29)</f>
        <v>0.60024428761782556</v>
      </c>
      <c r="G29" s="108">
        <f>IFERROR((Params!$B$3/(1+Params!$B$3^2/C29))*SQRT(E29*(1-E29)/C29 + (Params!$B$3/(2*C29))^2), 0)</f>
        <v>0.11907404376173815</v>
      </c>
      <c r="H29" s="108">
        <f t="shared" si="1"/>
        <v>0.48117024385608742</v>
      </c>
      <c r="I29" s="109">
        <f t="shared" si="2"/>
        <v>0.71931833137956369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50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25</v>
      </c>
      <c r="E30" s="107">
        <f t="shared" ref="E30" si="9">IFERROR(D30/C30, 0)</f>
        <v>0.5</v>
      </c>
      <c r="F30" s="107">
        <f>(E30 + Params!$B$3^2/(2 * C30))/(1 + Params!$B$3^2/C30)</f>
        <v>0.5</v>
      </c>
      <c r="G30" s="108">
        <f>IFERROR((Params!$B$3/(1+Params!$B$3^2/C30))*SQRT(E30*(1-E30)/C30 + (Params!$B$3/(2*C30))^2), 0)</f>
        <v>0.13355713587667145</v>
      </c>
      <c r="H30" s="108">
        <f t="shared" si="1"/>
        <v>0.36644286412332855</v>
      </c>
      <c r="I30" s="109">
        <f t="shared" si="2"/>
        <v>0.6335571358766714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58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9</v>
      </c>
      <c r="E31" s="59">
        <f t="shared" si="5"/>
        <v>0.15517241379310345</v>
      </c>
      <c r="F31" s="59">
        <f>(E31 + Params!$B$3^2/(2 * C31))/(1 + Params!$B$3^2/C31)</f>
        <v>0.17659310237768752</v>
      </c>
      <c r="G31" s="60">
        <f>IFERROR((Params!$B$3/(1+Params!$B$3^2/C31))*SQRT(E31*(1-E31)/C31 + (Params!$B$3/(2*C31))^2), 0)</f>
        <v>9.2749128210185508E-2</v>
      </c>
      <c r="H31" s="60">
        <f t="shared" si="1"/>
        <v>8.3843974167502014E-2</v>
      </c>
      <c r="I31" s="61">
        <f t="shared" si="2"/>
        <v>0.26934223058787304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59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8.4745762711864403E-2</v>
      </c>
      <c r="F32" s="112">
        <f>(E32 + Params!$B$3^2/(2 * C32))/(1 + Params!$B$3^2/C32)</f>
        <v>0.11013086872390264</v>
      </c>
      <c r="G32" s="113">
        <f>IFERROR((Params!$B$3/(1+Params!$B$3^2/C32))*SQRT(E32*(1-E32)/C32 + (Params!$B$3/(2*C32))^2), 0)</f>
        <v>7.3389377417702864E-2</v>
      </c>
      <c r="H32" s="113">
        <f t="shared" si="1"/>
        <v>3.6741491306199775E-2</v>
      </c>
      <c r="I32" s="114">
        <f t="shared" si="2"/>
        <v>0.1835202461416055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49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2">
        <f t="shared" si="5"/>
        <v>0.14285714285714285</v>
      </c>
      <c r="F33" s="112">
        <f>(E33 + Params!$B$3^2/(2 * C33))/(1 + Params!$B$3^2/C33)</f>
        <v>0.16882153454853752</v>
      </c>
      <c r="G33" s="113">
        <f>IFERROR((Params!$B$3/(1+Params!$B$3^2/C33))*SQRT(E33*(1-E33)/C33 + (Params!$B$3/(2*C33))^2), 0)</f>
        <v>9.7858197343091674E-2</v>
      </c>
      <c r="H33" s="113">
        <f t="shared" si="1"/>
        <v>7.0963337205445842E-2</v>
      </c>
      <c r="I33" s="114">
        <f t="shared" si="2"/>
        <v>0.26667973189162919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47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8</v>
      </c>
      <c r="E34" s="112">
        <f t="shared" ref="E34:E35" si="10">IFERROR(D34/C34, 0)</f>
        <v>0.1702127659574468</v>
      </c>
      <c r="F34" s="112">
        <f>(E34 + Params!$B$3^2/(2 * C34))/(1 + Params!$B$3^2/C34)</f>
        <v>0.19513154582074524</v>
      </c>
      <c r="G34" s="113">
        <f>IFERROR((Params!$B$3/(1+Params!$B$3^2/C34))*SQRT(E34*(1-E34)/C34 + (Params!$B$3/(2*C34))^2), 0)</f>
        <v>0.10626896490810595</v>
      </c>
      <c r="H34" s="113">
        <f t="shared" si="1"/>
        <v>8.8862580912639294E-2</v>
      </c>
      <c r="I34" s="114">
        <f t="shared" si="2"/>
        <v>0.30140051072885121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48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64">
        <f t="shared" si="10"/>
        <v>2.0833333333333332E-2</v>
      </c>
      <c r="F35" s="64">
        <f>(E35 + Params!$B$3^2/(2 * C35))/(1 + Params!$B$3^2/C35)</f>
        <v>5.6340853677355633E-2</v>
      </c>
      <c r="G35" s="65">
        <f>IFERROR((Params!$B$3/(1+Params!$B$3^2/C35))*SQRT(E35*(1-E35)/C35 + (Params!$B$3/(2*C35))^2), 0)</f>
        <v>5.2653837697955938E-2</v>
      </c>
      <c r="H35" s="65">
        <f t="shared" si="1"/>
        <v>3.6870159793996951E-3</v>
      </c>
      <c r="I35" s="66">
        <f t="shared" si="2"/>
        <v>0.10899469137531156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47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1</v>
      </c>
      <c r="E36" s="64">
        <f t="shared" ref="E36" si="11">IFERROR(D36/C36, 0)</f>
        <v>2.1276595744680851E-2</v>
      </c>
      <c r="F36" s="64">
        <f>(E36 + Params!$B$3^2/(2 * C36))/(1 + Params!$B$3^2/C36)</f>
        <v>5.7449018126888213E-2</v>
      </c>
      <c r="G36" s="65">
        <f>IFERROR((Params!$B$3/(1+Params!$B$3^2/C36))*SQRT(E36*(1-E36)/C36 + (Params!$B$3/(2*C36))^2), 0)</f>
        <v>5.3683347116423218E-2</v>
      </c>
      <c r="H36" s="65">
        <f t="shared" si="1"/>
        <v>3.7656710104649951E-3</v>
      </c>
      <c r="I36" s="66">
        <f t="shared" si="2"/>
        <v>0.11113236524331144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topLeftCell="A79"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2019-08-19T02:07:19Z</dcterms:modified>
</cp:coreProperties>
</file>