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96A228DC-1DB8-4260-B964-6BFA6B4E67A9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<sst xmlns="http://schemas.openxmlformats.org/spreadsheetml/2006/main" count="334" uniqueCount="55">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</sst>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0.14169887964358252</c:v>
                </c:pt>
                <c:pt idx="1">
                  <c:v>0.2117946440770597</c:v>
                </c:pt>
                <c:pt idx="2">
                  <c:v>0.16217322937823495</c:v>
                </c:pt>
                <c:pt idx="3">
                  <c:v>0.37864750915344503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0.18646533560750475</c:v>
                </c:pt>
                <c:pt idx="1">
                  <c:v>0.28501932778614952</c:v>
                </c:pt>
                <c:pt idx="2">
                  <c:v>0.42833977592871653</c:v>
                </c:pt>
                <c:pt idx="3">
                  <c:v>0.4133196493953179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0.26454497805149707</c:v>
                </c:pt>
                <c:pt idx="1">
                  <c:v>0.33278151232400249</c:v>
                </c:pt>
                <c:pt idx="2">
                  <c:v>0.44986765059757761</c:v>
                </c:pt>
                <c:pt idx="3">
                  <c:v>0.43297946490804784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0.23191785963219133</c:v>
                </c:pt>
                <c:pt idx="1">
                  <c:v>0.43297946490804784</c:v>
                </c:pt>
                <c:pt idx="2">
                  <c:v>0.56702053509195216</c:v>
                </c:pt>
                <c:pt idx="3">
                  <c:v>0.6436699040285041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5.359135752868175E-2</c:v>
                </c:pt>
                <c:pt idx="1">
                  <c:v>6.2354829894794371E-2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0.2636045577041275</c:v>
                </c:pt>
                <c:pt idx="5">
                  <c:v>0.10939243783759653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0.14169887964358252</c:v>
                </c:pt>
                <c:pt idx="2">
                  <c:v>0.20312192884753982</c:v>
                </c:pt>
                <c:pt idx="3">
                  <c:v>0.2209945984554261</c:v>
                </c:pt>
                <c:pt idx="4">
                  <c:v>0.19863611315209401</c:v>
                </c:pt>
                <c:pt idx="5">
                  <c:v>5.5129500367376919E-2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0.10872085789605868</c:v>
                </c:pt>
                <c:pt idx="1">
                  <c:v>0.2040537095383769</c:v>
                </c:pt>
                <c:pt idx="2">
                  <c:v>0.34316393806246437</c:v>
                </c:pt>
                <c:pt idx="3">
                  <c:v>0.38437788072275658</c:v>
                </c:pt>
                <c:pt idx="4">
                  <c:v>0.4622406708562215</c:v>
                </c:pt>
                <c:pt idx="5">
                  <c:v>0.16452193820497346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0.14607176919408679</c:v>
                </c:pt>
                <c:pt idx="1">
                  <c:v>0.14169887964358252</c:v>
                </c:pt>
                <c:pt idx="2">
                  <c:v>0.28501932778614952</c:v>
                </c:pt>
                <c:pt idx="3">
                  <c:v>0.44986765059757761</c:v>
                </c:pt>
                <c:pt idx="4">
                  <c:v>0.6436699040285041</c:v>
                </c:pt>
                <c:pt idx="5">
                  <c:v>0.47987247198248095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sqref="A1:K3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17</v>
      </c>
      <c r="D16">
        <v>11</v>
      </c>
      <c r="E16" s="1">
        <v>0.64710000000000001</v>
      </c>
      <c r="F16" s="2">
        <v>1.7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12</v>
      </c>
      <c r="D17">
        <v>3</v>
      </c>
      <c r="E17" s="1">
        <v>0.25</v>
      </c>
      <c r="F17" s="2">
        <v>1.82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12</v>
      </c>
      <c r="D18">
        <v>4</v>
      </c>
      <c r="E18" s="1">
        <v>0.33329999999999999</v>
      </c>
      <c r="F18" s="2">
        <v>1.98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12</v>
      </c>
      <c r="D19">
        <v>6</v>
      </c>
      <c r="E19" s="1">
        <v>0.5</v>
      </c>
      <c r="F19" s="2">
        <v>2.41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11</v>
      </c>
      <c r="D20">
        <v>0</v>
      </c>
      <c r="E20" s="1">
        <v>0</v>
      </c>
      <c r="F20" s="2">
        <v>1.45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12</v>
      </c>
      <c r="D21">
        <v>2</v>
      </c>
      <c r="E21" s="1">
        <v>0.16669999999999999</v>
      </c>
      <c r="F21" s="2">
        <v>2.33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12</v>
      </c>
      <c r="D22">
        <v>5</v>
      </c>
      <c r="E22" s="1">
        <v>0.41670000000000001</v>
      </c>
      <c r="F22" s="2">
        <v>2.4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12</v>
      </c>
      <c r="D23">
        <v>10</v>
      </c>
      <c r="E23" s="1">
        <v>0.83330000000000004</v>
      </c>
      <c r="F23" s="2">
        <v>1.49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12</v>
      </c>
      <c r="D24">
        <v>9</v>
      </c>
      <c r="E24" s="1">
        <v>0.75</v>
      </c>
      <c r="F24" s="2">
        <v>1.96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10</v>
      </c>
      <c r="D25">
        <v>4</v>
      </c>
      <c r="E25" s="1">
        <v>0.4</v>
      </c>
      <c r="F25" s="2">
        <v>2.17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>
      <selection activeCell="C11" sqref="C1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21</v>
      </c>
      <c r="D2">
        <v>1</v>
      </c>
      <c r="E2" s="1">
        <v>4.7600000000000003E-2</v>
      </c>
      <c r="F2" s="2">
        <v>1.78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21</v>
      </c>
      <c r="D3">
        <v>6</v>
      </c>
      <c r="E3" s="1">
        <v>0.28570000000000001</v>
      </c>
      <c r="F3" s="2">
        <v>1.94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20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20</v>
      </c>
      <c r="D5">
        <v>1</v>
      </c>
      <c r="E5" s="1">
        <v>0.05</v>
      </c>
      <c r="F5" s="2">
        <v>1.34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19</v>
      </c>
      <c r="D6">
        <v>6</v>
      </c>
      <c r="E6" s="1">
        <v>0.31580000000000003</v>
      </c>
      <c r="F6" s="2">
        <v>1.89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22</v>
      </c>
      <c r="D7">
        <v>7</v>
      </c>
      <c r="E7" s="1">
        <v>0.31819999999999998</v>
      </c>
      <c r="F7" s="2">
        <v>1.54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21</v>
      </c>
      <c r="D8">
        <v>4</v>
      </c>
      <c r="E8" s="1">
        <v>0.1905</v>
      </c>
      <c r="F8" s="2">
        <v>1.69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22</v>
      </c>
      <c r="D9">
        <v>12</v>
      </c>
      <c r="E9" s="1">
        <v>0.54549999999999998</v>
      </c>
      <c r="F9" s="2">
        <v>1.29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22</v>
      </c>
      <c r="D10">
        <v>5</v>
      </c>
      <c r="E10" s="1">
        <v>0.2273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22</v>
      </c>
      <c r="D11">
        <v>3</v>
      </c>
      <c r="E11" s="1">
        <v>0.13639999999999999</v>
      </c>
      <c r="F11" s="2">
        <v>1.65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21</v>
      </c>
      <c r="D12">
        <v>2</v>
      </c>
      <c r="E12" s="1">
        <v>9.5200000000000007E-2</v>
      </c>
      <c r="F12" s="2">
        <v>1.83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22</v>
      </c>
      <c r="D13">
        <v>4</v>
      </c>
      <c r="E13" s="1">
        <v>0.18179999999999999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22</v>
      </c>
      <c r="D14">
        <v>4</v>
      </c>
      <c r="E14" s="1">
        <v>0.18179999999999999</v>
      </c>
      <c r="F14" s="2">
        <v>1.44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21</v>
      </c>
      <c r="D15">
        <v>8</v>
      </c>
      <c r="E15" s="1">
        <v>0.38100000000000001</v>
      </c>
      <c r="F15" s="2">
        <v>1.85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13</v>
      </c>
      <c r="D16">
        <v>7</v>
      </c>
      <c r="E16" s="1">
        <v>0.53849999999999998</v>
      </c>
      <c r="F16" s="2">
        <v>1.01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13</v>
      </c>
      <c r="D17">
        <v>5</v>
      </c>
      <c r="E17" s="1">
        <v>0.3846</v>
      </c>
      <c r="F17" s="2">
        <v>1.37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13</v>
      </c>
      <c r="D18">
        <v>4</v>
      </c>
      <c r="E18" s="1">
        <v>0.30769999999999997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12</v>
      </c>
      <c r="D19">
        <v>2</v>
      </c>
      <c r="E19" s="1">
        <v>0.16669999999999999</v>
      </c>
      <c r="F19" s="2">
        <v>1.63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13</v>
      </c>
      <c r="D20">
        <v>3</v>
      </c>
      <c r="E20" s="1">
        <v>0.23080000000000001</v>
      </c>
      <c r="F20" s="2">
        <v>1.03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13</v>
      </c>
      <c r="D21">
        <v>5</v>
      </c>
      <c r="E21" s="1">
        <v>0.3846</v>
      </c>
      <c r="F21" s="2">
        <v>1.42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13</v>
      </c>
      <c r="D22">
        <v>5</v>
      </c>
      <c r="E22" s="1">
        <v>0.3846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12</v>
      </c>
      <c r="D23">
        <v>7</v>
      </c>
      <c r="E23" s="1">
        <v>0.58330000000000004</v>
      </c>
      <c r="F23" s="2">
        <v>1.81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11</v>
      </c>
      <c r="D24">
        <v>6</v>
      </c>
      <c r="E24" s="1">
        <v>0.54549999999999998</v>
      </c>
      <c r="F24" s="2">
        <v>1.97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22</v>
      </c>
      <c r="D25">
        <v>3</v>
      </c>
      <c r="E25" s="1">
        <v>0.13639999999999999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22</v>
      </c>
      <c r="D26">
        <v>4</v>
      </c>
      <c r="E26" s="1">
        <v>0.18179999999999999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21</v>
      </c>
      <c r="D27">
        <v>3</v>
      </c>
      <c r="E27" s="1">
        <v>0.1429</v>
      </c>
      <c r="F27" s="2">
        <v>1.65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20</v>
      </c>
      <c r="D28">
        <v>4</v>
      </c>
      <c r="E28" s="1">
        <v>0.2</v>
      </c>
      <c r="F28" s="2">
        <v>1.38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20</v>
      </c>
      <c r="D29">
        <v>0</v>
      </c>
      <c r="E29" s="1">
        <v>0</v>
      </c>
      <c r="F29" s="2">
        <v>1.1000000000000001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20</v>
      </c>
      <c r="D30">
        <v>0</v>
      </c>
      <c r="E30" s="1">
        <v>0</v>
      </c>
      <c r="F30" s="2">
        <v>1.53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>
      <selection activeCell="AD3" sqref="AD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0.14169887964358252</v>
      </c>
      <c r="AB3" s="83">
        <f>+F16</f>
        <v>0.2117946440770597</v>
      </c>
      <c r="AC3" s="83">
        <f>+F18</f>
        <v>0.16217322937823495</v>
      </c>
      <c r="AD3" s="83">
        <f>+F23</f>
        <v>0.37864750915344503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43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2.3255813953488372E-2</v>
      </c>
      <c r="F4" s="51">
        <f>(E4 + Params!$B$3^2/(2 * C4))/(1 + Params!$B$3^2/C4)</f>
        <v>6.2354829894794371E-2</v>
      </c>
      <c r="G4" s="37">
        <f>IFERROR((Params!$B$3/(1+Params!$B$3^2/C4))*SQRT(E4*(1-E4)/C4 + (Params!$B$3/(2*C4))^2), 0)</f>
        <v>5.823784871737446E-2</v>
      </c>
      <c r="H4" s="37">
        <f t="shared" si="1"/>
        <v>4.1169811774199108E-3</v>
      </c>
      <c r="I4" s="38">
        <f t="shared" si="2"/>
        <v>0.12059267861216882</v>
      </c>
      <c r="Z4" s="89">
        <v>10</v>
      </c>
      <c r="AA4" s="90">
        <f>F14</f>
        <v>0.18646533560750475</v>
      </c>
      <c r="AB4" s="90">
        <f>+F13</f>
        <v>0.28501932778614952</v>
      </c>
      <c r="AC4" s="90">
        <f>+F15</f>
        <v>0.42833977592871653</v>
      </c>
      <c r="AD4" s="90">
        <f>+F22</f>
        <v>0.4133196493953179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44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9</v>
      </c>
      <c r="E5" s="51">
        <f t="shared" si="0"/>
        <v>0.20454545454545456</v>
      </c>
      <c r="F5" s="51">
        <f>(E5 + Params!$B$3^2/(2 * C5))/(1 + Params!$B$3^2/C5)</f>
        <v>0.22826995752650411</v>
      </c>
      <c r="G5" s="37">
        <f>IFERROR((Params!$B$3/(1+Params!$B$3^2/C5))*SQRT(E5*(1-E5)/C5 + (Params!$B$3/(2*C5))^2), 0)</f>
        <v>0.11673867929182816</v>
      </c>
      <c r="H5" s="37">
        <f t="shared" si="1"/>
        <v>0.11153127823467596</v>
      </c>
      <c r="I5" s="38">
        <f t="shared" si="2"/>
        <v>0.34500863681833227</v>
      </c>
      <c r="Z5" s="101">
        <v>20</v>
      </c>
      <c r="AA5" s="102">
        <f>+F20</f>
        <v>0.26454497805149707</v>
      </c>
      <c r="AB5" s="102">
        <f>+F19</f>
        <v>0.33278151232400249</v>
      </c>
      <c r="AC5" s="102">
        <f>+F21</f>
        <v>0.44986765059757761</v>
      </c>
      <c r="AD5" s="102">
        <f>+F24</f>
        <v>0.43297946490804784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32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5.359135752868175E-2</v>
      </c>
      <c r="G6" s="37">
        <f>IFERROR((Params!$B$3/(1+Params!$B$3^2/C6))*SQRT(E6*(1-E6)/C6 + (Params!$B$3/(2*C6))^2), 0)</f>
        <v>5.359135752868175E-2</v>
      </c>
      <c r="H6" s="37">
        <f t="shared" si="1"/>
        <v>0</v>
      </c>
      <c r="I6" s="38">
        <f t="shared" si="2"/>
        <v>0.1071827150573635</v>
      </c>
      <c r="Z6" s="103">
        <v>50</v>
      </c>
      <c r="AA6" s="104">
        <f>+F26</f>
        <v>0.23191785963219133</v>
      </c>
      <c r="AB6" s="104">
        <f>+F27</f>
        <v>0.43297946490804784</v>
      </c>
      <c r="AC6" s="104">
        <f>+F28</f>
        <v>0.56702053509195216</v>
      </c>
      <c r="AD6" s="104">
        <f>+F29</f>
        <v>0.6436699040285041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32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6.25E-2</v>
      </c>
      <c r="F7" s="51">
        <f>(E7 + Params!$B$3^2/(2 * C7))/(1 + Params!$B$3^2/C7)</f>
        <v>0.10939243783759653</v>
      </c>
      <c r="G7" s="37">
        <f>IFERROR((Params!$B$3/(1+Params!$B$3^2/C7))*SQRT(E7*(1-E7)/C7 + (Params!$B$3/(2*C7))^2), 0)</f>
        <v>9.2082234642439295E-2</v>
      </c>
      <c r="H7" s="37">
        <f t="shared" si="1"/>
        <v>1.7310203195157234E-2</v>
      </c>
      <c r="I7" s="38">
        <f t="shared" si="2"/>
        <v>0.20147467248003581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30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7</v>
      </c>
      <c r="E8" s="51">
        <f t="shared" ref="E8" si="4">IFERROR(D8/C8, 0)</f>
        <v>0.23333333333333334</v>
      </c>
      <c r="F8" s="51">
        <f>(E8 + Params!$B$3^2/(2 * C8))/(1 + Params!$B$3^2/C8)</f>
        <v>0.2636045577041275</v>
      </c>
      <c r="G8" s="37">
        <f>IFERROR((Params!$B$3/(1+Params!$B$3^2/C8))*SQRT(E8*(1-E8)/C8 + (Params!$B$3/(2*C8))^2), 0)</f>
        <v>0.14568216559911518</v>
      </c>
      <c r="H8" s="37">
        <f t="shared" si="1"/>
        <v>0.11792239210501232</v>
      </c>
      <c r="I8" s="38">
        <f t="shared" si="2"/>
        <v>0.40928672330324267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5.359135752868175E-2</v>
      </c>
      <c r="AB11" s="1">
        <f>+$F$35</f>
        <v>5.5129500367376919E-2</v>
      </c>
      <c r="AC11" s="1">
        <f>+AA11+AB11</f>
        <v>0.10872085789605868</v>
      </c>
      <c r="AD11" s="1">
        <f>+$F$25</f>
        <v>0.14607176919408679</v>
      </c>
      <c r="AF11" s="1">
        <f>+$G$6</f>
        <v>5.359135752868175E-2</v>
      </c>
      <c r="AG11" s="1">
        <f>+$G$35</f>
        <v>5.5129500367376919E-2</v>
      </c>
      <c r="AH11" s="1"/>
      <c r="AI11" s="1">
        <f>+$G$25</f>
        <v>0.12189227378685341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6.2354829894794371E-2</v>
      </c>
      <c r="AB12" s="1">
        <f>+$F$32</f>
        <v>0.14169887964358252</v>
      </c>
      <c r="AC12" s="1">
        <f t="shared" ref="AC12:AC16" si="6">+AA12+AB12</f>
        <v>0.2040537095383769</v>
      </c>
      <c r="AD12" s="1">
        <f>+$F$17</f>
        <v>0.14169887964358252</v>
      </c>
      <c r="AF12" s="1">
        <f>+$G$4</f>
        <v>5.823784871737446E-2</v>
      </c>
      <c r="AG12" s="1">
        <f>+$G$32</f>
        <v>9.329487526532694E-2</v>
      </c>
      <c r="AH12" s="1"/>
      <c r="AI12" s="1">
        <f>+$G$17</f>
        <v>9.329487526532694E-2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45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12</v>
      </c>
      <c r="E13" s="93">
        <f t="shared" si="5"/>
        <v>0.26666666666666666</v>
      </c>
      <c r="F13" s="93">
        <f>(E13 + Params!$B$3^2/(2 * C13))/(1 + Params!$B$3^2/C13)</f>
        <v>0.28501932778614952</v>
      </c>
      <c r="G13" s="94">
        <f>IFERROR((Params!$B$3/(1+Params!$B$3^2/C13))*SQRT(E13*(1-E13)/C13 + (Params!$B$3/(2*C13))^2), 0)</f>
        <v>0.12537183918560327</v>
      </c>
      <c r="H13" s="94">
        <f t="shared" si="1"/>
        <v>0.15964748860054626</v>
      </c>
      <c r="I13" s="95">
        <f t="shared" si="2"/>
        <v>0.41039116697175282</v>
      </c>
      <c r="Z13">
        <v>10</v>
      </c>
      <c r="AA13" s="1">
        <f>+$F$2</f>
        <v>0.14004200921492455</v>
      </c>
      <c r="AB13" s="1">
        <f>+$F$31</f>
        <v>0.20312192884753982</v>
      </c>
      <c r="AC13" s="1">
        <f t="shared" si="6"/>
        <v>0.34316393806246437</v>
      </c>
      <c r="AD13" s="1">
        <f>+$F$13</f>
        <v>0.28501932778614952</v>
      </c>
      <c r="AF13" s="1">
        <f>+$G$2</f>
        <v>7.8280421509049208E-2</v>
      </c>
      <c r="AG13" s="1">
        <f>+$G$31</f>
        <v>0.11017913958900152</v>
      </c>
      <c r="AH13" s="1"/>
      <c r="AI13" s="1">
        <f>+$G$13</f>
        <v>0.12537183918560327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44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7</v>
      </c>
      <c r="E14" s="86">
        <f t="shared" si="5"/>
        <v>0.15909090909090909</v>
      </c>
      <c r="F14" s="86">
        <f>(E14 + Params!$B$3^2/(2 * C14))/(1 + Params!$B$3^2/C14)</f>
        <v>0.18646533560750475</v>
      </c>
      <c r="G14" s="87">
        <f>IFERROR((Params!$B$3/(1+Params!$B$3^2/C14))*SQRT(E14*(1-E14)/C14 + (Params!$B$3/(2*C14))^2), 0)</f>
        <v>0.10719957003032077</v>
      </c>
      <c r="H14" s="87">
        <f t="shared" si="1"/>
        <v>7.9265765577183983E-2</v>
      </c>
      <c r="I14" s="88">
        <f t="shared" si="2"/>
        <v>0.29366490563782555</v>
      </c>
      <c r="Z14">
        <v>20</v>
      </c>
      <c r="AA14" s="1">
        <f>+$F$3</f>
        <v>0.16338328226733051</v>
      </c>
      <c r="AB14" s="1">
        <f>+$F$33</f>
        <v>0.2209945984554261</v>
      </c>
      <c r="AC14" s="1">
        <f t="shared" si="6"/>
        <v>0.38437788072275658</v>
      </c>
      <c r="AD14" s="1">
        <f>+$F$21</f>
        <v>0.44986765059757761</v>
      </c>
      <c r="AF14" s="1">
        <f>+$G$3</f>
        <v>8.6364668187580054E-2</v>
      </c>
      <c r="AG14" s="1">
        <f>+$G$33</f>
        <v>0.13210035909379828</v>
      </c>
      <c r="AH14" s="1"/>
      <c r="AI14" s="1">
        <f>+$G$21</f>
        <v>0.12600248808458353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45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19</v>
      </c>
      <c r="E15" s="98">
        <f t="shared" si="5"/>
        <v>0.42222222222222222</v>
      </c>
      <c r="F15" s="98">
        <f>(E15 + Params!$B$3^2/(2 * C15))/(1 + Params!$B$3^2/C15)</f>
        <v>0.42833977592871653</v>
      </c>
      <c r="G15" s="99">
        <f>IFERROR((Params!$B$3/(1+Params!$B$3^2/C15))*SQRT(E15*(1-E15)/C15 + (Params!$B$3/(2*C15))^2), 0)</f>
        <v>0.1386548961118384</v>
      </c>
      <c r="H15" s="99">
        <f t="shared" si="1"/>
        <v>0.28968487981687813</v>
      </c>
      <c r="I15" s="100">
        <f t="shared" si="2"/>
        <v>0.56699467204055498</v>
      </c>
      <c r="Z15">
        <v>50</v>
      </c>
      <c r="AA15" s="1">
        <f>+$F$8</f>
        <v>0.2636045577041275</v>
      </c>
      <c r="AB15" s="1">
        <f>+$F$34</f>
        <v>0.19863611315209401</v>
      </c>
      <c r="AC15" s="1">
        <f t="shared" si="6"/>
        <v>0.4622406708562215</v>
      </c>
      <c r="AD15" s="1">
        <f>+$F$29</f>
        <v>0.6436699040285041</v>
      </c>
      <c r="AF15" s="1">
        <f>+$G$8</f>
        <v>0.14568216559911518</v>
      </c>
      <c r="AG15" s="1">
        <f>+$G$34</f>
        <v>0.12771091409769464</v>
      </c>
      <c r="AH15" s="1"/>
      <c r="AI15" s="1">
        <f>+$G$29</f>
        <v>0.17661030908769948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43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5"/>
        <v>0.18604651162790697</v>
      </c>
      <c r="F16" s="69">
        <f>(E16 + Params!$B$3^2/(2 * C16))/(1 + Params!$B$3^2/C16)</f>
        <v>0.2117946440770597</v>
      </c>
      <c r="G16" s="70">
        <f>IFERROR((Params!$B$3/(1+Params!$B$3^2/C16))*SQRT(E16*(1-E16)/C16 + (Params!$B$3/(2*C16))^2), 0)</f>
        <v>0.1143782882759999</v>
      </c>
      <c r="H16" s="70">
        <f t="shared" si="1"/>
        <v>9.7416355801059798E-2</v>
      </c>
      <c r="I16" s="71">
        <f t="shared" si="2"/>
        <v>0.32617293235305961</v>
      </c>
      <c r="Z16">
        <v>100</v>
      </c>
      <c r="AA16" s="1">
        <f>+$F$7</f>
        <v>0.10939243783759653</v>
      </c>
      <c r="AB16" s="1">
        <f>+$F$36</f>
        <v>5.5129500367376919E-2</v>
      </c>
      <c r="AC16" s="1">
        <f t="shared" si="6"/>
        <v>0.16452193820497346</v>
      </c>
      <c r="AD16" s="1">
        <f>+$F$30</f>
        <v>0.47987247198248095</v>
      </c>
      <c r="AF16" s="1">
        <f>+$G$7</f>
        <v>9.2082234642439295E-2</v>
      </c>
      <c r="AG16" s="1">
        <f>+$G$36</f>
        <v>5.5129500367376919E-2</v>
      </c>
      <c r="AH16" s="1"/>
      <c r="AI16" s="1">
        <f>+$G$30</f>
        <v>0.19643534901485152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45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0.1111111111111111</v>
      </c>
      <c r="F17" s="74">
        <f>(E17 + Params!$B$3^2/(2 * C17))/(1 + Params!$B$3^2/C17)</f>
        <v>0.14169887964358252</v>
      </c>
      <c r="G17" s="75">
        <f>IFERROR((Params!$B$3/(1+Params!$B$3^2/C17))*SQRT(E17*(1-E17)/C17 + (Params!$B$3/(2*C17))^2), 0)</f>
        <v>9.329487526532694E-2</v>
      </c>
      <c r="H17" s="75">
        <f t="shared" si="1"/>
        <v>4.840400437825558E-2</v>
      </c>
      <c r="I17" s="76">
        <f t="shared" si="2"/>
        <v>0.23499375490890945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45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0.13333333333333333</v>
      </c>
      <c r="F18" s="79">
        <f>(E18 + Params!$B$3^2/(2 * C18))/(1 + Params!$B$3^2/C18)</f>
        <v>0.16217322937823495</v>
      </c>
      <c r="G18" s="80">
        <f>IFERROR((Params!$B$3/(1+Params!$B$3^2/C18))*SQRT(E18*(1-E18)/C18 + (Params!$B$3/(2*C18))^2), 0)</f>
        <v>9.9602593034738146E-2</v>
      </c>
      <c r="H18" s="80">
        <f t="shared" si="1"/>
        <v>6.2570636343496799E-2</v>
      </c>
      <c r="I18" s="81">
        <f t="shared" si="2"/>
        <v>0.26177582241297309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44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14</v>
      </c>
      <c r="E19" s="54">
        <f t="shared" si="5"/>
        <v>0.31818181818181818</v>
      </c>
      <c r="F19" s="54">
        <f>(E19 + Params!$B$3^2/(2 * C19))/(1 + Params!$B$3^2/C19)</f>
        <v>0.33278151232400249</v>
      </c>
      <c r="G19" s="21">
        <f>IFERROR((Params!$B$3/(1+Params!$B$3^2/C19))*SQRT(E19*(1-E19)/C19 + (Params!$B$3/(2*C19))^2), 0)</f>
        <v>0.13279021300726687</v>
      </c>
      <c r="H19" s="21">
        <f t="shared" si="1"/>
        <v>0.19999129931673562</v>
      </c>
      <c r="I19" s="47">
        <f t="shared" si="2"/>
        <v>0.46557172533126934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45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5"/>
        <v>0.24444444444444444</v>
      </c>
      <c r="F20" s="55">
        <f>(E20 + Params!$B$3^2/(2 * C20))/(1 + Params!$B$3^2/C20)</f>
        <v>0.26454497805149707</v>
      </c>
      <c r="G20" s="25">
        <f>IFERROR((Params!$B$3/(1+Params!$B$3^2/C20))*SQRT(E20*(1-E20)/C20 + (Params!$B$3/(2*C20))^2), 0)</f>
        <v>0.12219162779640425</v>
      </c>
      <c r="H20" s="25">
        <f t="shared" si="1"/>
        <v>0.14235335025509283</v>
      </c>
      <c r="I20" s="48">
        <f t="shared" si="2"/>
        <v>0.38673660584790132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56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25</v>
      </c>
      <c r="E21" s="55">
        <f t="shared" si="5"/>
        <v>0.44642857142857145</v>
      </c>
      <c r="F21" s="55">
        <f>(E21 + Params!$B$3^2/(2 * C21))/(1 + Params!$B$3^2/C21)</f>
        <v>0.44986765059757761</v>
      </c>
      <c r="G21" s="25">
        <f>IFERROR((Params!$B$3/(1+Params!$B$3^2/C21))*SQRT(E21*(1-E21)/C21 + (Params!$B$3/(2*C21))^2), 0)</f>
        <v>0.12600248808458353</v>
      </c>
      <c r="H21" s="25">
        <f t="shared" si="1"/>
        <v>0.32386516251299408</v>
      </c>
      <c r="I21" s="48">
        <f t="shared" si="2"/>
        <v>0.57587013868216119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25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10</v>
      </c>
      <c r="E22" s="86">
        <f t="shared" ref="E22:E29" si="7">IFERROR(D22/C22, 0)</f>
        <v>0.4</v>
      </c>
      <c r="F22" s="86">
        <f>(E22 + Params!$B$3^2/(2 * C22))/(1 + Params!$B$3^2/C22)</f>
        <v>0.4133196493953179</v>
      </c>
      <c r="G22" s="87">
        <f>IFERROR((Params!$B$3/(1+Params!$B$3^2/C22))*SQRT(E22*(1-E22)/C22 + (Params!$B$3/(2*C22))^2), 0)</f>
        <v>0.17928907275340872</v>
      </c>
      <c r="H22" s="87">
        <f t="shared" si="1"/>
        <v>0.23403057664190918</v>
      </c>
      <c r="I22" s="88">
        <f t="shared" si="2"/>
        <v>0.59260872214872662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25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9</v>
      </c>
      <c r="E23" s="74">
        <f t="shared" si="7"/>
        <v>0.36</v>
      </c>
      <c r="F23" s="74">
        <f>(E23 + Params!$B$3^2/(2 * C23))/(1 + Params!$B$3^2/C23)</f>
        <v>0.37864750915344503</v>
      </c>
      <c r="G23" s="75">
        <f>IFERROR((Params!$B$3/(1+Params!$B$3^2/C23))*SQRT(E23*(1-E23)/C23 + (Params!$B$3/(2*C23))^2), 0)</f>
        <v>0.17617094483608867</v>
      </c>
      <c r="H23" s="75">
        <f t="shared" si="1"/>
        <v>0.20247656431735636</v>
      </c>
      <c r="I23" s="76">
        <f t="shared" si="2"/>
        <v>0.55481845398953367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26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11</v>
      </c>
      <c r="E24" s="55">
        <f t="shared" si="7"/>
        <v>0.42307692307692307</v>
      </c>
      <c r="F24" s="55">
        <f>(E24 + Params!$B$3^2/(2 * C24))/(1 + Params!$B$3^2/C24)</f>
        <v>0.43297946490804784</v>
      </c>
      <c r="G24" s="25">
        <f>IFERROR((Params!$B$3/(1+Params!$B$3^2/C24))*SQRT(E24*(1-E24)/C24 + (Params!$B$3/(2*C24))^2), 0)</f>
        <v>0.17753756588075384</v>
      </c>
      <c r="H24" s="25">
        <f t="shared" si="1"/>
        <v>0.25544189902729397</v>
      </c>
      <c r="I24" s="48">
        <f t="shared" si="2"/>
        <v>0.61051703078880171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23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8.6956521739130432E-2</v>
      </c>
      <c r="F25" s="53">
        <f>(E25 + Params!$B$3^2/(2 * C25))/(1 + Params!$B$3^2/C25)</f>
        <v>0.14607176919408679</v>
      </c>
      <c r="G25" s="13">
        <f>IFERROR((Params!$B$3/(1+Params!$B$3^2/C25))*SQRT(E25*(1-E25)/C25 + (Params!$B$3/(2*C25))^2), 0)</f>
        <v>0.12189227378685341</v>
      </c>
      <c r="H25" s="13">
        <f t="shared" si="1"/>
        <v>2.4179495407233381E-2</v>
      </c>
      <c r="I25" s="46">
        <f t="shared" si="2"/>
        <v>0.26796404298094023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26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5</v>
      </c>
      <c r="E26" s="107">
        <f t="shared" si="7"/>
        <v>0.19230769230769232</v>
      </c>
      <c r="F26" s="107">
        <f>(E26 + Params!$B$3^2/(2 * C26))/(1 + Params!$B$3^2/C26)</f>
        <v>0.23191785963219133</v>
      </c>
      <c r="G26" s="108">
        <f>IFERROR((Params!$B$3/(1+Params!$B$3^2/C26))*SQRT(E26*(1-E26)/C26 + (Params!$B$3/(2*C26))^2), 0)</f>
        <v>0.14684850191430862</v>
      </c>
      <c r="H26" s="108">
        <f t="shared" si="1"/>
        <v>8.506935771788271E-2</v>
      </c>
      <c r="I26" s="109">
        <f t="shared" si="2"/>
        <v>0.37876636154649995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26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11</v>
      </c>
      <c r="E27" s="107">
        <f t="shared" si="7"/>
        <v>0.42307692307692307</v>
      </c>
      <c r="F27" s="107">
        <f>(E27 + Params!$B$3^2/(2 * C27))/(1 + Params!$B$3^2/C27)</f>
        <v>0.43297946490804784</v>
      </c>
      <c r="G27" s="108">
        <f>IFERROR((Params!$B$3/(1+Params!$B$3^2/C27))*SQRT(E27*(1-E27)/C27 + (Params!$B$3/(2*C27))^2), 0)</f>
        <v>0.17753756588075384</v>
      </c>
      <c r="H27" s="108">
        <f t="shared" si="1"/>
        <v>0.25544189902729397</v>
      </c>
      <c r="I27" s="109">
        <f t="shared" si="2"/>
        <v>0.61051703078880171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26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15</v>
      </c>
      <c r="E28" s="107">
        <f t="shared" si="7"/>
        <v>0.57692307692307687</v>
      </c>
      <c r="F28" s="107">
        <f>(E28 + Params!$B$3^2/(2 * C28))/(1 + Params!$B$3^2/C28)</f>
        <v>0.56702053509195216</v>
      </c>
      <c r="G28" s="108">
        <f>IFERROR((Params!$B$3/(1+Params!$B$3^2/C28))*SQRT(E28*(1-E28)/C28 + (Params!$B$3/(2*C28))^2), 0)</f>
        <v>0.17753756588075384</v>
      </c>
      <c r="H28" s="108">
        <f t="shared" si="1"/>
        <v>0.38948296921119829</v>
      </c>
      <c r="I28" s="109">
        <f t="shared" si="2"/>
        <v>0.74455810097270603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24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16</v>
      </c>
      <c r="E29" s="107">
        <f t="shared" si="7"/>
        <v>0.66666666666666663</v>
      </c>
      <c r="F29" s="107">
        <f>(E29 + Params!$B$3^2/(2 * C29))/(1 + Params!$B$3^2/C29)</f>
        <v>0.6436699040285041</v>
      </c>
      <c r="G29" s="108">
        <f>IFERROR((Params!$B$3/(1+Params!$B$3^2/C29))*SQRT(E29*(1-E29)/C29 + (Params!$B$3/(2*C29))^2), 0)</f>
        <v>0.17661030908769948</v>
      </c>
      <c r="H29" s="108">
        <f t="shared" si="1"/>
        <v>0.46705959494080462</v>
      </c>
      <c r="I29" s="109">
        <f t="shared" si="2"/>
        <v>0.82028021311620358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21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10</v>
      </c>
      <c r="E30" s="107">
        <f t="shared" ref="E30" si="9">IFERROR(D30/C30, 0)</f>
        <v>0.47619047619047616</v>
      </c>
      <c r="F30" s="107">
        <f>(E30 + Params!$B$3^2/(2 * C30))/(1 + Params!$B$3^2/C30)</f>
        <v>0.47987247198248095</v>
      </c>
      <c r="G30" s="108">
        <f>IFERROR((Params!$B$3/(1+Params!$B$3^2/C30))*SQRT(E30*(1-E30)/C30 + (Params!$B$3/(2*C30))^2), 0)</f>
        <v>0.19643534901485152</v>
      </c>
      <c r="H30" s="108">
        <f t="shared" si="1"/>
        <v>0.28343712296762946</v>
      </c>
      <c r="I30" s="109">
        <f t="shared" si="2"/>
        <v>0.67630782099733244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45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0.17777777777777778</v>
      </c>
      <c r="F31" s="59">
        <f>(E31 + Params!$B$3^2/(2 * C31))/(1 + Params!$B$3^2/C31)</f>
        <v>0.20312192884753982</v>
      </c>
      <c r="G31" s="60">
        <f>IFERROR((Params!$B$3/(1+Params!$B$3^2/C31))*SQRT(E31*(1-E31)/C31 + (Params!$B$3/(2*C31))^2), 0)</f>
        <v>0.11017913958900152</v>
      </c>
      <c r="H31" s="60">
        <f t="shared" si="1"/>
        <v>9.29427892585383E-2</v>
      </c>
      <c r="I31" s="61">
        <f t="shared" si="2"/>
        <v>0.31330106843654137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45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0.1111111111111111</v>
      </c>
      <c r="F32" s="112">
        <f>(E32 + Params!$B$3^2/(2 * C32))/(1 + Params!$B$3^2/C32)</f>
        <v>0.14169887964358252</v>
      </c>
      <c r="G32" s="113">
        <f>IFERROR((Params!$B$3/(1+Params!$B$3^2/C32))*SQRT(E32*(1-E32)/C32 + (Params!$B$3/(2*C32))^2), 0)</f>
        <v>9.329487526532694E-2</v>
      </c>
      <c r="H32" s="113">
        <f t="shared" si="1"/>
        <v>4.840400437825558E-2</v>
      </c>
      <c r="I32" s="114">
        <f t="shared" si="2"/>
        <v>0.23499375490890945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32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5"/>
        <v>0.1875</v>
      </c>
      <c r="F33" s="112">
        <f>(E33 + Params!$B$3^2/(2 * C33))/(1 + Params!$B$3^2/C33)</f>
        <v>0.2209945984554261</v>
      </c>
      <c r="G33" s="113">
        <f>IFERROR((Params!$B$3/(1+Params!$B$3^2/C33))*SQRT(E33*(1-E33)/C33 + (Params!$B$3/(2*C33))^2), 0)</f>
        <v>0.13210035909379828</v>
      </c>
      <c r="H33" s="113">
        <f t="shared" si="1"/>
        <v>8.8894239361627825E-2</v>
      </c>
      <c r="I33" s="114">
        <f t="shared" si="2"/>
        <v>0.35309495754922438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31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5</v>
      </c>
      <c r="E34" s="112">
        <f t="shared" ref="E34:E35" si="10">IFERROR(D34/C34, 0)</f>
        <v>0.16129032258064516</v>
      </c>
      <c r="F34" s="112">
        <f>(E34 + Params!$B$3^2/(2 * C34))/(1 + Params!$B$3^2/C34)</f>
        <v>0.19863611315209401</v>
      </c>
      <c r="G34" s="113">
        <f>IFERROR((Params!$B$3/(1+Params!$B$3^2/C34))*SQRT(E34*(1-E34)/C34 + (Params!$B$3/(2*C34))^2), 0)</f>
        <v>0.12771091409769464</v>
      </c>
      <c r="H34" s="113">
        <f t="shared" si="1"/>
        <v>7.0925199054399368E-2</v>
      </c>
      <c r="I34" s="114">
        <f t="shared" si="2"/>
        <v>0.32634702724978865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31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5.5129500367376919E-2</v>
      </c>
      <c r="G35" s="65">
        <f>IFERROR((Params!$B$3/(1+Params!$B$3^2/C35))*SQRT(E35*(1-E35)/C35 + (Params!$B$3/(2*C35))^2), 0)</f>
        <v>5.5129500367376919E-2</v>
      </c>
      <c r="H35" s="65">
        <f t="shared" si="1"/>
        <v>0</v>
      </c>
      <c r="I35" s="66">
        <f t="shared" si="2"/>
        <v>0.11025900073475384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31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5.5129500367376919E-2</v>
      </c>
      <c r="G36" s="65">
        <f>IFERROR((Params!$B$3/(1+Params!$B$3^2/C36))*SQRT(E36*(1-E36)/C36 + (Params!$B$3/(2*C36))^2), 0)</f>
        <v>5.5129500367376919E-2</v>
      </c>
      <c r="H36" s="65">
        <f t="shared" si="1"/>
        <v>0</v>
      </c>
      <c r="I36" s="66">
        <f t="shared" si="2"/>
        <v>0.11025900073475384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2019-07-30T21:21:56Z</dcterms:modified>
</cp:coreProperties>
</file>