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47BBC50-C9F3-4340-A0A9-8DF614AAB3CF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H40" i="4" s="1"/>
  <c r="G72" i="4"/>
  <c r="H72" i="4" s="1"/>
  <c r="G80" i="4"/>
  <c r="G88" i="4"/>
  <c r="G96" i="4"/>
  <c r="H96" i="4" s="1"/>
  <c r="G104" i="4"/>
  <c r="AJ87" i="4" s="1"/>
  <c r="G136" i="4"/>
  <c r="G18" i="4"/>
  <c r="G26" i="4"/>
  <c r="G74" i="4"/>
  <c r="I74" i="4" s="1"/>
  <c r="G82" i="4"/>
  <c r="G90" i="4"/>
  <c r="G138" i="4"/>
  <c r="G84" i="4"/>
  <c r="I84" i="4" s="1"/>
  <c r="G92" i="4"/>
  <c r="AG73" i="4"/>
  <c r="AH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F48" i="4" l="1"/>
  <c r="AF30" i="4"/>
  <c r="G120" i="4"/>
  <c r="I120" i="4" s="1"/>
  <c r="G50" i="4"/>
  <c r="I50" i="4" s="1"/>
  <c r="AJ58" i="4"/>
  <c r="AK58" i="4"/>
  <c r="AJ46" i="4"/>
  <c r="AK46" i="4"/>
  <c r="G112" i="4"/>
  <c r="AJ84" i="4" s="1"/>
  <c r="I104" i="4"/>
  <c r="G108" i="4"/>
  <c r="G34" i="4"/>
  <c r="G56" i="4"/>
  <c r="H56" i="4" s="1"/>
  <c r="AJ71" i="4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I27" i="4"/>
  <c r="G124" i="4"/>
  <c r="I124" i="4" s="1"/>
  <c r="F41" i="4"/>
  <c r="AF28" i="4"/>
  <c r="G116" i="4"/>
  <c r="H116" i="4" s="1"/>
  <c r="F9" i="4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I129" i="4"/>
  <c r="AF10" i="4"/>
  <c r="H104" i="4"/>
  <c r="AK28" i="4"/>
  <c r="I88" i="4"/>
  <c r="AD27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39" i="4"/>
  <c r="AF26" i="4"/>
  <c r="AI46" i="4"/>
  <c r="AI28" i="4"/>
  <c r="AG30" i="4"/>
  <c r="I56" i="4"/>
  <c r="I131" i="4"/>
  <c r="AE33" i="4"/>
  <c r="AI57" i="4"/>
  <c r="H120" i="4"/>
  <c r="AK5" i="4"/>
  <c r="AI62" i="4"/>
  <c r="I119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H114" i="4"/>
  <c r="H22" i="4"/>
  <c r="AI33" i="4"/>
  <c r="I9" i="4"/>
  <c r="H16" i="4"/>
  <c r="H24" i="4"/>
  <c r="H9" i="4"/>
  <c r="AJ28" i="4"/>
  <c r="AD6" i="4"/>
  <c r="H10" i="4"/>
  <c r="AG32" i="4"/>
  <c r="H106" i="4"/>
  <c r="I91" i="4"/>
  <c r="AD7" i="4"/>
  <c r="H33" i="4"/>
  <c r="H91" i="4"/>
  <c r="H50" i="4"/>
  <c r="AJ26" i="4"/>
  <c r="AJ3" i="4"/>
  <c r="S35" i="4" s="1"/>
  <c r="I8" i="4"/>
  <c r="H74" i="4"/>
  <c r="H132" i="4"/>
  <c r="I17" i="4"/>
  <c r="I96" i="4"/>
  <c r="H34" i="4"/>
  <c r="I34" i="4"/>
  <c r="I92" i="4"/>
  <c r="H92" i="4"/>
  <c r="H60" i="4"/>
  <c r="I7" i="4"/>
  <c r="H138" i="4"/>
  <c r="I138" i="4"/>
  <c r="I90" i="4"/>
  <c r="H90" i="4"/>
  <c r="I58" i="4"/>
  <c r="I18" i="4"/>
  <c r="H18" i="4"/>
  <c r="H32" i="4"/>
  <c r="H83" i="4"/>
  <c r="H128" i="4"/>
  <c r="H59" i="4"/>
  <c r="I108" i="4"/>
  <c r="I26" i="4"/>
  <c r="H26" i="4"/>
  <c r="H20" i="4"/>
  <c r="I80" i="4"/>
  <c r="H80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139" i="4" l="1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<sst xmlns="http://schemas.openxmlformats.org/spreadsheetml/2006/main" count="337" uniqueCount="67">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</sst>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0.30532020931971093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B10" sqref="B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18.918076923076924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38.58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59.23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50.68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58.04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9</v>
      </c>
      <c r="D38">
        <v>2</v>
      </c>
      <c r="E38" s="1">
        <v>0.22220000000000001</v>
      </c>
      <c r="F38" s="2">
        <v>3.22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45.13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49.37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82.11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3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24.917307692307695</v>
      </c>
      <c r="O1" t="s">
        <v>58</v>
      </c>
      <c r="P1" s="92">
        <f ca="1">NOW() +N1</f>
        <v>43742.91882285435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44.59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1</v>
      </c>
      <c r="D3">
        <v>0</v>
      </c>
      <c r="E3" s="1">
        <v>0</v>
      </c>
      <c r="F3" s="2">
        <v>1.83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42.02</v>
      </c>
    </row>
    <row r="4" spans="1:16" x14ac:dyDescent="0.55000000000000004">
      <c r="A4">
        <v>20</v>
      </c>
      <c r="B4">
        <v>9012</v>
      </c>
      <c r="C4">
        <v>1</v>
      </c>
      <c r="D4">
        <v>1</v>
      </c>
      <c r="E4" s="1">
        <v>1</v>
      </c>
      <c r="F4" s="2">
        <v>1.72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39.47</v>
      </c>
    </row>
    <row r="5" spans="1:16" x14ac:dyDescent="0.55000000000000004">
      <c r="A5">
        <v>20</v>
      </c>
      <c r="B5">
        <v>9015</v>
      </c>
      <c r="C5">
        <v>1</v>
      </c>
      <c r="D5">
        <v>1</v>
      </c>
      <c r="E5" s="1">
        <v>1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41</v>
      </c>
    </row>
    <row r="6" spans="1:16" x14ac:dyDescent="0.55000000000000004">
      <c r="A6">
        <v>20</v>
      </c>
      <c r="B6">
        <v>9019</v>
      </c>
      <c r="C6">
        <v>1</v>
      </c>
      <c r="D6">
        <v>0</v>
      </c>
      <c r="E6" s="1">
        <v>0</v>
      </c>
      <c r="F6" s="2">
        <v>1.1000000000000001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25.25</v>
      </c>
    </row>
    <row r="7" spans="1:16" x14ac:dyDescent="0.55000000000000004">
      <c r="A7">
        <v>20</v>
      </c>
      <c r="B7">
        <v>9020</v>
      </c>
      <c r="C7">
        <v>1</v>
      </c>
      <c r="D7">
        <v>0</v>
      </c>
      <c r="E7" s="1">
        <v>0</v>
      </c>
      <c r="F7" s="2">
        <v>1.33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30.6</v>
      </c>
    </row>
    <row r="8" spans="1:16" x14ac:dyDescent="0.55000000000000004">
      <c r="A8">
        <v>20</v>
      </c>
      <c r="B8">
        <v>9021</v>
      </c>
      <c r="C8">
        <v>1</v>
      </c>
      <c r="D8">
        <v>0</v>
      </c>
      <c r="E8" s="1">
        <v>0</v>
      </c>
      <c r="F8" s="2">
        <v>1.49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34.32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34.36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40.98</v>
      </c>
    </row>
    <row r="11" spans="1:16" x14ac:dyDescent="0.55000000000000004">
      <c r="A11">
        <v>20</v>
      </c>
      <c r="B11">
        <v>9024</v>
      </c>
      <c r="C11">
        <v>1</v>
      </c>
      <c r="D11">
        <v>0</v>
      </c>
      <c r="E11" s="1">
        <v>0</v>
      </c>
      <c r="F11" s="2">
        <v>1.81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41.59</v>
      </c>
    </row>
    <row r="12" spans="1:16" x14ac:dyDescent="0.55000000000000004">
      <c r="A12">
        <v>20</v>
      </c>
      <c r="B12">
        <v>9043</v>
      </c>
      <c r="C12">
        <v>1</v>
      </c>
      <c r="D12">
        <v>0</v>
      </c>
      <c r="E12" s="1">
        <v>0</v>
      </c>
      <c r="F12" s="2">
        <v>1.81</v>
      </c>
      <c r="G12">
        <v>0.1</v>
      </c>
      <c r="H12">
        <v>0.2</v>
      </c>
      <c r="I12">
        <v>2</v>
      </c>
      <c r="J12">
        <v>0.2</v>
      </c>
      <c r="K12">
        <v>200</v>
      </c>
      <c r="L12" s="2">
        <v>41.69</v>
      </c>
    </row>
    <row r="13" spans="1:16" x14ac:dyDescent="0.55000000000000004">
      <c r="A13">
        <v>20</v>
      </c>
      <c r="B13">
        <v>10006</v>
      </c>
      <c r="C13">
        <v>1</v>
      </c>
      <c r="D13">
        <v>0</v>
      </c>
      <c r="E13" s="1">
        <v>0</v>
      </c>
      <c r="F13" s="2">
        <v>2.11</v>
      </c>
      <c r="G13">
        <v>0.1</v>
      </c>
      <c r="H13">
        <v>0.2</v>
      </c>
      <c r="I13">
        <v>200</v>
      </c>
      <c r="L13" s="2">
        <v>48.62</v>
      </c>
    </row>
    <row r="14" spans="1:16" x14ac:dyDescent="0.55000000000000004">
      <c r="A14">
        <v>20</v>
      </c>
      <c r="B14">
        <v>10007</v>
      </c>
      <c r="C14">
        <v>1</v>
      </c>
      <c r="D14">
        <v>0</v>
      </c>
      <c r="E14" s="1">
        <v>0</v>
      </c>
      <c r="F14" s="2">
        <v>1.79</v>
      </c>
      <c r="G14">
        <v>0.1</v>
      </c>
      <c r="H14">
        <v>0.2</v>
      </c>
      <c r="I14">
        <v>0</v>
      </c>
      <c r="L14" s="2">
        <v>41.24</v>
      </c>
    </row>
    <row r="15" spans="1:16" x14ac:dyDescent="0.55000000000000004">
      <c r="A15">
        <v>20</v>
      </c>
      <c r="B15">
        <v>11000</v>
      </c>
      <c r="C15">
        <v>1</v>
      </c>
      <c r="D15">
        <v>0</v>
      </c>
      <c r="E15" s="1">
        <v>0</v>
      </c>
      <c r="F15" s="2">
        <v>1.1299999999999999</v>
      </c>
      <c r="G15">
        <v>0.1</v>
      </c>
      <c r="J15">
        <v>0</v>
      </c>
      <c r="K15">
        <v>20</v>
      </c>
      <c r="L15" s="2">
        <v>26.07</v>
      </c>
    </row>
    <row r="16" spans="1:16" x14ac:dyDescent="0.55000000000000004">
      <c r="A16">
        <v>20</v>
      </c>
      <c r="B16">
        <v>11006</v>
      </c>
      <c r="C16">
        <v>1</v>
      </c>
      <c r="D16">
        <v>0</v>
      </c>
      <c r="E16" s="1">
        <v>0</v>
      </c>
      <c r="F16" s="2">
        <v>1.1599999999999999</v>
      </c>
      <c r="G16">
        <v>0.1</v>
      </c>
      <c r="J16">
        <v>0.6</v>
      </c>
      <c r="K16">
        <v>20</v>
      </c>
      <c r="L16" s="2">
        <v>26.69</v>
      </c>
    </row>
    <row r="17" spans="1:12" x14ac:dyDescent="0.55000000000000004">
      <c r="A17">
        <v>20</v>
      </c>
      <c r="B17">
        <v>11007</v>
      </c>
      <c r="C17">
        <v>1</v>
      </c>
      <c r="D17">
        <v>0</v>
      </c>
      <c r="E17" s="1">
        <v>0</v>
      </c>
      <c r="F17" s="2">
        <v>1.34</v>
      </c>
      <c r="G17">
        <v>0.1</v>
      </c>
      <c r="J17">
        <v>0.7</v>
      </c>
      <c r="K17">
        <v>20</v>
      </c>
      <c r="L17" s="2">
        <v>30.91</v>
      </c>
    </row>
    <row r="18" spans="1:12" x14ac:dyDescent="0.55000000000000004">
      <c r="A18">
        <v>20</v>
      </c>
      <c r="B18">
        <v>11008</v>
      </c>
      <c r="C18">
        <v>1</v>
      </c>
      <c r="D18">
        <v>0</v>
      </c>
      <c r="E18" s="1">
        <v>0</v>
      </c>
      <c r="F18" s="2">
        <v>1.1399999999999999</v>
      </c>
      <c r="G18">
        <v>0.1</v>
      </c>
      <c r="J18">
        <v>0.8</v>
      </c>
      <c r="K18">
        <v>20</v>
      </c>
      <c r="L18" s="2">
        <v>26.27</v>
      </c>
    </row>
    <row r="19" spans="1:12" x14ac:dyDescent="0.55000000000000004">
      <c r="A19">
        <v>20</v>
      </c>
      <c r="B19">
        <v>11009</v>
      </c>
      <c r="C19">
        <v>1</v>
      </c>
      <c r="D19">
        <v>0</v>
      </c>
      <c r="E19" s="1">
        <v>0</v>
      </c>
      <c r="F19" s="2">
        <v>1.1599999999999999</v>
      </c>
      <c r="G19">
        <v>0.1</v>
      </c>
      <c r="J19">
        <v>0.9</v>
      </c>
      <c r="K19">
        <v>20</v>
      </c>
      <c r="L19" s="2">
        <v>26.72</v>
      </c>
    </row>
    <row r="20" spans="1:12" x14ac:dyDescent="0.55000000000000004">
      <c r="A20">
        <v>20</v>
      </c>
      <c r="B20">
        <v>12000</v>
      </c>
      <c r="C20">
        <v>1</v>
      </c>
      <c r="D20">
        <v>0</v>
      </c>
      <c r="E20" s="1">
        <v>0</v>
      </c>
      <c r="F20" s="2">
        <v>1.22</v>
      </c>
      <c r="G20">
        <v>0.1</v>
      </c>
      <c r="H20">
        <v>0</v>
      </c>
      <c r="I20">
        <v>20</v>
      </c>
      <c r="L20" s="2">
        <v>27.95</v>
      </c>
    </row>
    <row r="21" spans="1:12" x14ac:dyDescent="0.55000000000000004">
      <c r="A21">
        <v>20</v>
      </c>
      <c r="B21">
        <v>12006</v>
      </c>
      <c r="C21">
        <v>1</v>
      </c>
      <c r="D21">
        <v>0</v>
      </c>
      <c r="E21" s="1">
        <v>0</v>
      </c>
      <c r="F21" s="2">
        <v>1.27</v>
      </c>
      <c r="G21">
        <v>0.1</v>
      </c>
      <c r="H21">
        <v>0.6</v>
      </c>
      <c r="I21">
        <v>20</v>
      </c>
      <c r="L21" s="2">
        <v>29.32</v>
      </c>
    </row>
    <row r="22" spans="1:12" x14ac:dyDescent="0.55000000000000004">
      <c r="A22">
        <v>20</v>
      </c>
      <c r="B22">
        <v>12007</v>
      </c>
      <c r="C22">
        <v>1</v>
      </c>
      <c r="D22">
        <v>1</v>
      </c>
      <c r="E22" s="1">
        <v>1</v>
      </c>
      <c r="F22" s="2">
        <v>1.29</v>
      </c>
      <c r="G22">
        <v>0.1</v>
      </c>
      <c r="H22">
        <v>0.7</v>
      </c>
      <c r="I22">
        <v>20</v>
      </c>
      <c r="L22" s="2">
        <v>29.61</v>
      </c>
    </row>
    <row r="23" spans="1:12" x14ac:dyDescent="0.55000000000000004">
      <c r="A23">
        <v>20</v>
      </c>
      <c r="B23">
        <v>12008</v>
      </c>
      <c r="C23">
        <v>1</v>
      </c>
      <c r="D23">
        <v>0</v>
      </c>
      <c r="E23" s="1">
        <v>0</v>
      </c>
      <c r="F23" s="2">
        <v>1.23</v>
      </c>
      <c r="G23">
        <v>0.1</v>
      </c>
      <c r="H23">
        <v>0.8</v>
      </c>
      <c r="I23">
        <v>20</v>
      </c>
      <c r="L23" s="2">
        <v>28.24</v>
      </c>
    </row>
    <row r="24" spans="1:12" x14ac:dyDescent="0.55000000000000004">
      <c r="A24">
        <v>20</v>
      </c>
      <c r="B24">
        <v>12010</v>
      </c>
      <c r="C24">
        <v>1</v>
      </c>
      <c r="D24">
        <v>0</v>
      </c>
      <c r="E24" s="1">
        <v>0</v>
      </c>
      <c r="F24" s="2">
        <v>1.37</v>
      </c>
      <c r="G24">
        <v>0.1</v>
      </c>
      <c r="H24">
        <v>1</v>
      </c>
      <c r="I24">
        <v>20</v>
      </c>
      <c r="L24" s="2">
        <v>31.56</v>
      </c>
    </row>
    <row r="25" spans="1:12" x14ac:dyDescent="0.55000000000000004">
      <c r="A25">
        <v>20</v>
      </c>
      <c r="B25">
        <v>15008</v>
      </c>
      <c r="C25">
        <v>5</v>
      </c>
      <c r="D25">
        <v>0</v>
      </c>
      <c r="E25" s="1">
        <v>0</v>
      </c>
      <c r="F25" s="2">
        <v>1.18</v>
      </c>
      <c r="G25">
        <v>10</v>
      </c>
      <c r="H25">
        <v>0.2</v>
      </c>
      <c r="I25">
        <v>20</v>
      </c>
      <c r="J25">
        <v>0.2</v>
      </c>
      <c r="K25">
        <v>20</v>
      </c>
      <c r="L25" s="2">
        <v>46.1</v>
      </c>
    </row>
    <row r="26" spans="1:12" x14ac:dyDescent="0.55000000000000004">
      <c r="A26">
        <v>20</v>
      </c>
      <c r="B26">
        <v>15016</v>
      </c>
      <c r="C26">
        <v>8</v>
      </c>
      <c r="D26">
        <v>5</v>
      </c>
      <c r="E26" s="1">
        <v>0.625</v>
      </c>
      <c r="F26" s="2">
        <v>1.31</v>
      </c>
      <c r="G26">
        <v>10</v>
      </c>
      <c r="H26">
        <v>0.2</v>
      </c>
      <c r="I26">
        <v>20</v>
      </c>
      <c r="J26">
        <v>0.2</v>
      </c>
      <c r="K26">
        <v>50</v>
      </c>
      <c r="L26" s="2">
        <v>51.16</v>
      </c>
    </row>
    <row r="27" spans="1:12" x14ac:dyDescent="0.55000000000000004">
      <c r="A27">
        <v>20</v>
      </c>
      <c r="B27">
        <v>15017</v>
      </c>
      <c r="C27">
        <v>6</v>
      </c>
      <c r="D27">
        <v>3</v>
      </c>
      <c r="E27" s="1">
        <v>0.5</v>
      </c>
      <c r="F27" s="2">
        <v>1.39</v>
      </c>
      <c r="G27">
        <v>10</v>
      </c>
      <c r="H27">
        <v>0.2</v>
      </c>
      <c r="I27">
        <v>20</v>
      </c>
      <c r="J27">
        <v>0.2</v>
      </c>
      <c r="K27">
        <v>100</v>
      </c>
      <c r="L27" s="2">
        <v>54.02</v>
      </c>
    </row>
    <row r="28" spans="1:12" x14ac:dyDescent="0.55000000000000004">
      <c r="A28">
        <v>20</v>
      </c>
      <c r="B28">
        <v>15027</v>
      </c>
      <c r="C28">
        <v>8</v>
      </c>
      <c r="D28">
        <v>4</v>
      </c>
      <c r="E28" s="1">
        <v>0.5</v>
      </c>
      <c r="F28" s="2">
        <v>1.66</v>
      </c>
      <c r="G28">
        <v>10</v>
      </c>
      <c r="H28">
        <v>0.2</v>
      </c>
      <c r="I28">
        <v>50</v>
      </c>
      <c r="J28">
        <v>0.2</v>
      </c>
      <c r="K28">
        <v>20</v>
      </c>
      <c r="L28" s="2">
        <v>64.63</v>
      </c>
    </row>
    <row r="29" spans="1:12" x14ac:dyDescent="0.55000000000000004">
      <c r="A29">
        <v>20</v>
      </c>
      <c r="B29">
        <v>15028</v>
      </c>
      <c r="C29">
        <v>6</v>
      </c>
      <c r="D29">
        <v>3</v>
      </c>
      <c r="E29" s="1">
        <v>0.5</v>
      </c>
      <c r="F29" s="2">
        <v>1.47</v>
      </c>
      <c r="G29">
        <v>10</v>
      </c>
      <c r="H29">
        <v>0.2</v>
      </c>
      <c r="I29">
        <v>50</v>
      </c>
      <c r="J29">
        <v>0.2</v>
      </c>
      <c r="K29">
        <v>50</v>
      </c>
      <c r="L29" s="2">
        <v>57.22</v>
      </c>
    </row>
    <row r="30" spans="1:12" x14ac:dyDescent="0.55000000000000004">
      <c r="A30">
        <v>20</v>
      </c>
      <c r="B30">
        <v>15029</v>
      </c>
      <c r="C30">
        <v>7</v>
      </c>
      <c r="D30">
        <v>5</v>
      </c>
      <c r="E30" s="1">
        <v>0.71430000000000005</v>
      </c>
      <c r="F30" s="2">
        <v>1.39</v>
      </c>
      <c r="G30">
        <v>10</v>
      </c>
      <c r="H30">
        <v>0.2</v>
      </c>
      <c r="I30">
        <v>50</v>
      </c>
      <c r="J30">
        <v>0.2</v>
      </c>
      <c r="K30">
        <v>100</v>
      </c>
      <c r="L30" s="2">
        <v>54.05</v>
      </c>
    </row>
    <row r="31" spans="1:12" x14ac:dyDescent="0.55000000000000004">
      <c r="A31">
        <v>20</v>
      </c>
      <c r="B31">
        <v>15033</v>
      </c>
      <c r="C31">
        <v>8</v>
      </c>
      <c r="D31">
        <v>4</v>
      </c>
      <c r="E31" s="1">
        <v>0.5</v>
      </c>
      <c r="F31" s="2">
        <v>1.72</v>
      </c>
      <c r="G31">
        <v>10</v>
      </c>
      <c r="H31">
        <v>0.2</v>
      </c>
      <c r="I31">
        <v>100</v>
      </c>
      <c r="J31">
        <v>0.2</v>
      </c>
      <c r="K31">
        <v>20</v>
      </c>
      <c r="L31" s="2">
        <v>66.900000000000006</v>
      </c>
    </row>
    <row r="32" spans="1:12" x14ac:dyDescent="0.55000000000000004">
      <c r="A32">
        <v>20</v>
      </c>
      <c r="B32">
        <v>15034</v>
      </c>
      <c r="C32">
        <v>7</v>
      </c>
      <c r="D32">
        <v>5</v>
      </c>
      <c r="E32" s="1">
        <v>0.71430000000000005</v>
      </c>
      <c r="F32" s="2">
        <v>1.46</v>
      </c>
      <c r="G32">
        <v>10</v>
      </c>
      <c r="H32">
        <v>0.2</v>
      </c>
      <c r="I32">
        <v>100</v>
      </c>
      <c r="J32">
        <v>0.2</v>
      </c>
      <c r="K32">
        <v>50</v>
      </c>
      <c r="L32" s="2">
        <v>56.86</v>
      </c>
    </row>
    <row r="33" spans="1:12" x14ac:dyDescent="0.55000000000000004">
      <c r="A33">
        <v>20</v>
      </c>
      <c r="B33">
        <v>15035</v>
      </c>
      <c r="C33">
        <v>6</v>
      </c>
      <c r="D33">
        <v>2</v>
      </c>
      <c r="E33" s="1">
        <v>0.33329999999999999</v>
      </c>
      <c r="F33" s="2">
        <v>1.43</v>
      </c>
      <c r="G33">
        <v>10</v>
      </c>
      <c r="H33">
        <v>0.2</v>
      </c>
      <c r="I33">
        <v>100</v>
      </c>
      <c r="J33">
        <v>0.2</v>
      </c>
      <c r="K33">
        <v>100</v>
      </c>
      <c r="L33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J79" zoomScaleNormal="100" workbookViewId="0">
      <selection activeCell="BG10" sqref="BG10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24.917307692307695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18.918076923076924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0.60327164573694647</v>
      </c>
      <c r="AG4" s="58">
        <f ca="1">IFERROR(VLOOKUP(BC4, $B$1:$F1001, 5), "")</f>
        <v>0.39672835426305353</v>
      </c>
      <c r="AH4" s="58">
        <f ca="1">IFERROR(VLOOKUP(BD4, $B$1:$F1001, 5), "")</f>
        <v>0.60327164573694647</v>
      </c>
      <c r="AI4" s="59">
        <f ca="1">IFERROR(VLOOKUP(BE4, $B$1:$F1001, 5), "")</f>
        <v>0.39672835426305353</v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0.39672835426305353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0.41555195243885962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0.39672835426305353</v>
      </c>
      <c r="AF10" s="55">
        <f ca="1">IFERROR(VLOOKUP(BB10, $B$1:$F1007, 5), "")</f>
        <v>0.30532020931971093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0.39672835426305358</v>
      </c>
      <c r="AG14" s="58">
        <f ca="1">IFERROR(VLOOKUP(BC4, $B$1:$G1001, 6), "")</f>
        <v>0.39672835426305358</v>
      </c>
      <c r="AH14" s="58">
        <f ca="1">IFERROR(VLOOKUP(BD4, $B$1:$G1001, 6), "")</f>
        <v>0.39672835426305358</v>
      </c>
      <c r="AI14" s="58">
        <f ca="1">IFERROR(VLOOKUP(BE4, $B$1:$G1001, 6), "")</f>
        <v>0.39672835426305358</v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1</v>
      </c>
      <c r="AR14" s="88">
        <f ca="1">IFERROR(VLOOKUP(BC4, $B$1:$G1001, 2), "")</f>
        <v>1</v>
      </c>
      <c r="AS14" s="88">
        <f ca="1">IFERROR(VLOOKUP(BD4, $B$1:$G1001, 2), "")</f>
        <v>1</v>
      </c>
      <c r="AT14" s="88">
        <f ca="1">IFERROR(VLOOKUP(BE4, $B$1:$G1001, 2), "")</f>
        <v>1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0.39672835426305358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1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1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0.39672835426305353</v>
      </c>
      <c r="G19" s="39">
        <f>IFERROR((Params!$B$3/(1+Params!$B$3^2/C19))*SQRT(E19*(1-E19)/C19 + (Params!$B$3/(2*C19))^2), NA())</f>
        <v>0.39672835426305358</v>
      </c>
      <c r="H19" s="39">
        <f t="shared" si="1"/>
        <v>0</v>
      </c>
      <c r="I19" s="39">
        <f t="shared" si="2"/>
        <v>0.79345670852610706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0.27871019297733857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8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0.39672835426305358</v>
      </c>
      <c r="AF20" s="55">
        <f ca="1">IFERROR(VLOOKUP(BB10, $B$1:$G1007, 6), "")</f>
        <v>0.24209644700748373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1</v>
      </c>
      <c r="AQ20" s="88">
        <f ca="1">IFERROR(VLOOKUP(BB10, $B$1:$G1007, 2), "")</f>
        <v>9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1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1</v>
      </c>
      <c r="F22" s="53">
        <f>IFERROR((E22 + Params!$B$3^2/(2 * C22))/(1 + Params!$B$3^2/C22), NA())</f>
        <v>0.60327164573694647</v>
      </c>
      <c r="G22" s="39">
        <f>IFERROR((Params!$B$3/(1+Params!$B$3^2/C22))*SQRT(E22*(1-E22)/C22 + (Params!$B$3/(2*C22))^2), NA())</f>
        <v>0.39672835426305358</v>
      </c>
      <c r="H22" s="39">
        <f t="shared" si="1"/>
        <v>0.20654329147389289</v>
      </c>
      <c r="I22" s="39">
        <f t="shared" si="2"/>
        <v>1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1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1</v>
      </c>
      <c r="F25" s="53">
        <f>IFERROR((E25 + Params!$B$3^2/(2 * C25))/(1 + Params!$B$3^2/C25), NA())</f>
        <v>0.60327164573694647</v>
      </c>
      <c r="G25" s="39">
        <f>IFERROR((Params!$B$3/(1+Params!$B$3^2/C25))*SQRT(E25*(1-E25)/C25 + (Params!$B$3/(2*C25))^2), NA())</f>
        <v>0.39672835426305358</v>
      </c>
      <c r="H25" s="39">
        <f t="shared" si="1"/>
        <v>0.20654329147389289</v>
      </c>
      <c r="I25" s="39">
        <f t="shared" si="2"/>
        <v>1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0.5</v>
      </c>
      <c r="AJ30" s="39">
        <f ca="1">IFERROR(VLOOKUP(BF30, $B$1:$F1027, 5), "")</f>
        <v>0.5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1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0.39672835426305353</v>
      </c>
      <c r="G31" s="39">
        <f>IFERROR((Params!$B$3/(1+Params!$B$3^2/C31))*SQRT(E31*(1-E31)/C31 + (Params!$B$3/(2*C31))^2), NA())</f>
        <v>0.39672835426305358</v>
      </c>
      <c r="H31" s="39">
        <f t="shared" si="1"/>
        <v>0</v>
      </c>
      <c r="I31" s="39">
        <f t="shared" si="2"/>
        <v>0.79345670852610706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0.56915438023844434</v>
      </c>
      <c r="AJ31" s="50">
        <f ca="1">IFERROR(VLOOKUP(BF31, $B$1:$F1028, 5), "")</f>
        <v>0.63835596221959856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0.63835596221959856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1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0.39672835426305353</v>
      </c>
      <c r="G34" s="39">
        <f>IFERROR((Params!$B$3/(1+Params!$B$3^2/C34))*SQRT(E34*(1-E34)/C34 + (Params!$B$3/(2*C34))^2), NA())</f>
        <v>0.39672835426305358</v>
      </c>
      <c r="H34" s="39">
        <f t="shared" si="1"/>
        <v>0</v>
      </c>
      <c r="I34" s="39">
        <f t="shared" si="2"/>
        <v>0.79345670852610706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  <c r="AK45" s="41">
        <f ca="1">IFERROR(VLOOKUP(AH45, $B$1:$G1006, 2), "")</f>
        <v>1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  <c r="AK46" s="41">
        <f ca="1">IFERROR(VLOOKUP(AH46, $B$1:$G1007, 2), "")</f>
        <v>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  <c r="AK47" s="41">
        <f ca="1">IFERROR(VLOOKUP(AH47, $B$1:$G1008, 2), "")</f>
        <v>1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  <c r="AK48" s="41">
        <f ca="1">IFERROR(VLOOKUP(AH48, $B$1:$G1009, 2), "")</f>
        <v>1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  <c r="AK49" s="41">
        <f ca="1">IFERROR(VLOOKUP(AH49, $B$1:$G1010, 2), "")</f>
        <v>0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1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0.39672835426305353</v>
      </c>
      <c r="G53" s="39">
        <f>IFERROR((Params!$B$3/(1+Params!$B$3^2/C53))*SQRT(E53*(1-E53)/C53 + (Params!$B$3/(2*C53))^2), NA())</f>
        <v>0.39672835426305358</v>
      </c>
      <c r="H53" s="39">
        <f t="shared" si="1"/>
        <v>0</v>
      </c>
      <c r="I53" s="39">
        <f t="shared" si="2"/>
        <v>0.79345670852610706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0.22222222222222221</v>
      </c>
      <c r="F54" s="53">
        <f>IFERROR((E54 + Params!$B$3^2/(2 * C54))/(1 + Params!$B$3^2/C54), NA())</f>
        <v>0.30532020931971093</v>
      </c>
      <c r="G54" s="39">
        <f>IFERROR((Params!$B$3/(1+Params!$B$3^2/C54))*SQRT(E54*(1-E54)/C54 + (Params!$B$3/(2*C54))^2), NA())</f>
        <v>0.24209644700748373</v>
      </c>
      <c r="H54" s="39">
        <f t="shared" si="1"/>
        <v>6.3223762312227205E-2</v>
      </c>
      <c r="I54" s="39">
        <f t="shared" si="2"/>
        <v>0.54741665632719472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  <c r="AK54" s="41">
        <f ca="1">IFERROR(VLOOKUP(AH54, $B$1:$G1015, 2), "")</f>
        <v>1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  <c r="AK60" s="41">
        <f ca="1">IFERROR(VLOOKUP(AH60, $B$1:$G1021, 2), "")</f>
        <v>1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  <c r="AK62" s="41">
        <f ca="1">IFERROR(VLOOKUP(AH62, $B$1:$G1023, 2), "")</f>
        <v>1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  <c r="AK63" s="41">
        <f ca="1">IFERROR(VLOOKUP(AH63, $B$1:$G1024, 2), "")</f>
        <v>0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  <c r="AK64" s="41">
        <f ca="1">IFERROR(VLOOKUP(AH64, $B$1:$G1025, 2), "")</f>
        <v>1</v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1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0.39672835426305353</v>
      </c>
      <c r="G66" s="39">
        <f>IFERROR((Params!$B$3/(1+Params!$B$3^2/C66))*SQRT(E66*(1-E66)/C66 + (Params!$B$3/(2*C66))^2), NA())</f>
        <v>0.39672835426305358</v>
      </c>
      <c r="H66" s="39">
        <f t="shared" si="1"/>
        <v>0</v>
      </c>
      <c r="I66" s="39">
        <f t="shared" si="2"/>
        <v>0.79345670852610706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8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0.28478747317555814</v>
      </c>
      <c r="H142" s="39">
        <f t="shared" si="31"/>
        <v>0.21521252682444186</v>
      </c>
      <c r="I142" s="39">
        <f t="shared" si="32"/>
        <v>0.78478747317555819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54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0.57407407407407407</v>
      </c>
      <c r="F143" s="53">
        <f>IFERROR((E143 + Params!$B$3^2/(2 * C143))/(1 + Params!$B$3^2/C143), NA())</f>
        <v>0.56915438023844434</v>
      </c>
      <c r="G143" s="39">
        <f>IFERROR((Params!$B$3/(1+Params!$B$3^2/C143))*SQRT(E143*(1-E143)/C143 + (Params!$B$3/(2*C143))^2), NA())</f>
        <v>0.12752940177498129</v>
      </c>
      <c r="H143" s="39">
        <f t="shared" si="31"/>
        <v>0.44162497846346305</v>
      </c>
      <c r="I143" s="39">
        <f t="shared" si="32"/>
        <v>0.69668378201342562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7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5</v>
      </c>
      <c r="E144" s="53">
        <f t="shared" si="30"/>
        <v>0.7142857142857143</v>
      </c>
      <c r="F144" s="53">
        <f>IFERROR((E144 + Params!$B$3^2/(2 * C144))/(1 + Params!$B$3^2/C144), NA())</f>
        <v>0.63835596221959856</v>
      </c>
      <c r="G144" s="39">
        <f>IFERROR((Params!$B$3/(1+Params!$B$3^2/C144))*SQRT(E144*(1-E144)/C144 + (Params!$B$3/(2*C144))^2), NA())</f>
        <v>0.27942687207138589</v>
      </c>
      <c r="H144" s="39">
        <f t="shared" si="31"/>
        <v>0.35892909014821267</v>
      </c>
      <c r="I144" s="39">
        <f t="shared" si="32"/>
        <v>0.9177828342909844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8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0.5</v>
      </c>
      <c r="F148" s="53">
        <f>IFERROR((E148 + Params!$B$3^2/(2 * C148))/(1 + Params!$B$3^2/C148), NA())</f>
        <v>0.5</v>
      </c>
      <c r="G148" s="39">
        <f>IFERROR((Params!$B$3/(1+Params!$B$3^2/C148))*SQRT(E148*(1-E148)/C148 + (Params!$B$3/(2*C148))^2), NA())</f>
        <v>0.28478747317555814</v>
      </c>
      <c r="H148" s="39">
        <f t="shared" si="31"/>
        <v>0.21521252682444186</v>
      </c>
      <c r="I148" s="39">
        <f t="shared" si="32"/>
        <v>0.78478747317555819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7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5</v>
      </c>
      <c r="E149" s="53">
        <f t="shared" si="30"/>
        <v>0.7142857142857143</v>
      </c>
      <c r="F149" s="53">
        <f>IFERROR((E149 + Params!$B$3^2/(2 * C149))/(1 + Params!$B$3^2/C149), NA())</f>
        <v>0.63835596221959856</v>
      </c>
      <c r="G149" s="39">
        <f>IFERROR((Params!$B$3/(1+Params!$B$3^2/C149))*SQRT(E149*(1-E149)/C149 + (Params!$B$3/(2*C149))^2), NA())</f>
        <v>0.27942687207138589</v>
      </c>
      <c r="H149" s="39">
        <f t="shared" si="31"/>
        <v>0.35892909014821267</v>
      </c>
      <c r="I149" s="39">
        <f t="shared" si="32"/>
        <v>0.9177828342909844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2019-09-10T04:02:10Z</dcterms:modified>
</cp:coreProperties>
</file>