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FFF67054-26ED-40DC-9526-3B740E1F6682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" l="1"/>
  <c r="C23" i="4"/>
  <c r="D22" i="4"/>
  <c r="C22" i="4"/>
  <c r="E22" i="4" l="1"/>
  <c r="E23" i="4"/>
  <c r="G23" i="4" s="1"/>
  <c r="I23" i="4" s="1"/>
  <c r="G22" i="4"/>
  <c r="I22" i="4" s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H23" i="4" l="1"/>
  <c r="H22" i="4"/>
  <c r="K2" i="4"/>
  <c r="E21" i="4" l="1"/>
  <c r="E20" i="4"/>
  <c r="G20" i="4" s="1"/>
  <c r="G21" i="4"/>
  <c r="I21" i="4" s="1"/>
  <c r="E5" i="4"/>
  <c r="G5" i="4" s="1"/>
  <c r="E9" i="4"/>
  <c r="E13" i="4"/>
  <c r="E17" i="4"/>
  <c r="E8" i="4"/>
  <c r="G8" i="4" s="1"/>
  <c r="I8" i="4" s="1"/>
  <c r="E3" i="4"/>
  <c r="G3" i="4" s="1"/>
  <c r="E16" i="4"/>
  <c r="E12" i="4"/>
  <c r="E10" i="4"/>
  <c r="O9" i="4" s="1"/>
  <c r="E6" i="4"/>
  <c r="G6" i="4" s="1"/>
  <c r="E15" i="4"/>
  <c r="E14" i="4"/>
  <c r="E4" i="4"/>
  <c r="G4" i="4" s="1"/>
  <c r="E18" i="4"/>
  <c r="P10" i="4" s="1"/>
  <c r="E2" i="4"/>
  <c r="G2" i="4" s="1"/>
  <c r="E7" i="4"/>
  <c r="G7" i="4" s="1"/>
  <c r="E11" i="4"/>
  <c r="E19" i="4"/>
  <c r="G19" i="4" s="1"/>
  <c r="H4" i="2"/>
  <c r="G14" i="4" l="1"/>
  <c r="I14" i="4" s="1"/>
  <c r="N8" i="4"/>
  <c r="G17" i="4"/>
  <c r="H17" i="4" s="1"/>
  <c r="N10" i="4"/>
  <c r="G13" i="4"/>
  <c r="H13" i="4" s="1"/>
  <c r="O8" i="4"/>
  <c r="G15" i="4"/>
  <c r="H15" i="4" s="1"/>
  <c r="P8" i="4"/>
  <c r="G11" i="4"/>
  <c r="I11" i="4" s="1"/>
  <c r="N9" i="4"/>
  <c r="G12" i="4"/>
  <c r="I12" i="4" s="1"/>
  <c r="P9" i="4"/>
  <c r="G16" i="4"/>
  <c r="H16" i="4" s="1"/>
  <c r="O10" i="4"/>
  <c r="H20" i="4"/>
  <c r="I20" i="4"/>
  <c r="G9" i="4"/>
  <c r="I9" i="4" s="1"/>
  <c r="H21" i="4"/>
  <c r="H8" i="4"/>
  <c r="I19" i="4"/>
  <c r="H19" i="4"/>
  <c r="G18" i="4"/>
  <c r="I18" i="4" s="1"/>
  <c r="G10" i="4"/>
  <c r="H10" i="4" s="1"/>
  <c r="H11" i="4"/>
  <c r="H7" i="2"/>
  <c r="H6" i="2"/>
  <c r="H5" i="2"/>
  <c r="H3" i="2"/>
  <c r="H2" i="2"/>
  <c r="H14" i="4" l="1"/>
  <c r="H9" i="4"/>
  <c r="H12" i="4"/>
  <c r="I16" i="4"/>
  <c r="I15" i="4"/>
  <c r="I17" i="4"/>
  <c r="I13" i="4"/>
  <c r="H18" i="4"/>
  <c r="I10" i="4"/>
  <c r="K2" i="2"/>
  <c r="K3" i="2" s="1"/>
  <c r="F2" i="4"/>
  <c r="I2" i="4" l="1"/>
  <c r="H4" i="4"/>
  <c r="I4" i="4"/>
  <c r="I3" i="4" l="1"/>
  <c r="H7" i="4"/>
  <c r="I6" i="4"/>
  <c r="H2" i="4"/>
  <c r="I5" i="4"/>
  <c r="I7" i="4" l="1"/>
  <c r="H3" i="4"/>
  <c r="H5" i="4"/>
  <c r="H6" i="4"/>
</calcChain>
</file>

<file path=xl/sharedStrings.xml><?xml version="1.0" encoding="utf-8"?>
<sst xmlns="http://schemas.openxmlformats.org/spreadsheetml/2006/main" count="37" uniqueCount="12">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</sst>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TOTAL!$N$8:$P$8</c:f>
              <c:numCache>
                <c:formatCode>0.00%</c:formatCode>
                <c:ptCount val="3"/>
                <c:pt idx="0">
                  <c:v>0</c:v>
                </c:pt>
                <c:pt idx="1">
                  <c:v>0.18181818181818182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TOTAL!$N$9:$P$9</c:f>
              <c:numCache>
                <c:formatCode>0.00%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TOTAL!$N$10:$P$10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0.41666666666666669</c:v>
                </c:pt>
                <c:pt idx="2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</xdr:colOff>
      <xdr:row>1</xdr:row>
      <xdr:rowOff>41910</xdr:rowOff>
    </xdr:from>
    <xdr:to>
      <xdr:col>23</xdr:col>
      <xdr:colOff>121920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3"/>
  <sheetViews>
    <sheetView workbookViewId="0">
      <selection activeCell="C13" sqref="C13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2</v>
      </c>
      <c r="D8">
        <v>0</v>
      </c>
      <c r="E8" s="1">
        <v>0</v>
      </c>
      <c r="F8" s="2">
        <v>1.76</v>
      </c>
    </row>
    <row r="9" spans="1:6" x14ac:dyDescent="0.55000000000000004">
      <c r="A9">
        <v>20</v>
      </c>
      <c r="B9">
        <v>7003</v>
      </c>
      <c r="C9">
        <v>2</v>
      </c>
      <c r="D9">
        <v>1</v>
      </c>
      <c r="E9" s="1">
        <v>0.5</v>
      </c>
      <c r="F9" s="2">
        <v>1.51</v>
      </c>
    </row>
    <row r="10" spans="1:6" x14ac:dyDescent="0.55000000000000004">
      <c r="A10">
        <v>20</v>
      </c>
      <c r="B10">
        <v>9000</v>
      </c>
      <c r="C10">
        <v>3</v>
      </c>
      <c r="D10">
        <v>1</v>
      </c>
      <c r="E10" s="1">
        <v>0.33329999999999999</v>
      </c>
      <c r="F10" s="2">
        <v>0.94</v>
      </c>
    </row>
    <row r="11" spans="1:6" x14ac:dyDescent="0.55000000000000004">
      <c r="A11">
        <v>20</v>
      </c>
      <c r="B11">
        <v>9001</v>
      </c>
      <c r="C11">
        <v>2</v>
      </c>
      <c r="D11">
        <v>0</v>
      </c>
      <c r="E11" s="1">
        <v>0</v>
      </c>
      <c r="F11" s="2">
        <v>1.55</v>
      </c>
    </row>
    <row r="12" spans="1:6" x14ac:dyDescent="0.55000000000000004">
      <c r="A12">
        <v>20</v>
      </c>
      <c r="B12">
        <v>9002</v>
      </c>
      <c r="C12">
        <v>2</v>
      </c>
      <c r="D12">
        <v>2</v>
      </c>
      <c r="E12" s="1">
        <v>1</v>
      </c>
      <c r="F12" s="2">
        <v>0.91</v>
      </c>
    </row>
    <row r="13" spans="1:6" x14ac:dyDescent="0.55000000000000004">
      <c r="A13">
        <v>20</v>
      </c>
      <c r="B13">
        <v>9003</v>
      </c>
      <c r="C13">
        <v>2</v>
      </c>
      <c r="D13">
        <v>1</v>
      </c>
      <c r="E13" s="1">
        <v>0.5</v>
      </c>
      <c r="F13" s="2">
        <v>1.49</v>
      </c>
    </row>
    <row r="14" spans="1:6" x14ac:dyDescent="0.55000000000000004">
      <c r="A14">
        <v>20</v>
      </c>
      <c r="B14">
        <v>9004</v>
      </c>
      <c r="C14">
        <v>2</v>
      </c>
      <c r="D14">
        <v>0</v>
      </c>
      <c r="E14" s="1">
        <v>0</v>
      </c>
      <c r="F14" s="2">
        <v>1.37</v>
      </c>
    </row>
    <row r="15" spans="1:6" x14ac:dyDescent="0.55000000000000004">
      <c r="A15">
        <v>20</v>
      </c>
      <c r="B15">
        <v>9005</v>
      </c>
      <c r="C15">
        <v>2</v>
      </c>
      <c r="D15">
        <v>0</v>
      </c>
      <c r="E15" s="1">
        <v>0</v>
      </c>
      <c r="F15" s="2">
        <v>1.91</v>
      </c>
    </row>
    <row r="16" spans="1:6" x14ac:dyDescent="0.55000000000000004">
      <c r="A16">
        <v>20</v>
      </c>
      <c r="B16">
        <v>9006</v>
      </c>
      <c r="C16">
        <v>3</v>
      </c>
      <c r="D16">
        <v>2</v>
      </c>
      <c r="E16" s="1">
        <v>0.66669999999999996</v>
      </c>
      <c r="F16" s="2">
        <v>0.97</v>
      </c>
    </row>
    <row r="17" spans="1:6" x14ac:dyDescent="0.55000000000000004">
      <c r="A17">
        <v>20</v>
      </c>
      <c r="B17">
        <v>9007</v>
      </c>
      <c r="C17">
        <v>2</v>
      </c>
      <c r="D17">
        <v>1</v>
      </c>
      <c r="E17" s="1">
        <v>0.5</v>
      </c>
      <c r="F17" s="2">
        <v>0.87</v>
      </c>
    </row>
    <row r="18" spans="1:6" x14ac:dyDescent="0.55000000000000004">
      <c r="A18">
        <v>20</v>
      </c>
      <c r="B18">
        <v>9008</v>
      </c>
      <c r="C18">
        <v>2</v>
      </c>
      <c r="D18">
        <v>2</v>
      </c>
      <c r="E18" s="1">
        <v>1</v>
      </c>
      <c r="F18" s="2">
        <v>1.38</v>
      </c>
    </row>
    <row r="19" spans="1:6" x14ac:dyDescent="0.55000000000000004">
      <c r="A19">
        <v>20</v>
      </c>
      <c r="B19">
        <v>10000</v>
      </c>
      <c r="C19">
        <v>2</v>
      </c>
      <c r="D19">
        <v>0</v>
      </c>
      <c r="E19" s="1">
        <v>0</v>
      </c>
      <c r="F19" s="2">
        <v>1.1399999999999999</v>
      </c>
    </row>
    <row r="20" spans="1:6" x14ac:dyDescent="0.55000000000000004">
      <c r="A20">
        <v>20</v>
      </c>
      <c r="B20">
        <v>10001</v>
      </c>
      <c r="C20">
        <v>3</v>
      </c>
      <c r="D20">
        <v>0</v>
      </c>
      <c r="E20" s="1">
        <v>0</v>
      </c>
      <c r="F20" s="2">
        <v>1.03</v>
      </c>
    </row>
    <row r="21" spans="1:6" x14ac:dyDescent="0.55000000000000004">
      <c r="A21">
        <v>20</v>
      </c>
      <c r="B21">
        <v>10004</v>
      </c>
      <c r="C21">
        <v>1</v>
      </c>
      <c r="D21">
        <v>0</v>
      </c>
      <c r="E21" s="1">
        <v>0</v>
      </c>
      <c r="F21" s="2">
        <v>1.1299999999999999</v>
      </c>
    </row>
    <row r="22" spans="1:6" x14ac:dyDescent="0.55000000000000004">
      <c r="E22" s="1"/>
      <c r="F22" s="2"/>
    </row>
    <row r="23" spans="1:6" x14ac:dyDescent="0.55000000000000004">
      <c r="E23" s="1"/>
      <c r="F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16"/>
  <sheetViews>
    <sheetView workbookViewId="0">
      <selection activeCell="B19" sqref="B1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7002</v>
      </c>
      <c r="C2">
        <v>2</v>
      </c>
      <c r="D2">
        <v>0</v>
      </c>
      <c r="E2">
        <v>0</v>
      </c>
      <c r="F2">
        <v>1.69</v>
      </c>
    </row>
    <row r="3" spans="1:6" x14ac:dyDescent="0.55000000000000004">
      <c r="A3">
        <v>20</v>
      </c>
      <c r="B3">
        <v>7003</v>
      </c>
      <c r="C3">
        <v>2</v>
      </c>
      <c r="D3">
        <v>0</v>
      </c>
      <c r="E3">
        <v>0</v>
      </c>
      <c r="F3">
        <v>1.68</v>
      </c>
    </row>
    <row r="4" spans="1:6" x14ac:dyDescent="0.55000000000000004">
      <c r="A4">
        <v>20</v>
      </c>
      <c r="B4">
        <v>9000</v>
      </c>
      <c r="C4">
        <v>2</v>
      </c>
      <c r="D4">
        <v>1</v>
      </c>
      <c r="E4">
        <v>0.5</v>
      </c>
      <c r="F4">
        <v>1.68</v>
      </c>
    </row>
    <row r="5" spans="1:6" x14ac:dyDescent="0.55000000000000004">
      <c r="A5">
        <v>20</v>
      </c>
      <c r="B5">
        <v>9001</v>
      </c>
      <c r="C5">
        <v>2</v>
      </c>
      <c r="D5">
        <v>0</v>
      </c>
      <c r="E5">
        <v>0</v>
      </c>
      <c r="F5">
        <v>1.39</v>
      </c>
    </row>
    <row r="6" spans="1:6" x14ac:dyDescent="0.55000000000000004">
      <c r="A6">
        <v>20</v>
      </c>
      <c r="B6">
        <v>9002</v>
      </c>
      <c r="C6">
        <v>2</v>
      </c>
      <c r="D6">
        <v>1</v>
      </c>
      <c r="E6">
        <v>0.5</v>
      </c>
      <c r="F6">
        <v>1.29</v>
      </c>
    </row>
    <row r="7" spans="1:6" x14ac:dyDescent="0.55000000000000004">
      <c r="A7">
        <v>20</v>
      </c>
      <c r="B7">
        <v>9003</v>
      </c>
      <c r="C7">
        <v>3</v>
      </c>
      <c r="D7">
        <v>1</v>
      </c>
      <c r="E7">
        <v>0.33329999999999999</v>
      </c>
      <c r="F7">
        <v>1.33</v>
      </c>
    </row>
    <row r="8" spans="1:6" x14ac:dyDescent="0.55000000000000004">
      <c r="A8">
        <v>20</v>
      </c>
      <c r="B8">
        <v>9004</v>
      </c>
      <c r="C8">
        <v>2</v>
      </c>
      <c r="D8">
        <v>0</v>
      </c>
      <c r="E8">
        <v>0</v>
      </c>
      <c r="F8">
        <v>1.7</v>
      </c>
    </row>
    <row r="9" spans="1:6" x14ac:dyDescent="0.55000000000000004">
      <c r="A9">
        <v>20</v>
      </c>
      <c r="B9">
        <v>9005</v>
      </c>
      <c r="C9">
        <v>2</v>
      </c>
      <c r="D9">
        <v>0</v>
      </c>
      <c r="E9">
        <v>0</v>
      </c>
      <c r="F9">
        <v>1.69</v>
      </c>
    </row>
    <row r="10" spans="1:6" x14ac:dyDescent="0.55000000000000004">
      <c r="A10">
        <v>20</v>
      </c>
      <c r="B10">
        <v>9006</v>
      </c>
      <c r="C10">
        <v>3</v>
      </c>
      <c r="D10">
        <v>1</v>
      </c>
      <c r="E10">
        <v>0.33329999999999999</v>
      </c>
      <c r="F10">
        <v>1.5</v>
      </c>
    </row>
    <row r="11" spans="1:6" x14ac:dyDescent="0.55000000000000004">
      <c r="A11">
        <v>20</v>
      </c>
      <c r="B11">
        <v>9007</v>
      </c>
      <c r="C11">
        <v>2</v>
      </c>
      <c r="D11">
        <v>0</v>
      </c>
      <c r="E11">
        <v>0</v>
      </c>
      <c r="F11">
        <v>1.33</v>
      </c>
    </row>
    <row r="12" spans="1:6" x14ac:dyDescent="0.55000000000000004">
      <c r="A12">
        <v>20</v>
      </c>
      <c r="B12">
        <v>9008</v>
      </c>
      <c r="C12">
        <v>2</v>
      </c>
      <c r="D12">
        <v>0</v>
      </c>
      <c r="E12">
        <v>0</v>
      </c>
      <c r="F12">
        <v>1.6</v>
      </c>
    </row>
    <row r="13" spans="1:6" x14ac:dyDescent="0.55000000000000004">
      <c r="A13">
        <v>20</v>
      </c>
      <c r="B13">
        <v>10000</v>
      </c>
      <c r="C13">
        <v>2</v>
      </c>
      <c r="D13">
        <v>2</v>
      </c>
      <c r="E13">
        <v>1</v>
      </c>
      <c r="F13">
        <v>1.35</v>
      </c>
    </row>
    <row r="14" spans="1:6" x14ac:dyDescent="0.55000000000000004">
      <c r="A14">
        <v>20</v>
      </c>
      <c r="B14">
        <v>10001</v>
      </c>
      <c r="C14">
        <v>3</v>
      </c>
      <c r="D14">
        <v>0</v>
      </c>
      <c r="E14">
        <v>0</v>
      </c>
      <c r="F14">
        <v>1.58</v>
      </c>
    </row>
    <row r="15" spans="1:6" x14ac:dyDescent="0.55000000000000004">
      <c r="A15">
        <v>20</v>
      </c>
      <c r="B15">
        <v>10002</v>
      </c>
      <c r="C15">
        <v>2</v>
      </c>
      <c r="D15">
        <v>1</v>
      </c>
      <c r="E15">
        <v>0.5</v>
      </c>
      <c r="F15">
        <v>1.69</v>
      </c>
    </row>
    <row r="16" spans="1:6" x14ac:dyDescent="0.55000000000000004">
      <c r="A16">
        <v>20</v>
      </c>
      <c r="B16">
        <v>10004</v>
      </c>
      <c r="C16">
        <v>1</v>
      </c>
      <c r="D16">
        <v>0</v>
      </c>
      <c r="E16">
        <v>0</v>
      </c>
      <c r="F16">
        <v>0.76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20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7002</v>
      </c>
      <c r="C8">
        <v>2</v>
      </c>
      <c r="D8">
        <v>0</v>
      </c>
      <c r="E8">
        <v>0</v>
      </c>
      <c r="F8" s="2">
        <v>1.82</v>
      </c>
    </row>
    <row r="9" spans="1:11" x14ac:dyDescent="0.55000000000000004">
      <c r="A9">
        <v>20</v>
      </c>
      <c r="B9">
        <v>7003</v>
      </c>
      <c r="C9">
        <v>3</v>
      </c>
      <c r="D9">
        <v>0</v>
      </c>
      <c r="E9">
        <v>0</v>
      </c>
      <c r="F9" s="2">
        <v>1.74</v>
      </c>
    </row>
    <row r="10" spans="1:11" x14ac:dyDescent="0.55000000000000004">
      <c r="A10">
        <v>20</v>
      </c>
      <c r="B10">
        <v>9000</v>
      </c>
      <c r="C10">
        <v>3</v>
      </c>
      <c r="D10">
        <v>0</v>
      </c>
      <c r="E10">
        <v>0</v>
      </c>
      <c r="F10" s="2">
        <v>1.79</v>
      </c>
    </row>
    <row r="11" spans="1:11" x14ac:dyDescent="0.55000000000000004">
      <c r="A11">
        <v>20</v>
      </c>
      <c r="B11">
        <v>9001</v>
      </c>
      <c r="C11">
        <v>3</v>
      </c>
      <c r="D11">
        <v>0</v>
      </c>
      <c r="E11">
        <v>0</v>
      </c>
      <c r="F11" s="2">
        <v>1.79</v>
      </c>
    </row>
    <row r="12" spans="1:11" x14ac:dyDescent="0.55000000000000004">
      <c r="A12">
        <v>20</v>
      </c>
      <c r="B12">
        <v>9002</v>
      </c>
      <c r="C12">
        <v>3</v>
      </c>
      <c r="D12">
        <v>0</v>
      </c>
      <c r="E12">
        <v>0</v>
      </c>
      <c r="F12" s="2">
        <v>1.96</v>
      </c>
    </row>
    <row r="13" spans="1:11" x14ac:dyDescent="0.55000000000000004">
      <c r="A13">
        <v>20</v>
      </c>
      <c r="B13">
        <v>9003</v>
      </c>
      <c r="C13">
        <v>3</v>
      </c>
      <c r="D13">
        <v>0</v>
      </c>
      <c r="E13">
        <v>0</v>
      </c>
      <c r="F13" s="2">
        <v>1.64</v>
      </c>
    </row>
    <row r="14" spans="1:11" x14ac:dyDescent="0.55000000000000004">
      <c r="A14">
        <v>20</v>
      </c>
      <c r="B14">
        <v>9004</v>
      </c>
      <c r="C14">
        <v>2</v>
      </c>
      <c r="D14">
        <v>0</v>
      </c>
      <c r="E14">
        <v>0</v>
      </c>
      <c r="F14" s="2">
        <v>1.72</v>
      </c>
    </row>
    <row r="15" spans="1:11" x14ac:dyDescent="0.55000000000000004">
      <c r="A15">
        <v>20</v>
      </c>
      <c r="B15">
        <v>9005</v>
      </c>
      <c r="C15">
        <v>2</v>
      </c>
      <c r="D15">
        <v>2</v>
      </c>
      <c r="E15">
        <v>1</v>
      </c>
      <c r="F15" s="2">
        <v>1.64</v>
      </c>
    </row>
    <row r="16" spans="1:11" x14ac:dyDescent="0.55000000000000004">
      <c r="A16">
        <v>20</v>
      </c>
      <c r="B16">
        <v>9006</v>
      </c>
      <c r="C16">
        <v>3</v>
      </c>
      <c r="D16">
        <v>2</v>
      </c>
      <c r="E16">
        <v>0.66669999999999996</v>
      </c>
      <c r="F16">
        <v>1.89</v>
      </c>
    </row>
    <row r="17" spans="1:6" x14ac:dyDescent="0.55000000000000004">
      <c r="A17">
        <v>20</v>
      </c>
      <c r="B17">
        <v>9007</v>
      </c>
      <c r="C17">
        <v>2</v>
      </c>
      <c r="D17">
        <v>1</v>
      </c>
      <c r="E17">
        <v>0.5</v>
      </c>
      <c r="F17">
        <v>1.77</v>
      </c>
    </row>
    <row r="18" spans="1:6" x14ac:dyDescent="0.55000000000000004">
      <c r="A18">
        <v>20</v>
      </c>
      <c r="B18">
        <v>9008</v>
      </c>
      <c r="C18">
        <v>3</v>
      </c>
      <c r="D18">
        <v>1</v>
      </c>
      <c r="E18">
        <v>0.33329999999999999</v>
      </c>
      <c r="F18">
        <v>1.71</v>
      </c>
    </row>
    <row r="19" spans="1:6" x14ac:dyDescent="0.55000000000000004">
      <c r="A19">
        <v>20</v>
      </c>
      <c r="B19">
        <v>10000</v>
      </c>
      <c r="C19">
        <v>2</v>
      </c>
      <c r="D19">
        <v>0</v>
      </c>
      <c r="E19">
        <v>0</v>
      </c>
      <c r="F19">
        <v>1.57</v>
      </c>
    </row>
    <row r="20" spans="1:6" x14ac:dyDescent="0.55000000000000004">
      <c r="A20">
        <v>20</v>
      </c>
      <c r="B20">
        <v>10001</v>
      </c>
      <c r="C20">
        <v>3</v>
      </c>
      <c r="D20">
        <v>1</v>
      </c>
      <c r="E20">
        <v>0.33329999999999999</v>
      </c>
      <c r="F20">
        <v>1.74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P23"/>
  <sheetViews>
    <sheetView tabSelected="1" workbookViewId="0">
      <selection activeCell="M14" sqref="M14"/>
    </sheetView>
  </sheetViews>
  <sheetFormatPr defaultRowHeight="14.4" x14ac:dyDescent="0.55000000000000004"/>
  <sheetData>
    <row r="1" spans="1:16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</row>
    <row r="2" spans="1:16" x14ac:dyDescent="0.55000000000000004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K2">
        <f>VLOOKUP($B2, ZEN!$B$2:$D$101, 2,FALSE) + VLOOKUP($B2, CLM!$B$2:$D$101, 2,FALSE) + VLOOKUP($B2, THUNDER!$B$2:$D$101, 2,FALSE)</f>
        <v>67</v>
      </c>
    </row>
    <row r="3" spans="1:16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21" si="0">IFERROR(D3/C3, 0)</f>
        <v>0.14285714285714285</v>
      </c>
      <c r="F3" s="40"/>
      <c r="G3" s="39">
        <f t="shared" ref="G3:G21" si="1">IFERROR(SQRT(C3*E3*(1-E3))/C3, 0)</f>
        <v>4.4086671417740551E-2</v>
      </c>
      <c r="H3" s="39">
        <f t="shared" ref="H3:H7" si="2">E3-G3</f>
        <v>9.8770471439402291E-2</v>
      </c>
      <c r="I3" s="41">
        <f t="shared" ref="I3:I7" si="3">E3+G3</f>
        <v>0.18694381427488341</v>
      </c>
    </row>
    <row r="4" spans="1:16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10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</row>
    <row r="5" spans="1:16" x14ac:dyDescent="0.55000000000000004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11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1</v>
      </c>
      <c r="E5" s="56">
        <f t="shared" si="0"/>
        <v>9.0909090909090912E-2</v>
      </c>
      <c r="F5" s="40"/>
      <c r="G5" s="39">
        <f t="shared" si="1"/>
        <v>8.6678417204144764E-2</v>
      </c>
      <c r="H5" s="39">
        <f t="shared" si="2"/>
        <v>4.2306737049461474E-3</v>
      </c>
      <c r="I5" s="41">
        <f t="shared" si="3"/>
        <v>0.17758750811323568</v>
      </c>
    </row>
    <row r="6" spans="1:16" ht="14.7" thickBot="1" x14ac:dyDescent="0.6">
      <c r="A6" s="37">
        <v>20</v>
      </c>
      <c r="B6" s="38">
        <v>8000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67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7</v>
      </c>
      <c r="E6" s="56">
        <f t="shared" si="0"/>
        <v>0.1044776119402985</v>
      </c>
      <c r="F6" s="40"/>
      <c r="G6" s="39">
        <f t="shared" si="1"/>
        <v>3.7369083027573149E-2</v>
      </c>
      <c r="H6" s="39">
        <f t="shared" si="2"/>
        <v>6.7108528912725354E-2</v>
      </c>
      <c r="I6" s="41">
        <f t="shared" si="3"/>
        <v>0.14184669496787167</v>
      </c>
      <c r="N6" t="s">
        <v>11</v>
      </c>
    </row>
    <row r="7" spans="1:16" ht="14.7" thickBot="1" x14ac:dyDescent="0.6">
      <c r="A7" s="37">
        <v>20</v>
      </c>
      <c r="B7" s="38">
        <v>8001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62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5</v>
      </c>
      <c r="E7" s="56">
        <f t="shared" si="0"/>
        <v>8.0645161290322578E-2</v>
      </c>
      <c r="F7" s="40"/>
      <c r="G7" s="39">
        <f t="shared" si="1"/>
        <v>3.4580788823532486E-2</v>
      </c>
      <c r="H7" s="39">
        <f t="shared" si="2"/>
        <v>4.6064372466790092E-2</v>
      </c>
      <c r="I7" s="41">
        <f t="shared" si="3"/>
        <v>0.11522595011385506</v>
      </c>
      <c r="M7" s="45"/>
      <c r="N7" s="64">
        <v>5</v>
      </c>
      <c r="O7" s="65">
        <v>10</v>
      </c>
      <c r="P7" s="66">
        <v>20</v>
      </c>
    </row>
    <row r="8" spans="1:16" x14ac:dyDescent="0.55000000000000004">
      <c r="A8" s="37">
        <v>20</v>
      </c>
      <c r="B8" s="38">
        <v>8002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63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18</v>
      </c>
      <c r="E8" s="56">
        <f t="shared" si="0"/>
        <v>0.2857142857142857</v>
      </c>
      <c r="F8" s="38"/>
      <c r="G8" s="39">
        <f t="shared" si="1"/>
        <v>5.6915648063542552E-2</v>
      </c>
      <c r="H8" s="39">
        <f t="shared" ref="H8:H21" si="4">E8-G8</f>
        <v>0.22879863765074315</v>
      </c>
      <c r="I8" s="41">
        <f t="shared" ref="I8:I21" si="5">E8+G8</f>
        <v>0.34262993377782824</v>
      </c>
      <c r="L8" t="s">
        <v>10</v>
      </c>
      <c r="M8" s="67">
        <v>5</v>
      </c>
      <c r="N8" s="74">
        <f>+E14</f>
        <v>0</v>
      </c>
      <c r="O8" s="73">
        <f>+E13</f>
        <v>0.18181818181818182</v>
      </c>
      <c r="P8" s="75">
        <f>+E15</f>
        <v>0.3</v>
      </c>
    </row>
    <row r="9" spans="1:16" ht="14.7" thickBot="1" x14ac:dyDescent="0.6">
      <c r="A9" s="42">
        <v>20</v>
      </c>
      <c r="B9" s="43">
        <v>8003</v>
      </c>
      <c r="C9" s="43">
        <f>IFERROR(VLOOKUP($B9, ZEN!$B$2:$D$101, 2,FALSE), 0) + IFERROR(VLOOKUP($B9, CLM!$B$2:$D$101, 2,FALSE), 0)+ IFERROR(VLOOKUP($B9, CLM_3200!$B$2:$D$101, 2,FALSE), 0) + IFERROR(VLOOKUP($B9, THUNDER!$B$2:$D$101, 2,FALSE), 0)</f>
        <v>62</v>
      </c>
      <c r="D9" s="43">
        <f>IFERROR(VLOOKUP($B9, ZEN!$B$2:$D$101, 3,FALSE), 0) + IFERROR(VLOOKUP($B9, CLM!$B$2:$D$101, 3,FALSE), 0)+ IFERROR(VLOOKUP($B9, CLM_3200!$B$2:$D$101, 3,FALSE), 0) + IFERROR(VLOOKUP($B9, THUNDER!$B$2:$D$101, 3,FALSE), 0)</f>
        <v>20</v>
      </c>
      <c r="E9" s="57">
        <f t="shared" si="0"/>
        <v>0.32258064516129031</v>
      </c>
      <c r="F9" s="43"/>
      <c r="G9" s="44">
        <f t="shared" si="1"/>
        <v>5.9367957650763428E-2</v>
      </c>
      <c r="H9" s="44">
        <f t="shared" si="4"/>
        <v>0.2632126875105269</v>
      </c>
      <c r="I9" s="48">
        <f t="shared" si="5"/>
        <v>0.38194860281205373</v>
      </c>
      <c r="M9" s="68">
        <v>10</v>
      </c>
      <c r="N9" s="71">
        <f>E11</f>
        <v>0</v>
      </c>
      <c r="O9" s="70">
        <f>+E10</f>
        <v>0.25</v>
      </c>
      <c r="P9" s="72">
        <f>+E12</f>
        <v>0.36363636363636365</v>
      </c>
    </row>
    <row r="10" spans="1:16" ht="14.7" thickBot="1" x14ac:dyDescent="0.6">
      <c r="A10" s="7">
        <v>20</v>
      </c>
      <c r="B10" s="8">
        <v>9000</v>
      </c>
      <c r="C10" s="8">
        <f>IFERROR(VLOOKUP($B10, ZEN!$B$2:$D$101, 2,FALSE), 0) + IFERROR(VLOOKUP($B10, CLM!$B$2:$D$101, 2,FALSE), 0)+ IFERROR(VLOOKUP($B10, CLM_3200!$B$2:$D$101, 2,FALSE), 0) + IFERROR(VLOOKUP($B10, THUNDER!$B$2:$D$101, 2,FALSE), 0)</f>
        <v>12</v>
      </c>
      <c r="D10" s="8">
        <f>IFERROR(VLOOKUP($B10, ZEN!$B$2:$D$101, 3,FALSE), 0) + IFERROR(VLOOKUP($B10, CLM!$B$2:$D$101, 3,FALSE), 0)+ IFERROR(VLOOKUP($B10, CLM_3200!$B$2:$D$101, 3,FALSE), 0) + IFERROR(VLOOKUP($B10, THUNDER!$B$2:$D$101, 3,FALSE), 0)</f>
        <v>3</v>
      </c>
      <c r="E10" s="58">
        <f t="shared" si="0"/>
        <v>0.25</v>
      </c>
      <c r="F10" s="8"/>
      <c r="G10" s="9">
        <f t="shared" si="1"/>
        <v>0.125</v>
      </c>
      <c r="H10" s="9">
        <f t="shared" si="4"/>
        <v>0.125</v>
      </c>
      <c r="I10" s="31">
        <f t="shared" si="5"/>
        <v>0.375</v>
      </c>
      <c r="M10" s="69">
        <v>20</v>
      </c>
      <c r="N10" s="77">
        <f>+E17</f>
        <v>0.33333333333333331</v>
      </c>
      <c r="O10" s="76">
        <f>+E16</f>
        <v>0.41666666666666669</v>
      </c>
      <c r="P10" s="78">
        <f>+E18</f>
        <v>0.36363636363636365</v>
      </c>
    </row>
    <row r="11" spans="1:16" x14ac:dyDescent="0.55000000000000004">
      <c r="A11" s="11">
        <v>20</v>
      </c>
      <c r="B11" s="12">
        <v>9001</v>
      </c>
      <c r="C11" s="12">
        <f>IFERROR(VLOOKUP($B11, ZEN!$B$2:$D$101, 2,FALSE), 0) + IFERROR(VLOOKUP($B11, CLM!$B$2:$D$101, 2,FALSE), 0)+ IFERROR(VLOOKUP($B11, CLM_3200!$B$2:$D$101, 2,FALSE), 0) + IFERROR(VLOOKUP($B11, THUNDER!$B$2:$D$101, 2,FALSE), 0)</f>
        <v>10</v>
      </c>
      <c r="D11" s="12">
        <f>IFERROR(VLOOKUP($B11, ZEN!$B$2:$D$101, 3,FALSE), 0) + IFERROR(VLOOKUP($B11, CLM!$B$2:$D$101, 3,FALSE), 0)+ IFERROR(VLOOKUP($B11, CLM_3200!$B$2:$D$101, 3,FALSE), 0) + IFERROR(VLOOKUP($B11, THUNDER!$B$2:$D$101, 3,FALSE), 0)</f>
        <v>0</v>
      </c>
      <c r="E11" s="59">
        <f t="shared" si="0"/>
        <v>0</v>
      </c>
      <c r="F11" s="12"/>
      <c r="G11" s="13">
        <f t="shared" si="1"/>
        <v>0</v>
      </c>
      <c r="H11" s="13">
        <f t="shared" si="4"/>
        <v>0</v>
      </c>
      <c r="I11" s="49">
        <f t="shared" si="5"/>
        <v>0</v>
      </c>
    </row>
    <row r="12" spans="1:16" ht="14.7" thickBot="1" x14ac:dyDescent="0.6">
      <c r="A12" s="15">
        <v>20</v>
      </c>
      <c r="B12" s="16">
        <v>9002</v>
      </c>
      <c r="C12" s="16">
        <f>IFERROR(VLOOKUP($B12, ZEN!$B$2:$D$101, 2,FALSE), 0) + IFERROR(VLOOKUP($B12, CLM!$B$2:$D$101, 2,FALSE), 0)+ IFERROR(VLOOKUP($B12, CLM_3200!$B$2:$D$101, 2,FALSE), 0) + IFERROR(VLOOKUP($B12, THUNDER!$B$2:$D$101, 2,FALSE), 0)</f>
        <v>11</v>
      </c>
      <c r="D12" s="16">
        <f>IFERROR(VLOOKUP($B12, ZEN!$B$2:$D$101, 3,FALSE), 0) + IFERROR(VLOOKUP($B12, CLM!$B$2:$D$101, 3,FALSE), 0)+ IFERROR(VLOOKUP($B12, CLM_3200!$B$2:$D$101, 3,FALSE), 0) + IFERROR(VLOOKUP($B12, THUNDER!$B$2:$D$101, 3,FALSE), 0)</f>
        <v>4</v>
      </c>
      <c r="E12" s="60">
        <f t="shared" si="0"/>
        <v>0.36363636363636365</v>
      </c>
      <c r="F12" s="16"/>
      <c r="G12" s="17">
        <f t="shared" si="1"/>
        <v>0.14504073367590284</v>
      </c>
      <c r="H12" s="17">
        <f t="shared" si="4"/>
        <v>0.21859562996046081</v>
      </c>
      <c r="I12" s="50">
        <f t="shared" si="5"/>
        <v>0.50867709731226651</v>
      </c>
    </row>
    <row r="13" spans="1:16" x14ac:dyDescent="0.55000000000000004">
      <c r="A13" s="19">
        <v>20</v>
      </c>
      <c r="B13" s="20">
        <v>9003</v>
      </c>
      <c r="C13" s="20">
        <f>IFERROR(VLOOKUP($B13, ZEN!$B$2:$D$101, 2,FALSE), 0) + IFERROR(VLOOKUP($B13, CLM!$B$2:$D$101, 2,FALSE), 0)+ IFERROR(VLOOKUP($B13, CLM_3200!$B$2:$D$101, 2,FALSE), 0) + IFERROR(VLOOKUP($B13, THUNDER!$B$2:$D$101, 2,FALSE), 0)</f>
        <v>11</v>
      </c>
      <c r="D13" s="20">
        <f>IFERROR(VLOOKUP($B13, ZEN!$B$2:$D$101, 3,FALSE), 0) + IFERROR(VLOOKUP($B13, CLM!$B$2:$D$101, 3,FALSE), 0)+ IFERROR(VLOOKUP($B13, CLM_3200!$B$2:$D$101, 3,FALSE), 0) + IFERROR(VLOOKUP($B13, THUNDER!$B$2:$D$101, 3,FALSE), 0)</f>
        <v>2</v>
      </c>
      <c r="E13" s="61">
        <f t="shared" si="0"/>
        <v>0.18181818181818182</v>
      </c>
      <c r="F13" s="20"/>
      <c r="G13" s="21">
        <f t="shared" si="1"/>
        <v>0.11629129983033297</v>
      </c>
      <c r="H13" s="21">
        <f t="shared" si="4"/>
        <v>6.5526881987848853E-2</v>
      </c>
      <c r="I13" s="51">
        <f t="shared" si="5"/>
        <v>0.29810948164851481</v>
      </c>
    </row>
    <row r="14" spans="1:16" x14ac:dyDescent="0.55000000000000004">
      <c r="A14" s="23">
        <v>20</v>
      </c>
      <c r="B14" s="24">
        <v>9004</v>
      </c>
      <c r="C14" s="24">
        <f>IFERROR(VLOOKUP($B14, ZEN!$B$2:$D$101, 2,FALSE), 0) + IFERROR(VLOOKUP($B14, CLM!$B$2:$D$101, 2,FALSE), 0)+ IFERROR(VLOOKUP($B14, CLM_3200!$B$2:$D$101, 2,FALSE), 0) + IFERROR(VLOOKUP($B14, THUNDER!$B$2:$D$101, 2,FALSE), 0)</f>
        <v>10</v>
      </c>
      <c r="D14" s="24">
        <f>IFERROR(VLOOKUP($B14, ZEN!$B$2:$D$101, 3,FALSE), 0) + IFERROR(VLOOKUP($B14, CLM!$B$2:$D$101, 3,FALSE), 0)+ IFERROR(VLOOKUP($B14, CLM_3200!$B$2:$D$101, 3,FALSE), 0) + IFERROR(VLOOKUP($B14, THUNDER!$B$2:$D$101, 3,FALSE), 0)</f>
        <v>0</v>
      </c>
      <c r="E14" s="62">
        <f t="shared" si="0"/>
        <v>0</v>
      </c>
      <c r="F14" s="24"/>
      <c r="G14" s="25">
        <f t="shared" si="1"/>
        <v>0</v>
      </c>
      <c r="H14" s="25">
        <f t="shared" si="4"/>
        <v>0</v>
      </c>
      <c r="I14" s="52">
        <f t="shared" si="5"/>
        <v>0</v>
      </c>
    </row>
    <row r="15" spans="1:16" ht="14.7" thickBot="1" x14ac:dyDescent="0.6">
      <c r="A15" s="27">
        <v>20</v>
      </c>
      <c r="B15" s="28">
        <v>9005</v>
      </c>
      <c r="C15" s="28">
        <f>IFERROR(VLOOKUP($B15, ZEN!$B$2:$D$101, 2,FALSE), 0) + IFERROR(VLOOKUP($B15, CLM!$B$2:$D$101, 2,FALSE), 0)+ IFERROR(VLOOKUP($B15, CLM_3200!$B$2:$D$101, 2,FALSE), 0) + IFERROR(VLOOKUP($B15, THUNDER!$B$2:$D$101, 2,FALSE), 0)</f>
        <v>10</v>
      </c>
      <c r="D15" s="28">
        <f>IFERROR(VLOOKUP($B15, ZEN!$B$2:$D$101, 3,FALSE), 0) + IFERROR(VLOOKUP($B15, CLM!$B$2:$D$101, 3,FALSE), 0)+ IFERROR(VLOOKUP($B15, CLM_3200!$B$2:$D$101, 3,FALSE), 0) + IFERROR(VLOOKUP($B15, THUNDER!$B$2:$D$101, 3,FALSE), 0)</f>
        <v>3</v>
      </c>
      <c r="E15" s="63">
        <f t="shared" si="0"/>
        <v>0.3</v>
      </c>
      <c r="F15" s="28"/>
      <c r="G15" s="29">
        <f t="shared" si="1"/>
        <v>0.14491376746189438</v>
      </c>
      <c r="H15" s="29">
        <f t="shared" si="4"/>
        <v>0.15508623253810561</v>
      </c>
      <c r="I15" s="53">
        <f t="shared" si="5"/>
        <v>0.44491376746189437</v>
      </c>
    </row>
    <row r="16" spans="1:16" x14ac:dyDescent="0.55000000000000004">
      <c r="A16" s="7">
        <v>20</v>
      </c>
      <c r="B16" s="8">
        <v>9006</v>
      </c>
      <c r="C16" s="8">
        <f>IFERROR(VLOOKUP($B16, ZEN!$B$2:$D$101, 2,FALSE), 0) + IFERROR(VLOOKUP($B16, CLM!$B$2:$D$101, 2,FALSE), 0)+ IFERROR(VLOOKUP($B16, CLM_3200!$B$2:$D$101, 2,FALSE), 0) + IFERROR(VLOOKUP($B16, THUNDER!$B$2:$D$101, 2,FALSE), 0)</f>
        <v>12</v>
      </c>
      <c r="D16" s="8">
        <f>IFERROR(VLOOKUP($B16, ZEN!$B$2:$D$101, 3,FALSE), 0) + IFERROR(VLOOKUP($B16, CLM!$B$2:$D$101, 3,FALSE), 0)+ IFERROR(VLOOKUP($B16, CLM_3200!$B$2:$D$101, 3,FALSE), 0) + IFERROR(VLOOKUP($B16, THUNDER!$B$2:$D$101, 3,FALSE), 0)</f>
        <v>5</v>
      </c>
      <c r="E16" s="58">
        <f t="shared" si="0"/>
        <v>0.41666666666666669</v>
      </c>
      <c r="F16" s="8"/>
      <c r="G16" s="9">
        <f t="shared" si="1"/>
        <v>0.14231876063832774</v>
      </c>
      <c r="H16" s="9">
        <f t="shared" si="4"/>
        <v>0.27434790602833892</v>
      </c>
      <c r="I16" s="31">
        <f t="shared" si="5"/>
        <v>0.55898542730499445</v>
      </c>
    </row>
    <row r="17" spans="1:9" x14ac:dyDescent="0.55000000000000004">
      <c r="A17" s="11">
        <v>20</v>
      </c>
      <c r="B17" s="12">
        <v>9007</v>
      </c>
      <c r="C17" s="12">
        <f>IFERROR(VLOOKUP($B17, ZEN!$B$2:$D$101, 2,FALSE), 0) + IFERROR(VLOOKUP($B17, CLM!$B$2:$D$101, 2,FALSE), 0)+ IFERROR(VLOOKUP($B17, CLM_3200!$B$2:$D$101, 2,FALSE), 0) + IFERROR(VLOOKUP($B17, THUNDER!$B$2:$D$101, 2,FALSE), 0)</f>
        <v>9</v>
      </c>
      <c r="D17" s="12">
        <f>IFERROR(VLOOKUP($B17, ZEN!$B$2:$D$101, 3,FALSE), 0) + IFERROR(VLOOKUP($B17, CLM!$B$2:$D$101, 3,FALSE), 0)+ IFERROR(VLOOKUP($B17, CLM_3200!$B$2:$D$101, 3,FALSE), 0) + IFERROR(VLOOKUP($B17, THUNDER!$B$2:$D$101, 3,FALSE), 0)</f>
        <v>3</v>
      </c>
      <c r="E17" s="59">
        <f t="shared" si="0"/>
        <v>0.33333333333333331</v>
      </c>
      <c r="F17" s="12"/>
      <c r="G17" s="13">
        <f t="shared" si="1"/>
        <v>0.15713484026367724</v>
      </c>
      <c r="H17" s="13">
        <f t="shared" si="4"/>
        <v>0.17619849306965607</v>
      </c>
      <c r="I17" s="49">
        <f t="shared" si="5"/>
        <v>0.49046817359701056</v>
      </c>
    </row>
    <row r="18" spans="1:9" ht="14.7" thickBot="1" x14ac:dyDescent="0.6">
      <c r="A18" s="11">
        <v>20</v>
      </c>
      <c r="B18" s="12">
        <v>9008</v>
      </c>
      <c r="C18" s="12">
        <f>IFERROR(VLOOKUP($B18, ZEN!$B$2:$D$101, 2,FALSE), 0) + IFERROR(VLOOKUP($B18, CLM!$B$2:$D$101, 2,FALSE), 0)+ IFERROR(VLOOKUP($B18, CLM_3200!$B$2:$D$101, 2,FALSE), 0) + IFERROR(VLOOKUP($B18, THUNDER!$B$2:$D$101, 2,FALSE), 0)</f>
        <v>11</v>
      </c>
      <c r="D18" s="12">
        <f>IFERROR(VLOOKUP($B18, ZEN!$B$2:$D$101, 3,FALSE), 0) + IFERROR(VLOOKUP($B18, CLM!$B$2:$D$101, 3,FALSE), 0)+ IFERROR(VLOOKUP($B18, CLM_3200!$B$2:$D$101, 3,FALSE), 0) + IFERROR(VLOOKUP($B18, THUNDER!$B$2:$D$101, 3,FALSE), 0)</f>
        <v>4</v>
      </c>
      <c r="E18" s="59">
        <f t="shared" si="0"/>
        <v>0.36363636363636365</v>
      </c>
      <c r="F18" s="12"/>
      <c r="G18" s="13">
        <f t="shared" si="1"/>
        <v>0.14504073367590284</v>
      </c>
      <c r="H18" s="13">
        <f t="shared" si="4"/>
        <v>0.21859562996046081</v>
      </c>
      <c r="I18" s="49">
        <f t="shared" si="5"/>
        <v>0.50867709731226651</v>
      </c>
    </row>
    <row r="19" spans="1:9" x14ac:dyDescent="0.55000000000000004">
      <c r="A19" s="19">
        <v>20</v>
      </c>
      <c r="B19" s="20">
        <v>10000</v>
      </c>
      <c r="C19" s="20">
        <f>IFERROR(VLOOKUP($B19, ZEN!$B$2:$D$101, 2,FALSE), 0) + IFERROR(VLOOKUP($B19, CLM!$B$2:$D$101, 2,FALSE), 0)+ IFERROR(VLOOKUP($B19, CLM_3200!$B$2:$D$101, 2,FALSE), 0) + IFERROR(VLOOKUP($B19, THUNDER!$B$2:$D$101, 2,FALSE), 0)</f>
        <v>10</v>
      </c>
      <c r="D19" s="20">
        <f>IFERROR(VLOOKUP($B19, ZEN!$B$2:$D$101, 3,FALSE), 0) + IFERROR(VLOOKUP($B19, CLM!$B$2:$D$101, 3,FALSE), 0)+ IFERROR(VLOOKUP($B19, CLM_3200!$B$2:$D$101, 3,FALSE), 0) + IFERROR(VLOOKUP($B19, THUNDER!$B$2:$D$101, 3,FALSE), 0)</f>
        <v>4</v>
      </c>
      <c r="E19" s="61">
        <f t="shared" si="0"/>
        <v>0.4</v>
      </c>
      <c r="F19" s="20"/>
      <c r="G19" s="21">
        <f t="shared" si="1"/>
        <v>0.15491933384829668</v>
      </c>
      <c r="H19" s="21">
        <f t="shared" si="4"/>
        <v>0.24508066615170335</v>
      </c>
      <c r="I19" s="51">
        <f t="shared" si="5"/>
        <v>0.55491933384829673</v>
      </c>
    </row>
    <row r="20" spans="1:9" x14ac:dyDescent="0.55000000000000004">
      <c r="A20" s="23">
        <v>20</v>
      </c>
      <c r="B20" s="24">
        <v>10001</v>
      </c>
      <c r="C20" s="24">
        <f>IFERROR(VLOOKUP($B20, ZEN!$B$2:$D$101, 2,FALSE), 0) + IFERROR(VLOOKUP($B20, CLM!$B$2:$D$101, 2,FALSE), 0)+ IFERROR(VLOOKUP($B20, CLM_3200!$B$2:$D$101, 2,FALSE), 0) + IFERROR(VLOOKUP($B20, THUNDER!$B$2:$D$101, 2,FALSE), 0)</f>
        <v>13</v>
      </c>
      <c r="D20" s="24">
        <f>IFERROR(VLOOKUP($B20, ZEN!$B$2:$D$101, 3,FALSE), 0) + IFERROR(VLOOKUP($B20, CLM!$B$2:$D$101, 3,FALSE), 0)+ IFERROR(VLOOKUP($B20, CLM_3200!$B$2:$D$101, 3,FALSE), 0) + IFERROR(VLOOKUP($B20, THUNDER!$B$2:$D$101, 3,FALSE), 0)</f>
        <v>1</v>
      </c>
      <c r="E20" s="62">
        <f t="shared" si="0"/>
        <v>7.6923076923076927E-2</v>
      </c>
      <c r="F20" s="24"/>
      <c r="G20" s="25">
        <f t="shared" si="1"/>
        <v>7.3905301756194058E-2</v>
      </c>
      <c r="H20" s="25">
        <f t="shared" si="4"/>
        <v>3.017775166882869E-3</v>
      </c>
      <c r="I20" s="52">
        <f t="shared" si="5"/>
        <v>0.15082837867927099</v>
      </c>
    </row>
    <row r="21" spans="1:9" x14ac:dyDescent="0.55000000000000004">
      <c r="A21" s="23">
        <v>20</v>
      </c>
      <c r="B21" s="24">
        <v>10002</v>
      </c>
      <c r="C21" s="24">
        <f>IFERROR(VLOOKUP($B21, ZEN!$B$2:$D$101, 2,FALSE), 0) + IFERROR(VLOOKUP($B21, CLM!$B$2:$D$101, 2,FALSE), 0)+ IFERROR(VLOOKUP($B21, CLM_3200!$B$2:$D$101, 2,FALSE), 0) + IFERROR(VLOOKUP($B21, THUNDER!$B$2:$D$101, 2,FALSE), 0)</f>
        <v>2</v>
      </c>
      <c r="D21" s="24">
        <f>IFERROR(VLOOKUP($B21, ZEN!$B$2:$D$101, 3,FALSE), 0) + IFERROR(VLOOKUP($B21, CLM!$B$2:$D$101, 3,FALSE), 0)+ IFERROR(VLOOKUP($B21, CLM_3200!$B$2:$D$101, 3,FALSE), 0) + IFERROR(VLOOKUP($B21, THUNDER!$B$2:$D$101, 3,FALSE), 0)</f>
        <v>1</v>
      </c>
      <c r="E21" s="62">
        <f t="shared" si="0"/>
        <v>0.5</v>
      </c>
      <c r="F21" s="24"/>
      <c r="G21" s="25">
        <f t="shared" si="1"/>
        <v>0.35355339059327379</v>
      </c>
      <c r="H21" s="25">
        <f t="shared" si="4"/>
        <v>0.14644660940672621</v>
      </c>
      <c r="I21" s="52">
        <f t="shared" si="5"/>
        <v>0.85355339059327373</v>
      </c>
    </row>
    <row r="22" spans="1:9" x14ac:dyDescent="0.55000000000000004">
      <c r="A22" s="23">
        <v>20</v>
      </c>
      <c r="B22" s="24">
        <v>10003</v>
      </c>
      <c r="C22" s="24">
        <f>IFERROR(VLOOKUP($B22, ZEN!$B$2:$D$101, 2,FALSE), 0) + IFERROR(VLOOKUP($B22, CLM!$B$2:$D$101, 2,FALSE), 0)+ IFERROR(VLOOKUP($B22, CLM_3200!$B$2:$D$101, 2,FALSE), 0) + IFERROR(VLOOKUP($B22, THUNDER!$B$2:$D$101, 2,FALSE), 0)</f>
        <v>0</v>
      </c>
      <c r="D22" s="24">
        <f>IFERROR(VLOOKUP($B22, ZEN!$B$2:$D$101, 3,FALSE), 0) + IFERROR(VLOOKUP($B22, CLM!$B$2:$D$101, 3,FALSE), 0)+ IFERROR(VLOOKUP($B22, CLM_3200!$B$2:$D$101, 3,FALSE), 0) + IFERROR(VLOOKUP($B22, THUNDER!$B$2:$D$101, 3,FALSE), 0)</f>
        <v>0</v>
      </c>
      <c r="E22" s="62">
        <f t="shared" ref="E22:E23" si="6">IFERROR(D22/C22, 0)</f>
        <v>0</v>
      </c>
      <c r="F22" s="24"/>
      <c r="G22" s="25">
        <f t="shared" ref="G22:G23" si="7">IFERROR(SQRT(C22*E22*(1-E22))/C22, 0)</f>
        <v>0</v>
      </c>
      <c r="H22" s="25">
        <f t="shared" ref="H22:H23" si="8">E22-G22</f>
        <v>0</v>
      </c>
      <c r="I22" s="52">
        <f t="shared" ref="I22:I23" si="9">E22+G22</f>
        <v>0</v>
      </c>
    </row>
    <row r="23" spans="1:9" ht="14.7" thickBot="1" x14ac:dyDescent="0.6">
      <c r="A23" s="27">
        <v>20</v>
      </c>
      <c r="B23" s="28">
        <v>10004</v>
      </c>
      <c r="C23" s="28">
        <f>IFERROR(VLOOKUP($B23, ZEN!$B$2:$D$101, 2,FALSE), 0) + IFERROR(VLOOKUP($B23, CLM!$B$2:$D$101, 2,FALSE), 0)+ IFERROR(VLOOKUP($B23, CLM_3200!$B$2:$D$101, 2,FALSE), 0) + IFERROR(VLOOKUP($B23, THUNDER!$B$2:$D$101, 2,FALSE), 0)</f>
        <v>2</v>
      </c>
      <c r="D23" s="28">
        <f>IFERROR(VLOOKUP($B23, ZEN!$B$2:$D$101, 3,FALSE), 0) + IFERROR(VLOOKUP($B23, CLM!$B$2:$D$101, 3,FALSE), 0)+ IFERROR(VLOOKUP($B23, CLM_3200!$B$2:$D$101, 3,FALSE), 0) + IFERROR(VLOOKUP($B23, THUNDER!$B$2:$D$101, 3,FALSE), 0)</f>
        <v>0</v>
      </c>
      <c r="E23" s="63">
        <f t="shared" si="6"/>
        <v>0</v>
      </c>
      <c r="F23" s="28"/>
      <c r="G23" s="29">
        <f t="shared" si="7"/>
        <v>0</v>
      </c>
      <c r="H23" s="29">
        <f t="shared" si="8"/>
        <v>0</v>
      </c>
      <c r="I23" s="53">
        <f t="shared" si="9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2019-07-08T22:41:38Z</dcterms:modified>
</cp:coreProperties>
</file>