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C7976D9-DA68-4B36-BCF8-5981B206C37D}" xr6:coauthVersionLast="44" xr6:coauthVersionMax="44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AD15" i="4"/>
  <c r="AD6" i="4"/>
  <c r="E34" i="4"/>
  <c r="E35" i="4"/>
  <c r="H22" i="4" l="1"/>
  <c r="H8" i="4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<sst xmlns="http://schemas.openxmlformats.org/spreadsheetml/2006/main" count="334" uniqueCount="55">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</sst>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0.14195692025664527</c:v>
                </c:pt>
                <c:pt idx="1">
                  <c:v>0.20893379213991872</c:v>
                </c:pt>
                <c:pt idx="2">
                  <c:v>0.15786994602301663</c:v>
                </c:pt>
                <c:pt idx="3">
                  <c:v>0.40487255459047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0.28517415215398717</c:v>
                </c:pt>
                <c:pt idx="2">
                  <c:v>0.39656533251858644</c:v>
                </c:pt>
                <c:pt idx="3">
                  <c:v>0.44292353275428198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0.40297793071330623</c:v>
                </c:pt>
                <c:pt idx="2">
                  <c:v>0.39739454573547589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0.23022137263365605</c:v>
                </c:pt>
                <c:pt idx="1">
                  <c:v>0.41755621397840731</c:v>
                </c:pt>
                <c:pt idx="2">
                  <c:v>0.41755621397840731</c:v>
                </c:pt>
                <c:pt idx="3">
                  <c:v>0.59512744540953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85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25</v>
      </c>
      <c r="D31">
        <v>1</v>
      </c>
      <c r="E31" s="1">
        <v>0.04</v>
      </c>
      <c r="F31" s="2">
        <v>1.43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25</v>
      </c>
      <c r="D32">
        <v>2</v>
      </c>
      <c r="E32" s="1">
        <v>0.08</v>
      </c>
      <c r="F32" s="2">
        <v>1.79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9011</v>
      </c>
      <c r="C17">
        <v>10</v>
      </c>
      <c r="D17">
        <v>6</v>
      </c>
      <c r="E17" s="1">
        <v>0.6</v>
      </c>
      <c r="F17" s="2">
        <v>2.4</v>
      </c>
      <c r="G17">
        <v>0.1</v>
      </c>
      <c r="H17">
        <v>0.2</v>
      </c>
      <c r="I17">
        <v>10</v>
      </c>
      <c r="J17">
        <v>0.2</v>
      </c>
      <c r="K17">
        <v>100</v>
      </c>
    </row>
    <row r="18" spans="1:1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</row>
    <row r="20" spans="1:1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</row>
    <row r="21" spans="1:11" x14ac:dyDescent="0.55000000000000004">
      <c r="A21">
        <v>20</v>
      </c>
      <c r="B21">
        <v>9017</v>
      </c>
      <c r="C21">
        <v>9</v>
      </c>
      <c r="D21">
        <v>3</v>
      </c>
      <c r="E21" s="1">
        <v>0.33329999999999999</v>
      </c>
      <c r="F21" s="2">
        <v>2.2599999999999998</v>
      </c>
      <c r="G21">
        <v>0.1</v>
      </c>
      <c r="H21">
        <v>0.2</v>
      </c>
      <c r="I21">
        <v>20</v>
      </c>
      <c r="J21">
        <v>0.2</v>
      </c>
      <c r="K21">
        <v>100</v>
      </c>
    </row>
    <row r="22" spans="1:1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</row>
    <row r="23" spans="1:1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</row>
    <row r="24" spans="1:1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</row>
    <row r="25" spans="1:1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</row>
    <row r="26" spans="1:11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</row>
    <row r="27" spans="1:11" x14ac:dyDescent="0.55000000000000004">
      <c r="A27">
        <v>20</v>
      </c>
      <c r="B27">
        <v>9030</v>
      </c>
      <c r="C27">
        <v>9</v>
      </c>
      <c r="D27">
        <v>1</v>
      </c>
      <c r="E27" s="1">
        <v>0.1111</v>
      </c>
      <c r="F27" s="2">
        <v>3.22</v>
      </c>
      <c r="G27">
        <v>0.1</v>
      </c>
      <c r="H27">
        <v>0.2</v>
      </c>
      <c r="I27">
        <v>100</v>
      </c>
      <c r="J27">
        <v>0.2</v>
      </c>
      <c r="K27">
        <v>2</v>
      </c>
    </row>
    <row r="28" spans="1:11" x14ac:dyDescent="0.55000000000000004">
      <c r="A28">
        <v>20</v>
      </c>
      <c r="B28">
        <v>9031</v>
      </c>
      <c r="C28">
        <v>8</v>
      </c>
      <c r="D28">
        <v>1</v>
      </c>
      <c r="E28" s="1">
        <v>0.125</v>
      </c>
      <c r="F28" s="2">
        <v>2.58</v>
      </c>
      <c r="G28">
        <v>0.1</v>
      </c>
      <c r="H28">
        <v>0.2</v>
      </c>
      <c r="I28">
        <v>100</v>
      </c>
      <c r="J28">
        <v>0.2</v>
      </c>
      <c r="K28">
        <v>5</v>
      </c>
    </row>
    <row r="29" spans="1:11" x14ac:dyDescent="0.55000000000000004">
      <c r="A29">
        <v>20</v>
      </c>
      <c r="B29">
        <v>9032</v>
      </c>
      <c r="C29">
        <v>7</v>
      </c>
      <c r="D29">
        <v>3</v>
      </c>
      <c r="E29" s="1">
        <v>0.42859999999999998</v>
      </c>
      <c r="F29" s="2">
        <v>2.67</v>
      </c>
      <c r="G29">
        <v>0.1</v>
      </c>
      <c r="H29">
        <v>0.2</v>
      </c>
      <c r="I29">
        <v>100</v>
      </c>
      <c r="J29">
        <v>0.2</v>
      </c>
      <c r="K29">
        <v>10</v>
      </c>
    </row>
    <row r="30" spans="1:11" x14ac:dyDescent="0.55000000000000004">
      <c r="A30">
        <v>20</v>
      </c>
      <c r="B30">
        <v>9033</v>
      </c>
      <c r="C30">
        <v>7</v>
      </c>
      <c r="D30">
        <v>3</v>
      </c>
      <c r="E30" s="1">
        <v>0.42859999999999998</v>
      </c>
      <c r="F30" s="2">
        <v>2.2799999999999998</v>
      </c>
      <c r="G30">
        <v>0.1</v>
      </c>
      <c r="H30">
        <v>0.2</v>
      </c>
      <c r="I30">
        <v>100</v>
      </c>
      <c r="J30">
        <v>0.2</v>
      </c>
      <c r="K30">
        <v>20</v>
      </c>
    </row>
    <row r="31" spans="1:11" x14ac:dyDescent="0.55000000000000004">
      <c r="A31">
        <v>20</v>
      </c>
      <c r="B31">
        <v>9034</v>
      </c>
      <c r="C31">
        <v>6</v>
      </c>
      <c r="D31">
        <v>5</v>
      </c>
      <c r="E31" s="1">
        <v>0.83330000000000004</v>
      </c>
      <c r="F31" s="2">
        <v>2.35</v>
      </c>
      <c r="G31">
        <v>0.1</v>
      </c>
      <c r="H31">
        <v>0.2</v>
      </c>
      <c r="I31">
        <v>100</v>
      </c>
      <c r="J31">
        <v>0.2</v>
      </c>
      <c r="K31">
        <v>50</v>
      </c>
    </row>
    <row r="32" spans="1:11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</row>
    <row r="33" spans="1:11" x14ac:dyDescent="0.55000000000000004">
      <c r="A33">
        <v>20</v>
      </c>
      <c r="B33">
        <v>9038</v>
      </c>
      <c r="C33">
        <v>8</v>
      </c>
      <c r="D33">
        <v>1</v>
      </c>
      <c r="E33" s="1">
        <v>0.125</v>
      </c>
      <c r="F33" s="2">
        <v>3.21</v>
      </c>
      <c r="G33">
        <v>0.1</v>
      </c>
      <c r="H33">
        <v>0.2</v>
      </c>
      <c r="I33">
        <v>200</v>
      </c>
      <c r="J33">
        <v>0.2</v>
      </c>
      <c r="K33">
        <v>10</v>
      </c>
    </row>
    <row r="34" spans="1:11" x14ac:dyDescent="0.55000000000000004">
      <c r="A34">
        <v>20</v>
      </c>
      <c r="B34">
        <v>9039</v>
      </c>
      <c r="C34">
        <v>7</v>
      </c>
      <c r="D34">
        <v>4</v>
      </c>
      <c r="E34" s="1">
        <v>0.57140000000000002</v>
      </c>
      <c r="F34" s="2">
        <v>2.88</v>
      </c>
      <c r="G34">
        <v>0.1</v>
      </c>
      <c r="H34">
        <v>0.2</v>
      </c>
      <c r="I34">
        <v>200</v>
      </c>
      <c r="J34">
        <v>0.2</v>
      </c>
      <c r="K34">
        <v>20</v>
      </c>
    </row>
    <row r="35" spans="1:11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</row>
    <row r="36" spans="1:11" x14ac:dyDescent="0.55000000000000004">
      <c r="A36">
        <v>20</v>
      </c>
      <c r="B36">
        <v>9041</v>
      </c>
      <c r="C36">
        <v>6</v>
      </c>
      <c r="D36">
        <v>3</v>
      </c>
      <c r="E36" s="1">
        <v>0.5</v>
      </c>
      <c r="F36" s="2">
        <v>3.76</v>
      </c>
      <c r="G36">
        <v>0.1</v>
      </c>
      <c r="H36">
        <v>0.2</v>
      </c>
      <c r="I36">
        <v>200</v>
      </c>
      <c r="J36">
        <v>0.2</v>
      </c>
      <c r="K36">
        <v>100</v>
      </c>
    </row>
    <row r="37" spans="1:11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</row>
    <row r="38" spans="1:11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</row>
    <row r="39" spans="1:11" x14ac:dyDescent="0.55000000000000004">
      <c r="A39">
        <v>20</v>
      </c>
      <c r="B39">
        <v>9045</v>
      </c>
      <c r="C39">
        <v>8</v>
      </c>
      <c r="D39">
        <v>3</v>
      </c>
      <c r="E39" s="1">
        <v>0.375</v>
      </c>
      <c r="F39" s="2">
        <v>2.84</v>
      </c>
      <c r="G39">
        <v>0.1</v>
      </c>
      <c r="H39">
        <v>0.2</v>
      </c>
      <c r="I39">
        <v>10</v>
      </c>
      <c r="J39">
        <v>0.2</v>
      </c>
      <c r="K39">
        <v>200</v>
      </c>
    </row>
    <row r="40" spans="1:11" x14ac:dyDescent="0.55000000000000004">
      <c r="A40">
        <v>20</v>
      </c>
      <c r="B40">
        <v>9046</v>
      </c>
      <c r="C40">
        <v>8</v>
      </c>
      <c r="D40">
        <v>4</v>
      </c>
      <c r="E40" s="1">
        <v>0.5</v>
      </c>
      <c r="F40" s="2">
        <v>3.3</v>
      </c>
      <c r="G40">
        <v>0.1</v>
      </c>
      <c r="H40">
        <v>0.2</v>
      </c>
      <c r="I40">
        <v>20</v>
      </c>
      <c r="J40">
        <v>0.2</v>
      </c>
      <c r="K40">
        <v>200</v>
      </c>
    </row>
    <row r="41" spans="1:11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</row>
    <row r="42" spans="1:11" x14ac:dyDescent="0.55000000000000004">
      <c r="A42">
        <v>20</v>
      </c>
      <c r="B42">
        <v>9048</v>
      </c>
      <c r="C42">
        <v>4</v>
      </c>
      <c r="D42">
        <v>1</v>
      </c>
      <c r="E42" s="1">
        <v>0.25</v>
      </c>
      <c r="F42" s="2">
        <v>3.45</v>
      </c>
      <c r="G42">
        <v>0.1</v>
      </c>
      <c r="H42">
        <v>0.2</v>
      </c>
      <c r="I42">
        <v>100</v>
      </c>
      <c r="J42">
        <v>0.2</v>
      </c>
      <c r="K42">
        <v>200</v>
      </c>
    </row>
    <row r="43" spans="1:1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</row>
    <row r="44" spans="1:1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</row>
    <row r="45" spans="1:1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</row>
    <row r="46" spans="1:1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</row>
    <row r="47" spans="1:1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</row>
    <row r="48" spans="1:1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/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0.14195692025664527</v>
      </c>
      <c r="AB3" s="83">
        <f>+F16</f>
        <v>0.20893379213991872</v>
      </c>
      <c r="AC3" s="83">
        <f>+F18</f>
        <v>0.15786994602301663</v>
      </c>
      <c r="AD3" s="83">
        <f>+F23</f>
        <v>0.40487255459047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F14</f>
        <v>0.20893379213991872</v>
      </c>
      <c r="AB4" s="90">
        <f>+F13</f>
        <v>0.28517415215398717</v>
      </c>
      <c r="AC4" s="90">
        <f>+F15</f>
        <v>0.39656533251858644</v>
      </c>
      <c r="AD4" s="90">
        <f>+F22</f>
        <v>0.44292353275428198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0.30508474576271188</v>
      </c>
      <c r="F5" s="51">
        <f>(E5 + Params!$B$3^2/(2 * C5))/(1 + Params!$B$3^2/C5)</f>
        <v>0.31700020368672982</v>
      </c>
      <c r="G5" s="37">
        <f>IFERROR((Params!$B$3/(1+Params!$B$3^2/C5))*SQRT(E5*(1-E5)/C5 + (Params!$B$3/(2*C5))^2), 0)</f>
        <v>0.11446546891070856</v>
      </c>
      <c r="H5" s="37">
        <f t="shared" si="1"/>
        <v>0.20253473477602124</v>
      </c>
      <c r="I5" s="38">
        <f t="shared" si="2"/>
        <v>0.4314656725974384</v>
      </c>
      <c r="Z5" s="101">
        <v>20</v>
      </c>
      <c r="AA5" s="102">
        <f>+F20</f>
        <v>0.27361517166438126</v>
      </c>
      <c r="AB5" s="102">
        <f>+F19</f>
        <v>0.40297793071330623</v>
      </c>
      <c r="AC5" s="102">
        <f>+F21</f>
        <v>0.39739454573547589</v>
      </c>
      <c r="AD5" s="102">
        <f>+F24</f>
        <v>0.54439280785778066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3.3792152226538301E-2</v>
      </c>
      <c r="G6" s="37">
        <f>IFERROR((Params!$B$3/(1+Params!$B$3^2/C6))*SQRT(E6*(1-E6)/C6 + (Params!$B$3/(2*C6))^2), 0)</f>
        <v>3.3792152226538308E-2</v>
      </c>
      <c r="H6" s="37">
        <f t="shared" si="1"/>
        <v>0</v>
      </c>
      <c r="I6" s="38">
        <f t="shared" si="2"/>
        <v>6.7584304453076616E-2</v>
      </c>
      <c r="Z6" s="103">
        <v>50</v>
      </c>
      <c r="AA6" s="104">
        <f>+F26</f>
        <v>0.23022137263365605</v>
      </c>
      <c r="AB6" s="104">
        <f>+F27</f>
        <v>0.41755621397840731</v>
      </c>
      <c r="AC6" s="104">
        <f>+F28</f>
        <v>0.41755621397840731</v>
      </c>
      <c r="AD6" s="104">
        <f>+F29</f>
        <v>0.59512744540953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3"/>
        <v>7.5471698113207544E-2</v>
      </c>
      <c r="F7" s="51">
        <f>(E7 + Params!$B$3^2/(2 * C7))/(1 + Params!$B$3^2/C7)</f>
        <v>0.10416314811687213</v>
      </c>
      <c r="G7" s="37">
        <f>IFERROR((Params!$B$3/(1+Params!$B$3^2/C7))*SQRT(E7*(1-E7)/C7 + (Params!$B$3/(2*C7))^2), 0)</f>
        <v>7.4424074517970326E-2</v>
      </c>
      <c r="H7" s="37">
        <f t="shared" si="1"/>
        <v>2.9739073598901808E-2</v>
      </c>
      <c r="I7" s="38">
        <f t="shared" si="2"/>
        <v>0.17858722263484245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ref="E8" si="4">IFERROR(D8/C8, 0)</f>
        <v>0.24528301886792453</v>
      </c>
      <c r="F8" s="51">
        <f>(E8 + Params!$B$3^2/(2 * C8))/(1 + Params!$B$3^2/C8)</f>
        <v>0.26249788887012326</v>
      </c>
      <c r="G8" s="37">
        <f>IFERROR((Params!$B$3/(1+Params!$B$3^2/C8))*SQRT(E8*(1-E8)/C8 + (Params!$B$3/(2*C8))^2), 0)</f>
        <v>0.11317026175157749</v>
      </c>
      <c r="H8" s="37">
        <f t="shared" si="1"/>
        <v>0.14932762711854577</v>
      </c>
      <c r="I8" s="38">
        <f t="shared" si="2"/>
        <v>0.37566815062170078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3.3792152226538301E-2</v>
      </c>
      <c r="AB11" s="1">
        <f>+$F$35</f>
        <v>6.8977650171705207E-2</v>
      </c>
      <c r="AC11" s="1">
        <f>+AA11+AB11</f>
        <v>0.10276980239824351</v>
      </c>
      <c r="AD11" s="1">
        <f>+$F$25</f>
        <v>9.1394015036700249E-2</v>
      </c>
      <c r="AF11" s="1">
        <f>+$G$6</f>
        <v>3.3792152226538308E-2</v>
      </c>
      <c r="AG11" s="1">
        <f>+$G$35</f>
        <v>5.8567581337885935E-2</v>
      </c>
      <c r="AH11" s="1"/>
      <c r="AI11" s="1">
        <f>+$G$25</f>
        <v>7.0779418672069758E-2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+$F$32</f>
        <v>0.11013086872390264</v>
      </c>
      <c r="AC12" s="1">
        <f t="shared" ref="AC12:AC16" si="6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+$G$32</f>
        <v>7.3389377417702864E-2</v>
      </c>
      <c r="AH12" s="1"/>
      <c r="AI12" s="1">
        <f>+$G$17</f>
        <v>8.3281837477505269E-2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5"/>
        <v>0.2711864406779661</v>
      </c>
      <c r="F13" s="93">
        <f>(E13 + Params!$B$3^2/(2 * C13))/(1 + Params!$B$3^2/C13)</f>
        <v>0.28517415215398717</v>
      </c>
      <c r="G13" s="94">
        <f>IFERROR((Params!$B$3/(1+Params!$B$3^2/C13))*SQRT(E13*(1-E13)/C13 + (Params!$B$3/(2*C13))^2), 0)</f>
        <v>0.1108059022289038</v>
      </c>
      <c r="H13" s="94">
        <f t="shared" si="1"/>
        <v>0.17436824992508337</v>
      </c>
      <c r="I13" s="95">
        <f t="shared" si="2"/>
        <v>0.39598005438289097</v>
      </c>
      <c r="Z13">
        <v>10</v>
      </c>
      <c r="AA13" s="1">
        <f>+$F$2</f>
        <v>0.14004200921492455</v>
      </c>
      <c r="AB13" s="1">
        <f>+$F$31</f>
        <v>0.17378297178938795</v>
      </c>
      <c r="AC13" s="1">
        <f t="shared" si="6"/>
        <v>0.3138249810043125</v>
      </c>
      <c r="AD13" s="1">
        <f>+$F$13</f>
        <v>0.28517415215398717</v>
      </c>
      <c r="AF13" s="1">
        <f>+$G$2</f>
        <v>7.8280421509049208E-2</v>
      </c>
      <c r="AG13" s="1">
        <f>+$G$31</f>
        <v>9.1399260898714321E-2</v>
      </c>
      <c r="AH13" s="1"/>
      <c r="AI13" s="1">
        <f>+$G$13</f>
        <v>0.1108059022289038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5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+$F$33</f>
        <v>0.19212689297978941</v>
      </c>
      <c r="AC14" s="1">
        <f t="shared" si="6"/>
        <v>0.35551017524711992</v>
      </c>
      <c r="AD14" s="1">
        <f>+$F$21</f>
        <v>0.39739454573547589</v>
      </c>
      <c r="AF14" s="1">
        <f>+$G$3</f>
        <v>8.6364668187580054E-2</v>
      </c>
      <c r="AG14" s="1">
        <f>+$G$33</f>
        <v>0.10012847525755188</v>
      </c>
      <c r="AH14" s="1"/>
      <c r="AI14" s="1">
        <f>+$G$21</f>
        <v>0.10526756906167181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5"/>
        <v>0.38983050847457629</v>
      </c>
      <c r="F15" s="98">
        <f>(E15 + Params!$B$3^2/(2 * C15))/(1 + Params!$B$3^2/C15)</f>
        <v>0.39656533251858644</v>
      </c>
      <c r="G15" s="99">
        <f>IFERROR((Params!$B$3/(1+Params!$B$3^2/C15))*SQRT(E15*(1-E15)/C15 + (Params!$B$3/(2*C15))^2), 0)</f>
        <v>0.12077357186274237</v>
      </c>
      <c r="H15" s="99">
        <f t="shared" si="1"/>
        <v>0.2757917606558441</v>
      </c>
      <c r="I15" s="100">
        <f t="shared" si="2"/>
        <v>0.51733890438132879</v>
      </c>
      <c r="Z15">
        <v>50</v>
      </c>
      <c r="AA15" s="1">
        <f>+$F$8</f>
        <v>0.26249788887012326</v>
      </c>
      <c r="AB15" s="1">
        <f>+$F$34</f>
        <v>0.17453414400720596</v>
      </c>
      <c r="AC15" s="1">
        <f t="shared" si="6"/>
        <v>0.43703203287732922</v>
      </c>
      <c r="AD15" s="1">
        <f>+$F$29</f>
        <v>0.59512744540953</v>
      </c>
      <c r="AF15" s="1">
        <f>+$G$8</f>
        <v>0.11317026175157749</v>
      </c>
      <c r="AG15" s="1">
        <f>+$G$34</f>
        <v>9.601090142938945E-2</v>
      </c>
      <c r="AH15" s="1"/>
      <c r="AI15" s="1">
        <f>+$G$29</f>
        <v>0.10824912380876403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69">
        <f t="shared" si="5"/>
        <v>0.18965517241379309</v>
      </c>
      <c r="F16" s="69">
        <f>(E16 + Params!$B$3^2/(2 * C16))/(1 + Params!$B$3^2/C16)</f>
        <v>0.20893379213991872</v>
      </c>
      <c r="G16" s="70">
        <f>IFERROR((Params!$B$3/(1+Params!$B$3^2/C16))*SQRT(E16*(1-E16)/C16 + (Params!$B$3/(2*C16))^2), 0)</f>
        <v>9.9592391714244374E-2</v>
      </c>
      <c r="H16" s="70">
        <f t="shared" si="1"/>
        <v>0.10934140042567435</v>
      </c>
      <c r="I16" s="71">
        <f t="shared" si="2"/>
        <v>0.30852618385416308</v>
      </c>
      <c r="Z16">
        <v>100</v>
      </c>
      <c r="AA16" s="1">
        <f>+$F$7</f>
        <v>0.10416314811687213</v>
      </c>
      <c r="AB16" s="1">
        <f>+$F$36</f>
        <v>5.1384901199121757E-2</v>
      </c>
      <c r="AC16" s="1">
        <f t="shared" si="6"/>
        <v>0.15554804931599389</v>
      </c>
      <c r="AD16" s="1">
        <f>+$F$30</f>
        <v>0.5</v>
      </c>
      <c r="AF16" s="1">
        <f>+$G$7</f>
        <v>7.4424074517970326E-2</v>
      </c>
      <c r="AG16" s="1">
        <f>+$G$36</f>
        <v>4.8046533812372359E-2</v>
      </c>
      <c r="AH16" s="1"/>
      <c r="AI16" s="1">
        <f>+$G$30</f>
        <v>0.13355713587667145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5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5"/>
        <v>0.13559322033898305</v>
      </c>
      <c r="F18" s="79">
        <f>(E18 + Params!$B$3^2/(2 * C18))/(1 + Params!$B$3^2/C18)</f>
        <v>0.15786994602301663</v>
      </c>
      <c r="G18" s="80">
        <f>IFERROR((Params!$B$3/(1+Params!$B$3^2/C18))*SQRT(E18*(1-E18)/C18 + (Params!$B$3/(2*C18))^2), 0)</f>
        <v>8.7529038526160952E-2</v>
      </c>
      <c r="H18" s="80">
        <f t="shared" si="1"/>
        <v>7.0340907496855676E-2</v>
      </c>
      <c r="I18" s="81">
        <f t="shared" si="2"/>
        <v>0.24539898454917758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54">
        <f t="shared" si="5"/>
        <v>0.39655172413793105</v>
      </c>
      <c r="F19" s="54">
        <f>(E19 + Params!$B$3^2/(2 * C19))/(1 + Params!$B$3^2/C19)</f>
        <v>0.40297793071330623</v>
      </c>
      <c r="G19" s="21">
        <f>IFERROR((Params!$B$3/(1+Params!$B$3^2/C19))*SQRT(E19*(1-E19)/C19 + (Params!$B$3/(2*C19))^2), 0)</f>
        <v>0.1220922412121949</v>
      </c>
      <c r="H19" s="21">
        <f t="shared" si="1"/>
        <v>0.28088568950111131</v>
      </c>
      <c r="I19" s="47">
        <f t="shared" si="2"/>
        <v>0.52507017192550109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5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5"/>
        <v>0.39240506329113922</v>
      </c>
      <c r="F21" s="55">
        <f>(E21 + Params!$B$3^2/(2 * C21))/(1 + Params!$B$3^2/C21)</f>
        <v>0.39739454573547589</v>
      </c>
      <c r="G21" s="25">
        <f>IFERROR((Params!$B$3/(1+Params!$B$3^2/C21))*SQRT(E21*(1-E21)/C21 + (Params!$B$3/(2*C21))^2), 0)</f>
        <v>0.10526756906167181</v>
      </c>
      <c r="H21" s="25">
        <f t="shared" si="1"/>
        <v>0.29212697667380405</v>
      </c>
      <c r="I21" s="48">
        <f t="shared" si="2"/>
        <v>0.50266211479714773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33</v>
      </c>
      <c r="E22" s="86">
        <f t="shared" ref="E22:E29" si="7">IFERROR(D22/C22, 0)</f>
        <v>0.44</v>
      </c>
      <c r="F22" s="86">
        <f>(E22 + Params!$B$3^2/(2 * C22))/(1 + Params!$B$3^2/C22)</f>
        <v>0.44292353275428198</v>
      </c>
      <c r="G22" s="87">
        <f>IFERROR((Params!$B$3/(1+Params!$B$3^2/C22))*SQRT(E22*(1-E22)/C22 + (Params!$B$3/(2*C22))^2), 0)</f>
        <v>0.10961077298643349</v>
      </c>
      <c r="H22" s="87">
        <f t="shared" si="1"/>
        <v>0.33331275976784847</v>
      </c>
      <c r="I22" s="88">
        <f t="shared" si="2"/>
        <v>0.55253430574071549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75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30</v>
      </c>
      <c r="E23" s="74">
        <f t="shared" si="7"/>
        <v>0.4</v>
      </c>
      <c r="F23" s="74">
        <f>(E23 + Params!$B$3^2/(2 * C23))/(1 + Params!$B$3^2/C23)</f>
        <v>0.40487255459047</v>
      </c>
      <c r="G23" s="75">
        <f>IFERROR((Params!$B$3/(1+Params!$B$3^2/C23))*SQRT(E23*(1-E23)/C23 + (Params!$B$3/(2*C23))^2), 0)</f>
        <v>0.10824912380876403</v>
      </c>
      <c r="H23" s="75">
        <f t="shared" si="1"/>
        <v>0.29662343078170594</v>
      </c>
      <c r="I23" s="76">
        <f t="shared" si="2"/>
        <v>0.51312167839923406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41</v>
      </c>
      <c r="E24" s="55">
        <f t="shared" si="7"/>
        <v>0.54666666666666663</v>
      </c>
      <c r="F24" s="55">
        <f>(E24 + Params!$B$3^2/(2 * C24))/(1 + Params!$B$3^2/C24)</f>
        <v>0.54439280785778066</v>
      </c>
      <c r="G24" s="25">
        <f>IFERROR((Params!$B$3/(1+Params!$B$3^2/C24))*SQRT(E24*(1-E24)/C24 + (Params!$B$3/(2*C24))^2), 0)</f>
        <v>0.10991107086629816</v>
      </c>
      <c r="H24" s="25">
        <f t="shared" si="1"/>
        <v>0.43448173699148251</v>
      </c>
      <c r="I24" s="48">
        <f t="shared" si="2"/>
        <v>0.6543038787240788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50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53">
        <f t="shared" ref="E25" si="8">IFERROR(D25/C25, 0)</f>
        <v>0.06</v>
      </c>
      <c r="F25" s="53">
        <f>(E25 + Params!$B$3^2/(2 * C25))/(1 + Params!$B$3^2/C25)</f>
        <v>9.1394015036700249E-2</v>
      </c>
      <c r="G25" s="13">
        <f>IFERROR((Params!$B$3/(1+Params!$B$3^2/C25))*SQRT(E25*(1-E25)/C25 + (Params!$B$3/(2*C25))^2), 0)</f>
        <v>7.0779418672069758E-2</v>
      </c>
      <c r="H25" s="13">
        <f t="shared" si="1"/>
        <v>2.0614596364630491E-2</v>
      </c>
      <c r="I25" s="46">
        <f t="shared" si="2"/>
        <v>0.16217343370877002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74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16</v>
      </c>
      <c r="E26" s="107">
        <f t="shared" si="7"/>
        <v>0.21621621621621623</v>
      </c>
      <c r="F26" s="107">
        <f>(E26 + Params!$B$3^2/(2 * C26))/(1 + Params!$B$3^2/C26)</f>
        <v>0.23022137263365605</v>
      </c>
      <c r="G26" s="108">
        <f>IFERROR((Params!$B$3/(1+Params!$B$3^2/C26))*SQRT(E26*(1-E26)/C26 + (Params!$B$3/(2*C26))^2), 0)</f>
        <v>9.2518019959391004E-2</v>
      </c>
      <c r="H26" s="108">
        <f t="shared" si="1"/>
        <v>0.13770335267426503</v>
      </c>
      <c r="I26" s="109">
        <f t="shared" si="2"/>
        <v>0.32273939259304707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75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31</v>
      </c>
      <c r="E27" s="107">
        <f t="shared" si="7"/>
        <v>0.41333333333333333</v>
      </c>
      <c r="F27" s="107">
        <f>(E27 + Params!$B$3^2/(2 * C27))/(1 + Params!$B$3^2/C27)</f>
        <v>0.41755621397840731</v>
      </c>
      <c r="G27" s="108">
        <f>IFERROR((Params!$B$3/(1+Params!$B$3^2/C27))*SQRT(E27*(1-E27)/C27 + (Params!$B$3/(2*C27))^2), 0)</f>
        <v>0.10878067938691047</v>
      </c>
      <c r="H27" s="108">
        <f t="shared" si="1"/>
        <v>0.30877553459149687</v>
      </c>
      <c r="I27" s="109">
        <f t="shared" si="2"/>
        <v>0.52633689336531775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75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31</v>
      </c>
      <c r="E28" s="107">
        <f t="shared" si="7"/>
        <v>0.41333333333333333</v>
      </c>
      <c r="F28" s="107">
        <f>(E28 + Params!$B$3^2/(2 * C28))/(1 + Params!$B$3^2/C28)</f>
        <v>0.41755621397840731</v>
      </c>
      <c r="G28" s="108">
        <f>IFERROR((Params!$B$3/(1+Params!$B$3^2/C28))*SQRT(E28*(1-E28)/C28 + (Params!$B$3/(2*C28))^2), 0)</f>
        <v>0.10878067938691047</v>
      </c>
      <c r="H28" s="108">
        <f t="shared" si="1"/>
        <v>0.30877553459149687</v>
      </c>
      <c r="I28" s="109">
        <f t="shared" si="2"/>
        <v>0.52633689336531775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45</v>
      </c>
      <c r="E29" s="107">
        <f t="shared" si="7"/>
        <v>0.6</v>
      </c>
      <c r="F29" s="107">
        <f>(E29 + Params!$B$3^2/(2 * C29))/(1 + Params!$B$3^2/C29)</f>
        <v>0.59512744540953</v>
      </c>
      <c r="G29" s="108">
        <f>IFERROR((Params!$B$3/(1+Params!$B$3^2/C29))*SQRT(E29*(1-E29)/C29 + (Params!$B$3/(2*C29))^2), 0)</f>
        <v>0.10824912380876403</v>
      </c>
      <c r="H29" s="108">
        <f t="shared" si="1"/>
        <v>0.48687832160076594</v>
      </c>
      <c r="I29" s="109">
        <f t="shared" si="2"/>
        <v>0.70337656921829406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25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0.13355713587667145</v>
      </c>
      <c r="H30" s="108">
        <f t="shared" si="1"/>
        <v>0.36644286412332855</v>
      </c>
      <c r="I30" s="109">
        <f t="shared" si="2"/>
        <v>0.6335571358766714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59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59">
        <f t="shared" si="5"/>
        <v>0.15254237288135594</v>
      </c>
      <c r="F31" s="59">
        <f>(E31 + Params!$B$3^2/(2 * C31))/(1 + Params!$B$3^2/C31)</f>
        <v>0.17378297178938795</v>
      </c>
      <c r="G31" s="60">
        <f>IFERROR((Params!$B$3/(1+Params!$B$3^2/C31))*SQRT(E31*(1-E31)/C31 + (Params!$B$3/(2*C31))^2), 0)</f>
        <v>9.1399260898714321E-2</v>
      </c>
      <c r="H31" s="60">
        <f t="shared" si="1"/>
        <v>8.2383710890673631E-2</v>
      </c>
      <c r="I31" s="61">
        <f t="shared" si="2"/>
        <v>0.26518223268810226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59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8.4745762711864403E-2</v>
      </c>
      <c r="F32" s="112">
        <f>(E32 + Params!$B$3^2/(2 * C32))/(1 + Params!$B$3^2/C32)</f>
        <v>0.11013086872390264</v>
      </c>
      <c r="G32" s="113">
        <f>IFERROR((Params!$B$3/(1+Params!$B$3^2/C32))*SQRT(E32*(1-E32)/C32 + (Params!$B$3/(2*C32))^2), 0)</f>
        <v>7.3389377417702864E-2</v>
      </c>
      <c r="H32" s="113">
        <f t="shared" si="1"/>
        <v>3.6741491306199775E-2</v>
      </c>
      <c r="I32" s="114">
        <f t="shared" si="2"/>
        <v>0.1835202461416055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53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9</v>
      </c>
      <c r="E33" s="112">
        <f t="shared" si="5"/>
        <v>0.16981132075471697</v>
      </c>
      <c r="F33" s="112">
        <f>(E33 + Params!$B$3^2/(2 * C33))/(1 + Params!$B$3^2/C33)</f>
        <v>0.19212689297978941</v>
      </c>
      <c r="G33" s="113">
        <f>IFERROR((Params!$B$3/(1+Params!$B$3^2/C33))*SQRT(E33*(1-E33)/C33 + (Params!$B$3/(2*C33))^2), 0)</f>
        <v>0.10012847525755188</v>
      </c>
      <c r="H33" s="113">
        <f t="shared" si="1"/>
        <v>9.1998417722237533E-2</v>
      </c>
      <c r="I33" s="114">
        <f t="shared" si="2"/>
        <v>0.29225536823734127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53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8</v>
      </c>
      <c r="E34" s="112">
        <f t="shared" ref="E34:E35" si="10">IFERROR(D34/C34, 0)</f>
        <v>0.15094339622641509</v>
      </c>
      <c r="F34" s="112">
        <f>(E34 + Params!$B$3^2/(2 * C34))/(1 + Params!$B$3^2/C34)</f>
        <v>0.17453414400720596</v>
      </c>
      <c r="G34" s="113">
        <f>IFERROR((Params!$B$3/(1+Params!$B$3^2/C34))*SQRT(E34*(1-E34)/C34 + (Params!$B$3/(2*C34))^2), 0)</f>
        <v>9.601090142938945E-2</v>
      </c>
      <c r="H34" s="113">
        <f t="shared" si="1"/>
        <v>7.852324257781651E-2</v>
      </c>
      <c r="I34" s="114">
        <f t="shared" si="2"/>
        <v>0.27054504543659541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53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2</v>
      </c>
      <c r="E35" s="64">
        <f t="shared" si="10"/>
        <v>3.7735849056603772E-2</v>
      </c>
      <c r="F35" s="64">
        <f>(E35 + Params!$B$3^2/(2 * C35))/(1 + Params!$B$3^2/C35)</f>
        <v>6.8977650171705207E-2</v>
      </c>
      <c r="G35" s="65">
        <f>IFERROR((Params!$B$3/(1+Params!$B$3^2/C35))*SQRT(E35*(1-E35)/C35 + (Params!$B$3/(2*C35))^2), 0)</f>
        <v>5.8567581337885935E-2</v>
      </c>
      <c r="H35" s="65">
        <f t="shared" si="1"/>
        <v>1.0410068833819272E-2</v>
      </c>
      <c r="I35" s="66">
        <f t="shared" si="2"/>
        <v>0.12754523150959113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53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1</v>
      </c>
      <c r="E36" s="64">
        <f t="shared" ref="E36" si="11">IFERROR(D36/C36, 0)</f>
        <v>1.8867924528301886E-2</v>
      </c>
      <c r="F36" s="64">
        <f>(E36 + Params!$B$3^2/(2 * C36))/(1 + Params!$B$3^2/C36)</f>
        <v>5.1384901199121757E-2</v>
      </c>
      <c r="G36" s="65">
        <f>IFERROR((Params!$B$3/(1+Params!$B$3^2/C36))*SQRT(E36*(1-E36)/C36 + (Params!$B$3/(2*C36))^2), 0)</f>
        <v>4.8046533812372359E-2</v>
      </c>
      <c r="H36" s="65">
        <f t="shared" si="1"/>
        <v>3.3383673867493982E-3</v>
      </c>
      <c r="I36" s="66">
        <f t="shared" si="2"/>
        <v>9.9431435011494124E-2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topLeftCell="A79"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2019-09-05T11:46:17Z</dcterms:modified>
</cp:coreProperties>
</file>