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E6C2C45C-1FA6-46EF-8780-D686B0DA447C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AD16" i="4" s="1"/>
  <c r="E26" i="4"/>
  <c r="AA6" i="4" s="1"/>
  <c r="E25" i="4"/>
  <c r="AD11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30" i="4" l="1"/>
  <c r="G26" i="4"/>
  <c r="H26" i="4" s="1"/>
  <c r="G25" i="4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25" i="4" l="1"/>
  <c r="AI11" i="4"/>
  <c r="I30" i="4"/>
  <c r="AI16" i="4"/>
  <c r="I26" i="4"/>
  <c r="H30" i="4"/>
  <c r="H25" i="4"/>
  <c r="E22" i="4"/>
  <c r="AD4" i="4" s="1"/>
  <c r="E28" i="4"/>
  <c r="E24" i="4"/>
  <c r="E27" i="4"/>
  <c r="E23" i="4"/>
  <c r="E29" i="4"/>
  <c r="E7" i="4"/>
  <c r="AA16" i="4" s="1"/>
  <c r="E8" i="4"/>
  <c r="AA15" i="4" s="1"/>
  <c r="E36" i="4"/>
  <c r="AB16" i="4" s="1"/>
  <c r="E6" i="4"/>
  <c r="AA11" i="4" s="1"/>
  <c r="AD6" i="4" l="1"/>
  <c r="AD15" i="4"/>
  <c r="G22" i="4"/>
  <c r="I22" i="4" s="1"/>
  <c r="G27" i="4"/>
  <c r="H27" i="4" s="1"/>
  <c r="AB6" i="4"/>
  <c r="G23" i="4"/>
  <c r="I23" i="4" s="1"/>
  <c r="AD3" i="4"/>
  <c r="G24" i="4"/>
  <c r="H24" i="4" s="1"/>
  <c r="AD5" i="4"/>
  <c r="G28" i="4"/>
  <c r="I28" i="4" s="1"/>
  <c r="AC6" i="4"/>
  <c r="G29" i="4"/>
  <c r="G8" i="4"/>
  <c r="G7" i="4"/>
  <c r="G6" i="4"/>
  <c r="G36" i="4"/>
  <c r="AC16" i="4"/>
  <c r="E34" i="4"/>
  <c r="AB15" i="4" s="1"/>
  <c r="E35" i="4"/>
  <c r="AB11" i="4" s="1"/>
  <c r="I36" i="4" l="1"/>
  <c r="AG16" i="4"/>
  <c r="H6" i="4"/>
  <c r="AF11" i="4"/>
  <c r="I8" i="4"/>
  <c r="AF15" i="4"/>
  <c r="H7" i="4"/>
  <c r="AF16" i="4"/>
  <c r="I29" i="4"/>
  <c r="AI15" i="4"/>
  <c r="H22" i="4"/>
  <c r="I24" i="4"/>
  <c r="I27" i="4"/>
  <c r="H23" i="4"/>
  <c r="H28" i="4"/>
  <c r="H29" i="4"/>
  <c r="H8" i="4"/>
  <c r="H36" i="4"/>
  <c r="I7" i="4"/>
  <c r="I6" i="4"/>
  <c r="G35" i="4"/>
  <c r="AC11" i="4"/>
  <c r="G34" i="4"/>
  <c r="AC15" i="4"/>
  <c r="I34" i="4" l="1"/>
  <c r="AG15" i="4"/>
  <c r="I35" i="4"/>
  <c r="AG11" i="4"/>
  <c r="H35" i="4"/>
  <c r="H34" i="4"/>
  <c r="E33" i="4"/>
  <c r="AB14" i="4" s="1"/>
  <c r="E32" i="4"/>
  <c r="AB12" i="4" s="1"/>
  <c r="E5" i="4"/>
  <c r="E12" i="4"/>
  <c r="E16" i="4"/>
  <c r="E20" i="4"/>
  <c r="E11" i="4"/>
  <c r="G11" i="4" s="1"/>
  <c r="I11" i="4" s="1"/>
  <c r="E3" i="4"/>
  <c r="AA14" i="4" s="1"/>
  <c r="E19" i="4"/>
  <c r="E15" i="4"/>
  <c r="E13" i="4"/>
  <c r="AD13" i="4" s="1"/>
  <c r="E9" i="4"/>
  <c r="G9" i="4" s="1"/>
  <c r="E18" i="4"/>
  <c r="E17" i="4"/>
  <c r="AD12" i="4" s="1"/>
  <c r="E4" i="4"/>
  <c r="AA12" i="4" s="1"/>
  <c r="E21" i="4"/>
  <c r="AD14" i="4" s="1"/>
  <c r="E2" i="4"/>
  <c r="AA13" i="4" s="1"/>
  <c r="E10" i="4"/>
  <c r="G10" i="4" s="1"/>
  <c r="E14" i="4"/>
  <c r="E31" i="4"/>
  <c r="AB13" i="4" s="1"/>
  <c r="H4" i="2"/>
  <c r="AB4" i="4" l="1"/>
  <c r="AC5" i="4"/>
  <c r="G4" i="4"/>
  <c r="AF12" i="4" s="1"/>
  <c r="G31" i="4"/>
  <c r="G5" i="4"/>
  <c r="G33" i="4"/>
  <c r="G32" i="4"/>
  <c r="G2" i="4"/>
  <c r="AF13" i="4" s="1"/>
  <c r="G3" i="4"/>
  <c r="AF14" i="4" s="1"/>
  <c r="G17" i="4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G13" i="4"/>
  <c r="H7" i="2"/>
  <c r="H6" i="2"/>
  <c r="H5" i="2"/>
  <c r="H3" i="2"/>
  <c r="H2" i="2"/>
  <c r="I33" i="4" l="1"/>
  <c r="AG14" i="4"/>
  <c r="I31" i="4"/>
  <c r="AG13" i="4"/>
  <c r="I32" i="4"/>
  <c r="AG12" i="4"/>
  <c r="I17" i="4"/>
  <c r="AI12" i="4"/>
  <c r="H13" i="4"/>
  <c r="AI13" i="4"/>
  <c r="I21" i="4"/>
  <c r="AI14" i="4"/>
  <c r="AC12" i="4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<sst xmlns="http://schemas.openxmlformats.org/spreadsheetml/2006/main" count="330" uniqueCount="50">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</sst>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0.10810810810810811</c:v>
                </c:pt>
                <c:pt idx="1">
                  <c:v>0.1388888888888889</c:v>
                </c:pt>
                <c:pt idx="2">
                  <c:v>0.13157894736842105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0.13513513513513514</c:v>
                </c:pt>
                <c:pt idx="1">
                  <c:v>0.24324324324324326</c:v>
                </c:pt>
                <c:pt idx="2">
                  <c:v>0.34210526315789475</c:v>
                </c:pt>
                <c:pt idx="3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0.21052631578947367</c:v>
                </c:pt>
                <c:pt idx="1">
                  <c:v>0.29729729729729731</c:v>
                </c:pt>
                <c:pt idx="2">
                  <c:v>0.41463414634146339</c:v>
                </c:pt>
                <c:pt idx="3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0.58333333333333337</c:v>
                </c:pt>
                <c:pt idx="3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0.21739130434782608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0.10526315789473684</c:v>
                </c:pt>
                <c:pt idx="2">
                  <c:v>0.18421052631578946</c:v>
                </c:pt>
                <c:pt idx="3">
                  <c:v>0.2</c:v>
                </c:pt>
                <c:pt idx="4">
                  <c:v>0.125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0.10526315789473684</c:v>
                </c:pt>
                <c:pt idx="2">
                  <c:v>0.30361351139041631</c:v>
                </c:pt>
                <c:pt idx="3">
                  <c:v>0.34285714285714286</c:v>
                </c:pt>
                <c:pt idx="4">
                  <c:v>0.34239130434782605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0.1111111111111111</c:v>
                </c:pt>
                <c:pt idx="1">
                  <c:v>0.10810810810810811</c:v>
                </c:pt>
                <c:pt idx="2">
                  <c:v>0.24324324324324326</c:v>
                </c:pt>
                <c:pt idx="3">
                  <c:v>0.41463414634146339</c:v>
                </c:pt>
                <c:pt idx="4">
                  <c:v>0.63636363636363635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activeCell="D21" sqref="D2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9</v>
      </c>
      <c r="D16">
        <v>5</v>
      </c>
      <c r="E16" s="1">
        <v>0.55559999999999998</v>
      </c>
      <c r="F16" s="2">
        <v>1.63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5</v>
      </c>
      <c r="D17">
        <v>1</v>
      </c>
      <c r="E17" s="1">
        <v>0.2</v>
      </c>
      <c r="F17" s="2">
        <v>2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4</v>
      </c>
      <c r="D18">
        <v>1</v>
      </c>
      <c r="E18" s="1">
        <v>0.25</v>
      </c>
      <c r="F18" s="2">
        <v>1.88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4</v>
      </c>
      <c r="D19">
        <v>1</v>
      </c>
      <c r="E19" s="1">
        <v>0.25</v>
      </c>
      <c r="F19" s="2">
        <v>1.81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5</v>
      </c>
      <c r="D20">
        <v>0</v>
      </c>
      <c r="E20" s="1">
        <v>0</v>
      </c>
      <c r="F20" s="2">
        <v>1.94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4</v>
      </c>
      <c r="D21">
        <v>0</v>
      </c>
      <c r="E21" s="1">
        <v>0</v>
      </c>
      <c r="F21" s="2">
        <v>1.96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3</v>
      </c>
      <c r="D22">
        <v>1</v>
      </c>
      <c r="E22" s="1">
        <v>0.33329999999999999</v>
      </c>
      <c r="F22" s="2">
        <v>1.34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5</v>
      </c>
      <c r="D23">
        <v>4</v>
      </c>
      <c r="E23" s="1">
        <v>0.8</v>
      </c>
      <c r="F23" s="2">
        <v>1.56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5</v>
      </c>
      <c r="D24">
        <v>4</v>
      </c>
      <c r="E24" s="1">
        <v>0.8</v>
      </c>
      <c r="F24" s="2">
        <v>1.65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4</v>
      </c>
      <c r="D25">
        <v>1</v>
      </c>
      <c r="E25" s="1">
        <v>0.25</v>
      </c>
      <c r="F25" s="2">
        <v>2.39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topLeftCell="A9" workbookViewId="0">
      <selection activeCell="C24" sqref="C24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14</v>
      </c>
      <c r="D2">
        <v>0</v>
      </c>
      <c r="E2" s="1">
        <v>0</v>
      </c>
      <c r="F2" s="2">
        <v>1.69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4</v>
      </c>
      <c r="E3" s="1">
        <v>0.28570000000000001</v>
      </c>
      <c r="F3" s="2">
        <v>1.86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13</v>
      </c>
      <c r="D4">
        <v>0</v>
      </c>
      <c r="E4" s="1">
        <v>0</v>
      </c>
      <c r="F4" s="2">
        <v>1.45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13</v>
      </c>
      <c r="D5">
        <v>0</v>
      </c>
      <c r="E5" s="1">
        <v>0</v>
      </c>
      <c r="F5" s="2">
        <v>1.28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12</v>
      </c>
      <c r="D6">
        <v>4</v>
      </c>
      <c r="E6" s="1">
        <v>0.33329999999999999</v>
      </c>
      <c r="F6" s="2">
        <v>1.8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4</v>
      </c>
      <c r="E7" s="1">
        <v>0.28570000000000001</v>
      </c>
      <c r="F7" s="2">
        <v>1.46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14</v>
      </c>
      <c r="D8">
        <v>2</v>
      </c>
      <c r="E8" s="1">
        <v>0.1429</v>
      </c>
      <c r="F8" s="2">
        <v>1.61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15</v>
      </c>
      <c r="D9">
        <v>6</v>
      </c>
      <c r="E9" s="1">
        <v>0.4</v>
      </c>
      <c r="F9" s="2">
        <v>1.25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15</v>
      </c>
      <c r="D10">
        <v>2</v>
      </c>
      <c r="E10" s="1">
        <v>0.1333</v>
      </c>
      <c r="F10" s="2">
        <v>1.05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2</v>
      </c>
      <c r="E11" s="1">
        <v>0.1429</v>
      </c>
      <c r="F11" s="2">
        <v>1.61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14</v>
      </c>
      <c r="D12">
        <v>1</v>
      </c>
      <c r="E12" s="1">
        <v>7.1400000000000005E-2</v>
      </c>
      <c r="F12" s="2">
        <v>1.75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15</v>
      </c>
      <c r="D13">
        <v>1</v>
      </c>
      <c r="E13" s="1">
        <v>6.6699999999999995E-2</v>
      </c>
      <c r="F13" s="2">
        <v>1.1200000000000001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1</v>
      </c>
      <c r="E14" s="1">
        <v>6.6699999999999995E-2</v>
      </c>
      <c r="F14" s="2">
        <v>1.37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6</v>
      </c>
      <c r="E15" s="1">
        <v>0.42859999999999998</v>
      </c>
      <c r="F15" s="2">
        <v>1.77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6</v>
      </c>
      <c r="D16">
        <v>4</v>
      </c>
      <c r="E16" s="1">
        <v>0.66669999999999996</v>
      </c>
      <c r="F16" s="2">
        <v>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6</v>
      </c>
      <c r="D17">
        <v>3</v>
      </c>
      <c r="E17" s="1">
        <v>0.5</v>
      </c>
      <c r="F17" s="2">
        <v>1.39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6</v>
      </c>
      <c r="D18">
        <v>3</v>
      </c>
      <c r="E18" s="1">
        <v>0.5</v>
      </c>
      <c r="F18" s="2">
        <v>0.92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4</v>
      </c>
      <c r="D19">
        <v>1</v>
      </c>
      <c r="E19" s="1">
        <v>0.25</v>
      </c>
      <c r="F19" s="2">
        <v>1.66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6</v>
      </c>
      <c r="D20">
        <v>0</v>
      </c>
      <c r="E20" s="1">
        <v>0</v>
      </c>
      <c r="F20" s="2">
        <v>1.03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6</v>
      </c>
      <c r="D21">
        <v>2</v>
      </c>
      <c r="E21" s="1">
        <v>0.33329999999999999</v>
      </c>
      <c r="F21" s="2">
        <v>1.43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6</v>
      </c>
      <c r="D22">
        <v>3</v>
      </c>
      <c r="E22" s="1">
        <v>0.5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6</v>
      </c>
      <c r="D23">
        <v>3</v>
      </c>
      <c r="E23" s="1">
        <v>0.5</v>
      </c>
      <c r="F23" s="2">
        <v>1.78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4</v>
      </c>
      <c r="D24">
        <v>3</v>
      </c>
      <c r="E24" s="1">
        <v>0.75</v>
      </c>
      <c r="F24" s="2">
        <v>1.94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15</v>
      </c>
      <c r="D25">
        <v>2</v>
      </c>
      <c r="E25" s="1">
        <v>0.1333</v>
      </c>
      <c r="F25" s="2">
        <v>1.23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15</v>
      </c>
      <c r="D26">
        <v>3</v>
      </c>
      <c r="E26" s="1">
        <v>0.2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14</v>
      </c>
      <c r="D27">
        <v>2</v>
      </c>
      <c r="E27" s="1">
        <v>0.1429</v>
      </c>
      <c r="F27" s="2">
        <v>1.61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13</v>
      </c>
      <c r="D28">
        <v>2</v>
      </c>
      <c r="E28" s="1">
        <v>0.15379999999999999</v>
      </c>
      <c r="F28" s="2">
        <v>1.18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13</v>
      </c>
      <c r="D29">
        <v>0</v>
      </c>
      <c r="E29" s="1">
        <v>0</v>
      </c>
      <c r="F29" s="2">
        <v>1.06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12</v>
      </c>
      <c r="D30">
        <v>0</v>
      </c>
      <c r="E30" s="1">
        <v>0</v>
      </c>
      <c r="F30" s="2">
        <v>1.43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>
      <selection activeCell="Q22" sqref="Q22"/>
    </sheetView>
  </sheetViews>
  <sheetFormatPr defaultRowHeight="14.4" x14ac:dyDescent="0.55000000000000004"/>
  <sheetData>
    <row r="1" spans="1:35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5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0.10810810810810811</v>
      </c>
      <c r="AB3" s="85">
        <f>+E16</f>
        <v>0.1388888888888889</v>
      </c>
      <c r="AC3" s="85">
        <f>+E18</f>
        <v>0.13157894736842105</v>
      </c>
      <c r="AD3" s="85">
        <f>+E23</f>
        <v>0.4</v>
      </c>
    </row>
    <row r="4" spans="1:35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36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0.13513513513513514</v>
      </c>
      <c r="AB4" s="92">
        <f>+E13</f>
        <v>0.24324324324324326</v>
      </c>
      <c r="AC4" s="92">
        <f>+E15</f>
        <v>0.34210526315789475</v>
      </c>
      <c r="AD4" s="92">
        <f>+E22</f>
        <v>0.45454545454545453</v>
      </c>
    </row>
    <row r="5" spans="1:35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37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7</v>
      </c>
      <c r="E5" s="53">
        <f t="shared" si="0"/>
        <v>0.1891891891891892</v>
      </c>
      <c r="F5" s="39"/>
      <c r="G5" s="38">
        <f t="shared" si="1"/>
        <v>6.4388315181998571E-2</v>
      </c>
      <c r="H5" s="38">
        <f t="shared" si="2"/>
        <v>0.12480087400719063</v>
      </c>
      <c r="I5" s="40">
        <f t="shared" si="3"/>
        <v>0.25357750437118776</v>
      </c>
      <c r="Z5" s="103">
        <v>20</v>
      </c>
      <c r="AA5" s="104">
        <f>+E20</f>
        <v>0.21052631578947367</v>
      </c>
      <c r="AB5" s="104">
        <f>+E19</f>
        <v>0.29729729729729731</v>
      </c>
      <c r="AC5" s="104">
        <f>+E21</f>
        <v>0.41463414634146339</v>
      </c>
      <c r="AD5" s="104">
        <f>+E24</f>
        <v>0.45454545454545453</v>
      </c>
    </row>
    <row r="6" spans="1:35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25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0</v>
      </c>
      <c r="AB6" s="106">
        <f>+E27</f>
        <v>0.4</v>
      </c>
      <c r="AC6" s="106">
        <f>+E28</f>
        <v>0.58333333333333337</v>
      </c>
      <c r="AD6" s="106">
        <f>+E29</f>
        <v>0.63636363636363635</v>
      </c>
    </row>
    <row r="7" spans="1:35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25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3">
        <f t="shared" si="4"/>
        <v>0.04</v>
      </c>
      <c r="F7" s="39"/>
      <c r="G7" s="38">
        <f t="shared" si="5"/>
        <v>3.9191835884530846E-2</v>
      </c>
      <c r="H7" s="38">
        <f t="shared" si="6"/>
        <v>8.0816411546915518E-4</v>
      </c>
      <c r="I7" s="40">
        <f t="shared" si="7"/>
        <v>7.9191835884530853E-2</v>
      </c>
    </row>
    <row r="8" spans="1:35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23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5</v>
      </c>
      <c r="E8" s="53">
        <f t="shared" ref="E8" si="8">IFERROR(D8/C8, 0)</f>
        <v>0.21739130434782608</v>
      </c>
      <c r="F8" s="39"/>
      <c r="G8" s="38">
        <f t="shared" ref="G8" si="9">IFERROR(SQRT(C8*E8*(1-E8))/C8, 0)</f>
        <v>8.6006148703798302E-2</v>
      </c>
      <c r="H8" s="38">
        <f t="shared" ref="H8" si="10">E8-G8</f>
        <v>0.13138515564402778</v>
      </c>
      <c r="I8" s="40">
        <f t="shared" ref="I8" si="11">E8+G8</f>
        <v>0.30339745305162436</v>
      </c>
    </row>
    <row r="9" spans="1:35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5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  <c r="AF10" t="s">
        <v>46</v>
      </c>
      <c r="AG10" t="s">
        <v>47</v>
      </c>
      <c r="AH10" t="s">
        <v>49</v>
      </c>
      <c r="AI10" t="s">
        <v>48</v>
      </c>
    </row>
    <row r="11" spans="1:35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+$E$6</f>
        <v>0</v>
      </c>
      <c r="AB11" s="1">
        <f>+$E$35</f>
        <v>0</v>
      </c>
      <c r="AC11" s="1">
        <f>+AA11+AB11</f>
        <v>0</v>
      </c>
      <c r="AD11" s="1">
        <f>+$E$25</f>
        <v>0.1111111111111111</v>
      </c>
      <c r="AF11" s="1">
        <f>+$G$6</f>
        <v>0</v>
      </c>
      <c r="AG11" s="1">
        <f>+$G$35</f>
        <v>0</v>
      </c>
      <c r="AH11" s="1"/>
      <c r="AI11" s="1">
        <f>+$G$25</f>
        <v>0.10475656017578482</v>
      </c>
    </row>
    <row r="12" spans="1:35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+$E$4</f>
        <v>0</v>
      </c>
      <c r="AB12" s="1">
        <f>+$E$32</f>
        <v>0.10526315789473684</v>
      </c>
      <c r="AC12" s="1">
        <f t="shared" ref="AC12:AC16" si="16">+AA12+AB12</f>
        <v>0.10526315789473684</v>
      </c>
      <c r="AD12" s="1">
        <f>+$E$17</f>
        <v>0.10810810810810811</v>
      </c>
      <c r="AF12" s="1">
        <f>+$G$4</f>
        <v>0</v>
      </c>
      <c r="AG12" s="1">
        <f>+$G$32</f>
        <v>4.9784489627732492E-2</v>
      </c>
      <c r="AH12" s="1"/>
      <c r="AI12" s="1">
        <f>+$G$17</f>
        <v>5.1048663870434323E-2</v>
      </c>
    </row>
    <row r="13" spans="1:35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37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9</v>
      </c>
      <c r="E13" s="95">
        <f t="shared" si="12"/>
        <v>0.24324324324324326</v>
      </c>
      <c r="F13" s="94"/>
      <c r="G13" s="96">
        <f t="shared" si="13"/>
        <v>7.0533865329865955E-2</v>
      </c>
      <c r="H13" s="96">
        <f t="shared" si="14"/>
        <v>0.17270937791337732</v>
      </c>
      <c r="I13" s="97">
        <f t="shared" si="15"/>
        <v>0.3137771085731092</v>
      </c>
      <c r="Z13">
        <v>10</v>
      </c>
      <c r="AA13" s="1">
        <f>+$E$2</f>
        <v>0.11940298507462686</v>
      </c>
      <c r="AB13" s="1">
        <f>+$E$31</f>
        <v>0.18421052631578946</v>
      </c>
      <c r="AC13" s="1">
        <f t="shared" si="16"/>
        <v>0.30361351139041631</v>
      </c>
      <c r="AD13" s="1">
        <f>+$E$13</f>
        <v>0.24324324324324326</v>
      </c>
      <c r="AF13" s="1">
        <f>+$G$2</f>
        <v>3.961492109774456E-2</v>
      </c>
      <c r="AG13" s="1">
        <f>+$G$31</f>
        <v>6.2886072491670317E-2</v>
      </c>
      <c r="AH13" s="1"/>
      <c r="AI13" s="1">
        <f>+$G$13</f>
        <v>7.0533865329865955E-2</v>
      </c>
    </row>
    <row r="14" spans="1:35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37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5</v>
      </c>
      <c r="E14" s="88">
        <f t="shared" si="12"/>
        <v>0.13513513513513514</v>
      </c>
      <c r="F14" s="87"/>
      <c r="G14" s="89">
        <f t="shared" si="13"/>
        <v>5.6202729179463388E-2</v>
      </c>
      <c r="H14" s="89">
        <f t="shared" si="14"/>
        <v>7.8932405955671747E-2</v>
      </c>
      <c r="I14" s="90">
        <f t="shared" si="15"/>
        <v>0.19133786431459854</v>
      </c>
      <c r="Z14">
        <v>20</v>
      </c>
      <c r="AA14" s="1">
        <f>+$E$3</f>
        <v>0.14285714285714285</v>
      </c>
      <c r="AB14" s="1">
        <f>+$E$33</f>
        <v>0.2</v>
      </c>
      <c r="AC14" s="1">
        <f t="shared" si="16"/>
        <v>0.34285714285714286</v>
      </c>
      <c r="AD14" s="1">
        <f>+$E$21</f>
        <v>0.41463414634146339</v>
      </c>
      <c r="AF14" s="1">
        <f>+$G$3</f>
        <v>4.4086671417740551E-2</v>
      </c>
      <c r="AG14" s="1">
        <f>+$G$33</f>
        <v>0.08</v>
      </c>
      <c r="AH14" s="1"/>
      <c r="AI14" s="1">
        <f>+$G$21</f>
        <v>7.6940374606661477E-2</v>
      </c>
    </row>
    <row r="15" spans="1:35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38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13</v>
      </c>
      <c r="E15" s="100">
        <f t="shared" si="12"/>
        <v>0.34210526315789475</v>
      </c>
      <c r="F15" s="99"/>
      <c r="G15" s="101">
        <f t="shared" si="13"/>
        <v>7.696021735073709E-2</v>
      </c>
      <c r="H15" s="101">
        <f t="shared" si="14"/>
        <v>0.26514504580715764</v>
      </c>
      <c r="I15" s="102">
        <f t="shared" si="15"/>
        <v>0.41906548050863185</v>
      </c>
      <c r="Z15">
        <v>50</v>
      </c>
      <c r="AA15" s="1">
        <f>+$E$8</f>
        <v>0.21739130434782608</v>
      </c>
      <c r="AB15" s="1">
        <f>+$E$34</f>
        <v>0.125</v>
      </c>
      <c r="AC15" s="1">
        <f t="shared" si="16"/>
        <v>0.34239130434782605</v>
      </c>
      <c r="AD15" s="1">
        <f>+$E$29</f>
        <v>0.63636363636363635</v>
      </c>
      <c r="AF15" s="1">
        <f>+$G$8</f>
        <v>8.6006148703798302E-2</v>
      </c>
      <c r="AG15" s="1">
        <f>+$G$34</f>
        <v>6.7507715608415217E-2</v>
      </c>
      <c r="AH15" s="1"/>
      <c r="AI15" s="1">
        <f>+$G$29</f>
        <v>0.14504073367590284</v>
      </c>
    </row>
    <row r="16" spans="1:35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36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5</v>
      </c>
      <c r="E16" s="71">
        <f t="shared" si="12"/>
        <v>0.1388888888888889</v>
      </c>
      <c r="F16" s="70"/>
      <c r="G16" s="72">
        <f t="shared" si="13"/>
        <v>5.763842406476264E-2</v>
      </c>
      <c r="H16" s="72">
        <f t="shared" si="14"/>
        <v>8.1250464824126262E-2</v>
      </c>
      <c r="I16" s="73">
        <f t="shared" si="15"/>
        <v>0.19652731295365153</v>
      </c>
      <c r="Z16">
        <v>100</v>
      </c>
      <c r="AA16" s="1">
        <f>+$E$7</f>
        <v>0.04</v>
      </c>
      <c r="AB16" s="1">
        <f>+$E$36</f>
        <v>0</v>
      </c>
      <c r="AC16" s="1">
        <f t="shared" si="16"/>
        <v>0.04</v>
      </c>
      <c r="AD16" s="1">
        <f>+$E$30</f>
        <v>0.5</v>
      </c>
      <c r="AF16" s="1">
        <f>+$G$7</f>
        <v>3.9191835884530846E-2</v>
      </c>
      <c r="AG16" s="1">
        <f>+$G$36</f>
        <v>0</v>
      </c>
      <c r="AH16" s="1"/>
      <c r="AI16" s="1">
        <f>+$G$30</f>
        <v>0.17677669529663689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37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4</v>
      </c>
      <c r="E17" s="76">
        <f t="shared" si="12"/>
        <v>0.10810810810810811</v>
      </c>
      <c r="F17" s="75"/>
      <c r="G17" s="77">
        <f t="shared" si="13"/>
        <v>5.1048663870434323E-2</v>
      </c>
      <c r="H17" s="77">
        <f t="shared" si="14"/>
        <v>5.7059444237673791E-2</v>
      </c>
      <c r="I17" s="78">
        <f t="shared" si="15"/>
        <v>0.15915677197854244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38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5</v>
      </c>
      <c r="E18" s="81">
        <f t="shared" si="12"/>
        <v>0.13157894736842105</v>
      </c>
      <c r="F18" s="80"/>
      <c r="G18" s="82">
        <f t="shared" si="13"/>
        <v>5.4836102201742815E-2</v>
      </c>
      <c r="H18" s="82">
        <f t="shared" si="14"/>
        <v>7.6742845166678231E-2</v>
      </c>
      <c r="I18" s="83">
        <f t="shared" si="15"/>
        <v>0.18641504957016386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37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11</v>
      </c>
      <c r="E19" s="56">
        <f t="shared" si="12"/>
        <v>0.29729729729729731</v>
      </c>
      <c r="F19" s="20"/>
      <c r="G19" s="21">
        <f t="shared" si="13"/>
        <v>7.5141598641537688E-2</v>
      </c>
      <c r="H19" s="21">
        <f t="shared" si="14"/>
        <v>0.22215569865575963</v>
      </c>
      <c r="I19" s="49">
        <f t="shared" si="15"/>
        <v>0.372438895938835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8</v>
      </c>
      <c r="E20" s="57">
        <f t="shared" si="12"/>
        <v>0.21052631578947367</v>
      </c>
      <c r="F20" s="24"/>
      <c r="G20" s="25">
        <f t="shared" si="13"/>
        <v>6.6134827625004555E-2</v>
      </c>
      <c r="H20" s="25">
        <f t="shared" si="14"/>
        <v>0.14439148816446912</v>
      </c>
      <c r="I20" s="50">
        <f t="shared" si="15"/>
        <v>0.27666114341447823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41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17</v>
      </c>
      <c r="E21" s="57">
        <f t="shared" si="12"/>
        <v>0.41463414634146339</v>
      </c>
      <c r="F21" s="24"/>
      <c r="G21" s="25">
        <f t="shared" si="13"/>
        <v>7.6940374606661477E-2</v>
      </c>
      <c r="H21" s="25">
        <f t="shared" si="14"/>
        <v>0.33769377173480192</v>
      </c>
      <c r="I21" s="50">
        <f t="shared" si="15"/>
        <v>0.49157452094812487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11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5</v>
      </c>
      <c r="E22" s="88">
        <f t="shared" ref="E22:E29" si="17">IFERROR(D22/C22, 0)</f>
        <v>0.45454545454545453</v>
      </c>
      <c r="F22" s="87"/>
      <c r="G22" s="89">
        <f t="shared" ref="G22:G29" si="18">IFERROR(SQRT(C22*E22*(1-E22))/C22, 0)</f>
        <v>0.15013142251723099</v>
      </c>
      <c r="H22" s="89">
        <f t="shared" ref="H22:H29" si="19">E22-G22</f>
        <v>0.30441403202822354</v>
      </c>
      <c r="I22" s="90">
        <f t="shared" ref="I22:I29" si="20">E22+G22</f>
        <v>0.60467687706268558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10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4</v>
      </c>
      <c r="E23" s="76">
        <f t="shared" si="17"/>
        <v>0.4</v>
      </c>
      <c r="F23" s="75"/>
      <c r="G23" s="77">
        <f t="shared" si="18"/>
        <v>0.15491933384829668</v>
      </c>
      <c r="H23" s="77">
        <f t="shared" si="19"/>
        <v>0.24508066615170335</v>
      </c>
      <c r="I23" s="78">
        <f t="shared" si="20"/>
        <v>0.55491933384829673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11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5</v>
      </c>
      <c r="E24" s="57">
        <f t="shared" si="17"/>
        <v>0.45454545454545453</v>
      </c>
      <c r="F24" s="24"/>
      <c r="G24" s="25">
        <f t="shared" si="18"/>
        <v>0.15013142251723099</v>
      </c>
      <c r="H24" s="25">
        <f t="shared" si="19"/>
        <v>0.30441403202822354</v>
      </c>
      <c r="I24" s="50">
        <f t="shared" si="20"/>
        <v>0.60467687706268558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9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5">
        <f t="shared" ref="E25" si="21">IFERROR(D25/C25, 0)</f>
        <v>0.1111111111111111</v>
      </c>
      <c r="F25" s="12"/>
      <c r="G25" s="13">
        <f t="shared" ref="G25" si="22">IFERROR(SQRT(C25*E25*(1-E25))/C25, 0)</f>
        <v>0.10475656017578482</v>
      </c>
      <c r="H25" s="13">
        <f t="shared" ref="H25" si="23">E25-G25</f>
        <v>6.3545509353262891E-3</v>
      </c>
      <c r="I25" s="48">
        <f t="shared" ref="I25" si="24">E25+G25</f>
        <v>0.21586767128689593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11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109">
        <f t="shared" si="17"/>
        <v>0</v>
      </c>
      <c r="F26" s="108"/>
      <c r="G26" s="110">
        <f t="shared" si="18"/>
        <v>0</v>
      </c>
      <c r="H26" s="110">
        <f t="shared" si="19"/>
        <v>0</v>
      </c>
      <c r="I26" s="111">
        <f t="shared" si="20"/>
        <v>0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4</v>
      </c>
      <c r="E27" s="109">
        <f t="shared" si="17"/>
        <v>0.4</v>
      </c>
      <c r="F27" s="108"/>
      <c r="G27" s="110">
        <f t="shared" si="18"/>
        <v>0.15491933384829668</v>
      </c>
      <c r="H27" s="110">
        <f t="shared" si="19"/>
        <v>0.24508066615170335</v>
      </c>
      <c r="I27" s="111">
        <f t="shared" si="20"/>
        <v>0.55491933384829673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12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7</v>
      </c>
      <c r="E28" s="109">
        <f t="shared" si="17"/>
        <v>0.58333333333333337</v>
      </c>
      <c r="F28" s="108"/>
      <c r="G28" s="110">
        <f t="shared" si="18"/>
        <v>0.14231876063832774</v>
      </c>
      <c r="H28" s="110">
        <f t="shared" si="19"/>
        <v>0.44101457269500566</v>
      </c>
      <c r="I28" s="111">
        <f t="shared" si="20"/>
        <v>0.72565209397166108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11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7</v>
      </c>
      <c r="E29" s="109">
        <f t="shared" si="17"/>
        <v>0.63636363636363635</v>
      </c>
      <c r="F29" s="108"/>
      <c r="G29" s="110">
        <f t="shared" si="18"/>
        <v>0.14504073367590284</v>
      </c>
      <c r="H29" s="110">
        <f t="shared" si="19"/>
        <v>0.49132290268773349</v>
      </c>
      <c r="I29" s="111">
        <f t="shared" si="20"/>
        <v>0.78140437003953922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8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4</v>
      </c>
      <c r="E30" s="109">
        <f t="shared" ref="E30" si="25">IFERROR(D30/C30, 0)</f>
        <v>0.5</v>
      </c>
      <c r="F30" s="108"/>
      <c r="G30" s="110">
        <f t="shared" ref="G30" si="26">IFERROR(SQRT(C30*E30*(1-E30))/C30, 0)</f>
        <v>0.17677669529663689</v>
      </c>
      <c r="H30" s="110">
        <f t="shared" ref="H30" si="27">E30-G30</f>
        <v>0.32322330470336313</v>
      </c>
      <c r="I30" s="111">
        <f t="shared" ref="I30" si="28">E30+G30</f>
        <v>0.67677669529663687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38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7</v>
      </c>
      <c r="E31" s="61">
        <f t="shared" si="12"/>
        <v>0.18421052631578946</v>
      </c>
      <c r="F31" s="60"/>
      <c r="G31" s="62">
        <f t="shared" si="13"/>
        <v>6.2886072491670317E-2</v>
      </c>
      <c r="H31" s="62">
        <f t="shared" si="14"/>
        <v>0.12132445382411915</v>
      </c>
      <c r="I31" s="63">
        <f t="shared" si="15"/>
        <v>0.24709659880745977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38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</v>
      </c>
      <c r="E32" s="114">
        <f t="shared" si="12"/>
        <v>0.10526315789473684</v>
      </c>
      <c r="F32" s="113"/>
      <c r="G32" s="115">
        <f t="shared" si="13"/>
        <v>4.9784489627732492E-2</v>
      </c>
      <c r="H32" s="115">
        <f t="shared" si="14"/>
        <v>5.5478668267004344E-2</v>
      </c>
      <c r="I32" s="116">
        <f t="shared" si="15"/>
        <v>0.15504764752246933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25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4">
        <f t="shared" si="12"/>
        <v>0.2</v>
      </c>
      <c r="F33" s="113"/>
      <c r="G33" s="115">
        <f t="shared" si="13"/>
        <v>0.08</v>
      </c>
      <c r="H33" s="115">
        <f t="shared" si="14"/>
        <v>0.12000000000000001</v>
      </c>
      <c r="I33" s="116">
        <f t="shared" si="15"/>
        <v>0.28000000000000003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24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3</v>
      </c>
      <c r="E34" s="114">
        <f t="shared" ref="E34:E35" si="29">IFERROR(D34/C34, 0)</f>
        <v>0.125</v>
      </c>
      <c r="F34" s="113"/>
      <c r="G34" s="115">
        <f t="shared" ref="G34:G35" si="30">IFERROR(SQRT(C34*E34*(1-E34))/C34, 0)</f>
        <v>6.7507715608415217E-2</v>
      </c>
      <c r="H34" s="115">
        <f t="shared" ref="H34:H35" si="31">E34-G34</f>
        <v>5.7492284391584783E-2</v>
      </c>
      <c r="I34" s="116">
        <f t="shared" ref="I34:I35" si="32">E34+G34</f>
        <v>0.19250771560841523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24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23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2019-07-21T20:03:39Z</dcterms:modified>
</cp:coreProperties>
</file>