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2E69953E-096F-4244-AB10-9B63DF95EEFE}" xr6:coauthVersionLast="44" xr6:coauthVersionMax="44" xr10:uidLastSave="{00000000-0000-0000-0000-000000000000}"/>
  <bookViews>
    <workbookView xWindow="-96" yWindow="-96" windowWidth="23232" windowHeight="11934" tabRatio="758" activeTab="9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V4001" sheetId="13" r:id="rId9"/>
    <sheet name="TOTAL" sheetId="4" r:id="rId10"/>
    <sheet name="Defaults_4000" sheetId="9" r:id="rId11"/>
  </sheets>
  <definedNames>
    <definedName name="_xlnm._FilterDatabase" localSheetId="10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" i="4" l="1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N1" i="13"/>
  <c r="L2" i="4" s="1"/>
  <c r="D2" i="4" l="1"/>
  <c r="C2" i="4"/>
  <c r="N1" i="12" l="1"/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I159" i="4" s="1"/>
  <c r="G160" i="4"/>
  <c r="H160" i="4" s="1"/>
  <c r="G163" i="4"/>
  <c r="I163" i="4" s="1"/>
  <c r="G162" i="4"/>
  <c r="I162" i="4" s="1"/>
  <c r="G158" i="4"/>
  <c r="I158" i="4" s="1"/>
  <c r="G161" i="4"/>
  <c r="I161" i="4" s="1"/>
  <c r="H159" i="4" l="1"/>
  <c r="H163" i="4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I150" i="4" s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N1" i="6"/>
  <c r="L3" i="4"/>
  <c r="I147" i="4" l="1"/>
  <c r="H150" i="4"/>
  <c r="H152" i="4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AK84" i="4"/>
  <c r="AK88" i="4"/>
  <c r="AK87" i="4"/>
  <c r="AK86" i="4"/>
  <c r="AO56" i="4"/>
  <c r="AO41" i="4"/>
  <c r="AK85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BF6" i="4"/>
  <c r="BF7" i="4"/>
  <c r="BF8" i="4"/>
  <c r="BF9" i="4"/>
  <c r="BB5" i="4"/>
  <c r="BB6" i="4"/>
  <c r="BB10" i="4"/>
  <c r="BC8" i="4"/>
  <c r="BC9" i="4"/>
  <c r="BD9" i="4"/>
  <c r="G136" i="4" l="1"/>
  <c r="I136" i="4" s="1"/>
  <c r="G72" i="4"/>
  <c r="H72" i="4" s="1"/>
  <c r="G16" i="4"/>
  <c r="I16" i="4" s="1"/>
  <c r="AM56" i="4"/>
  <c r="G8" i="4"/>
  <c r="H8" i="4" s="1"/>
  <c r="G32" i="4"/>
  <c r="I32" i="4" s="1"/>
  <c r="G24" i="4"/>
  <c r="I24" i="4" s="1"/>
  <c r="AH26" i="4"/>
  <c r="G92" i="4"/>
  <c r="AJ73" i="4" s="1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G96" i="4"/>
  <c r="H96" i="4" s="1"/>
  <c r="G138" i="4"/>
  <c r="H138" i="4" s="1"/>
  <c r="G80" i="4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I64" i="4"/>
  <c r="AI60" i="4"/>
  <c r="AI56" i="4"/>
  <c r="AI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H59" i="4" s="1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Q19" i="4"/>
  <c r="AR17" i="4"/>
  <c r="AT16" i="4"/>
  <c r="AV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AK30" i="4"/>
  <c r="AI33" i="4"/>
  <c r="H16" i="4"/>
  <c r="AJ28" i="4"/>
  <c r="AD6" i="4"/>
  <c r="H10" i="4"/>
  <c r="AG32" i="4"/>
  <c r="AD7" i="4"/>
  <c r="AJ26" i="4"/>
  <c r="AJ3" i="4"/>
  <c r="S35" i="4" s="1"/>
  <c r="I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H74" i="4" l="1"/>
  <c r="I72" i="4"/>
  <c r="AH17" i="4"/>
  <c r="AL17" i="4" s="1"/>
  <c r="H33" i="4"/>
  <c r="H32" i="4"/>
  <c r="I17" i="4"/>
  <c r="AF19" i="4"/>
  <c r="AJ44" i="4"/>
  <c r="H24" i="4"/>
  <c r="H136" i="4"/>
  <c r="H92" i="4"/>
  <c r="I92" i="4"/>
  <c r="I80" i="4"/>
  <c r="AN56" i="4"/>
  <c r="I69" i="4"/>
  <c r="AN41" i="4"/>
  <c r="H18" i="4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6" i="4"/>
  <c r="Y32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Y33" i="4" l="1"/>
  <c r="AL15" i="4"/>
  <c r="AL20" i="4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<sst xmlns="http://schemas.openxmlformats.org/spreadsheetml/2006/main" count="351" uniqueCount="67">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</sst>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0.19679818887451489</c:v>
                </c:pt>
                <c:pt idx="5">
                  <c:v>0.12942000862440708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0.53368909012505383</c:v>
                </c:pt>
                <c:pt idx="5">
                  <c:v>0.26417636912462272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0.53368909012505383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0.6684454506252695</c:v>
                </c:pt>
                <c:pt idx="5">
                  <c:v>0.46631090987494611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0.31062518937481065</c:v>
                </c:pt>
                <c:pt idx="1">
                  <c:v>0.47031160934828048</c:v>
                </c:pt>
                <c:pt idx="2">
                  <c:v>0.43687506312493685</c:v>
                </c:pt>
                <c:pt idx="3">
                  <c:v>0.68937481062518935</c:v>
                </c:pt>
                <c:pt idx="4">
                  <c:v>0.40713500341743192</c:v>
                </c:pt>
                <c:pt idx="5">
                  <c:v>0.39893272962483828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0.53368909012505383</c:v>
                </c:pt>
                <c:pt idx="3">
                  <c:v>0.46631090987494611</c:v>
                </c:pt>
                <c:pt idx="4">
                  <c:v>0.46631090987494611</c:v>
                </c:pt>
                <c:pt idx="5">
                  <c:v>0.10127038721846221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0.17716942148760328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0.17716942148760328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0.17716942148760328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0.12134926940249763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0.17716942148760328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0.12134926940249763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0.17716942148760328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0.18785286198210718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0.17716942148760328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9.4174336831763045E-2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9.4174336831763045E-2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0.10127038721846221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0.35123614424943772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0.35433884297520657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0.11405092152764583</c:v>
                  </c:pt>
                  <c:pt idx="1">
                    <c:v>0.13877008438330829</c:v>
                  </c:pt>
                  <c:pt idx="2">
                    <c:v>8.6364668187580054E-2</c:v>
                  </c:pt>
                  <c:pt idx="3">
                    <c:v>0.14944842016633281</c:v>
                  </c:pt>
                  <c:pt idx="4">
                    <c:v>0.13475527650667593</c:v>
                  </c:pt>
                  <c:pt idx="5">
                    <c:v>0.1033228684057039</c:v>
                  </c:pt>
                  <c:pt idx="6">
                    <c:v>0.18056643661168892</c:v>
                  </c:pt>
                  <c:pt idx="7">
                    <c:v>0.21280976845362207</c:v>
                  </c:pt>
                  <c:pt idx="8">
                    <c:v>0.20755792172046483</c:v>
                  </c:pt>
                  <c:pt idx="9">
                    <c:v>0.18056643661168892</c:v>
                  </c:pt>
                  <c:pt idx="10">
                    <c:v>0.21280976845362207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0.11405092152764583</c:v>
                  </c:pt>
                  <c:pt idx="1">
                    <c:v>0.13877008438330829</c:v>
                  </c:pt>
                  <c:pt idx="2">
                    <c:v>8.6364668187580054E-2</c:v>
                  </c:pt>
                  <c:pt idx="3">
                    <c:v>0.14944842016633281</c:v>
                  </c:pt>
                  <c:pt idx="4">
                    <c:v>0.13475527650667593</c:v>
                  </c:pt>
                  <c:pt idx="5">
                    <c:v>0.1033228684057039</c:v>
                  </c:pt>
                  <c:pt idx="6">
                    <c:v>0.18056643661168892</c:v>
                  </c:pt>
                  <c:pt idx="7">
                    <c:v>0.21280976845362207</c:v>
                  </c:pt>
                  <c:pt idx="8">
                    <c:v>0.20755792172046483</c:v>
                  </c:pt>
                  <c:pt idx="9">
                    <c:v>0.18056643661168892</c:v>
                  </c:pt>
                  <c:pt idx="10">
                    <c:v>0.21280976845362207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0.11405092152764583</c:v>
                </c:pt>
                <c:pt idx="1">
                  <c:v>0.13877008438330826</c:v>
                </c:pt>
                <c:pt idx="2">
                  <c:v>0.16338328226733051</c:v>
                </c:pt>
                <c:pt idx="3">
                  <c:v>0.27163110201695412</c:v>
                </c:pt>
                <c:pt idx="4">
                  <c:v>0.21073272922147521</c:v>
                </c:pt>
                <c:pt idx="5">
                  <c:v>0.12313451585347469</c:v>
                </c:pt>
                <c:pt idx="6">
                  <c:v>0.19679818887451489</c:v>
                </c:pt>
                <c:pt idx="7">
                  <c:v>0.26417636912462272</c:v>
                </c:pt>
                <c:pt idx="8">
                  <c:v>0.22744829304759534</c:v>
                </c:pt>
                <c:pt idx="9">
                  <c:v>0.19679818887451489</c:v>
                </c:pt>
                <c:pt idx="10">
                  <c:v>0.26417636912462272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0.21280976845362207</c:v>
                  </c:pt>
                  <c:pt idx="1">
                    <c:v>0.12895630057087773</c:v>
                  </c:pt>
                  <c:pt idx="2">
                    <c:v>0.12134926940249763</c:v>
                  </c:pt>
                  <c:pt idx="3">
                    <c:v>0.10657277560496134</c:v>
                  </c:pt>
                  <c:pt idx="4">
                    <c:v>0.10657277560496134</c:v>
                  </c:pt>
                  <c:pt idx="5">
                    <c:v>0.13281615743592295</c:v>
                  </c:pt>
                  <c:pt idx="6">
                    <c:v>0.13877008438330829</c:v>
                  </c:pt>
                  <c:pt idx="7">
                    <c:v>0.20755792172046483</c:v>
                  </c:pt>
                  <c:pt idx="8">
                    <c:v>0.14957637677547969</c:v>
                  </c:pt>
                  <c:pt idx="9">
                    <c:v>0.20755792172046483</c:v>
                  </c:pt>
                  <c:pt idx="10">
                    <c:v>0.14957637677547969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0.21280976845362207</c:v>
                  </c:pt>
                  <c:pt idx="1">
                    <c:v>0.12895630057087773</c:v>
                  </c:pt>
                  <c:pt idx="2">
                    <c:v>0.12134926940249763</c:v>
                  </c:pt>
                  <c:pt idx="3">
                    <c:v>0.10657277560496134</c:v>
                  </c:pt>
                  <c:pt idx="4">
                    <c:v>0.10657277560496134</c:v>
                  </c:pt>
                  <c:pt idx="5">
                    <c:v>0.13281615743592295</c:v>
                  </c:pt>
                  <c:pt idx="6">
                    <c:v>0.13877008438330829</c:v>
                  </c:pt>
                  <c:pt idx="7">
                    <c:v>0.20755792172046483</c:v>
                  </c:pt>
                  <c:pt idx="8">
                    <c:v>0.14957637677547969</c:v>
                  </c:pt>
                  <c:pt idx="9">
                    <c:v>0.20755792172046483</c:v>
                  </c:pt>
                  <c:pt idx="10">
                    <c:v>0.14957637677547969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0.26417636912462272</c:v>
                </c:pt>
                <c:pt idx="1">
                  <c:v>0.18594542987789558</c:v>
                </c:pt>
                <c:pt idx="2">
                  <c:v>0.18785286198210718</c:v>
                </c:pt>
                <c:pt idx="3">
                  <c:v>0.12712699730234486</c:v>
                </c:pt>
                <c:pt idx="4">
                  <c:v>0.12712699730234486</c:v>
                </c:pt>
                <c:pt idx="5">
                  <c:v>0.19197447603237186</c:v>
                </c:pt>
                <c:pt idx="6">
                  <c:v>0.13877008438330826</c:v>
                </c:pt>
                <c:pt idx="7">
                  <c:v>0.22744829304759534</c:v>
                </c:pt>
                <c:pt idx="8">
                  <c:v>0.14957637677547969</c:v>
                </c:pt>
                <c:pt idx="9">
                  <c:v>0.22744829304759534</c:v>
                </c:pt>
                <c:pt idx="10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0.31238719310059126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0.39672835426305358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0.31238719310059126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0.5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0.26672842534595786</c:v>
                  </c:pt>
                  <c:pt idx="1">
                    <c:v>0.12134926940249763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0.26672842534595786</c:v>
                  </c:pt>
                  <c:pt idx="1">
                    <c:v>0.12134926940249763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0.29678101121768818</c:v>
                </c:pt>
                <c:pt idx="1">
                  <c:v>0.18785286198210718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AC10" zoomScaleNormal="100" workbookViewId="0">
      <selection activeCell="L2" sqref="L2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0)+ IFERROR(VLOOKUP($B2, 'V4001'!$B$2:$D$1001,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 + IFERROR(VLOOKUP($B2, 'V4000'!$B$2:$D$1001, 3,FALSE), 0) + IFERROR(VLOOKUP($B2, 'V4001'!$B$2:$D$1001,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+'V4001'!N1</f>
        <v>17.939444444444444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0)+ IFERROR(VLOOKUP($B3, 'V4001'!$B$2:$D$1001,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 + IFERROR(VLOOKUP($B3, 'V4000'!$B$2:$D$1001, 3,FALSE), 0) + IFERROR(VLOOKUP($B3, 'V4001'!$B$2:$D$1001,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0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0.18785286198210718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0.17716942148760328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0)+ IFERROR(VLOOKUP($B4, 'V4001'!$B$2:$D$1001,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 + IFERROR(VLOOKUP($B4, 'V4000'!$B$2:$D$1001, 3,FALSE), 0) + IFERROR(VLOOKUP($B4, 'V4001'!$B$2:$D$1001,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0.18437531562468437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0)+ IFERROR(VLOOKUP($B5, 'V4001'!$B$2:$D$1001,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 + IFERROR(VLOOKUP($B5, 'V4000'!$B$2:$D$1001, 3,FALSE), 0) + IFERROR(VLOOKUP($B5, 'V4001'!$B$2:$D$1001,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0.19679818887451489</v>
      </c>
      <c r="AK5" s="97">
        <f ca="1">IFERROR(VLOOKUP(BG5, $B$1:$F1002, 5), "")</f>
        <v>0.12942000862440708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0)+ IFERROR(VLOOKUP($B6, 'V4001'!$B$2:$D$1001,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 + IFERROR(VLOOKUP($B6, 'V4000'!$B$2:$D$1001, 3,FALSE), 0) + IFERROR(VLOOKUP($B6, 'V4001'!$B$2:$D$1001,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0.53368909012505383</v>
      </c>
      <c r="AK6" s="97">
        <f ca="1">IFERROR(VLOOKUP(BG6, $B$1:$F1003, 5), "")</f>
        <v>0.26417636912462272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0)+ IFERROR(VLOOKUP($B7, 'V4001'!$B$2:$D$1001,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 + IFERROR(VLOOKUP($B7, 'V4000'!$B$2:$D$1001, 3,FALSE), 0) + IFERROR(VLOOKUP($B7, 'V4001'!$B$2:$D$1001,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0.53368909012505383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0)+ IFERROR(VLOOKUP($B8, 'V4001'!$B$2:$D$1001,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 + IFERROR(VLOOKUP($B8, 'V4000'!$B$2:$D$1001, 3,FALSE), 0) + IFERROR(VLOOKUP($B8, 'V4001'!$B$2:$D$1001,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0.32881402355519035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0.6684454506252695</v>
      </c>
      <c r="AK8" s="98">
        <f ca="1">IFERROR(VLOOKUP(BG8, $B$1:$F1005, 5), "")</f>
        <v>0.46631090987494611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0)+ IFERROR(VLOOKUP($B9, 'V4001'!$B$2:$D$1001, 2,FALSE), 0)</f>
        <v>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 + IFERROR(VLOOKUP($B9, 'V4000'!$B$2:$D$1001, 3,FALSE), 0) + IFERROR(VLOOKUP($B9, 'V4001'!$B$2:$D$1001, 3,FALSE), 0)</f>
        <v>0</v>
      </c>
      <c r="E9" s="53">
        <f t="shared" si="0"/>
        <v>0</v>
      </c>
      <c r="F9" s="53">
        <f>IFERROR((E9 + Params!$B$3^2/(2 * C9))/(1 + Params!$B$3^2/C9), NA())</f>
        <v>0.17716942148760328</v>
      </c>
      <c r="G9" s="39">
        <f>IFERROR((Params!$B$3/(1+Params!$B$3^2/C9))*SQRT(E9*(1-E9)/C9 + (Params!$B$3/(2*C9))^2), NA())</f>
        <v>0.17716942148760328</v>
      </c>
      <c r="H9" s="39">
        <f t="shared" si="1"/>
        <v>0</v>
      </c>
      <c r="I9" s="39">
        <f t="shared" si="2"/>
        <v>0.35433884297520657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0.31062518937481065</v>
      </c>
      <c r="AG9" s="39">
        <f ca="1">IFERROR(VLOOKUP(BC9, $B$1:$F1006, 5), "")</f>
        <v>0.47031160934828048</v>
      </c>
      <c r="AH9" s="39">
        <f ca="1">IFERROR(VLOOKUP(BD9, $B$1:$F1006, 5), "")</f>
        <v>0.43687506312493685</v>
      </c>
      <c r="AI9" s="50">
        <f ca="1">IFERROR(VLOOKUP(BE9, $B$1:$F1006, 5), "")</f>
        <v>0.68937481062518935</v>
      </c>
      <c r="AJ9" s="40">
        <f ca="1">IFERROR(VLOOKUP(BF9, $B$1:$F1006, 5), "")</f>
        <v>0.40713500341743192</v>
      </c>
      <c r="AK9" s="97">
        <f ca="1">IFERROR(VLOOKUP(BG9, $B$1:$F1006, 5), "")</f>
        <v>0.39893272962483828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0)+ IFERROR(VLOOKUP($B10, 'V4001'!$B$2:$D$1001,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 + IFERROR(VLOOKUP($B10, 'V4000'!$B$2:$D$1001, 3,FALSE), 0) + IFERROR(VLOOKUP($B10, 'V4001'!$B$2:$D$1001,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0.17716942148760328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0.53368909012505383</v>
      </c>
      <c r="AI10" s="56">
        <f ca="1">IFERROR(VLOOKUP(BE10, $B$1:$F1007, 5), "")</f>
        <v>0.46631090987494611</v>
      </c>
      <c r="AJ10" s="55">
        <f ca="1">IFERROR(VLOOKUP(BF10, $B$1:$F1007, 5), "")</f>
        <v>0.46631090987494611</v>
      </c>
      <c r="AK10" s="99">
        <f ca="1">IFERROR(VLOOKUP(BG10, $B$1:$F1007, 5), "")</f>
        <v>0.10127038721846221</v>
      </c>
      <c r="AL10" s="100">
        <f t="shared" ca="1" si="3"/>
        <v>0.10127038721846221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0)+ IFERROR(VLOOKUP($B11, 'V4001'!$B$2:$D$1001,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 + IFERROR(VLOOKUP($B11, 'V4000'!$B$2:$D$1001, 3,FALSE), 0) + IFERROR(VLOOKUP($B11, 'V4001'!$B$2:$D$1001,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0)+ IFERROR(VLOOKUP($B12, 'V4001'!$B$2:$D$1001,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 + IFERROR(VLOOKUP($B12, 'V4000'!$B$2:$D$1001, 3,FALSE), 0) + IFERROR(VLOOKUP($B12, 'V4001'!$B$2:$D$1001,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0)+ IFERROR(VLOOKUP($B13, 'V4001'!$B$2:$D$1001,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 + IFERROR(VLOOKUP($B13, 'V4000'!$B$2:$D$1001, 3,FALSE), 0) + IFERROR(VLOOKUP($B13, 'V4001'!$B$2:$D$1001,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0.12134926940249763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0.17716942148760328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33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7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0)+ IFERROR(VLOOKUP($B14, 'V4001'!$B$2:$D$1001,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 + IFERROR(VLOOKUP($B14, 'V4000'!$B$2:$D$1001, 3,FALSE), 0) + IFERROR(VLOOKUP($B14, 'V4001'!$B$2:$D$1001,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0.16951060617391089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12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0)+ IFERROR(VLOOKUP($B15, 'V4001'!$B$2:$D$1001,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 + IFERROR(VLOOKUP($B15, 'V4000'!$B$2:$D$1001, 3,FALSE), 0) + IFERROR(VLOOKUP($B15, 'V4001'!$B$2:$D$1001,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0.18056643661168892</v>
      </c>
      <c r="AK15" s="54">
        <f ca="1">IFERROR(VLOOKUP(BG5, $B$1:$G1002, 6), "")</f>
        <v>0.12942000862440708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11</v>
      </c>
      <c r="AV15" s="88">
        <f ca="1">IFERROR(VLOOKUP(BG5, $B$1:$G1002, 2), "")</f>
        <v>11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0)+ IFERROR(VLOOKUP($B16, 'V4001'!$B$2:$D$1001,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 + IFERROR(VLOOKUP($B16, 'V4000'!$B$2:$D$1001, 3,FALSE), 0) + IFERROR(VLOOKUP($B16, 'V4001'!$B$2:$D$1001,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0.25360133443506561</v>
      </c>
      <c r="AK16" s="54">
        <f ca="1">IFERROR(VLOOKUP(BG6, $B$1:$G1003, 6), "")</f>
        <v>0.21280976845362207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11</v>
      </c>
      <c r="AV16" s="88">
        <f ca="1">IFERROR(VLOOKUP(BG6, $B$1:$G1003, 2), "")</f>
        <v>11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0)+ IFERROR(VLOOKUP($B17, 'V4001'!$B$2:$D$1001,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 + IFERROR(VLOOKUP($B17, 'V4000'!$B$2:$D$1001, 3,FALSE), 0) + IFERROR(VLOOKUP($B17, 'V4001'!$B$2:$D$1001,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0.25360133443506561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11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0)+ IFERROR(VLOOKUP($B18, 'V4001'!$B$2:$D$1001,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 + IFERROR(VLOOKUP($B18, 'V4000'!$B$2:$D$1001, 3,FALSE), 0) + IFERROR(VLOOKUP($B18, 'V4001'!$B$2:$D$1001,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0.32881402355519035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0.23409574363551577</v>
      </c>
      <c r="AK18" s="54">
        <f ca="1">IFERROR(VLOOKUP(BG8, $B$1:$G1005, 6), "")</f>
        <v>0.25360133443506561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2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11</v>
      </c>
      <c r="AV18" s="88">
        <f ca="1">IFERROR(VLOOKUP(BG8, $B$1:$G1005, 2), "")</f>
        <v>11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0)+ IFERROR(VLOOKUP($B19, 'V4001'!$B$2:$D$1001,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 + IFERROR(VLOOKUP($B19, 'V4000'!$B$2:$D$1001, 3,FALSE), 0) + IFERROR(VLOOKUP($B19, 'V4001'!$B$2:$D$1001,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0.22168514974584927</v>
      </c>
      <c r="AG19" s="39">
        <f ca="1">IFERROR(VLOOKUP(BC9, $B$1:$G1006, 6), "")</f>
        <v>0.23825406633339907</v>
      </c>
      <c r="AH19" s="39">
        <f ca="1">IFERROR(VLOOKUP(BD9, $B$1:$G1006, 6), "")</f>
        <v>0.24361760121969031</v>
      </c>
      <c r="AI19" s="39">
        <f ca="1">IFERROR(VLOOKUP(BE9, $B$1:$G1006, 6), "")</f>
        <v>0.22168514974584927</v>
      </c>
      <c r="AJ19" s="53">
        <f ca="1">IFERROR(VLOOKUP(BF9, $B$1:$G1006, 6), "")</f>
        <v>0.13105310555497438</v>
      </c>
      <c r="AK19" s="54">
        <f ca="1">IFERROR(VLOOKUP(BG9, $B$1:$G1006, 6), "")</f>
        <v>0.24727049348352442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12</v>
      </c>
      <c r="AR19" s="88">
        <f ca="1">IFERROR(VLOOKUP(BC9, $B$1:$G1006, 2), "")</f>
        <v>13</v>
      </c>
      <c r="AS19" s="88">
        <f ca="1">IFERROR(VLOOKUP(BD9, $B$1:$G1006, 2), "")</f>
        <v>12</v>
      </c>
      <c r="AT19" s="90">
        <f ca="1">IFERROR(VLOOKUP(BE9, $B$1:$G1006, 2), "")</f>
        <v>12</v>
      </c>
      <c r="AU19" s="91">
        <f ca="1">IFERROR(VLOOKUP(BF9, $B$1:$G1006, 2), "")</f>
        <v>50</v>
      </c>
      <c r="AV19" s="88">
        <f ca="1">IFERROR(VLOOKUP(BG9, $B$1:$G1006, 2), "")</f>
        <v>11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0)+ IFERROR(VLOOKUP($B20, 'V4001'!$B$2:$D$1001,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 + IFERROR(VLOOKUP($B20, 'V4000'!$B$2:$D$1001, 3,FALSE), 0) + IFERROR(VLOOKUP($B20, 'V4001'!$B$2:$D$1001,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0.17716942148760328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0.25360133443506561</v>
      </c>
      <c r="AI20" s="55">
        <f ca="1">IFERROR(VLOOKUP(BE10, $B$1:$G1007, 6), "")</f>
        <v>0.25360133443506561</v>
      </c>
      <c r="AJ20" s="55">
        <f ca="1">IFERROR(VLOOKUP(BF10, $B$1:$G1007, 6), "")</f>
        <v>0.25360133443506561</v>
      </c>
      <c r="AK20" s="87">
        <f ca="1">IFERROR(VLOOKUP(BG10, $B$1:$G1007, 6), "")</f>
        <v>9.4174336831763045E-2</v>
      </c>
      <c r="AL20" s="100">
        <f t="shared" ca="1" si="7"/>
        <v>9.4174336831763045E-2</v>
      </c>
      <c r="AN20" s="72">
        <v>200</v>
      </c>
      <c r="AO20" s="88">
        <f ca="1">IFERROR(VLOOKUP(AZ10, $B$1:$G1007, 2), "")</f>
        <v>7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11</v>
      </c>
      <c r="AT20" s="88">
        <f ca="1">IFERROR(VLOOKUP(BE10, $B$1:$G1007, 2), "")</f>
        <v>11</v>
      </c>
      <c r="AU20" s="90">
        <f ca="1">IFERROR(VLOOKUP(BF10, $B$1:$G1007, 2), "")</f>
        <v>11</v>
      </c>
      <c r="AV20" s="91">
        <f ca="1">IFERROR(VLOOKUP(BG10, $B$1:$G1007, 2), "")</f>
        <v>25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0)+ IFERROR(VLOOKUP($B21, 'V4001'!$B$2:$D$1001, 2,FALSE), 0)</f>
        <v>13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 + IFERROR(VLOOKUP($B21, 'V4000'!$B$2:$D$1001, 3,FALSE), 0) + IFERROR(VLOOKUP($B21, 'V4001'!$B$2:$D$1001, 3,FALSE), 0)</f>
        <v>6</v>
      </c>
      <c r="E21" s="53">
        <f t="shared" si="0"/>
        <v>0.46153846153846156</v>
      </c>
      <c r="F21" s="53">
        <f>IFERROR((E21 + Params!$B$3^2/(2 * C21))/(1 + Params!$B$3^2/C21), NA())</f>
        <v>0.47031160934828048</v>
      </c>
      <c r="G21" s="39">
        <f>IFERROR((Params!$B$3/(1+Params!$B$3^2/C21))*SQRT(E21*(1-E21)/C21 + (Params!$B$3/(2*C21))^2), NA())</f>
        <v>0.23825406633339907</v>
      </c>
      <c r="H21" s="39">
        <f t="shared" si="1"/>
        <v>0.23205754301488141</v>
      </c>
      <c r="I21" s="39">
        <f t="shared" si="2"/>
        <v>0.70856567568167961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0)+ IFERROR(VLOOKUP($B22, 'V4001'!$B$2:$D$1001,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 + IFERROR(VLOOKUP($B22, 'V4000'!$B$2:$D$1001, 3,FALSE), 0) + IFERROR(VLOOKUP($B22, 'V4001'!$B$2:$D$1001,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0)+ IFERROR(VLOOKUP($B23, 'V4001'!$B$2:$D$1001,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 + IFERROR(VLOOKUP($B23, 'V4000'!$B$2:$D$1001, 3,FALSE), 0) + IFERROR(VLOOKUP($B23, 'V4001'!$B$2:$D$1001,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0)+ IFERROR(VLOOKUP($B24, 'V4001'!$B$2:$D$1001, 2,FALSE), 0)</f>
        <v>12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 + IFERROR(VLOOKUP($B24, 'V4000'!$B$2:$D$1001, 3,FALSE), 0) + IFERROR(VLOOKUP($B24, 'V4001'!$B$2:$D$1001, 3,FALSE), 0)</f>
        <v>3</v>
      </c>
      <c r="E24" s="53">
        <f t="shared" si="0"/>
        <v>0.25</v>
      </c>
      <c r="F24" s="53">
        <f>IFERROR((E24 + Params!$B$3^2/(2 * C24))/(1 + Params!$B$3^2/C24), NA())</f>
        <v>0.31062518937481065</v>
      </c>
      <c r="G24" s="39">
        <f>IFERROR((Params!$B$3/(1+Params!$B$3^2/C24))*SQRT(E24*(1-E24)/C24 + (Params!$B$3/(2*C24))^2), NA())</f>
        <v>0.22168514974584927</v>
      </c>
      <c r="H24" s="39">
        <f t="shared" si="1"/>
        <v>8.8940039628961381E-2</v>
      </c>
      <c r="I24" s="39">
        <f t="shared" si="2"/>
        <v>0.53231033912065995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0)+ IFERROR(VLOOKUP($B25, 'V4001'!$B$2:$D$1001,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 + IFERROR(VLOOKUP($B25, 'V4000'!$B$2:$D$1001, 3,FALSE), 0) + IFERROR(VLOOKUP($B25, 'V4001'!$B$2:$D$1001,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0)+ IFERROR(VLOOKUP($B26, 'V4001'!$B$2:$D$1001,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 + IFERROR(VLOOKUP($B26, 'V4000'!$B$2:$D$1001, 3,FALSE), 0) + IFERROR(VLOOKUP($B26, 'V4001'!$B$2:$D$1001,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0)+ IFERROR(VLOOKUP($B27, 'V4001'!$B$2:$D$1001, 2,FALSE), 0)</f>
        <v>12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 + IFERROR(VLOOKUP($B27, 'V4000'!$B$2:$D$1001, 3,FALSE), 0) + IFERROR(VLOOKUP($B27, 'V4001'!$B$2:$D$1001, 3,FALSE), 0)</f>
        <v>5</v>
      </c>
      <c r="E27" s="53">
        <f t="shared" si="0"/>
        <v>0.41666666666666669</v>
      </c>
      <c r="F27" s="53">
        <f>IFERROR((E27 + Params!$B$3^2/(2 * C27))/(1 + Params!$B$3^2/C27), NA())</f>
        <v>0.43687506312493685</v>
      </c>
      <c r="G27" s="39">
        <f>IFERROR((Params!$B$3/(1+Params!$B$3^2/C27))*SQRT(E27*(1-E27)/C27 + (Params!$B$3/(2*C27))^2), NA())</f>
        <v>0.24361760121969031</v>
      </c>
      <c r="H27" s="39">
        <f t="shared" si="1"/>
        <v>0.19325746190524654</v>
      </c>
      <c r="I27" s="39">
        <f t="shared" si="2"/>
        <v>0.68049266434462719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0)+ IFERROR(VLOOKUP($B28, 'V4001'!$B$2:$D$1001,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 + IFERROR(VLOOKUP($B28, 'V4000'!$B$2:$D$1001, 3,FALSE), 0) + IFERROR(VLOOKUP($B28, 'V4001'!$B$2:$D$1001,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0)+ IFERROR(VLOOKUP($B29, 'V4001'!$B$2:$D$1001,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 + IFERROR(VLOOKUP($B29, 'V4000'!$B$2:$D$1001, 3,FALSE), 0) + IFERROR(VLOOKUP($B29, 'V4001'!$B$2:$D$1001,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0)+ IFERROR(VLOOKUP($B30, 'V4001'!$B$2:$D$1001,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 + IFERROR(VLOOKUP($B30, 'V4000'!$B$2:$D$1001, 3,FALSE), 0) + IFERROR(VLOOKUP($B30, 'V4001'!$B$2:$D$1001,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0.33155454937473045</v>
      </c>
      <c r="AI30" s="50">
        <f ca="1">IFERROR(VLOOKUP(BE30, $B$1:$F1027, 5), "")</f>
        <v>0.46631090987494611</v>
      </c>
      <c r="AJ30" s="39">
        <f ca="1">IFERROR(VLOOKUP(BF30, $B$1:$F1027, 5), "")</f>
        <v>0.39893272962483828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0)+ IFERROR(VLOOKUP($B31, 'V4001'!$B$2:$D$1001,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 + IFERROR(VLOOKUP($B31, 'V4000'!$B$2:$D$1001, 3,FALSE), 0) + IFERROR(VLOOKUP($B31, 'V4001'!$B$2:$D$1001,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0.53368909012505383</v>
      </c>
      <c r="AI31" s="40">
        <f ca="1">IFERROR(VLOOKUP(BE31, $B$1:$F1028, 5), "")</f>
        <v>0.57160861594867096</v>
      </c>
      <c r="AJ31" s="50">
        <f ca="1">IFERROR(VLOOKUP(BF31, $B$1:$F1028, 5), "")</f>
        <v>0.60106727037516172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0)+ IFERROR(VLOOKUP($B32, 'V4001'!$B$2:$D$1001, 2,FALSE), 0)</f>
        <v>2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 + IFERROR(VLOOKUP($B32, 'V4000'!$B$2:$D$1001, 3,FALSE), 0) + IFERROR(VLOOKUP($B32, 'V4001'!$B$2:$D$1001, 3,FALSE), 0)</f>
        <v>0</v>
      </c>
      <c r="E32" s="53">
        <f t="shared" si="0"/>
        <v>0</v>
      </c>
      <c r="F32" s="53">
        <f>IFERROR((E32 + Params!$B$3^2/(2 * C32))/(1 + Params!$B$3^2/C32), NA())</f>
        <v>0.32881402355519035</v>
      </c>
      <c r="G32" s="39">
        <f>IFERROR((Params!$B$3/(1+Params!$B$3^2/C32))*SQRT(E32*(1-E32)/C32 + (Params!$B$3/(2*C32))^2), NA())</f>
        <v>0.32881402355519035</v>
      </c>
      <c r="H32" s="39">
        <f t="shared" si="1"/>
        <v>0</v>
      </c>
      <c r="I32" s="39">
        <f t="shared" si="2"/>
        <v>0.6576280471103807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0.5722459831233383</v>
      </c>
      <c r="AI32" s="50">
        <f ca="1">IFERROR(VLOOKUP(BE32, $B$1:$F1029, 5), "")</f>
        <v>0.53368909012505383</v>
      </c>
      <c r="AJ32" s="40">
        <f ca="1">IFERROR(VLOOKUP(BF32, $B$1:$F1029, 5), "")</f>
        <v>0.33155454937473045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0)+ IFERROR(VLOOKUP($B33, 'V4001'!$B$2:$D$1001,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 + IFERROR(VLOOKUP($B33, 'V4000'!$B$2:$D$1001, 3,FALSE), 0) + IFERROR(VLOOKUP($B33, 'V4001'!$B$2:$D$1001,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0.18785286198210718</v>
      </c>
      <c r="T33" s="1">
        <f t="shared" ca="1" si="15"/>
        <v>0.35123614424943772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0.12134926940249763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0)+ IFERROR(VLOOKUP($B34, 'V4001'!$B$2:$D$1001,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 + IFERROR(VLOOKUP($B34, 'V4000'!$B$2:$D$1001, 3,FALSE), 0) + IFERROR(VLOOKUP($B34, 'V4001'!$B$2:$D$1001,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0)+ IFERROR(VLOOKUP($B35, 'V4001'!$B$2:$D$1001,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 + IFERROR(VLOOKUP($B35, 'V4000'!$B$2:$D$1001, 3,FALSE), 0) + IFERROR(VLOOKUP($B35, 'V4001'!$B$2:$D$1001,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0)+ IFERROR(VLOOKUP($B36, 'V4001'!$B$2:$D$1001,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 + IFERROR(VLOOKUP($B36, 'V4000'!$B$2:$D$1001, 3,FALSE), 0) + IFERROR(VLOOKUP($B36, 'V4001'!$B$2:$D$1001,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0.17716942148760328</v>
      </c>
      <c r="S36" s="1">
        <f t="shared" ca="1" si="14"/>
        <v>0.17716942148760328</v>
      </c>
      <c r="T36" s="1">
        <f t="shared" ca="1" si="15"/>
        <v>0.35433884297520657</v>
      </c>
      <c r="U36" s="1">
        <f t="shared" ca="1" si="13"/>
        <v>0.10127038721846221</v>
      </c>
      <c r="V36" s="1">
        <f t="shared" ca="1" si="16"/>
        <v>0.17716942148760328</v>
      </c>
      <c r="W36" s="1">
        <f t="shared" ca="1" si="17"/>
        <v>0.17716942148760328</v>
      </c>
      <c r="X36"/>
      <c r="Y36" s="1">
        <f t="shared" ca="1" si="18"/>
        <v>9.4174336831763045E-2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0)+ IFERROR(VLOOKUP($B37, 'V4001'!$B$2:$D$1001,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 + IFERROR(VLOOKUP($B37, 'V4000'!$B$2:$D$1001, 3,FALSE), 0) + IFERROR(VLOOKUP($B37, 'V4001'!$B$2:$D$1001,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0)+ IFERROR(VLOOKUP($B38, 'V4001'!$B$2:$D$1001,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 + IFERROR(VLOOKUP($B38, 'V4000'!$B$2:$D$1001, 3,FALSE), 0) + IFERROR(VLOOKUP($B38, 'V4001'!$B$2:$D$1001,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0)+ IFERROR(VLOOKUP($B39, 'V4001'!$B$2:$D$1001, 2,FALSE), 0)</f>
        <v>12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 + IFERROR(VLOOKUP($B39, 'V4000'!$B$2:$D$1001, 3,FALSE), 0) + IFERROR(VLOOKUP($B39, 'V4001'!$B$2:$D$1001, 3,FALSE), 0)</f>
        <v>9</v>
      </c>
      <c r="E39" s="53">
        <f t="shared" si="0"/>
        <v>0.75</v>
      </c>
      <c r="F39" s="53">
        <f>IFERROR((E39 + Params!$B$3^2/(2 * C39))/(1 + Params!$B$3^2/C39), NA())</f>
        <v>0.68937481062518935</v>
      </c>
      <c r="G39" s="39">
        <f>IFERROR((Params!$B$3/(1+Params!$B$3^2/C39))*SQRT(E39*(1-E39)/C39 + (Params!$B$3/(2*C39))^2), NA())</f>
        <v>0.22168514974584927</v>
      </c>
      <c r="H39" s="39">
        <f t="shared" si="1"/>
        <v>0.46768966087934005</v>
      </c>
      <c r="I39" s="39">
        <f t="shared" si="2"/>
        <v>0.91105996037103865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0.11405092152764583</v>
      </c>
      <c r="AJ39" s="39">
        <f ca="1">IFERROR(VLOOKUP(AH39, $B$1:$G1000, 6), "")</f>
        <v>0.11405092152764583</v>
      </c>
      <c r="AK39" s="41">
        <f ca="1">IFERROR(VLOOKUP(AH39, $B$1:$G1000, 2), "")</f>
        <v>13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0)+ IFERROR(VLOOKUP($B40, 'V4001'!$B$2:$D$1001, 2,FALSE), 0)</f>
        <v>12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 + IFERROR(VLOOKUP($B40, 'V4000'!$B$2:$D$1001, 3,FALSE), 0) + IFERROR(VLOOKUP($B40, 'V4001'!$B$2:$D$1001, 3,FALSE), 0)</f>
        <v>1</v>
      </c>
      <c r="E40" s="53">
        <f t="shared" si="0"/>
        <v>8.3333333333333329E-2</v>
      </c>
      <c r="F40" s="53">
        <f>IFERROR((E40 + Params!$B$3^2/(2 * C40))/(1 + Params!$B$3^2/C40), NA())</f>
        <v>0.18437531562468437</v>
      </c>
      <c r="G40" s="39">
        <f>IFERROR((Params!$B$3/(1+Params!$B$3^2/C40))*SQRT(E40*(1-E40)/C40 + (Params!$B$3/(2*C40))^2), NA())</f>
        <v>0.16951060617391089</v>
      </c>
      <c r="H40" s="39">
        <f t="shared" si="1"/>
        <v>1.4864709450773478E-2</v>
      </c>
      <c r="I40" s="39">
        <f t="shared" si="2"/>
        <v>0.35388592179859524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0.13877008438330826</v>
      </c>
      <c r="AJ40" s="39">
        <f ca="1">IFERROR(VLOOKUP(AH40, $B$1:$G1001, 6), "")</f>
        <v>0.13877008438330829</v>
      </c>
      <c r="AK40" s="41">
        <f ca="1">IFERROR(VLOOKUP(AH40, $B$1:$G1001, 2), "")</f>
        <v>10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0)+ IFERROR(VLOOKUP($B41, 'V4001'!$B$2:$D$1001, 2,FALSE), 0)</f>
        <v>11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 + IFERROR(VLOOKUP($B41, 'V4000'!$B$2:$D$1001, 3,FALSE), 0) + IFERROR(VLOOKUP($B41, 'V4001'!$B$2:$D$1001, 3,FALSE), 0)</f>
        <v>1</v>
      </c>
      <c r="E41" s="53">
        <f t="shared" si="0"/>
        <v>9.0909090909090912E-2</v>
      </c>
      <c r="F41" s="53">
        <f>IFERROR((E41 + Params!$B$3^2/(2 * C41))/(1 + Params!$B$3^2/C41), NA())</f>
        <v>0.19679818887451489</v>
      </c>
      <c r="G41" s="39">
        <f>IFERROR((Params!$B$3/(1+Params!$B$3^2/C41))*SQRT(E41*(1-E41)/C41 + (Params!$B$3/(2*C41))^2), NA())</f>
        <v>0.18056643661168892</v>
      </c>
      <c r="H41" s="39">
        <f t="shared" si="1"/>
        <v>1.6231752262825971E-2</v>
      </c>
      <c r="I41" s="39">
        <f t="shared" si="2"/>
        <v>0.37736462548620381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  <c r="AN41" s="39" t="str">
        <f>IFERROR(VLOOKUP(AL41, $B$1:$G1002, 6), "")</f>
        <v/>
      </c>
      <c r="AO41" s="41">
        <f>IFERROR(VLOOKUP(AL41, $B$1:$G1002, 2), "")</f>
        <v>0</v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0)+ IFERROR(VLOOKUP($B42, 'V4001'!$B$2:$D$1001, 2,FALSE), 0)</f>
        <v>11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 + IFERROR(VLOOKUP($B42, 'V4000'!$B$2:$D$1001, 3,FALSE), 0) + IFERROR(VLOOKUP($B42, 'V4001'!$B$2:$D$1001, 3,FALSE), 0)</f>
        <v>6</v>
      </c>
      <c r="E42" s="53">
        <f t="shared" si="0"/>
        <v>0.54545454545454541</v>
      </c>
      <c r="F42" s="53">
        <f>IFERROR((E42 + Params!$B$3^2/(2 * C42))/(1 + Params!$B$3^2/C42), NA())</f>
        <v>0.53368909012505383</v>
      </c>
      <c r="G42" s="39">
        <f>IFERROR((Params!$B$3/(1+Params!$B$3^2/C42))*SQRT(E42*(1-E42)/C42 + (Params!$B$3/(2*C42))^2), NA())</f>
        <v>0.25360133443506561</v>
      </c>
      <c r="H42" s="39">
        <f t="shared" si="1"/>
        <v>0.28008775568998823</v>
      </c>
      <c r="I42" s="39">
        <f t="shared" si="2"/>
        <v>0.78729042456011944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0.27163110201695412</v>
      </c>
      <c r="AJ42" s="39">
        <f ca="1">IFERROR(VLOOKUP(AH42, $B$1:$G1003, 6), "")</f>
        <v>0.14944842016633281</v>
      </c>
      <c r="AK42" s="41">
        <f ca="1">IFERROR(VLOOKUP(AH42, $B$1:$G1003, 2), "")</f>
        <v>29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0)+ IFERROR(VLOOKUP($B43, 'V4001'!$B$2:$D$1001,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 + IFERROR(VLOOKUP($B43, 'V4000'!$B$2:$D$1001, 3,FALSE), 0) + IFERROR(VLOOKUP($B43, 'V4001'!$B$2:$D$1001,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0.21073272922147521</v>
      </c>
      <c r="AJ43" s="39">
        <f ca="1">IFERROR(VLOOKUP(AH43, $B$1:$G1004, 6), "")</f>
        <v>0.13475527650667593</v>
      </c>
      <c r="AK43" s="41">
        <f ca="1">IFERROR(VLOOKUP(AH43, $B$1:$G1004, 2), "")</f>
        <v>29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0)+ IFERROR(VLOOKUP($B44, 'V4001'!$B$2:$D$1001, 2,FALSE), 0)</f>
        <v>11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 + IFERROR(VLOOKUP($B44, 'V4000'!$B$2:$D$1001, 3,FALSE), 0) + IFERROR(VLOOKUP($B44, 'V4001'!$B$2:$D$1001, 3,FALSE), 0)</f>
        <v>8</v>
      </c>
      <c r="E44" s="53">
        <f t="shared" si="0"/>
        <v>0.72727272727272729</v>
      </c>
      <c r="F44" s="53">
        <f>IFERROR((E44 + Params!$B$3^2/(2 * C44))/(1 + Params!$B$3^2/C44), NA())</f>
        <v>0.6684454506252695</v>
      </c>
      <c r="G44" s="39">
        <f>IFERROR((Params!$B$3/(1+Params!$B$3^2/C44))*SQRT(E44*(1-E44)/C44 + (Params!$B$3/(2*C44))^2), NA())</f>
        <v>0.23409574363551577</v>
      </c>
      <c r="H44" s="39">
        <f t="shared" si="1"/>
        <v>0.43434970698975373</v>
      </c>
      <c r="I44" s="39">
        <f t="shared" si="2"/>
        <v>0.90254119426078527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0.12313451585347469</v>
      </c>
      <c r="AJ44" s="39">
        <f ca="1">IFERROR(VLOOKUP(AH44, $B$1:$G1005, 6), "")</f>
        <v>0.1033228684057039</v>
      </c>
      <c r="AK44" s="41">
        <f ca="1">IFERROR(VLOOKUP(AH44, $B$1:$G1005, 2), "")</f>
        <v>28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0)+ IFERROR(VLOOKUP($B45, 'V4001'!$B$2:$D$1001,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 + IFERROR(VLOOKUP($B45, 'V4000'!$B$2:$D$1001, 3,FALSE), 0) + IFERROR(VLOOKUP($B45, 'V4001'!$B$2:$D$1001,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0.19679818887451489</v>
      </c>
      <c r="AJ45" s="39">
        <f ca="1">IFERROR(VLOOKUP(AH45, $B$1:$G1006, 6), "")</f>
        <v>0.18056643661168892</v>
      </c>
      <c r="AK45" s="41">
        <f ca="1">IFERROR(VLOOKUP(AH45, $B$1:$G1006, 2), "")</f>
        <v>11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0)+ IFERROR(VLOOKUP($B46, 'V4001'!$B$2:$D$1001,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 + IFERROR(VLOOKUP($B46, 'V4000'!$B$2:$D$1001, 3,FALSE), 0) + IFERROR(VLOOKUP($B46, 'V4001'!$B$2:$D$1001,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0.26417636912462272</v>
      </c>
      <c r="AJ46" s="39">
        <f ca="1">IFERROR(VLOOKUP(AH46, $B$1:$G1007, 6), "")</f>
        <v>0.21280976845362207</v>
      </c>
      <c r="AK46" s="41">
        <f ca="1">IFERROR(VLOOKUP(AH46, $B$1:$G1007, 2), "")</f>
        <v>11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0)+ IFERROR(VLOOKUP($B47, 'V4001'!$B$2:$D$1001, 2,FALSE), 0)</f>
        <v>11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 + IFERROR(VLOOKUP($B47, 'V4000'!$B$2:$D$1001, 3,FALSE), 0) + IFERROR(VLOOKUP($B47, 'V4001'!$B$2:$D$1001, 3,FALSE), 0)</f>
        <v>0</v>
      </c>
      <c r="E47" s="53">
        <f t="shared" si="0"/>
        <v>0</v>
      </c>
      <c r="F47" s="53">
        <f>IFERROR((E47 + Params!$B$3^2/(2 * C47))/(1 + Params!$B$3^2/C47), NA())</f>
        <v>0.12942000862440708</v>
      </c>
      <c r="G47" s="39">
        <f>IFERROR((Params!$B$3/(1+Params!$B$3^2/C47))*SQRT(E47*(1-E47)/C47 + (Params!$B$3/(2*C47))^2), NA())</f>
        <v>0.12942000862440708</v>
      </c>
      <c r="H47" s="39">
        <f t="shared" si="1"/>
        <v>0</v>
      </c>
      <c r="I47" s="39">
        <f t="shared" si="2"/>
        <v>0.25884001724881417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0.22744829304759534</v>
      </c>
      <c r="AJ47" s="39">
        <f ca="1">IFERROR(VLOOKUP(AH47, $B$1:$G1008, 6), "")</f>
        <v>0.20755792172046483</v>
      </c>
      <c r="AK47" s="41">
        <f ca="1">IFERROR(VLOOKUP(AH47, $B$1:$G1008, 2), "")</f>
        <v>9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0)+ IFERROR(VLOOKUP($B48, 'V4001'!$B$2:$D$1001, 2,FALSE), 0)</f>
        <v>11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 + IFERROR(VLOOKUP($B48, 'V4000'!$B$2:$D$1001, 3,FALSE), 0) + IFERROR(VLOOKUP($B48, 'V4001'!$B$2:$D$1001, 3,FALSE), 0)</f>
        <v>2</v>
      </c>
      <c r="E48" s="53">
        <f t="shared" si="0"/>
        <v>0.18181818181818182</v>
      </c>
      <c r="F48" s="53">
        <f>IFERROR((E48 + Params!$B$3^2/(2 * C48))/(1 + Params!$B$3^2/C48), NA())</f>
        <v>0.26417636912462272</v>
      </c>
      <c r="G48" s="39">
        <f>IFERROR((Params!$B$3/(1+Params!$B$3^2/C48))*SQRT(E48*(1-E48)/C48 + (Params!$B$3/(2*C48))^2), NA())</f>
        <v>0.21280976845362207</v>
      </c>
      <c r="H48" s="39">
        <f t="shared" si="1"/>
        <v>5.1366600671000656E-2</v>
      </c>
      <c r="I48" s="39">
        <f t="shared" si="2"/>
        <v>0.47698613757824482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0.19679818887451489</v>
      </c>
      <c r="AJ48" s="39">
        <f ca="1">IFERROR(VLOOKUP(AH48, $B$1:$G1009, 6), "")</f>
        <v>0.18056643661168892</v>
      </c>
      <c r="AK48" s="41">
        <f ca="1">IFERROR(VLOOKUP(AH48, $B$1:$G1009, 2), "")</f>
        <v>11</v>
      </c>
    </row>
    <row r="49" spans="1:41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0)+ IFERROR(VLOOKUP($B49, 'V4001'!$B$2:$D$1001, 2,FALSE), 0)</f>
        <v>11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 + IFERROR(VLOOKUP($B49, 'V4000'!$B$2:$D$1001, 3,FALSE), 0) + IFERROR(VLOOKUP($B49, 'V4001'!$B$2:$D$1001, 3,FALSE), 0)</f>
        <v>6</v>
      </c>
      <c r="E49" s="53">
        <f t="shared" si="0"/>
        <v>0.54545454545454541</v>
      </c>
      <c r="F49" s="53">
        <f>IFERROR((E49 + Params!$B$3^2/(2 * C49))/(1 + Params!$B$3^2/C49), NA())</f>
        <v>0.53368909012505383</v>
      </c>
      <c r="G49" s="39">
        <f>IFERROR((Params!$B$3/(1+Params!$B$3^2/C49))*SQRT(E49*(1-E49)/C49 + (Params!$B$3/(2*C49))^2), NA())</f>
        <v>0.25360133443506561</v>
      </c>
      <c r="H49" s="39">
        <f t="shared" si="1"/>
        <v>0.28008775568998823</v>
      </c>
      <c r="I49" s="39">
        <f t="shared" si="2"/>
        <v>0.78729042456011944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0.26417636912462272</v>
      </c>
      <c r="AJ49" s="39">
        <f ca="1">IFERROR(VLOOKUP(AH49, $B$1:$G1010, 6), "")</f>
        <v>0.21280976845362207</v>
      </c>
      <c r="AK49" s="41">
        <f ca="1">IFERROR(VLOOKUP(AH49, $B$1:$G1010, 2), "")</f>
        <v>11</v>
      </c>
    </row>
    <row r="50" spans="1:41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0)+ IFERROR(VLOOKUP($B50, 'V4001'!$B$2:$D$1001, 2,FALSE), 0)</f>
        <v>11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 + IFERROR(VLOOKUP($B50, 'V4000'!$B$2:$D$1001, 3,FALSE), 0) + IFERROR(VLOOKUP($B50, 'V4001'!$B$2:$D$1001, 3,FALSE), 0)</f>
        <v>5</v>
      </c>
      <c r="E50" s="53">
        <f t="shared" si="0"/>
        <v>0.45454545454545453</v>
      </c>
      <c r="F50" s="53">
        <f>IFERROR((E50 + Params!$B$3^2/(2 * C50))/(1 + Params!$B$3^2/C50), NA())</f>
        <v>0.46631090987494611</v>
      </c>
      <c r="G50" s="39">
        <f>IFERROR((Params!$B$3/(1+Params!$B$3^2/C50))*SQRT(E50*(1-E50)/C50 + (Params!$B$3/(2*C50))^2), NA())</f>
        <v>0.25360133443506561</v>
      </c>
      <c r="H50" s="39">
        <f t="shared" si="1"/>
        <v>0.2127095754398805</v>
      </c>
      <c r="I50" s="39">
        <f t="shared" si="2"/>
        <v>0.71991224431001166</v>
      </c>
    </row>
    <row r="51" spans="1:41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0)+ IFERROR(VLOOKUP($B51, 'V4001'!$B$2:$D$1001, 2,FALSE), 0)</f>
        <v>11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 + IFERROR(VLOOKUP($B51, 'V4000'!$B$2:$D$1001, 3,FALSE), 0) + IFERROR(VLOOKUP($B51, 'V4001'!$B$2:$D$1001, 3,FALSE), 0)</f>
        <v>4</v>
      </c>
      <c r="E51" s="53">
        <f t="shared" si="0"/>
        <v>0.36363636363636365</v>
      </c>
      <c r="F51" s="53">
        <f>IFERROR((E51 + Params!$B$3^2/(2 * C51))/(1 + Params!$B$3^2/C51), NA())</f>
        <v>0.39893272962483828</v>
      </c>
      <c r="G51" s="39">
        <f>IFERROR((Params!$B$3/(1+Params!$B$3^2/C51))*SQRT(E51*(1-E51)/C51 + (Params!$B$3/(2*C51))^2), NA())</f>
        <v>0.24727049348352442</v>
      </c>
      <c r="H51" s="39">
        <f t="shared" si="1"/>
        <v>0.15166223614131386</v>
      </c>
      <c r="I51" s="39">
        <f t="shared" si="2"/>
        <v>0.64620322310836276</v>
      </c>
    </row>
    <row r="52" spans="1:41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0)+ IFERROR(VLOOKUP($B52, 'V4001'!$B$2:$D$1001, 2,FALSE), 0)</f>
        <v>25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 + IFERROR(VLOOKUP($B52, 'V4000'!$B$2:$D$1001, 3,FALSE), 0) + IFERROR(VLOOKUP($B52, 'V4001'!$B$2:$D$1001, 3,FALSE), 0)</f>
        <v>1</v>
      </c>
      <c r="E52" s="53">
        <f t="shared" si="0"/>
        <v>0.04</v>
      </c>
      <c r="F52" s="53">
        <f>IFERROR((E52 + Params!$B$3^2/(2 * C52))/(1 + Params!$B$3^2/C52), NA())</f>
        <v>0.10127038721846221</v>
      </c>
      <c r="G52" s="39">
        <f>IFERROR((Params!$B$3/(1+Params!$B$3^2/C52))*SQRT(E52*(1-E52)/C52 + (Params!$B$3/(2*C52))^2), NA())</f>
        <v>9.4174336831763045E-2</v>
      </c>
      <c r="H52" s="39">
        <f t="shared" si="1"/>
        <v>7.0960503866991653E-3</v>
      </c>
      <c r="I52" s="39">
        <f t="shared" si="2"/>
        <v>0.19544472405022525</v>
      </c>
    </row>
    <row r="53" spans="1:41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0)+ IFERROR(VLOOKUP($B53, 'V4001'!$B$2:$D$1001,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 + IFERROR(VLOOKUP($B53, 'V4000'!$B$2:$D$1001, 3,FALSE), 0) + IFERROR(VLOOKUP($B53, 'V4001'!$B$2:$D$1001,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41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0)+ IFERROR(VLOOKUP($B54, 'V4001'!$B$2:$D$1001,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 + IFERROR(VLOOKUP($B54, 'V4000'!$B$2:$D$1001, 3,FALSE), 0) + IFERROR(VLOOKUP($B54, 'V4001'!$B$2:$D$1001,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0.26417636912462272</v>
      </c>
      <c r="AJ54" s="39">
        <f ca="1">IFERROR(VLOOKUP(AH54, $B$1:$G1015, 6), "")</f>
        <v>0.21280976845362207</v>
      </c>
      <c r="AK54" s="41">
        <f ca="1">IFERROR(VLOOKUP(AH54, $B$1:$G1015, 2), "")</f>
        <v>11</v>
      </c>
    </row>
    <row r="55" spans="1:41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0)+ IFERROR(VLOOKUP($B55, 'V4001'!$B$2:$D$1001,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 + IFERROR(VLOOKUP($B55, 'V4000'!$B$2:$D$1001, 3,FALSE), 0) + IFERROR(VLOOKUP($B55, 'V4001'!$B$2:$D$1001,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0.18594542987789558</v>
      </c>
      <c r="AJ55" s="39">
        <f ca="1">IFERROR(VLOOKUP(AH55, $B$1:$G1016, 6), "")</f>
        <v>0.12895630057087773</v>
      </c>
      <c r="AK55" s="41">
        <f ca="1">IFERROR(VLOOKUP(AH55, $B$1:$G1016, 2), "")</f>
        <v>28</v>
      </c>
    </row>
    <row r="56" spans="1:41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0)+ IFERROR(VLOOKUP($B56, 'V4001'!$B$2:$D$1001, 2,FALSE), 0)</f>
        <v>11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 + IFERROR(VLOOKUP($B56, 'V4000'!$B$2:$D$1001, 3,FALSE), 0) + IFERROR(VLOOKUP($B56, 'V4001'!$B$2:$D$1001, 3,FALSE), 0)</f>
        <v>6</v>
      </c>
      <c r="E56" s="53">
        <f t="shared" si="0"/>
        <v>0.54545454545454541</v>
      </c>
      <c r="F56" s="53">
        <f>IFERROR((E56 + Params!$B$3^2/(2 * C56))/(1 + Params!$B$3^2/C56), NA())</f>
        <v>0.53368909012505383</v>
      </c>
      <c r="G56" s="39">
        <f>IFERROR((Params!$B$3/(1+Params!$B$3^2/C56))*SQRT(E56*(1-E56)/C56 + (Params!$B$3/(2*C56))^2), NA())</f>
        <v>0.25360133443506561</v>
      </c>
      <c r="H56" s="39">
        <f t="shared" si="1"/>
        <v>0.28008775568998823</v>
      </c>
      <c r="I56" s="39">
        <f t="shared" si="2"/>
        <v>0.78729042456011944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0.18785286198210718</v>
      </c>
      <c r="AJ56" s="39">
        <f ca="1">IFERROR(VLOOKUP(AH56, $B$1:$G1017, 6), "")</f>
        <v>0.12134926940249763</v>
      </c>
      <c r="AK56" s="41">
        <f ca="1">IFERROR(VLOOKUP(AH56, $B$1:$G1017, 2), "")</f>
        <v>33</v>
      </c>
      <c r="AL56">
        <v>12002</v>
      </c>
      <c r="AM56" s="39">
        <f>IFERROR(VLOOKUP(AL56, $B$1:$F1017, 5), "")</f>
        <v>0.17061466770220793</v>
      </c>
      <c r="AN56" s="39">
        <f>IFERROR(VLOOKUP(AL56, $B$1:$G1017, 6), "")</f>
        <v>0.12894725413152699</v>
      </c>
      <c r="AO56" s="41">
        <f>IFERROR(VLOOKUP(AL56, $B$1:$G1017, 2), "")</f>
        <v>25</v>
      </c>
    </row>
    <row r="57" spans="1:41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0)+ IFERROR(VLOOKUP($B57, 'V4001'!$B$2:$D$1001,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 + IFERROR(VLOOKUP($B57, 'V4000'!$B$2:$D$1001, 3,FALSE), 0) + IFERROR(VLOOKUP($B57, 'V4001'!$B$2:$D$1001,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0.12712699730234486</v>
      </c>
      <c r="AJ57" s="39">
        <f ca="1">IFERROR(VLOOKUP(AH57, $B$1:$G1018, 6), "")</f>
        <v>0.10657277560496134</v>
      </c>
      <c r="AK57" s="41">
        <f ca="1">IFERROR(VLOOKUP(AH57, $B$1:$G1018, 2), "")</f>
        <v>27</v>
      </c>
    </row>
    <row r="58" spans="1:41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0)+ IFERROR(VLOOKUP($B58, 'V4001'!$B$2:$D$1001, 2,FALSE), 0)</f>
        <v>11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 + IFERROR(VLOOKUP($B58, 'V4000'!$B$2:$D$1001, 3,FALSE), 0) + IFERROR(VLOOKUP($B58, 'V4001'!$B$2:$D$1001, 3,FALSE), 0)</f>
        <v>5</v>
      </c>
      <c r="E58" s="53">
        <f t="shared" si="0"/>
        <v>0.45454545454545453</v>
      </c>
      <c r="F58" s="53">
        <f>IFERROR((E58 + Params!$B$3^2/(2 * C58))/(1 + Params!$B$3^2/C58), NA())</f>
        <v>0.46631090987494611</v>
      </c>
      <c r="G58" s="39">
        <f>IFERROR((Params!$B$3/(1+Params!$B$3^2/C58))*SQRT(E58*(1-E58)/C58 + (Params!$B$3/(2*C58))^2), NA())</f>
        <v>0.25360133443506561</v>
      </c>
      <c r="H58" s="39">
        <f t="shared" si="1"/>
        <v>0.2127095754398805</v>
      </c>
      <c r="I58" s="39">
        <f t="shared" si="2"/>
        <v>0.71991224431001166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0.12712699730234486</v>
      </c>
      <c r="AJ58" s="39">
        <f ca="1">IFERROR(VLOOKUP(AH58, $B$1:$G1019, 6), "")</f>
        <v>0.10657277560496134</v>
      </c>
      <c r="AK58" s="41">
        <f ca="1">IFERROR(VLOOKUP(AH58, $B$1:$G1019, 2), "")</f>
        <v>27</v>
      </c>
    </row>
    <row r="59" spans="1:41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0)+ IFERROR(VLOOKUP($B59, 'V4001'!$B$2:$D$1001,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 + IFERROR(VLOOKUP($B59, 'V4000'!$B$2:$D$1001, 3,FALSE), 0) + IFERROR(VLOOKUP($B59, 'V4001'!$B$2:$D$1001,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0.19197447603237186</v>
      </c>
      <c r="AJ59" s="39">
        <f ca="1">IFERROR(VLOOKUP(AH59, $B$1:$G1020, 6), "")</f>
        <v>0.13281615743592295</v>
      </c>
      <c r="AK59" s="41">
        <f ca="1">IFERROR(VLOOKUP(AH59, $B$1:$G1020, 2), "")</f>
        <v>27</v>
      </c>
    </row>
    <row r="60" spans="1:41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0)+ IFERROR(VLOOKUP($B60, 'V4001'!$B$2:$D$1001,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 + IFERROR(VLOOKUP($B60, 'V4000'!$B$2:$D$1001, 3,FALSE), 0) + IFERROR(VLOOKUP($B60, 'V4001'!$B$2:$D$1001,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0.13877008438330826</v>
      </c>
      <c r="AJ60" s="39">
        <f ca="1">IFERROR(VLOOKUP(AH60, $B$1:$G1021, 6), "")</f>
        <v>0.13877008438330829</v>
      </c>
      <c r="AK60" s="41">
        <f ca="1">IFERROR(VLOOKUP(AH60, $B$1:$G1021, 2), "")</f>
        <v>10</v>
      </c>
    </row>
    <row r="61" spans="1:41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0)+ IFERROR(VLOOKUP($B61, 'V4001'!$B$2:$D$1001, 2,FALSE), 0)</f>
        <v>33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 + IFERROR(VLOOKUP($B61, 'V4000'!$B$2:$D$1001, 3,FALSE), 0) + IFERROR(VLOOKUP($B61, 'V4001'!$B$2:$D$1001, 3,FALSE), 0)</f>
        <v>5</v>
      </c>
      <c r="E61" s="53">
        <f t="shared" si="0"/>
        <v>0.15151515151515152</v>
      </c>
      <c r="F61" s="53">
        <f>IFERROR((E61 + Params!$B$3^2/(2 * C61))/(1 + Params!$B$3^2/C61), NA())</f>
        <v>0.18785286198210718</v>
      </c>
      <c r="G61" s="39">
        <f>IFERROR((Params!$B$3/(1+Params!$B$3^2/C61))*SQRT(E61*(1-E61)/C61 + (Params!$B$3/(2*C61))^2), NA())</f>
        <v>0.12134926940249763</v>
      </c>
      <c r="H61" s="39">
        <f t="shared" si="1"/>
        <v>6.6503592579609555E-2</v>
      </c>
      <c r="I61" s="39">
        <f t="shared" si="2"/>
        <v>0.30920213138460484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0.22744829304759534</v>
      </c>
      <c r="AJ61" s="39">
        <f ca="1">IFERROR(VLOOKUP(AH61, $B$1:$G1022, 6), "")</f>
        <v>0.20755792172046483</v>
      </c>
      <c r="AK61" s="41">
        <f ca="1">IFERROR(VLOOKUP(AH61, $B$1:$G1022, 2), "")</f>
        <v>9</v>
      </c>
    </row>
    <row r="62" spans="1:41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0)+ IFERROR(VLOOKUP($B62, 'V4001'!$B$2:$D$1001,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 + IFERROR(VLOOKUP($B62, 'V4000'!$B$2:$D$1001, 3,FALSE), 0) + IFERROR(VLOOKUP($B62, 'V4001'!$B$2:$D$1001,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0.14957637677547969</v>
      </c>
      <c r="AJ62" s="39">
        <f ca="1">IFERROR(VLOOKUP(AH62, $B$1:$G1023, 6), "")</f>
        <v>0.14957637677547969</v>
      </c>
      <c r="AK62" s="41">
        <f ca="1">IFERROR(VLOOKUP(AH62, $B$1:$G1023, 2), "")</f>
        <v>9</v>
      </c>
    </row>
    <row r="63" spans="1:41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0)+ IFERROR(VLOOKUP($B63, 'V4001'!$B$2:$D$1001,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 + IFERROR(VLOOKUP($B63, 'V4000'!$B$2:$D$1001, 3,FALSE), 0) + IFERROR(VLOOKUP($B63, 'V4001'!$B$2:$D$1001,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0.22744829304759534</v>
      </c>
      <c r="AJ63" s="39">
        <f ca="1">IFERROR(VLOOKUP(AH63, $B$1:$G1024, 6), "")</f>
        <v>0.20755792172046483</v>
      </c>
      <c r="AK63" s="41">
        <f ca="1">IFERROR(VLOOKUP(AH63, $B$1:$G1024, 2), "")</f>
        <v>9</v>
      </c>
    </row>
    <row r="64" spans="1:41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0)+ IFERROR(VLOOKUP($B64, 'V4001'!$B$2:$D$1001,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 + IFERROR(VLOOKUP($B64, 'V4000'!$B$2:$D$1001, 3,FALSE), 0) + IFERROR(VLOOKUP($B64, 'V4001'!$B$2:$D$1001,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0.14957637677547969</v>
      </c>
      <c r="AJ64" s="39">
        <f ca="1">IFERROR(VLOOKUP(AH64, $B$1:$G1025, 6), "")</f>
        <v>0.14957637677547969</v>
      </c>
      <c r="AK64" s="41">
        <f ca="1">IFERROR(VLOOKUP(AH64, $B$1:$G1025, 2), "")</f>
        <v>9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0)+ IFERROR(VLOOKUP($B65, 'V4001'!$B$2:$D$1001, 2,FALSE), 0)</f>
        <v>7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 + IFERROR(VLOOKUP($B65, 'V4000'!$B$2:$D$1001, 3,FALSE), 0) + IFERROR(VLOOKUP($B65, 'V4001'!$B$2:$D$1001, 3,FALSE), 0)</f>
        <v>0</v>
      </c>
      <c r="E65" s="53">
        <f t="shared" si="0"/>
        <v>0</v>
      </c>
      <c r="F65" s="53">
        <f>IFERROR((E65 + Params!$B$3^2/(2 * C65))/(1 + Params!$B$3^2/C65), NA())</f>
        <v>0.17716942148760328</v>
      </c>
      <c r="G65" s="39">
        <f>IFERROR((Params!$B$3/(1+Params!$B$3^2/C65))*SQRT(E65*(1-E65)/C65 + (Params!$B$3/(2*C65))^2), NA())</f>
        <v>0.17716942148760328</v>
      </c>
      <c r="H65" s="39">
        <f t="shared" si="1"/>
        <v>0</v>
      </c>
      <c r="I65" s="39">
        <f t="shared" si="2"/>
        <v>0.35433884297520657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0)+ IFERROR(VLOOKUP($B66, 'V4001'!$B$2:$D$1001,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 + IFERROR(VLOOKUP($B66, 'V4000'!$B$2:$D$1001, 3,FALSE), 0) + IFERROR(VLOOKUP($B66, 'V4001'!$B$2:$D$1001,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0)+ IFERROR(VLOOKUP($B67, 'V4001'!$B$2:$D$1001, 2,FALSE), 0)</f>
        <v>13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 + IFERROR(VLOOKUP($B67, 'V4000'!$B$2:$D$1001, 3,FALSE), 0) + IFERROR(VLOOKUP($B67, 'V4001'!$B$2:$D$1001,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0.11405092152764583</v>
      </c>
      <c r="G67" s="39">
        <f>IFERROR((Params!$B$3/(1+Params!$B$3^2/C67))*SQRT(E67*(1-E67)/C67 + (Params!$B$3/(2*C67))^2), NA())</f>
        <v>0.11405092152764583</v>
      </c>
      <c r="H67" s="39">
        <f t="shared" ref="H67:H130" si="22">F67-G67</f>
        <v>0</v>
      </c>
      <c r="I67" s="39">
        <f t="shared" ref="I67:I130" si="23">F67+G67</f>
        <v>0.22810184305529166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0)+ IFERROR(VLOOKUP($B68, 'V4001'!$B$2:$D$1001, 2,FALSE), 0)</f>
        <v>10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 + IFERROR(VLOOKUP($B68, 'V4000'!$B$2:$D$1001, 3,FALSE), 0) + IFERROR(VLOOKUP($B68, 'V4001'!$B$2:$D$1001, 3,FALSE), 0)</f>
        <v>0</v>
      </c>
      <c r="E68" s="53">
        <f t="shared" si="21"/>
        <v>0</v>
      </c>
      <c r="F68" s="53">
        <f>IFERROR((E68 + Params!$B$3^2/(2 * C68))/(1 + Params!$B$3^2/C68), NA())</f>
        <v>0.13877008438330826</v>
      </c>
      <c r="G68" s="39">
        <f>IFERROR((Params!$B$3/(1+Params!$B$3^2/C68))*SQRT(E68*(1-E68)/C68 + (Params!$B$3/(2*C68))^2), NA())</f>
        <v>0.13877008438330829</v>
      </c>
      <c r="H68" s="39">
        <f t="shared" si="22"/>
        <v>0</v>
      </c>
      <c r="I68" s="39">
        <f t="shared" si="23"/>
        <v>0.27754016876661658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0)+ IFERROR(VLOOKUP($B69, 'V4001'!$B$2:$D$1001,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 + IFERROR(VLOOKUP($B69, 'V4000'!$B$2:$D$1001, 3,FALSE), 0) + IFERROR(VLOOKUP($B69, 'V4001'!$B$2:$D$1001,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0.5</v>
      </c>
      <c r="AJ69" s="39">
        <f ca="1">IFERROR(VLOOKUP(AH69, $B$1:$G1030, 6), "")</f>
        <v>0.31238719310059126</v>
      </c>
      <c r="AK69" s="41">
        <f ca="1">IFERROR(VLOOKUP(AH69, $B$1:$G1030, 2), "")</f>
        <v>6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0)+ IFERROR(VLOOKUP($B70, 'V4001'!$B$2:$D$1001, 2,FALSE), 0)</f>
        <v>29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 + IFERROR(VLOOKUP($B70, 'V4000'!$B$2:$D$1001, 3,FALSE), 0) + IFERROR(VLOOKUP($B70, 'V4001'!$B$2:$D$1001, 3,FALSE), 0)</f>
        <v>7</v>
      </c>
      <c r="E70" s="53">
        <f t="shared" si="21"/>
        <v>0.2413793103448276</v>
      </c>
      <c r="F70" s="53">
        <f>IFERROR((E70 + Params!$B$3^2/(2 * C70))/(1 + Params!$B$3^2/C70), NA())</f>
        <v>0.27163110201695412</v>
      </c>
      <c r="G70" s="39">
        <f>IFERROR((Params!$B$3/(1+Params!$B$3^2/C70))*SQRT(E70*(1-E70)/C70 + (Params!$B$3/(2*C70))^2), NA())</f>
        <v>0.14944842016633281</v>
      </c>
      <c r="H70" s="39">
        <f t="shared" si="22"/>
        <v>0.12218268185062131</v>
      </c>
      <c r="I70" s="39">
        <f t="shared" si="23"/>
        <v>0.42107952218328693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0)+ IFERROR(VLOOKUP($B71, 'V4001'!$B$2:$D$1001, 2,FALSE), 0)</f>
        <v>29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 + IFERROR(VLOOKUP($B71, 'V4000'!$B$2:$D$1001, 3,FALSE), 0) + IFERROR(VLOOKUP($B71, 'V4001'!$B$2:$D$1001, 3,FALSE), 0)</f>
        <v>5</v>
      </c>
      <c r="E71" s="53">
        <f t="shared" si="21"/>
        <v>0.17241379310344829</v>
      </c>
      <c r="F71" s="53">
        <f>IFERROR((E71 + Params!$B$3^2/(2 * C71))/(1 + Params!$B$3^2/C71), NA())</f>
        <v>0.21073272922147521</v>
      </c>
      <c r="G71" s="39">
        <f>IFERROR((Params!$B$3/(1+Params!$B$3^2/C71))*SQRT(E71*(1-E71)/C71 + (Params!$B$3/(2*C71))^2), NA())</f>
        <v>0.13475527650667593</v>
      </c>
      <c r="H71" s="39">
        <f t="shared" si="22"/>
        <v>7.5977452714799276E-2</v>
      </c>
      <c r="I71" s="39">
        <f t="shared" si="23"/>
        <v>0.34548800572815114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0)+ IFERROR(VLOOKUP($B72, 'V4001'!$B$2:$D$1001, 2,FALSE), 0)</f>
        <v>28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 + IFERROR(VLOOKUP($B72, 'V4000'!$B$2:$D$1001, 3,FALSE), 0) + IFERROR(VLOOKUP($B72, 'V4001'!$B$2:$D$1001, 3,FALSE), 0)</f>
        <v>2</v>
      </c>
      <c r="E72" s="53">
        <f t="shared" si="21"/>
        <v>7.1428571428571425E-2</v>
      </c>
      <c r="F72" s="53">
        <f>IFERROR((E72 + Params!$B$3^2/(2 * C72))/(1 + Params!$B$3^2/C72), NA())</f>
        <v>0.12313451585347469</v>
      </c>
      <c r="G72" s="39">
        <f>IFERROR((Params!$B$3/(1+Params!$B$3^2/C72))*SQRT(E72*(1-E72)/C72 + (Params!$B$3/(2*C72))^2), NA())</f>
        <v>0.1033228684057039</v>
      </c>
      <c r="H72" s="39">
        <f t="shared" si="22"/>
        <v>1.9811647447770794E-2</v>
      </c>
      <c r="I72" s="39">
        <f t="shared" si="23"/>
        <v>0.22645738425917861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0)+ IFERROR(VLOOKUP($B73, 'V4001'!$B$2:$D$1001, 2,FALSE), 0)</f>
        <v>11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 + IFERROR(VLOOKUP($B73, 'V4000'!$B$2:$D$1001, 3,FALSE), 0) + IFERROR(VLOOKUP($B73, 'V4001'!$B$2:$D$1001, 3,FALSE), 0)</f>
        <v>1</v>
      </c>
      <c r="E73" s="53">
        <f t="shared" si="21"/>
        <v>9.0909090909090912E-2</v>
      </c>
      <c r="F73" s="53">
        <f>IFERROR((E73 + Params!$B$3^2/(2 * C73))/(1 + Params!$B$3^2/C73), NA())</f>
        <v>0.19679818887451489</v>
      </c>
      <c r="G73" s="39">
        <f>IFERROR((Params!$B$3/(1+Params!$B$3^2/C73))*SQRT(E73*(1-E73)/C73 + (Params!$B$3/(2*C73))^2), NA())</f>
        <v>0.18056643661168892</v>
      </c>
      <c r="H73" s="39">
        <f t="shared" si="22"/>
        <v>1.6231752262825971E-2</v>
      </c>
      <c r="I73" s="39">
        <f t="shared" si="23"/>
        <v>0.37736462548620381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>
        <f ca="1">IFERROR(VLOOKUP(AH73, $B$1:$F1034, 5), "")</f>
        <v>0.39672835426305353</v>
      </c>
      <c r="AJ73" s="39">
        <f ca="1">IFERROR(VLOOKUP(AH73, $B$1:$G1034, 6), "")</f>
        <v>0.39672835426305358</v>
      </c>
      <c r="AK73" s="41">
        <f ca="1">IFERROR(VLOOKUP(AH73, $B$1:$G1034, 2), "")</f>
        <v>1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0)+ IFERROR(VLOOKUP($B74, 'V4001'!$B$2:$D$1001, 2,FALSE), 0)</f>
        <v>11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 + IFERROR(VLOOKUP($B74, 'V4000'!$B$2:$D$1001, 3,FALSE), 0) + IFERROR(VLOOKUP($B74, 'V4001'!$B$2:$D$1001, 3,FALSE), 0)</f>
        <v>2</v>
      </c>
      <c r="E74" s="53">
        <f t="shared" si="21"/>
        <v>0.18181818181818182</v>
      </c>
      <c r="F74" s="53">
        <f>IFERROR((E74 + Params!$B$3^2/(2 * C74))/(1 + Params!$B$3^2/C74), NA())</f>
        <v>0.26417636912462272</v>
      </c>
      <c r="G74" s="39">
        <f>IFERROR((Params!$B$3/(1+Params!$B$3^2/C74))*SQRT(E74*(1-E74)/C74 + (Params!$B$3/(2*C74))^2), NA())</f>
        <v>0.21280976845362207</v>
      </c>
      <c r="H74" s="39">
        <f t="shared" si="22"/>
        <v>5.1366600671000656E-2</v>
      </c>
      <c r="I74" s="39">
        <f t="shared" si="23"/>
        <v>0.47698613757824482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0)+ IFERROR(VLOOKUP($B75, 'V4001'!$B$2:$D$1001, 2,FALSE), 0)</f>
        <v>9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 + IFERROR(VLOOKUP($B75, 'V4000'!$B$2:$D$1001, 3,FALSE), 0) + IFERROR(VLOOKUP($B75, 'V4001'!$B$2:$D$1001, 3,FALSE), 0)</f>
        <v>1</v>
      </c>
      <c r="E75" s="53">
        <f t="shared" si="21"/>
        <v>0.1111111111111111</v>
      </c>
      <c r="F75" s="53">
        <f>IFERROR((E75 + Params!$B$3^2/(2 * C75))/(1 + Params!$B$3^2/C75), NA())</f>
        <v>0.22744829304759534</v>
      </c>
      <c r="G75" s="39">
        <f>IFERROR((Params!$B$3/(1+Params!$B$3^2/C75))*SQRT(E75*(1-E75)/C75 + (Params!$B$3/(2*C75))^2), NA())</f>
        <v>0.20755792172046483</v>
      </c>
      <c r="H75" s="39">
        <f t="shared" si="22"/>
        <v>1.9890371327130507E-2</v>
      </c>
      <c r="I75" s="39">
        <f t="shared" si="23"/>
        <v>0.43500621476806017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0)+ IFERROR(VLOOKUP($B76, 'V4001'!$B$2:$D$1001, 2,FALSE), 0)</f>
        <v>11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 + IFERROR(VLOOKUP($B76, 'V4000'!$B$2:$D$1001, 3,FALSE), 0) + IFERROR(VLOOKUP($B76, 'V4001'!$B$2:$D$1001, 3,FALSE), 0)</f>
        <v>1</v>
      </c>
      <c r="E76" s="53">
        <f t="shared" si="21"/>
        <v>9.0909090909090912E-2</v>
      </c>
      <c r="F76" s="53">
        <f>IFERROR((E76 + Params!$B$3^2/(2 * C76))/(1 + Params!$B$3^2/C76), NA())</f>
        <v>0.19679818887451489</v>
      </c>
      <c r="G76" s="39">
        <f>IFERROR((Params!$B$3/(1+Params!$B$3^2/C76))*SQRT(E76*(1-E76)/C76 + (Params!$B$3/(2*C76))^2), NA())</f>
        <v>0.18056643661168892</v>
      </c>
      <c r="H76" s="39">
        <f t="shared" si="22"/>
        <v>1.6231752262825971E-2</v>
      </c>
      <c r="I76" s="39">
        <f t="shared" si="23"/>
        <v>0.37736462548620381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0)+ IFERROR(VLOOKUP($B77, 'V4001'!$B$2:$D$1001, 2,FALSE), 0)</f>
        <v>11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 + IFERROR(VLOOKUP($B77, 'V4000'!$B$2:$D$1001, 3,FALSE), 0) + IFERROR(VLOOKUP($B77, 'V4001'!$B$2:$D$1001, 3,FALSE), 0)</f>
        <v>2</v>
      </c>
      <c r="E77" s="53">
        <f t="shared" si="21"/>
        <v>0.18181818181818182</v>
      </c>
      <c r="F77" s="53">
        <f>IFERROR((E77 + Params!$B$3^2/(2 * C77))/(1 + Params!$B$3^2/C77), NA())</f>
        <v>0.26417636912462272</v>
      </c>
      <c r="G77" s="39">
        <f>IFERROR((Params!$B$3/(1+Params!$B$3^2/C77))*SQRT(E77*(1-E77)/C77 + (Params!$B$3/(2*C77))^2), NA())</f>
        <v>0.21280976845362207</v>
      </c>
      <c r="H77" s="39">
        <f t="shared" si="22"/>
        <v>5.1366600671000656E-2</v>
      </c>
      <c r="I77" s="39">
        <f t="shared" si="23"/>
        <v>0.47698613757824482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0)+ IFERROR(VLOOKUP($B78, 'V4001'!$B$2:$D$1001, 2,FALSE), 0)</f>
        <v>11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 + IFERROR(VLOOKUP($B78, 'V4000'!$B$2:$D$1001, 3,FALSE), 0) + IFERROR(VLOOKUP($B78, 'V4001'!$B$2:$D$1001, 3,FALSE), 0)</f>
        <v>2</v>
      </c>
      <c r="E78" s="53">
        <f t="shared" si="21"/>
        <v>0.18181818181818182</v>
      </c>
      <c r="F78" s="53">
        <f>IFERROR((E78 + Params!$B$3^2/(2 * C78))/(1 + Params!$B$3^2/C78), NA())</f>
        <v>0.26417636912462272</v>
      </c>
      <c r="G78" s="39">
        <f>IFERROR((Params!$B$3/(1+Params!$B$3^2/C78))*SQRT(E78*(1-E78)/C78 + (Params!$B$3/(2*C78))^2), NA())</f>
        <v>0.21280976845362207</v>
      </c>
      <c r="H78" s="39">
        <f t="shared" si="22"/>
        <v>5.1366600671000656E-2</v>
      </c>
      <c r="I78" s="39">
        <f t="shared" si="23"/>
        <v>0.47698613757824482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0)+ IFERROR(VLOOKUP($B79, 'V4001'!$B$2:$D$1001, 2,FALSE), 0)</f>
        <v>28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 + IFERROR(VLOOKUP($B79, 'V4000'!$B$2:$D$1001, 3,FALSE), 0) + IFERROR(VLOOKUP($B79, 'V4001'!$B$2:$D$1001, 3,FALSE), 0)</f>
        <v>4</v>
      </c>
      <c r="E79" s="53">
        <f t="shared" si="21"/>
        <v>0.14285714285714285</v>
      </c>
      <c r="F79" s="53">
        <f>IFERROR((E79 + Params!$B$3^2/(2 * C79))/(1 + Params!$B$3^2/C79), NA())</f>
        <v>0.18594542987789558</v>
      </c>
      <c r="G79" s="39">
        <f>IFERROR((Params!$B$3/(1+Params!$B$3^2/C79))*SQRT(E79*(1-E79)/C79 + (Params!$B$3/(2*C79))^2), NA())</f>
        <v>0.12895630057087773</v>
      </c>
      <c r="H79" s="39">
        <f t="shared" si="22"/>
        <v>5.6989129307017855E-2</v>
      </c>
      <c r="I79" s="39">
        <f t="shared" si="23"/>
        <v>0.31490173044877334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0)+ IFERROR(VLOOKUP($B80, 'V4001'!$B$2:$D$1001,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 + IFERROR(VLOOKUP($B80, 'V4000'!$B$2:$D$1001, 3,FALSE), 0) + IFERROR(VLOOKUP($B80, 'V4001'!$B$2:$D$1001,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0)+ IFERROR(VLOOKUP($B81, 'V4001'!$B$2:$D$1001, 2,FALSE), 0)</f>
        <v>27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 + IFERROR(VLOOKUP($B81, 'V4000'!$B$2:$D$1001, 3,FALSE), 0) + IFERROR(VLOOKUP($B81, 'V4001'!$B$2:$D$1001, 3,FALSE), 0)</f>
        <v>2</v>
      </c>
      <c r="E81" s="53">
        <f t="shared" si="21"/>
        <v>7.407407407407407E-2</v>
      </c>
      <c r="F81" s="53">
        <f>IFERROR((E81 + Params!$B$3^2/(2 * C81))/(1 + Params!$B$3^2/C81), NA())</f>
        <v>0.12712699730234486</v>
      </c>
      <c r="G81" s="39">
        <f>IFERROR((Params!$B$3/(1+Params!$B$3^2/C81))*SQRT(E81*(1-E81)/C81 + (Params!$B$3/(2*C81))^2), NA())</f>
        <v>0.10657277560496134</v>
      </c>
      <c r="H81" s="39">
        <f t="shared" si="22"/>
        <v>2.0554221697383523E-2</v>
      </c>
      <c r="I81" s="39">
        <f t="shared" si="23"/>
        <v>0.2336997729073062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0)+ IFERROR(VLOOKUP($B82, 'V4001'!$B$2:$D$1001, 2,FALSE), 0)</f>
        <v>27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 + IFERROR(VLOOKUP($B82, 'V4000'!$B$2:$D$1001, 3,FALSE), 0) + IFERROR(VLOOKUP($B82, 'V4001'!$B$2:$D$1001, 3,FALSE), 0)</f>
        <v>2</v>
      </c>
      <c r="E82" s="53">
        <f t="shared" si="21"/>
        <v>7.407407407407407E-2</v>
      </c>
      <c r="F82" s="53">
        <f>IFERROR((E82 + Params!$B$3^2/(2 * C82))/(1 + Params!$B$3^2/C82), NA())</f>
        <v>0.12712699730234486</v>
      </c>
      <c r="G82" s="39">
        <f>IFERROR((Params!$B$3/(1+Params!$B$3^2/C82))*SQRT(E82*(1-E82)/C82 + (Params!$B$3/(2*C82))^2), NA())</f>
        <v>0.10657277560496134</v>
      </c>
      <c r="H82" s="39">
        <f t="shared" si="22"/>
        <v>2.0554221697383523E-2</v>
      </c>
      <c r="I82" s="39">
        <f t="shared" si="23"/>
        <v>0.2336997729073062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0)+ IFERROR(VLOOKUP($B83, 'V4001'!$B$2:$D$1001, 2,FALSE), 0)</f>
        <v>27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 + IFERROR(VLOOKUP($B83, 'V4000'!$B$2:$D$1001, 3,FALSE), 0) + IFERROR(VLOOKUP($B83, 'V4001'!$B$2:$D$1001, 3,FALSE), 0)</f>
        <v>4</v>
      </c>
      <c r="E83" s="53">
        <f t="shared" si="21"/>
        <v>0.14814814814814814</v>
      </c>
      <c r="F83" s="53">
        <f>IFERROR((E83 + Params!$B$3^2/(2 * C83))/(1 + Params!$B$3^2/C83), NA())</f>
        <v>0.19197447603237186</v>
      </c>
      <c r="G83" s="39">
        <f>IFERROR((Params!$B$3/(1+Params!$B$3^2/C83))*SQRT(E83*(1-E83)/C83 + (Params!$B$3/(2*C83))^2), NA())</f>
        <v>0.13281615743592295</v>
      </c>
      <c r="H83" s="39">
        <f t="shared" si="22"/>
        <v>5.9158318596448906E-2</v>
      </c>
      <c r="I83" s="39">
        <f t="shared" si="23"/>
        <v>0.32479063346829484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0)+ IFERROR(VLOOKUP($B84, 'V4001'!$B$2:$D$1001, 2,FALSE), 0)</f>
        <v>10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 + IFERROR(VLOOKUP($B84, 'V4000'!$B$2:$D$1001, 3,FALSE), 0) + IFERROR(VLOOKUP($B84, 'V4001'!$B$2:$D$1001, 3,FALSE), 0)</f>
        <v>0</v>
      </c>
      <c r="E84" s="53">
        <f t="shared" si="21"/>
        <v>0</v>
      </c>
      <c r="F84" s="53">
        <f>IFERROR((E84 + Params!$B$3^2/(2 * C84))/(1 + Params!$B$3^2/C84), NA())</f>
        <v>0.13877008438330826</v>
      </c>
      <c r="G84" s="39">
        <f>IFERROR((Params!$B$3/(1+Params!$B$3^2/C84))*SQRT(E84*(1-E84)/C84 + (Params!$B$3/(2*C84))^2), NA())</f>
        <v>0.13877008438330829</v>
      </c>
      <c r="H84" s="39">
        <f t="shared" si="22"/>
        <v>0</v>
      </c>
      <c r="I84" s="39">
        <f t="shared" si="23"/>
        <v>0.27754016876661658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0.29678101121768818</v>
      </c>
      <c r="AJ84" s="39">
        <f ca="1">IFERROR(VLOOKUP(AH84, $B$1:$G1045, 6), "")</f>
        <v>0.26672842534595786</v>
      </c>
      <c r="AK84" s="41">
        <f ca="1">IFERROR(VLOOKUP(AH84, $B$1:$G1045, 2), "")</f>
        <v>6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0)+ IFERROR(VLOOKUP($B85, 'V4001'!$B$2:$D$1001, 2,FALSE), 0)</f>
        <v>9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 + IFERROR(VLOOKUP($B85, 'V4000'!$B$2:$D$1001, 3,FALSE), 0) + IFERROR(VLOOKUP($B85, 'V4001'!$B$2:$D$1001, 3,FALSE), 0)</f>
        <v>1</v>
      </c>
      <c r="E85" s="53">
        <f t="shared" si="21"/>
        <v>0.1111111111111111</v>
      </c>
      <c r="F85" s="53">
        <f>IFERROR((E85 + Params!$B$3^2/(2 * C85))/(1 + Params!$B$3^2/C85), NA())</f>
        <v>0.22744829304759534</v>
      </c>
      <c r="G85" s="39">
        <f>IFERROR((Params!$B$3/(1+Params!$B$3^2/C85))*SQRT(E85*(1-E85)/C85 + (Params!$B$3/(2*C85))^2), NA())</f>
        <v>0.20755792172046483</v>
      </c>
      <c r="H85" s="39">
        <f t="shared" si="22"/>
        <v>1.9890371327130507E-2</v>
      </c>
      <c r="I85" s="39">
        <f t="shared" si="23"/>
        <v>0.43500621476806017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0.18785286198210718</v>
      </c>
      <c r="AJ85" s="39">
        <f ca="1">IFERROR(VLOOKUP(AH85, $B$1:$G1046, 6), "")</f>
        <v>0.12134926940249763</v>
      </c>
      <c r="AK85" s="41">
        <f ca="1">IFERROR(VLOOKUP(AH85, $B$1:$G1046, 2), "")</f>
        <v>33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0)+ IFERROR(VLOOKUP($B86, 'V4001'!$B$2:$D$1001, 2,FALSE), 0)</f>
        <v>9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 + IFERROR(VLOOKUP($B86, 'V4000'!$B$2:$D$1001, 3,FALSE), 0) + IFERROR(VLOOKUP($B86, 'V4001'!$B$2:$D$1001, 3,FALSE), 0)</f>
        <v>0</v>
      </c>
      <c r="E86" s="53">
        <f t="shared" si="21"/>
        <v>0</v>
      </c>
      <c r="F86" s="53">
        <f>IFERROR((E86 + Params!$B$3^2/(2 * C86))/(1 + Params!$B$3^2/C86), NA())</f>
        <v>0.14957637677547969</v>
      </c>
      <c r="G86" s="39">
        <f>IFERROR((Params!$B$3/(1+Params!$B$3^2/C86))*SQRT(E86*(1-E86)/C86 + (Params!$B$3/(2*C86))^2), NA())</f>
        <v>0.14957637677547969</v>
      </c>
      <c r="H86" s="39">
        <f t="shared" si="22"/>
        <v>0</v>
      </c>
      <c r="I86" s="39">
        <f t="shared" si="23"/>
        <v>0.29915275355095938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0)+ IFERROR(VLOOKUP($B87, 'V4001'!$B$2:$D$1001, 2,FALSE), 0)</f>
        <v>9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 + IFERROR(VLOOKUP($B87, 'V4000'!$B$2:$D$1001, 3,FALSE), 0) + IFERROR(VLOOKUP($B87, 'V4001'!$B$2:$D$1001, 3,FALSE), 0)</f>
        <v>1</v>
      </c>
      <c r="E87" s="53">
        <f t="shared" si="21"/>
        <v>0.1111111111111111</v>
      </c>
      <c r="F87" s="53">
        <f>IFERROR((E87 + Params!$B$3^2/(2 * C87))/(1 + Params!$B$3^2/C87), NA())</f>
        <v>0.22744829304759534</v>
      </c>
      <c r="G87" s="39">
        <f>IFERROR((Params!$B$3/(1+Params!$B$3^2/C87))*SQRT(E87*(1-E87)/C87 + (Params!$B$3/(2*C87))^2), NA())</f>
        <v>0.20755792172046483</v>
      </c>
      <c r="H87" s="39">
        <f t="shared" si="22"/>
        <v>1.9890371327130507E-2</v>
      </c>
      <c r="I87" s="39">
        <f t="shared" si="23"/>
        <v>0.43500621476806017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0)+ IFERROR(VLOOKUP($B88, 'V4001'!$B$2:$D$1001, 2,FALSE), 0)</f>
        <v>9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 + IFERROR(VLOOKUP($B88, 'V4000'!$B$2:$D$1001, 3,FALSE), 0) + IFERROR(VLOOKUP($B88, 'V4001'!$B$2:$D$1001, 3,FALSE), 0)</f>
        <v>0</v>
      </c>
      <c r="E88" s="53">
        <f t="shared" si="21"/>
        <v>0</v>
      </c>
      <c r="F88" s="53">
        <f>IFERROR((E88 + Params!$B$3^2/(2 * C88))/(1 + Params!$B$3^2/C88), NA())</f>
        <v>0.14957637677547969</v>
      </c>
      <c r="G88" s="39">
        <f>IFERROR((Params!$B$3/(1+Params!$B$3^2/C88))*SQRT(E88*(1-E88)/C88 + (Params!$B$3/(2*C88))^2), NA())</f>
        <v>0.14957637677547969</v>
      </c>
      <c r="H88" s="39">
        <f t="shared" si="22"/>
        <v>0</v>
      </c>
      <c r="I88" s="39">
        <f t="shared" si="23"/>
        <v>0.29915275355095938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0)+ IFERROR(VLOOKUP($B89, 'V4001'!$B$2:$D$1001,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 + IFERROR(VLOOKUP($B89, 'V4000'!$B$2:$D$1001, 3,FALSE), 0) + IFERROR(VLOOKUP($B89, 'V4001'!$B$2:$D$1001,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0)+ IFERROR(VLOOKUP($B90, 'V4001'!$B$2:$D$1001,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 + IFERROR(VLOOKUP($B90, 'V4000'!$B$2:$D$1001, 3,FALSE), 0) + IFERROR(VLOOKUP($B90, 'V4001'!$B$2:$D$1001,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0)+ IFERROR(VLOOKUP($B91, 'V4001'!$B$2:$D$1001,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 + IFERROR(VLOOKUP($B91, 'V4000'!$B$2:$D$1001, 3,FALSE), 0) + IFERROR(VLOOKUP($B91, 'V4001'!$B$2:$D$1001,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0)+ IFERROR(VLOOKUP($B92, 'V4001'!$B$2:$D$1001, 2,FALSE), 0)</f>
        <v>1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 + IFERROR(VLOOKUP($B92, 'V4000'!$B$2:$D$1001, 3,FALSE), 0) + IFERROR(VLOOKUP($B92, 'V4001'!$B$2:$D$1001, 3,FALSE), 0)</f>
        <v>0</v>
      </c>
      <c r="E92" s="53">
        <f t="shared" si="21"/>
        <v>0</v>
      </c>
      <c r="F92" s="53">
        <f>IFERROR((E92 + Params!$B$3^2/(2 * C92))/(1 + Params!$B$3^2/C92), NA())</f>
        <v>0.39672835426305353</v>
      </c>
      <c r="G92" s="39">
        <f>IFERROR((Params!$B$3/(1+Params!$B$3^2/C92))*SQRT(E92*(1-E92)/C92 + (Params!$B$3/(2*C92))^2), NA())</f>
        <v>0.39672835426305358</v>
      </c>
      <c r="H92" s="39">
        <f t="shared" si="22"/>
        <v>0</v>
      </c>
      <c r="I92" s="39">
        <f t="shared" si="23"/>
        <v>0.79345670852610706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0)+ IFERROR(VLOOKUP($B93, 'V4001'!$B$2:$D$1001,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 + IFERROR(VLOOKUP($B93, 'V4000'!$B$2:$D$1001, 3,FALSE), 0) + IFERROR(VLOOKUP($B93, 'V4001'!$B$2:$D$1001,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0)+ IFERROR(VLOOKUP($B94, 'V4001'!$B$2:$D$1001,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 + IFERROR(VLOOKUP($B94, 'V4000'!$B$2:$D$1001, 3,FALSE), 0) + IFERROR(VLOOKUP($B94, 'V4001'!$B$2:$D$1001,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0)+ IFERROR(VLOOKUP($B95, 'V4001'!$B$2:$D$1001,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 + IFERROR(VLOOKUP($B95, 'V4000'!$B$2:$D$1001, 3,FALSE), 0) + IFERROR(VLOOKUP($B95, 'V4001'!$B$2:$D$1001,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0)+ IFERROR(VLOOKUP($B96, 'V4001'!$B$2:$D$1001,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 + IFERROR(VLOOKUP($B96, 'V4000'!$B$2:$D$1001, 3,FALSE), 0) + IFERROR(VLOOKUP($B96, 'V4001'!$B$2:$D$1001,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0)+ IFERROR(VLOOKUP($B97, 'V4001'!$B$2:$D$1001,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 + IFERROR(VLOOKUP($B97, 'V4000'!$B$2:$D$1001, 3,FALSE), 0) + IFERROR(VLOOKUP($B97, 'V4001'!$B$2:$D$1001,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0)+ IFERROR(VLOOKUP($B98, 'V4001'!$B$2:$D$1001,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 + IFERROR(VLOOKUP($B98, 'V4000'!$B$2:$D$1001, 3,FALSE), 0) + IFERROR(VLOOKUP($B98, 'V4001'!$B$2:$D$1001,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0)+ IFERROR(VLOOKUP($B99, 'V4001'!$B$2:$D$1001, 2,FALSE), 0)</f>
        <v>6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 + IFERROR(VLOOKUP($B99, 'V4000'!$B$2:$D$1001, 3,FALSE), 0) + IFERROR(VLOOKUP($B99, 'V4001'!$B$2:$D$1001, 3,FALSE), 0)</f>
        <v>3</v>
      </c>
      <c r="E99" s="53">
        <f t="shared" si="21"/>
        <v>0.5</v>
      </c>
      <c r="F99" s="53">
        <f>IFERROR((E99 + Params!$B$3^2/(2 * C99))/(1 + Params!$B$3^2/C99), NA())</f>
        <v>0.5</v>
      </c>
      <c r="G99" s="39">
        <f>IFERROR((Params!$B$3/(1+Params!$B$3^2/C99))*SQRT(E99*(1-E99)/C99 + (Params!$B$3/(2*C99))^2), NA())</f>
        <v>0.31238719310059126</v>
      </c>
      <c r="H99" s="39">
        <f t="shared" si="22"/>
        <v>0.18761280689940874</v>
      </c>
      <c r="I99" s="39">
        <f t="shared" si="23"/>
        <v>0.81238719310059126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0)+ IFERROR(VLOOKUP($B100, 'V4001'!$B$2:$D$1001,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 + IFERROR(VLOOKUP($B100, 'V4000'!$B$2:$D$1001, 3,FALSE), 0) + IFERROR(VLOOKUP($B100, 'V4001'!$B$2:$D$1001,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0)+ IFERROR(VLOOKUP($B101, 'V4001'!$B$2:$D$1001,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 + IFERROR(VLOOKUP($B101, 'V4000'!$B$2:$D$1001, 3,FALSE), 0) + IFERROR(VLOOKUP($B101, 'V4001'!$B$2:$D$1001,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0)+ IFERROR(VLOOKUP($B102, 'V4001'!$B$2:$D$1001,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 + IFERROR(VLOOKUP($B102, 'V4000'!$B$2:$D$1001, 3,FALSE), 0) + IFERROR(VLOOKUP($B102, 'V4001'!$B$2:$D$1001,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0)+ IFERROR(VLOOKUP($B103, 'V4001'!$B$2:$D$1001,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 + IFERROR(VLOOKUP($B103, 'V4000'!$B$2:$D$1001, 3,FALSE), 0) + IFERROR(VLOOKUP($B103, 'V4001'!$B$2:$D$1001,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0)+ IFERROR(VLOOKUP($B104, 'V4001'!$B$2:$D$1001,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 + IFERROR(VLOOKUP($B104, 'V4000'!$B$2:$D$1001, 3,FALSE), 0) + IFERROR(VLOOKUP($B104, 'V4001'!$B$2:$D$1001,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0)+ IFERROR(VLOOKUP($B105, 'V4001'!$B$2:$D$1001,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 + IFERROR(VLOOKUP($B105, 'V4000'!$B$2:$D$1001, 3,FALSE), 0) + IFERROR(VLOOKUP($B105, 'V4001'!$B$2:$D$1001,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0)+ IFERROR(VLOOKUP($B106, 'V4001'!$B$2:$D$1001,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 + IFERROR(VLOOKUP($B106, 'V4000'!$B$2:$D$1001, 3,FALSE), 0) + IFERROR(VLOOKUP($B106, 'V4001'!$B$2:$D$1001,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0)+ IFERROR(VLOOKUP($B107, 'V4001'!$B$2:$D$1001,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 + IFERROR(VLOOKUP($B107, 'V4000'!$B$2:$D$1001, 3,FALSE), 0) + IFERROR(VLOOKUP($B107, 'V4001'!$B$2:$D$1001,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0)+ IFERROR(VLOOKUP($B108, 'V4001'!$B$2:$D$1001,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 + IFERROR(VLOOKUP($B108, 'V4000'!$B$2:$D$1001, 3,FALSE), 0) + IFERROR(VLOOKUP($B108, 'V4001'!$B$2:$D$1001,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0)+ IFERROR(VLOOKUP($B109, 'V4001'!$B$2:$D$1001,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 + IFERROR(VLOOKUP($B109, 'V4000'!$B$2:$D$1001, 3,FALSE), 0) + IFERROR(VLOOKUP($B109, 'V4001'!$B$2:$D$1001,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0)+ IFERROR(VLOOKUP($B110, 'V4001'!$B$2:$D$1001,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 + IFERROR(VLOOKUP($B110, 'V4000'!$B$2:$D$1001, 3,FALSE), 0) + IFERROR(VLOOKUP($B110, 'V4001'!$B$2:$D$1001,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0)+ IFERROR(VLOOKUP($B111, 'V4001'!$B$2:$D$1001,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 + IFERROR(VLOOKUP($B111, 'V4000'!$B$2:$D$1001, 3,FALSE), 0) + IFERROR(VLOOKUP($B111, 'V4001'!$B$2:$D$1001,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0)+ IFERROR(VLOOKUP($B112, 'V4001'!$B$2:$D$1001, 2,FALSE), 0)</f>
        <v>6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 + IFERROR(VLOOKUP($B112, 'V4000'!$B$2:$D$1001, 3,FALSE), 0) + IFERROR(VLOOKUP($B112, 'V4001'!$B$2:$D$1001, 3,FALSE), 0)</f>
        <v>1</v>
      </c>
      <c r="E112" s="53">
        <f t="shared" si="21"/>
        <v>0.16666666666666666</v>
      </c>
      <c r="F112" s="53">
        <f>IFERROR((E112 + Params!$B$3^2/(2 * C112))/(1 + Params!$B$3^2/C112), NA())</f>
        <v>0.29678101121768818</v>
      </c>
      <c r="G112" s="39">
        <f>IFERROR((Params!$B$3/(1+Params!$B$3^2/C112))*SQRT(E112*(1-E112)/C112 + (Params!$B$3/(2*C112))^2), NA())</f>
        <v>0.26672842534595786</v>
      </c>
      <c r="H112" s="39">
        <f t="shared" si="22"/>
        <v>3.005258587173032E-2</v>
      </c>
      <c r="I112" s="39">
        <f t="shared" si="23"/>
        <v>0.56350943656364605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0)+ IFERROR(VLOOKUP($B113, 'V4001'!$B$2:$D$1001,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 + IFERROR(VLOOKUP($B113, 'V4000'!$B$2:$D$1001, 3,FALSE), 0) + IFERROR(VLOOKUP($B113, 'V4001'!$B$2:$D$1001,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0)+ IFERROR(VLOOKUP($B114, 'V4001'!$B$2:$D$1001,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 + IFERROR(VLOOKUP($B114, 'V4000'!$B$2:$D$1001, 3,FALSE), 0) + IFERROR(VLOOKUP($B114, 'V4001'!$B$2:$D$1001,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0)+ IFERROR(VLOOKUP($B115, 'V4001'!$B$2:$D$1001,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 + IFERROR(VLOOKUP($B115, 'V4000'!$B$2:$D$1001, 3,FALSE), 0) + IFERROR(VLOOKUP($B115, 'V4001'!$B$2:$D$1001,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0)+ IFERROR(VLOOKUP($B116, 'V4001'!$B$2:$D$1001,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 + IFERROR(VLOOKUP($B116, 'V4000'!$B$2:$D$1001, 3,FALSE), 0) + IFERROR(VLOOKUP($B116, 'V4001'!$B$2:$D$1001,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0)+ IFERROR(VLOOKUP($B117, 'V4001'!$B$2:$D$1001,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 + IFERROR(VLOOKUP($B117, 'V4000'!$B$2:$D$1001, 3,FALSE), 0) + IFERROR(VLOOKUP($B117, 'V4001'!$B$2:$D$1001,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0)+ IFERROR(VLOOKUP($B118, 'V4001'!$B$2:$D$1001,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 + IFERROR(VLOOKUP($B118, 'V4000'!$B$2:$D$1001, 3,FALSE), 0) + IFERROR(VLOOKUP($B118, 'V4001'!$B$2:$D$1001,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0)+ IFERROR(VLOOKUP($B119, 'V4001'!$B$2:$D$1001,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 + IFERROR(VLOOKUP($B119, 'V4000'!$B$2:$D$1001, 3,FALSE), 0) + IFERROR(VLOOKUP($B119, 'V4001'!$B$2:$D$1001,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0)+ IFERROR(VLOOKUP($B120, 'V4001'!$B$2:$D$1001,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 + IFERROR(VLOOKUP($B120, 'V4000'!$B$2:$D$1001, 3,FALSE), 0) + IFERROR(VLOOKUP($B120, 'V4001'!$B$2:$D$1001,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0)+ IFERROR(VLOOKUP($B121, 'V4001'!$B$2:$D$1001,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 + IFERROR(VLOOKUP($B121, 'V4000'!$B$2:$D$1001, 3,FALSE), 0) + IFERROR(VLOOKUP($B121, 'V4001'!$B$2:$D$1001,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0)+ IFERROR(VLOOKUP($B122, 'V4001'!$B$2:$D$1001,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 + IFERROR(VLOOKUP($B122, 'V4000'!$B$2:$D$1001, 3,FALSE), 0) + IFERROR(VLOOKUP($B122, 'V4001'!$B$2:$D$1001,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0)+ IFERROR(VLOOKUP($B123, 'V4001'!$B$2:$D$1001, 2,FALSE), 0)</f>
        <v>11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 + IFERROR(VLOOKUP($B123, 'V4000'!$B$2:$D$1001, 3,FALSE), 0) + IFERROR(VLOOKUP($B123, 'V4001'!$B$2:$D$1001, 3,FALSE), 0)</f>
        <v>3</v>
      </c>
      <c r="E123" s="53">
        <f t="shared" si="21"/>
        <v>0.27272727272727271</v>
      </c>
      <c r="F123" s="53">
        <f>IFERROR((E123 + Params!$B$3^2/(2 * C123))/(1 + Params!$B$3^2/C123), NA())</f>
        <v>0.33155454937473045</v>
      </c>
      <c r="G123" s="39">
        <f>IFERROR((Params!$B$3/(1+Params!$B$3^2/C123))*SQRT(E123*(1-E123)/C123 + (Params!$B$3/(2*C123))^2), NA())</f>
        <v>0.23409574363551577</v>
      </c>
      <c r="H123" s="39">
        <f t="shared" si="22"/>
        <v>9.7458805739214671E-2</v>
      </c>
      <c r="I123" s="39">
        <f t="shared" si="23"/>
        <v>0.56565029301024627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0)+ IFERROR(VLOOKUP($B124, 'V4001'!$B$2:$D$1001,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 + IFERROR(VLOOKUP($B124, 'V4000'!$B$2:$D$1001, 3,FALSE), 0) + IFERROR(VLOOKUP($B124, 'V4001'!$B$2:$D$1001,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0)+ IFERROR(VLOOKUP($B125, 'V4001'!$B$2:$D$1001,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 + IFERROR(VLOOKUP($B125, 'V4000'!$B$2:$D$1001, 3,FALSE), 0) + IFERROR(VLOOKUP($B125, 'V4001'!$B$2:$D$1001,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0)+ IFERROR(VLOOKUP($B126, 'V4001'!$B$2:$D$1001,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 + IFERROR(VLOOKUP($B126, 'V4000'!$B$2:$D$1001, 3,FALSE), 0) + IFERROR(VLOOKUP($B126, 'V4001'!$B$2:$D$1001,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0)+ IFERROR(VLOOKUP($B127, 'V4001'!$B$2:$D$1001,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 + IFERROR(VLOOKUP($B127, 'V4000'!$B$2:$D$1001, 3,FALSE), 0) + IFERROR(VLOOKUP($B127, 'V4001'!$B$2:$D$1001,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0)+ IFERROR(VLOOKUP($B128, 'V4001'!$B$2:$D$1001,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 + IFERROR(VLOOKUP($B128, 'V4000'!$B$2:$D$1001, 3,FALSE), 0) + IFERROR(VLOOKUP($B128, 'V4001'!$B$2:$D$1001,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0)+ IFERROR(VLOOKUP($B129, 'V4001'!$B$2:$D$1001,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 + IFERROR(VLOOKUP($B129, 'V4000'!$B$2:$D$1001, 3,FALSE), 0) + IFERROR(VLOOKUP($B129, 'V4001'!$B$2:$D$1001,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0)+ IFERROR(VLOOKUP($B130, 'V4001'!$B$2:$D$1001,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 + IFERROR(VLOOKUP($B130, 'V4000'!$B$2:$D$1001, 3,FALSE), 0) + IFERROR(VLOOKUP($B130, 'V4001'!$B$2:$D$1001,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0)+ IFERROR(VLOOKUP($B131, 'V4001'!$B$2:$D$1001, 2,FALSE), 0)</f>
        <v>11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 + IFERROR(VLOOKUP($B131, 'V4000'!$B$2:$D$1001, 3,FALSE), 0) + IFERROR(VLOOKUP($B131, 'V4001'!$B$2:$D$1001, 3,FALSE), 0)</f>
        <v>6</v>
      </c>
      <c r="E131" s="53">
        <f t="shared" ref="E131:E140" si="27">IFERROR(D131/C131, NA())</f>
        <v>0.54545454545454541</v>
      </c>
      <c r="F131" s="53">
        <f>IFERROR((E131 + Params!$B$3^2/(2 * C131))/(1 + Params!$B$3^2/C131), NA())</f>
        <v>0.53368909012505383</v>
      </c>
      <c r="G131" s="39">
        <f>IFERROR((Params!$B$3/(1+Params!$B$3^2/C131))*SQRT(E131*(1-E131)/C131 + (Params!$B$3/(2*C131))^2), NA())</f>
        <v>0.25360133443506561</v>
      </c>
      <c r="H131" s="39">
        <f t="shared" ref="H131:H140" si="28">F131-G131</f>
        <v>0.28008775568998823</v>
      </c>
      <c r="I131" s="39">
        <f t="shared" ref="I131:I140" si="29">F131+G131</f>
        <v>0.78729042456011944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0)+ IFERROR(VLOOKUP($B132, 'V4001'!$B$2:$D$1001, 2,FALSE), 0)</f>
        <v>10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 + IFERROR(VLOOKUP($B132, 'V4000'!$B$2:$D$1001, 3,FALSE), 0) + IFERROR(VLOOKUP($B132, 'V4001'!$B$2:$D$1001, 3,FALSE), 0)</f>
        <v>6</v>
      </c>
      <c r="E132" s="53">
        <f t="shared" si="27"/>
        <v>0.6</v>
      </c>
      <c r="F132" s="53">
        <f>IFERROR((E132 + Params!$B$3^2/(2 * C132))/(1 + Params!$B$3^2/C132), NA())</f>
        <v>0.5722459831233383</v>
      </c>
      <c r="G132" s="39">
        <f>IFERROR((Params!$B$3/(1+Params!$B$3^2/C132))*SQRT(E132*(1-E132)/C132 + (Params!$B$3/(2*C132))^2), NA())</f>
        <v>0.25957643567315197</v>
      </c>
      <c r="H132" s="39">
        <f t="shared" si="28"/>
        <v>0.31266954745018632</v>
      </c>
      <c r="I132" s="39">
        <f t="shared" si="29"/>
        <v>0.83182241879649021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0)+ IFERROR(VLOOKUP($B133, 'V4001'!$B$2:$D$1001,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 + IFERROR(VLOOKUP($B133, 'V4000'!$B$2:$D$1001, 3,FALSE), 0) + IFERROR(VLOOKUP($B133, 'V4001'!$B$2:$D$1001,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0)+ IFERROR(VLOOKUP($B134, 'V4001'!$B$2:$D$1001,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 + IFERROR(VLOOKUP($B134, 'V4000'!$B$2:$D$1001, 3,FALSE), 0) + IFERROR(VLOOKUP($B134, 'V4001'!$B$2:$D$1001,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0)+ IFERROR(VLOOKUP($B135, 'V4001'!$B$2:$D$1001,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 + IFERROR(VLOOKUP($B135, 'V4000'!$B$2:$D$1001, 3,FALSE), 0) + IFERROR(VLOOKUP($B135, 'V4001'!$B$2:$D$1001,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0)+ IFERROR(VLOOKUP($B136, 'V4001'!$B$2:$D$1001,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 + IFERROR(VLOOKUP($B136, 'V4000'!$B$2:$D$1001, 3,FALSE), 0) + IFERROR(VLOOKUP($B136, 'V4001'!$B$2:$D$1001,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0)+ IFERROR(VLOOKUP($B137, 'V4001'!$B$2:$D$1001,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 + IFERROR(VLOOKUP($B137, 'V4000'!$B$2:$D$1001, 3,FALSE), 0) + IFERROR(VLOOKUP($B137, 'V4001'!$B$2:$D$1001,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0)+ IFERROR(VLOOKUP($B138, 'V4001'!$B$2:$D$1001,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 + IFERROR(VLOOKUP($B138, 'V4000'!$B$2:$D$1001, 3,FALSE), 0) + IFERROR(VLOOKUP($B138, 'V4001'!$B$2:$D$1001,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0)+ IFERROR(VLOOKUP($B139, 'V4001'!$B$2:$D$1001,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 + IFERROR(VLOOKUP($B139, 'V4000'!$B$2:$D$1001, 3,FALSE), 0) + IFERROR(VLOOKUP($B139, 'V4001'!$B$2:$D$1001,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0)+ IFERROR(VLOOKUP($B140, 'V4001'!$B$2:$D$1001,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 + IFERROR(VLOOKUP($B140, 'V4000'!$B$2:$D$1001, 3,FALSE), 0) + IFERROR(VLOOKUP($B140, 'V4001'!$B$2:$D$1001,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0)+ IFERROR(VLOOKUP($B141, 'V4001'!$B$2:$D$1001,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 + IFERROR(VLOOKUP($B141, 'V4000'!$B$2:$D$1001, 3,FALSE), 0) + IFERROR(VLOOKUP($B141, 'V4001'!$B$2:$D$1001,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0)+ IFERROR(VLOOKUP($B142, 'V4001'!$B$2:$D$1001, 2,FALSE), 0)</f>
        <v>11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 + IFERROR(VLOOKUP($B142, 'V4000'!$B$2:$D$1001, 3,FALSE), 0) + IFERROR(VLOOKUP($B142, 'V4001'!$B$2:$D$1001, 3,FALSE), 0)</f>
        <v>5</v>
      </c>
      <c r="E142" s="53">
        <f t="shared" si="30"/>
        <v>0.45454545454545453</v>
      </c>
      <c r="F142" s="53">
        <f>IFERROR((E142 + Params!$B$3^2/(2 * C142))/(1 + Params!$B$3^2/C142), NA())</f>
        <v>0.46631090987494611</v>
      </c>
      <c r="G142" s="39">
        <f>IFERROR((Params!$B$3/(1+Params!$B$3^2/C142))*SQRT(E142*(1-E142)/C142 + (Params!$B$3/(2*C142))^2), NA())</f>
        <v>0.25360133443506561</v>
      </c>
      <c r="H142" s="39">
        <f t="shared" si="31"/>
        <v>0.2127095754398805</v>
      </c>
      <c r="I142" s="39">
        <f t="shared" si="32"/>
        <v>0.71991224431001166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0)+ IFERROR(VLOOKUP($B143, 'V4001'!$B$2:$D$1001, 2,FALSE), 0)</f>
        <v>59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 + IFERROR(VLOOKUP($B143, 'V4000'!$B$2:$D$1001, 3,FALSE), 0) + IFERROR(VLOOKUP($B143, 'V4001'!$B$2:$D$1001, 3,FALSE), 0)</f>
        <v>34</v>
      </c>
      <c r="E143" s="53">
        <f t="shared" si="30"/>
        <v>0.57627118644067798</v>
      </c>
      <c r="F143" s="53">
        <f>IFERROR((E143 + Params!$B$3^2/(2 * C143))/(1 + Params!$B$3^2/C143), NA())</f>
        <v>0.57160861594867096</v>
      </c>
      <c r="G143" s="39">
        <f>IFERROR((Params!$B$3/(1+Params!$B$3^2/C143))*SQRT(E143*(1-E143)/C143 + (Params!$B$3/(2*C143))^2), NA())</f>
        <v>0.12226606122030464</v>
      </c>
      <c r="H143" s="39">
        <f t="shared" si="31"/>
        <v>0.44934255472836632</v>
      </c>
      <c r="I143" s="39">
        <f t="shared" si="32"/>
        <v>0.69387467716897566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0)+ IFERROR(VLOOKUP($B144, 'V4001'!$B$2:$D$1001, 2,FALSE), 0)</f>
        <v>11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 + IFERROR(VLOOKUP($B144, 'V4000'!$B$2:$D$1001, 3,FALSE), 0) + IFERROR(VLOOKUP($B144, 'V4001'!$B$2:$D$1001, 3,FALSE), 0)</f>
        <v>6</v>
      </c>
      <c r="E144" s="53">
        <f t="shared" si="30"/>
        <v>0.54545454545454541</v>
      </c>
      <c r="F144" s="53">
        <f>IFERROR((E144 + Params!$B$3^2/(2 * C144))/(1 + Params!$B$3^2/C144), NA())</f>
        <v>0.53368909012505383</v>
      </c>
      <c r="G144" s="39">
        <f>IFERROR((Params!$B$3/(1+Params!$B$3^2/C144))*SQRT(E144*(1-E144)/C144 + (Params!$B$3/(2*C144))^2), NA())</f>
        <v>0.25360133443506561</v>
      </c>
      <c r="H144" s="39">
        <f t="shared" si="31"/>
        <v>0.28008775568998823</v>
      </c>
      <c r="I144" s="39">
        <f t="shared" si="32"/>
        <v>0.78729042456011944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0)+ IFERROR(VLOOKUP($B145, 'V4001'!$B$2:$D$1001,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 + IFERROR(VLOOKUP($B145, 'V4000'!$B$2:$D$1001, 3,FALSE), 0) + IFERROR(VLOOKUP($B145, 'V4001'!$B$2:$D$1001,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0)+ IFERROR(VLOOKUP($B146, 'V4001'!$B$2:$D$1001,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 + IFERROR(VLOOKUP($B146, 'V4000'!$B$2:$D$1001, 3,FALSE), 0) + IFERROR(VLOOKUP($B146, 'V4001'!$B$2:$D$1001,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0)+ IFERROR(VLOOKUP($B147, 'V4001'!$B$2:$D$1001,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 + IFERROR(VLOOKUP($B147, 'V4000'!$B$2:$D$1001, 3,FALSE), 0) + IFERROR(VLOOKUP($B147, 'V4001'!$B$2:$D$1001,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0)+ IFERROR(VLOOKUP($B148, 'V4001'!$B$2:$D$1001, 2,FALSE), 0)</f>
        <v>11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 + IFERROR(VLOOKUP($B148, 'V4000'!$B$2:$D$1001, 3,FALSE), 0) + IFERROR(VLOOKUP($B148, 'V4001'!$B$2:$D$1001, 3,FALSE), 0)</f>
        <v>4</v>
      </c>
      <c r="E148" s="53">
        <f t="shared" si="30"/>
        <v>0.36363636363636365</v>
      </c>
      <c r="F148" s="53">
        <f>IFERROR((E148 + Params!$B$3^2/(2 * C148))/(1 + Params!$B$3^2/C148), NA())</f>
        <v>0.39893272962483828</v>
      </c>
      <c r="G148" s="39">
        <f>IFERROR((Params!$B$3/(1+Params!$B$3^2/C148))*SQRT(E148*(1-E148)/C148 + (Params!$B$3/(2*C148))^2), NA())</f>
        <v>0.24727049348352442</v>
      </c>
      <c r="H148" s="39">
        <f t="shared" si="31"/>
        <v>0.15166223614131386</v>
      </c>
      <c r="I148" s="39">
        <f t="shared" si="32"/>
        <v>0.64620322310836276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0)+ IFERROR(VLOOKUP($B149, 'V4001'!$B$2:$D$1001, 2,FALSE), 0)</f>
        <v>11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 + IFERROR(VLOOKUP($B149, 'V4000'!$B$2:$D$1001, 3,FALSE), 0) + IFERROR(VLOOKUP($B149, 'V4001'!$B$2:$D$1001, 3,FALSE), 0)</f>
        <v>7</v>
      </c>
      <c r="E149" s="53">
        <f t="shared" si="30"/>
        <v>0.63636363636363635</v>
      </c>
      <c r="F149" s="53">
        <f>IFERROR((E149 + Params!$B$3^2/(2 * C149))/(1 + Params!$B$3^2/C149), NA())</f>
        <v>0.60106727037516172</v>
      </c>
      <c r="G149" s="39">
        <f>IFERROR((Params!$B$3/(1+Params!$B$3^2/C149))*SQRT(E149*(1-E149)/C149 + (Params!$B$3/(2*C149))^2), NA())</f>
        <v>0.24727049348352442</v>
      </c>
      <c r="H149" s="39">
        <f t="shared" si="31"/>
        <v>0.3537967768916373</v>
      </c>
      <c r="I149" s="39">
        <f t="shared" si="32"/>
        <v>0.8483377638586862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0)+ IFERROR(VLOOKUP($B150, 'V4001'!$B$2:$D$1001, 2,FALSE), 0)</f>
        <v>11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 + IFERROR(VLOOKUP($B150, 'V4000'!$B$2:$D$1001, 3,FALSE), 0) + IFERROR(VLOOKUP($B150, 'V4001'!$B$2:$D$1001, 3,FALSE), 0)</f>
        <v>3</v>
      </c>
      <c r="E150" s="53">
        <f t="shared" si="30"/>
        <v>0.27272727272727271</v>
      </c>
      <c r="F150" s="53">
        <f>IFERROR((E150 + Params!$B$3^2/(2 * C150))/(1 + Params!$B$3^2/C150), NA())</f>
        <v>0.33155454937473045</v>
      </c>
      <c r="G150" s="39">
        <f>IFERROR((Params!$B$3/(1+Params!$B$3^2/C150))*SQRT(E150*(1-E150)/C150 + (Params!$B$3/(2*C150))^2), NA())</f>
        <v>0.23409574363551577</v>
      </c>
      <c r="H150" s="39">
        <f t="shared" si="31"/>
        <v>9.7458805739214671E-2</v>
      </c>
      <c r="I150" s="39">
        <f t="shared" si="32"/>
        <v>0.56565029301024627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0)+ IFERROR(VLOOKUP($B151, 'V4001'!$B$2:$D$1001,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 + IFERROR(VLOOKUP($B151, 'V4000'!$B$2:$D$1001, 3,FALSE), 0) + IFERROR(VLOOKUP($B151, 'V4001'!$B$2:$D$1001,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0)+ IFERROR(VLOOKUP($B152, 'V4001'!$B$2:$D$1001,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 + IFERROR(VLOOKUP($B152, 'V4000'!$B$2:$D$1001, 3,FALSE), 0) + IFERROR(VLOOKUP($B152, 'V4001'!$B$2:$D$1001,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0)+ IFERROR(VLOOKUP($B153, 'V4001'!$B$2:$D$1001,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 + IFERROR(VLOOKUP($B153, 'V4000'!$B$2:$D$1001, 3,FALSE), 0) + IFERROR(VLOOKUP($B153, 'V4001'!$B$2:$D$1001,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0)+ IFERROR(VLOOKUP($B154, 'V4001'!$B$2:$D$1001,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 + IFERROR(VLOOKUP($B154, 'V4000'!$B$2:$D$1001, 3,FALSE), 0) + IFERROR(VLOOKUP($B154, 'V4001'!$B$2:$D$1001,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0)+ IFERROR(VLOOKUP($B155, 'V4001'!$B$2:$D$1001,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 + IFERROR(VLOOKUP($B155, 'V4000'!$B$2:$D$1001, 3,FALSE), 0) + IFERROR(VLOOKUP($B155, 'V4001'!$B$2:$D$1001,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0)+ IFERROR(VLOOKUP($B156, 'V4001'!$B$2:$D$1001,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 + IFERROR(VLOOKUP($B156, 'V4000'!$B$2:$D$1001, 3,FALSE), 0) + IFERROR(VLOOKUP($B156, 'V4001'!$B$2:$D$1001,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0)+ IFERROR(VLOOKUP($B157, 'V4001'!$B$2:$D$1001,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 + IFERROR(VLOOKUP($B157, 'V4000'!$B$2:$D$1001, 3,FALSE), 0) + IFERROR(VLOOKUP($B157, 'V4001'!$B$2:$D$1001,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0)+ IFERROR(VLOOKUP($B158, 'V4001'!$B$2:$D$1001,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 + IFERROR(VLOOKUP($B158, 'V4000'!$B$2:$D$1001, 3,FALSE), 0) + IFERROR(VLOOKUP($B158, 'V4001'!$B$2:$D$1001,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0)+ IFERROR(VLOOKUP($B159, 'V4001'!$B$2:$D$1001,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 + IFERROR(VLOOKUP($B159, 'V4000'!$B$2:$D$1001, 3,FALSE), 0) + IFERROR(VLOOKUP($B159, 'V4001'!$B$2:$D$1001,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0)+ IFERROR(VLOOKUP($B160, 'V4001'!$B$2:$D$1001,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 + IFERROR(VLOOKUP($B160, 'V4000'!$B$2:$D$1001, 3,FALSE), 0) + IFERROR(VLOOKUP($B160, 'V4001'!$B$2:$D$1001,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0)+ IFERROR(VLOOKUP($B161, 'V4001'!$B$2:$D$1001,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 + IFERROR(VLOOKUP($B161, 'V4000'!$B$2:$D$1001, 3,FALSE), 0) + IFERROR(VLOOKUP($B161, 'V4001'!$B$2:$D$1001,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0)+ IFERROR(VLOOKUP($B162, 'V4001'!$B$2:$D$1001,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 + IFERROR(VLOOKUP($B162, 'V4000'!$B$2:$D$1001, 3,FALSE), 0) + IFERROR(VLOOKUP($B162, 'V4001'!$B$2:$D$1001,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0)+ IFERROR(VLOOKUP($B163, 'V4001'!$B$2:$D$1001,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 + IFERROR(VLOOKUP($B163, 'V4000'!$B$2:$D$1001, 3,FALSE), 0) + IFERROR(VLOOKUP($B163, 'V4001'!$B$2:$D$1001,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>
      <selection activeCell="B4" sqref="B4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0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13</v>
      </c>
      <c r="D17">
        <v>6</v>
      </c>
      <c r="E17" s="1">
        <v>0.46150000000000002</v>
      </c>
      <c r="F17" s="2">
        <v>3.96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12</v>
      </c>
      <c r="D19">
        <v>3</v>
      </c>
      <c r="E19" s="1">
        <v>0.25</v>
      </c>
      <c r="F19" s="2">
        <v>5.92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12</v>
      </c>
      <c r="D21">
        <v>5</v>
      </c>
      <c r="E21" s="1">
        <v>0.41670000000000001</v>
      </c>
      <c r="F21" s="2">
        <v>4.76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12</v>
      </c>
      <c r="D26">
        <v>9</v>
      </c>
      <c r="E26" s="1">
        <v>0.75</v>
      </c>
      <c r="F26" s="2">
        <v>5.79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12</v>
      </c>
      <c r="D27">
        <v>1</v>
      </c>
      <c r="E27" s="1">
        <v>8.3299999999999999E-2</v>
      </c>
      <c r="F27" s="2">
        <v>5.45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11</v>
      </c>
      <c r="D28">
        <v>1</v>
      </c>
      <c r="E28" s="1">
        <v>9.0899999999999995E-2</v>
      </c>
      <c r="F28" s="2">
        <v>4.9400000000000004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11</v>
      </c>
      <c r="D29">
        <v>6</v>
      </c>
      <c r="E29" s="1">
        <v>0.54549999999999998</v>
      </c>
      <c r="F29" s="2">
        <v>5.27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11</v>
      </c>
      <c r="D31">
        <v>8</v>
      </c>
      <c r="E31" s="1">
        <v>0.72729999999999995</v>
      </c>
      <c r="F31" s="2">
        <v>7.58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11</v>
      </c>
      <c r="D32">
        <v>0</v>
      </c>
      <c r="E32" s="1">
        <v>0</v>
      </c>
      <c r="F32" s="2">
        <v>5.19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11</v>
      </c>
      <c r="D33">
        <v>2</v>
      </c>
      <c r="E33" s="1">
        <v>0.18179999999999999</v>
      </c>
      <c r="F33" s="2">
        <v>5.18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11</v>
      </c>
      <c r="D34">
        <v>6</v>
      </c>
      <c r="E34" s="1">
        <v>0.54549999999999998</v>
      </c>
      <c r="F34" s="2">
        <v>5.84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11</v>
      </c>
      <c r="D35">
        <v>5</v>
      </c>
      <c r="E35" s="1">
        <v>0.45450000000000002</v>
      </c>
      <c r="F35" s="2">
        <v>7.6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11</v>
      </c>
      <c r="D36">
        <v>4</v>
      </c>
      <c r="E36" s="1">
        <v>0.36359999999999998</v>
      </c>
      <c r="F36" s="2">
        <v>7.58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 s="101">
        <v>9042</v>
      </c>
      <c r="C37">
        <v>25</v>
      </c>
      <c r="D37">
        <v>1</v>
      </c>
      <c r="E37" s="1">
        <v>0.04</v>
      </c>
      <c r="F37" s="2">
        <v>5.08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0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11</v>
      </c>
      <c r="D40">
        <v>6</v>
      </c>
      <c r="E40" s="1">
        <v>0.54549999999999998</v>
      </c>
      <c r="F40" s="2">
        <v>4.9400000000000004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11</v>
      </c>
      <c r="D42">
        <v>5</v>
      </c>
      <c r="E42" s="1">
        <v>0.45450000000000002</v>
      </c>
      <c r="F42" s="2">
        <v>11.21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40"/>
  <sheetViews>
    <sheetView topLeftCell="A25" workbookViewId="0">
      <selection activeCell="C3" sqref="C3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SUM(L2:L1000)/48</f>
        <v>14.864583333333334</v>
      </c>
      <c r="O1" t="s">
        <v>58</v>
      </c>
      <c r="P1" s="92">
        <f ca="1">NOW() +N1</f>
        <v>43742.533705208334</v>
      </c>
    </row>
    <row r="2" spans="1:16" x14ac:dyDescent="0.55000000000000004">
      <c r="A2">
        <v>20</v>
      </c>
      <c r="B2">
        <v>7007</v>
      </c>
      <c r="C2">
        <v>7</v>
      </c>
      <c r="D2">
        <v>0</v>
      </c>
      <c r="E2" s="1">
        <v>0</v>
      </c>
      <c r="F2" s="2">
        <v>2.86</v>
      </c>
      <c r="G2">
        <v>0.1</v>
      </c>
      <c r="J2">
        <v>0.2</v>
      </c>
      <c r="K2">
        <v>200</v>
      </c>
      <c r="L2" s="2">
        <v>42.91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2</v>
      </c>
      <c r="D9">
        <v>0</v>
      </c>
      <c r="E9" s="1">
        <v>0</v>
      </c>
      <c r="F9" s="2">
        <v>2.58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7</v>
      </c>
      <c r="D14">
        <v>0</v>
      </c>
      <c r="E14" s="1">
        <v>0</v>
      </c>
      <c r="F14" s="2">
        <v>2.75</v>
      </c>
      <c r="G14">
        <v>0.1</v>
      </c>
      <c r="H14">
        <v>0.2</v>
      </c>
      <c r="I14">
        <v>200</v>
      </c>
      <c r="L14" s="2">
        <v>41.21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8</v>
      </c>
      <c r="D16">
        <v>0</v>
      </c>
      <c r="E16" s="1">
        <v>0</v>
      </c>
      <c r="F16" s="2">
        <v>1.78</v>
      </c>
      <c r="G16">
        <v>0.1</v>
      </c>
      <c r="J16">
        <v>0</v>
      </c>
      <c r="K16">
        <v>20</v>
      </c>
      <c r="L16" s="2">
        <v>24.96</v>
      </c>
    </row>
    <row r="17" spans="1:12" x14ac:dyDescent="0.55000000000000004">
      <c r="A17">
        <v>20</v>
      </c>
      <c r="B17">
        <v>11001</v>
      </c>
      <c r="C17">
        <v>6</v>
      </c>
      <c r="D17">
        <v>0</v>
      </c>
      <c r="E17" s="1">
        <v>0</v>
      </c>
      <c r="F17" s="2">
        <v>2.87</v>
      </c>
      <c r="G17">
        <v>0.1</v>
      </c>
      <c r="J17">
        <v>0.1</v>
      </c>
      <c r="K17">
        <v>20</v>
      </c>
      <c r="L17" s="2">
        <v>45.87</v>
      </c>
    </row>
    <row r="18" spans="1:12" x14ac:dyDescent="0.55000000000000004">
      <c r="A18">
        <v>20</v>
      </c>
      <c r="B18">
        <v>11006</v>
      </c>
      <c r="C18">
        <v>8</v>
      </c>
      <c r="D18">
        <v>1</v>
      </c>
      <c r="E18" s="1">
        <v>0.125</v>
      </c>
      <c r="F18" s="2">
        <v>2.58</v>
      </c>
      <c r="G18">
        <v>0.1</v>
      </c>
      <c r="J18">
        <v>0.6</v>
      </c>
      <c r="K18">
        <v>20</v>
      </c>
      <c r="L18" s="2">
        <v>36.14</v>
      </c>
    </row>
    <row r="19" spans="1:12" x14ac:dyDescent="0.55000000000000004">
      <c r="A19">
        <v>20</v>
      </c>
      <c r="B19">
        <v>11007</v>
      </c>
      <c r="C19">
        <v>8</v>
      </c>
      <c r="D19">
        <v>2</v>
      </c>
      <c r="E19" s="1">
        <v>0.25</v>
      </c>
      <c r="F19" s="2">
        <v>1.59</v>
      </c>
      <c r="G19">
        <v>0.1</v>
      </c>
      <c r="J19">
        <v>0.7</v>
      </c>
      <c r="K19">
        <v>20</v>
      </c>
      <c r="L19" s="2">
        <v>23.84</v>
      </c>
    </row>
    <row r="20" spans="1:12" x14ac:dyDescent="0.55000000000000004">
      <c r="A20">
        <v>20</v>
      </c>
      <c r="B20">
        <v>11008</v>
      </c>
      <c r="C20">
        <v>7</v>
      </c>
      <c r="D20">
        <v>0</v>
      </c>
      <c r="E20" s="1">
        <v>0</v>
      </c>
      <c r="F20" s="2">
        <v>1.64</v>
      </c>
      <c r="G20">
        <v>0.1</v>
      </c>
      <c r="J20">
        <v>0.8</v>
      </c>
      <c r="K20">
        <v>20</v>
      </c>
      <c r="L20" s="2">
        <v>24.61</v>
      </c>
    </row>
    <row r="21" spans="1:12" x14ac:dyDescent="0.55000000000000004">
      <c r="A21">
        <v>20</v>
      </c>
      <c r="B21">
        <v>11009</v>
      </c>
      <c r="C21">
        <v>8</v>
      </c>
      <c r="D21">
        <v>0</v>
      </c>
      <c r="E21" s="1">
        <v>0</v>
      </c>
      <c r="F21" s="2">
        <v>1.37</v>
      </c>
      <c r="G21">
        <v>0.1</v>
      </c>
      <c r="J21">
        <v>0.9</v>
      </c>
      <c r="K21">
        <v>20</v>
      </c>
      <c r="L21" s="2">
        <v>20.6</v>
      </c>
    </row>
    <row r="22" spans="1:12" x14ac:dyDescent="0.55000000000000004">
      <c r="A22">
        <v>20</v>
      </c>
      <c r="B22">
        <v>11010</v>
      </c>
      <c r="C22">
        <v>8</v>
      </c>
      <c r="D22">
        <v>2</v>
      </c>
      <c r="E22" s="1">
        <v>0.25</v>
      </c>
      <c r="F22" s="2">
        <v>1.53</v>
      </c>
      <c r="G22">
        <v>0.1</v>
      </c>
      <c r="J22">
        <v>1</v>
      </c>
      <c r="K22">
        <v>20</v>
      </c>
      <c r="L22" s="2">
        <v>23.02</v>
      </c>
    </row>
    <row r="23" spans="1:12" x14ac:dyDescent="0.55000000000000004">
      <c r="A23">
        <v>20</v>
      </c>
      <c r="B23">
        <v>12000</v>
      </c>
      <c r="C23">
        <v>8</v>
      </c>
      <c r="D23">
        <v>2</v>
      </c>
      <c r="E23" s="1">
        <v>0.25</v>
      </c>
      <c r="F23" s="2">
        <v>1.78</v>
      </c>
      <c r="G23">
        <v>0.1</v>
      </c>
      <c r="H23">
        <v>0</v>
      </c>
      <c r="I23">
        <v>20</v>
      </c>
      <c r="L23" s="2">
        <v>26.69</v>
      </c>
    </row>
    <row r="24" spans="1:12" x14ac:dyDescent="0.55000000000000004">
      <c r="A24">
        <v>20</v>
      </c>
      <c r="B24">
        <v>12006</v>
      </c>
      <c r="C24">
        <v>8</v>
      </c>
      <c r="D24">
        <v>0</v>
      </c>
      <c r="E24" s="1">
        <v>0</v>
      </c>
      <c r="F24" s="2">
        <v>2.21</v>
      </c>
      <c r="G24">
        <v>0.1</v>
      </c>
      <c r="H24">
        <v>0.6</v>
      </c>
      <c r="I24">
        <v>20</v>
      </c>
      <c r="L24" s="2">
        <v>33.15</v>
      </c>
    </row>
    <row r="25" spans="1:12" x14ac:dyDescent="0.55000000000000004">
      <c r="A25">
        <v>20</v>
      </c>
      <c r="B25">
        <v>12007</v>
      </c>
      <c r="C25">
        <v>7</v>
      </c>
      <c r="D25">
        <v>1</v>
      </c>
      <c r="E25" s="1">
        <v>0.1429</v>
      </c>
      <c r="F25" s="2">
        <v>1.49</v>
      </c>
      <c r="G25">
        <v>0.1</v>
      </c>
      <c r="H25">
        <v>0.7</v>
      </c>
      <c r="I25">
        <v>20</v>
      </c>
      <c r="L25" s="2">
        <v>22.42</v>
      </c>
    </row>
    <row r="26" spans="1:12" x14ac:dyDescent="0.55000000000000004">
      <c r="A26">
        <v>20</v>
      </c>
      <c r="B26">
        <v>12008</v>
      </c>
      <c r="C26">
        <v>7</v>
      </c>
      <c r="D26">
        <v>0</v>
      </c>
      <c r="E26" s="1">
        <v>0</v>
      </c>
      <c r="F26" s="2">
        <v>1.73</v>
      </c>
      <c r="G26">
        <v>0.1</v>
      </c>
      <c r="H26">
        <v>0.8</v>
      </c>
      <c r="I26">
        <v>20</v>
      </c>
      <c r="L26" s="2">
        <v>25.88</v>
      </c>
    </row>
    <row r="27" spans="1:12" x14ac:dyDescent="0.55000000000000004">
      <c r="A27">
        <v>20</v>
      </c>
      <c r="B27">
        <v>12009</v>
      </c>
      <c r="C27">
        <v>7</v>
      </c>
      <c r="D27">
        <v>1</v>
      </c>
      <c r="E27" s="1">
        <v>0.1429</v>
      </c>
      <c r="F27" s="2">
        <v>1.74</v>
      </c>
      <c r="G27">
        <v>0.1</v>
      </c>
      <c r="H27">
        <v>0.9</v>
      </c>
      <c r="I27">
        <v>20</v>
      </c>
      <c r="L27" s="2">
        <v>26.11</v>
      </c>
    </row>
    <row r="28" spans="1:12" x14ac:dyDescent="0.55000000000000004">
      <c r="A28">
        <v>20</v>
      </c>
      <c r="B28">
        <v>12010</v>
      </c>
      <c r="C28">
        <v>7</v>
      </c>
      <c r="D28">
        <v>0</v>
      </c>
      <c r="E28" s="1">
        <v>0</v>
      </c>
      <c r="F28" s="2">
        <v>2</v>
      </c>
      <c r="G28">
        <v>0.1</v>
      </c>
      <c r="H28">
        <v>1</v>
      </c>
      <c r="I28">
        <v>20</v>
      </c>
      <c r="L28" s="2">
        <v>30.06</v>
      </c>
    </row>
    <row r="29" spans="1:12" x14ac:dyDescent="0.55000000000000004">
      <c r="A29">
        <v>20</v>
      </c>
      <c r="B29">
        <v>13003</v>
      </c>
      <c r="C29">
        <v>1</v>
      </c>
      <c r="D29">
        <v>0</v>
      </c>
      <c r="E29" s="1">
        <v>0</v>
      </c>
      <c r="F29" s="2">
        <v>10.52</v>
      </c>
      <c r="G29">
        <v>100</v>
      </c>
      <c r="J29">
        <v>0.2</v>
      </c>
      <c r="K29">
        <v>20</v>
      </c>
      <c r="L29" s="2">
        <v>168.36</v>
      </c>
    </row>
    <row r="30" spans="1:12" x14ac:dyDescent="0.55000000000000004">
      <c r="A30">
        <v>20</v>
      </c>
      <c r="B30">
        <v>13010</v>
      </c>
      <c r="C30">
        <v>6</v>
      </c>
      <c r="D30">
        <v>3</v>
      </c>
      <c r="E30" s="1">
        <v>0.5</v>
      </c>
      <c r="F30" s="2">
        <v>2.36</v>
      </c>
      <c r="G30">
        <v>0.01</v>
      </c>
      <c r="J30">
        <v>0.2</v>
      </c>
      <c r="K30">
        <v>20</v>
      </c>
      <c r="L30" s="2">
        <v>37.68</v>
      </c>
    </row>
    <row r="31" spans="1:12" x14ac:dyDescent="0.55000000000000004">
      <c r="A31">
        <v>20</v>
      </c>
      <c r="B31">
        <v>14010</v>
      </c>
      <c r="C31">
        <v>6</v>
      </c>
      <c r="D31">
        <v>1</v>
      </c>
      <c r="E31" s="1">
        <v>0.16669999999999999</v>
      </c>
      <c r="F31" s="2">
        <v>3.75</v>
      </c>
      <c r="G31">
        <v>0.01</v>
      </c>
      <c r="H31">
        <v>0.2</v>
      </c>
      <c r="I31">
        <v>20</v>
      </c>
      <c r="L31" s="2">
        <v>59.99</v>
      </c>
    </row>
    <row r="32" spans="1:12" x14ac:dyDescent="0.55000000000000004">
      <c r="A32">
        <v>20</v>
      </c>
      <c r="B32">
        <v>15008</v>
      </c>
      <c r="C32">
        <v>11</v>
      </c>
      <c r="D32">
        <v>3</v>
      </c>
      <c r="E32" s="1">
        <v>0.2727</v>
      </c>
      <c r="F32" s="2">
        <v>5.05</v>
      </c>
      <c r="G32">
        <v>10</v>
      </c>
      <c r="H32">
        <v>0.2</v>
      </c>
      <c r="I32">
        <v>20</v>
      </c>
      <c r="J32">
        <v>0.2</v>
      </c>
      <c r="K32">
        <v>20</v>
      </c>
      <c r="L32" s="2">
        <v>0</v>
      </c>
    </row>
    <row r="33" spans="1:12" x14ac:dyDescent="0.55000000000000004">
      <c r="A33">
        <v>20</v>
      </c>
      <c r="B33">
        <v>15016</v>
      </c>
      <c r="C33">
        <v>11</v>
      </c>
      <c r="D33">
        <v>6</v>
      </c>
      <c r="E33" s="1">
        <v>0.54549999999999998</v>
      </c>
      <c r="F33" s="2">
        <v>2.71</v>
      </c>
      <c r="G33">
        <v>10</v>
      </c>
      <c r="H33">
        <v>0.2</v>
      </c>
      <c r="I33">
        <v>20</v>
      </c>
      <c r="J33">
        <v>0.2</v>
      </c>
      <c r="K33">
        <v>50</v>
      </c>
      <c r="L33" s="2">
        <v>0</v>
      </c>
    </row>
    <row r="34" spans="1:12" x14ac:dyDescent="0.55000000000000004">
      <c r="A34">
        <v>20</v>
      </c>
      <c r="B34">
        <v>15017</v>
      </c>
      <c r="C34">
        <v>10</v>
      </c>
      <c r="D34">
        <v>6</v>
      </c>
      <c r="E34" s="1">
        <v>0.6</v>
      </c>
      <c r="F34" s="2">
        <v>3.12</v>
      </c>
      <c r="G34">
        <v>10</v>
      </c>
      <c r="H34">
        <v>0.2</v>
      </c>
      <c r="I34">
        <v>20</v>
      </c>
      <c r="J34">
        <v>0.2</v>
      </c>
      <c r="K34">
        <v>100</v>
      </c>
      <c r="L34" s="2">
        <v>0</v>
      </c>
    </row>
    <row r="35" spans="1:12" x14ac:dyDescent="0.55000000000000004">
      <c r="A35">
        <v>20</v>
      </c>
      <c r="B35">
        <v>15027</v>
      </c>
      <c r="C35">
        <v>11</v>
      </c>
      <c r="D35">
        <v>5</v>
      </c>
      <c r="E35" s="1">
        <v>0.45450000000000002</v>
      </c>
      <c r="F35" s="2">
        <v>2.92</v>
      </c>
      <c r="G35">
        <v>10</v>
      </c>
      <c r="H35">
        <v>0.2</v>
      </c>
      <c r="I35">
        <v>50</v>
      </c>
      <c r="J35">
        <v>0.2</v>
      </c>
      <c r="K35">
        <v>20</v>
      </c>
      <c r="L35" s="2">
        <v>0</v>
      </c>
    </row>
    <row r="36" spans="1:12" x14ac:dyDescent="0.55000000000000004">
      <c r="A36">
        <v>20</v>
      </c>
      <c r="B36">
        <v>15028</v>
      </c>
      <c r="C36">
        <v>11</v>
      </c>
      <c r="D36">
        <v>6</v>
      </c>
      <c r="E36" s="1">
        <v>0.54549999999999998</v>
      </c>
      <c r="F36" s="2">
        <v>3.6</v>
      </c>
      <c r="G36">
        <v>10</v>
      </c>
      <c r="H36">
        <v>0.2</v>
      </c>
      <c r="I36">
        <v>50</v>
      </c>
      <c r="J36">
        <v>0.2</v>
      </c>
      <c r="K36">
        <v>50</v>
      </c>
      <c r="L36" s="2">
        <v>0</v>
      </c>
    </row>
    <row r="37" spans="1:12" x14ac:dyDescent="0.55000000000000004">
      <c r="A37">
        <v>20</v>
      </c>
      <c r="B37">
        <v>15029</v>
      </c>
      <c r="C37">
        <v>11</v>
      </c>
      <c r="D37">
        <v>6</v>
      </c>
      <c r="E37" s="1">
        <v>0.54549999999999998</v>
      </c>
      <c r="F37" s="2">
        <v>2.79</v>
      </c>
      <c r="G37">
        <v>10</v>
      </c>
      <c r="H37">
        <v>0.2</v>
      </c>
      <c r="I37">
        <v>50</v>
      </c>
      <c r="J37">
        <v>0.2</v>
      </c>
      <c r="K37">
        <v>100</v>
      </c>
      <c r="L37" s="2">
        <v>0</v>
      </c>
    </row>
    <row r="38" spans="1:12" x14ac:dyDescent="0.55000000000000004">
      <c r="A38">
        <v>20</v>
      </c>
      <c r="B38">
        <v>15033</v>
      </c>
      <c r="C38">
        <v>11</v>
      </c>
      <c r="D38">
        <v>4</v>
      </c>
      <c r="E38" s="1">
        <v>0.36359999999999998</v>
      </c>
      <c r="F38" s="2">
        <v>2.44</v>
      </c>
      <c r="G38">
        <v>10</v>
      </c>
      <c r="H38">
        <v>0.2</v>
      </c>
      <c r="I38">
        <v>100</v>
      </c>
      <c r="J38">
        <v>0.2</v>
      </c>
      <c r="K38">
        <v>20</v>
      </c>
      <c r="L38" s="2">
        <v>0</v>
      </c>
    </row>
    <row r="39" spans="1:12" x14ac:dyDescent="0.55000000000000004">
      <c r="A39">
        <v>20</v>
      </c>
      <c r="B39">
        <v>15034</v>
      </c>
      <c r="C39">
        <v>11</v>
      </c>
      <c r="D39">
        <v>7</v>
      </c>
      <c r="E39" s="1">
        <v>0.63639999999999997</v>
      </c>
      <c r="F39" s="2">
        <v>3.19</v>
      </c>
      <c r="G39">
        <v>10</v>
      </c>
      <c r="H39">
        <v>0.2</v>
      </c>
      <c r="I39">
        <v>100</v>
      </c>
      <c r="J39">
        <v>0.2</v>
      </c>
      <c r="K39">
        <v>50</v>
      </c>
      <c r="L39" s="2">
        <v>0</v>
      </c>
    </row>
    <row r="40" spans="1:12" x14ac:dyDescent="0.55000000000000004">
      <c r="A40">
        <v>20</v>
      </c>
      <c r="B40">
        <v>15035</v>
      </c>
      <c r="C40">
        <v>11</v>
      </c>
      <c r="D40">
        <v>3</v>
      </c>
      <c r="E40" s="1">
        <v>0.2727</v>
      </c>
      <c r="F40" s="2">
        <v>3.78</v>
      </c>
      <c r="G40">
        <v>10</v>
      </c>
      <c r="H40">
        <v>0.2</v>
      </c>
      <c r="I40">
        <v>100</v>
      </c>
      <c r="J40">
        <v>0.2</v>
      </c>
      <c r="K40">
        <v>100</v>
      </c>
      <c r="L40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8E7C-F898-4084-B693-A01CFDCED357}">
  <dimension ref="A1:N22"/>
  <sheetViews>
    <sheetView workbookViewId="0"/>
  </sheetViews>
  <sheetFormatPr defaultRowHeight="14.4" x14ac:dyDescent="0.55000000000000004"/>
  <cols>
    <col min="5" max="6" width="8.83984375" style="2"/>
    <col min="12" max="12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SUM(L2:L1000)/18</f>
        <v>17.939444444444444</v>
      </c>
    </row>
    <row r="2" spans="1:14" x14ac:dyDescent="0.55000000000000004">
      <c r="A2">
        <v>20</v>
      </c>
      <c r="B2">
        <v>10002</v>
      </c>
      <c r="C2">
        <v>2</v>
      </c>
      <c r="D2">
        <v>0</v>
      </c>
      <c r="E2" s="2">
        <v>0</v>
      </c>
      <c r="F2" s="2">
        <v>0.91</v>
      </c>
      <c r="G2">
        <v>0.1</v>
      </c>
      <c r="H2">
        <v>0.2</v>
      </c>
      <c r="I2">
        <v>20</v>
      </c>
      <c r="L2" s="2">
        <v>14.54</v>
      </c>
    </row>
    <row r="3" spans="1:14" x14ac:dyDescent="0.55000000000000004">
      <c r="A3">
        <v>20</v>
      </c>
      <c r="B3">
        <v>11000</v>
      </c>
      <c r="C3">
        <v>5</v>
      </c>
      <c r="D3">
        <v>0</v>
      </c>
      <c r="E3" s="2">
        <v>0</v>
      </c>
      <c r="F3" s="2">
        <v>0.6</v>
      </c>
      <c r="G3">
        <v>0.1</v>
      </c>
      <c r="J3">
        <v>0</v>
      </c>
      <c r="K3">
        <v>20</v>
      </c>
      <c r="L3" s="2">
        <v>7.18</v>
      </c>
    </row>
    <row r="4" spans="1:14" x14ac:dyDescent="0.55000000000000004">
      <c r="A4">
        <v>20</v>
      </c>
      <c r="B4">
        <v>11001</v>
      </c>
      <c r="C4">
        <v>4</v>
      </c>
      <c r="D4">
        <v>0</v>
      </c>
      <c r="E4" s="2">
        <v>0</v>
      </c>
      <c r="F4" s="2">
        <v>0.57999999999999996</v>
      </c>
      <c r="G4">
        <v>0.1</v>
      </c>
      <c r="J4">
        <v>0.1</v>
      </c>
      <c r="K4">
        <v>20</v>
      </c>
      <c r="L4" s="2">
        <v>8.18</v>
      </c>
    </row>
    <row r="5" spans="1:14" x14ac:dyDescent="0.55000000000000004">
      <c r="A5">
        <v>20</v>
      </c>
      <c r="B5">
        <v>11003</v>
      </c>
      <c r="C5">
        <v>4</v>
      </c>
      <c r="D5">
        <v>1</v>
      </c>
      <c r="E5" s="2">
        <v>0.25</v>
      </c>
      <c r="F5" s="2">
        <v>0.63</v>
      </c>
      <c r="G5">
        <v>0.1</v>
      </c>
      <c r="J5">
        <v>0.3</v>
      </c>
      <c r="K5">
        <v>20</v>
      </c>
      <c r="L5" s="2">
        <v>8.76</v>
      </c>
    </row>
    <row r="6" spans="1:14" x14ac:dyDescent="0.55000000000000004">
      <c r="A6">
        <v>20</v>
      </c>
      <c r="B6">
        <v>11004</v>
      </c>
      <c r="C6">
        <v>4</v>
      </c>
      <c r="D6">
        <v>0</v>
      </c>
      <c r="E6" s="2">
        <v>0</v>
      </c>
      <c r="F6" s="2">
        <v>0.64</v>
      </c>
      <c r="G6">
        <v>0.1</v>
      </c>
      <c r="J6">
        <v>0.4</v>
      </c>
      <c r="K6">
        <v>20</v>
      </c>
      <c r="L6" s="2">
        <v>9</v>
      </c>
    </row>
    <row r="7" spans="1:14" x14ac:dyDescent="0.55000000000000004">
      <c r="A7">
        <v>20</v>
      </c>
      <c r="B7">
        <v>11005</v>
      </c>
      <c r="C7">
        <v>3</v>
      </c>
      <c r="D7">
        <v>0</v>
      </c>
      <c r="E7" s="2">
        <v>0</v>
      </c>
      <c r="F7" s="2">
        <v>0.64</v>
      </c>
      <c r="G7">
        <v>0.1</v>
      </c>
      <c r="J7">
        <v>0.5</v>
      </c>
      <c r="K7">
        <v>20</v>
      </c>
      <c r="L7" s="2">
        <v>9.61</v>
      </c>
    </row>
    <row r="8" spans="1:14" x14ac:dyDescent="0.55000000000000004">
      <c r="A8">
        <v>20</v>
      </c>
      <c r="B8">
        <v>11006</v>
      </c>
      <c r="C8">
        <v>3</v>
      </c>
      <c r="D8">
        <v>0</v>
      </c>
      <c r="E8" s="2">
        <v>0</v>
      </c>
      <c r="F8" s="2">
        <v>0.59</v>
      </c>
      <c r="G8">
        <v>0.1</v>
      </c>
      <c r="J8">
        <v>0.6</v>
      </c>
      <c r="K8">
        <v>20</v>
      </c>
      <c r="L8" s="2">
        <v>8.8800000000000008</v>
      </c>
    </row>
    <row r="9" spans="1:14" x14ac:dyDescent="0.55000000000000004">
      <c r="A9">
        <v>20</v>
      </c>
      <c r="B9">
        <v>11007</v>
      </c>
      <c r="C9">
        <v>3</v>
      </c>
      <c r="D9">
        <v>0</v>
      </c>
      <c r="E9" s="2">
        <v>0</v>
      </c>
      <c r="F9" s="2">
        <v>0.66</v>
      </c>
      <c r="G9">
        <v>0.1</v>
      </c>
      <c r="J9">
        <v>0.7</v>
      </c>
      <c r="K9">
        <v>20</v>
      </c>
      <c r="L9" s="2">
        <v>9.84</v>
      </c>
    </row>
    <row r="10" spans="1:14" x14ac:dyDescent="0.55000000000000004">
      <c r="A10">
        <v>20</v>
      </c>
      <c r="B10">
        <v>11008</v>
      </c>
      <c r="C10">
        <v>2</v>
      </c>
      <c r="D10">
        <v>1</v>
      </c>
      <c r="E10" s="2">
        <v>0.5</v>
      </c>
      <c r="F10" s="2">
        <v>0.62</v>
      </c>
      <c r="G10">
        <v>0.1</v>
      </c>
      <c r="J10">
        <v>0.8</v>
      </c>
      <c r="K10">
        <v>20</v>
      </c>
      <c r="L10" s="2">
        <v>9.98</v>
      </c>
    </row>
    <row r="11" spans="1:14" x14ac:dyDescent="0.55000000000000004">
      <c r="A11">
        <v>20</v>
      </c>
      <c r="B11">
        <v>11009</v>
      </c>
      <c r="C11">
        <v>3</v>
      </c>
      <c r="D11">
        <v>1</v>
      </c>
      <c r="E11" s="2">
        <v>0.33329999999999999</v>
      </c>
      <c r="F11" s="2">
        <v>0.83</v>
      </c>
      <c r="G11">
        <v>0.1</v>
      </c>
      <c r="J11">
        <v>0.9</v>
      </c>
      <c r="K11">
        <v>20</v>
      </c>
      <c r="L11" s="2">
        <v>13.27</v>
      </c>
    </row>
    <row r="12" spans="1:14" x14ac:dyDescent="0.55000000000000004">
      <c r="A12">
        <v>20</v>
      </c>
      <c r="B12">
        <v>11010</v>
      </c>
      <c r="C12">
        <v>3</v>
      </c>
      <c r="D12">
        <v>0</v>
      </c>
      <c r="E12" s="2">
        <v>0</v>
      </c>
      <c r="F12" s="2">
        <v>0.78</v>
      </c>
      <c r="G12">
        <v>0.1</v>
      </c>
      <c r="J12">
        <v>1</v>
      </c>
      <c r="K12">
        <v>20</v>
      </c>
      <c r="L12" s="2">
        <v>12.54</v>
      </c>
    </row>
    <row r="13" spans="1:14" x14ac:dyDescent="0.55000000000000004">
      <c r="A13">
        <v>20</v>
      </c>
      <c r="B13">
        <v>12000</v>
      </c>
      <c r="C13">
        <v>3</v>
      </c>
      <c r="D13">
        <v>0</v>
      </c>
      <c r="E13" s="2">
        <v>0</v>
      </c>
      <c r="F13" s="2">
        <v>0.89</v>
      </c>
      <c r="G13">
        <v>0.1</v>
      </c>
      <c r="H13">
        <v>0</v>
      </c>
      <c r="I13">
        <v>20</v>
      </c>
      <c r="L13" s="2">
        <v>14.2</v>
      </c>
    </row>
    <row r="14" spans="1:14" x14ac:dyDescent="0.55000000000000004">
      <c r="A14">
        <v>20</v>
      </c>
      <c r="B14">
        <v>12001</v>
      </c>
      <c r="C14">
        <v>3</v>
      </c>
      <c r="D14">
        <v>0</v>
      </c>
      <c r="E14" s="2">
        <v>0</v>
      </c>
      <c r="F14" s="2">
        <v>0.9</v>
      </c>
      <c r="G14">
        <v>0.1</v>
      </c>
      <c r="H14">
        <v>0.1</v>
      </c>
      <c r="I14">
        <v>20</v>
      </c>
      <c r="L14" s="2">
        <v>14.36</v>
      </c>
    </row>
    <row r="15" spans="1:14" x14ac:dyDescent="0.55000000000000004">
      <c r="A15">
        <v>20</v>
      </c>
      <c r="B15">
        <v>12003</v>
      </c>
      <c r="C15">
        <v>2</v>
      </c>
      <c r="D15">
        <v>0</v>
      </c>
      <c r="E15" s="2">
        <v>0</v>
      </c>
      <c r="F15" s="2">
        <v>1.24</v>
      </c>
      <c r="G15">
        <v>0.1</v>
      </c>
      <c r="H15">
        <v>0.3</v>
      </c>
      <c r="I15">
        <v>20</v>
      </c>
      <c r="L15" s="2">
        <v>19.88</v>
      </c>
    </row>
    <row r="16" spans="1:14" x14ac:dyDescent="0.55000000000000004">
      <c r="A16">
        <v>20</v>
      </c>
      <c r="B16">
        <v>12004</v>
      </c>
      <c r="C16">
        <v>2</v>
      </c>
      <c r="D16">
        <v>0</v>
      </c>
      <c r="E16" s="2">
        <v>0</v>
      </c>
      <c r="F16" s="2">
        <v>1.19</v>
      </c>
      <c r="G16">
        <v>0.1</v>
      </c>
      <c r="H16">
        <v>0.4</v>
      </c>
      <c r="I16">
        <v>20</v>
      </c>
      <c r="L16" s="2">
        <v>19.079999999999998</v>
      </c>
    </row>
    <row r="17" spans="1:12" x14ac:dyDescent="0.55000000000000004">
      <c r="A17">
        <v>20</v>
      </c>
      <c r="B17">
        <v>12005</v>
      </c>
      <c r="C17">
        <v>2</v>
      </c>
      <c r="D17">
        <v>1</v>
      </c>
      <c r="E17" s="2">
        <v>0.5</v>
      </c>
      <c r="F17" s="2">
        <v>1.75</v>
      </c>
      <c r="G17">
        <v>0.1</v>
      </c>
      <c r="H17">
        <v>0.5</v>
      </c>
      <c r="I17">
        <v>20</v>
      </c>
      <c r="L17" s="2">
        <v>28.07</v>
      </c>
    </row>
    <row r="18" spans="1:12" x14ac:dyDescent="0.55000000000000004">
      <c r="A18">
        <v>20</v>
      </c>
      <c r="B18">
        <v>12006</v>
      </c>
      <c r="C18">
        <v>2</v>
      </c>
      <c r="D18">
        <v>0</v>
      </c>
      <c r="E18" s="2">
        <v>0</v>
      </c>
      <c r="F18" s="2">
        <v>1.21</v>
      </c>
      <c r="G18">
        <v>0.1</v>
      </c>
      <c r="H18">
        <v>0.6</v>
      </c>
      <c r="I18">
        <v>20</v>
      </c>
      <c r="L18" s="2">
        <v>20.64</v>
      </c>
    </row>
    <row r="19" spans="1:12" x14ac:dyDescent="0.55000000000000004">
      <c r="A19">
        <v>20</v>
      </c>
      <c r="B19">
        <v>12007</v>
      </c>
      <c r="C19">
        <v>2</v>
      </c>
      <c r="D19">
        <v>0</v>
      </c>
      <c r="E19" s="2">
        <v>0</v>
      </c>
      <c r="F19" s="2">
        <v>1.51</v>
      </c>
      <c r="G19">
        <v>0.1</v>
      </c>
      <c r="H19">
        <v>0.7</v>
      </c>
      <c r="I19">
        <v>20</v>
      </c>
      <c r="L19" s="2">
        <v>25.59</v>
      </c>
    </row>
    <row r="20" spans="1:12" x14ac:dyDescent="0.55000000000000004">
      <c r="A20">
        <v>20</v>
      </c>
      <c r="B20">
        <v>12008</v>
      </c>
      <c r="C20">
        <v>2</v>
      </c>
      <c r="D20">
        <v>0</v>
      </c>
      <c r="E20" s="2">
        <v>0</v>
      </c>
      <c r="F20" s="2">
        <v>1.5</v>
      </c>
      <c r="G20">
        <v>0.1</v>
      </c>
      <c r="H20">
        <v>0.8</v>
      </c>
      <c r="I20">
        <v>20</v>
      </c>
      <c r="L20" s="2">
        <v>25.45</v>
      </c>
    </row>
    <row r="21" spans="1:12" x14ac:dyDescent="0.55000000000000004">
      <c r="A21">
        <v>20</v>
      </c>
      <c r="B21">
        <v>12009</v>
      </c>
      <c r="C21">
        <v>2</v>
      </c>
      <c r="D21">
        <v>0</v>
      </c>
      <c r="E21" s="2">
        <v>0</v>
      </c>
      <c r="F21" s="2">
        <v>1.2</v>
      </c>
      <c r="G21">
        <v>0.1</v>
      </c>
      <c r="H21">
        <v>0.9</v>
      </c>
      <c r="I21">
        <v>20</v>
      </c>
      <c r="L21" s="2">
        <v>21.65</v>
      </c>
    </row>
    <row r="22" spans="1:12" x14ac:dyDescent="0.55000000000000004">
      <c r="A22">
        <v>20</v>
      </c>
      <c r="B22">
        <v>12010</v>
      </c>
      <c r="C22">
        <v>2</v>
      </c>
      <c r="D22">
        <v>0</v>
      </c>
      <c r="E22" s="2">
        <v>0</v>
      </c>
      <c r="F22" s="2">
        <v>1.23</v>
      </c>
      <c r="G22">
        <v>0.1</v>
      </c>
      <c r="H22">
        <v>1</v>
      </c>
      <c r="I22">
        <v>20</v>
      </c>
      <c r="L22" s="2">
        <v>22.21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V4001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2019-09-19T20:03:32Z</dcterms:modified>
</cp:coreProperties>
</file>