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3954BE9-E783-4A54-8E4A-7A830A69B4B2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7" i="1" l="1"/>
  <c r="J77" i="1"/>
  <c r="J76" i="1"/>
  <c r="P76" i="1"/>
  <c r="P75" i="1"/>
  <c r="P74" i="1"/>
  <c r="J75" i="1"/>
  <c r="J74" i="1"/>
  <c r="G77" i="1"/>
  <c r="G76" i="1"/>
  <c r="G75" i="1"/>
  <c r="G74" i="1"/>
  <c r="A74" i="1"/>
  <c r="A75" i="1" s="1"/>
  <c r="A76" i="1" s="1"/>
  <c r="A77" i="1" s="1"/>
  <c r="Q73" i="1"/>
  <c r="R73" i="1" s="1"/>
  <c r="P73" i="1"/>
  <c r="Q72" i="1"/>
  <c r="R72" i="1" s="1"/>
  <c r="P72" i="1"/>
  <c r="J73" i="1"/>
  <c r="G73" i="1"/>
  <c r="A73" i="1"/>
  <c r="J72" i="1"/>
  <c r="G71" i="1"/>
  <c r="P71" i="1" s="1"/>
  <c r="A72" i="1"/>
  <c r="G72" i="1" s="1"/>
  <c r="J71" i="1"/>
  <c r="Q71" i="1" l="1"/>
  <c r="R71" i="1" s="1"/>
  <c r="G68" i="1"/>
  <c r="Q68" i="1" s="1"/>
  <c r="R68" i="1" s="1"/>
  <c r="J68" i="1"/>
  <c r="P68" i="1" l="1"/>
  <c r="J53" i="1"/>
  <c r="J52" i="1"/>
  <c r="J50" i="1"/>
  <c r="J49" i="1"/>
  <c r="J48" i="1"/>
  <c r="J47" i="1"/>
  <c r="J46" i="1"/>
  <c r="J45" i="1"/>
  <c r="J51" i="1"/>
  <c r="A46" i="1"/>
  <c r="A47" i="1" s="1"/>
  <c r="A48" i="1" l="1"/>
  <c r="G47" i="1"/>
  <c r="G46" i="1"/>
  <c r="B54" i="1"/>
  <c r="B55" i="1" l="1"/>
  <c r="J54" i="1"/>
  <c r="P46" i="1"/>
  <c r="Q46" i="1"/>
  <c r="R46" i="1" s="1"/>
  <c r="A49" i="1"/>
  <c r="G48" i="1"/>
  <c r="Q47" i="1"/>
  <c r="R47" i="1" s="1"/>
  <c r="P47" i="1"/>
  <c r="G45" i="1"/>
  <c r="Q45" i="1" s="1"/>
  <c r="R45" i="1" s="1"/>
  <c r="B56" i="1" l="1"/>
  <c r="J55" i="1"/>
  <c r="A50" i="1"/>
  <c r="G49" i="1"/>
  <c r="Q48" i="1"/>
  <c r="R48" i="1" s="1"/>
  <c r="P48" i="1"/>
  <c r="P45" i="1"/>
  <c r="G42" i="1"/>
  <c r="Q42" i="1" s="1"/>
  <c r="R42" i="1" s="1"/>
  <c r="B57" i="1" l="1"/>
  <c r="J56" i="1"/>
  <c r="G50" i="1"/>
  <c r="A51" i="1"/>
  <c r="P49" i="1"/>
  <c r="Q49" i="1"/>
  <c r="R49" i="1" s="1"/>
  <c r="P42" i="1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A42" i="3"/>
  <c r="A43" i="3" s="1"/>
  <c r="A34" i="3"/>
  <c r="A35" i="3" s="1"/>
  <c r="B58" i="1" l="1"/>
  <c r="J57" i="1"/>
  <c r="A52" i="1"/>
  <c r="G51" i="1"/>
  <c r="Q50" i="1"/>
  <c r="R50" i="1" s="1"/>
  <c r="P50" i="1"/>
  <c r="A44" i="3"/>
  <c r="C43" i="3"/>
  <c r="B43" i="3"/>
  <c r="B42" i="3"/>
  <c r="C42" i="3"/>
  <c r="B35" i="3"/>
  <c r="A36" i="3"/>
  <c r="C35" i="3"/>
  <c r="B34" i="3"/>
  <c r="C34" i="3"/>
  <c r="P9" i="1"/>
  <c r="P8" i="1"/>
  <c r="A26" i="1"/>
  <c r="A27" i="1" s="1"/>
  <c r="A28" i="1" s="1"/>
  <c r="G25" i="1"/>
  <c r="Q25" i="1" s="1"/>
  <c r="R25" i="1" s="1"/>
  <c r="Q9" i="1"/>
  <c r="R9" i="1" s="1"/>
  <c r="Q8" i="1"/>
  <c r="R8" i="1" s="1"/>
  <c r="Q7" i="1"/>
  <c r="Q6" i="1"/>
  <c r="Q5" i="1"/>
  <c r="Q4" i="1"/>
  <c r="Q3" i="1"/>
  <c r="Q2" i="1"/>
  <c r="L10" i="1"/>
  <c r="G10" i="1"/>
  <c r="Q10" i="1" s="1"/>
  <c r="R10" i="1" s="1"/>
  <c r="B11" i="1"/>
  <c r="L11" i="1" s="1"/>
  <c r="A11" i="1"/>
  <c r="G11" i="1" s="1"/>
  <c r="Q11" i="1" s="1"/>
  <c r="R11" i="1" s="1"/>
  <c r="B59" i="1" l="1"/>
  <c r="J58" i="1"/>
  <c r="Q51" i="1"/>
  <c r="R51" i="1" s="1"/>
  <c r="P51" i="1"/>
  <c r="A53" i="1"/>
  <c r="G52" i="1"/>
  <c r="G26" i="1"/>
  <c r="Q26" i="1" s="1"/>
  <c r="R26" i="1" s="1"/>
  <c r="A29" i="1"/>
  <c r="A30" i="1" s="1"/>
  <c r="G30" i="1" s="1"/>
  <c r="G28" i="1"/>
  <c r="Q28" i="1" s="1"/>
  <c r="R28" i="1" s="1"/>
  <c r="A12" i="1"/>
  <c r="A13" i="1" s="1"/>
  <c r="A14" i="1" s="1"/>
  <c r="P25" i="1"/>
  <c r="B12" i="1"/>
  <c r="G27" i="1"/>
  <c r="P10" i="1"/>
  <c r="P11" i="1"/>
  <c r="A45" i="3"/>
  <c r="C44" i="3"/>
  <c r="B44" i="3"/>
  <c r="B36" i="3"/>
  <c r="A37" i="3"/>
  <c r="C36" i="3"/>
  <c r="X7" i="1"/>
  <c r="Z7" i="1" s="1"/>
  <c r="X6" i="1"/>
  <c r="Z6" i="1" s="1"/>
  <c r="G29" i="1" l="1"/>
  <c r="B60" i="1"/>
  <c r="J59" i="1"/>
  <c r="Q52" i="1"/>
  <c r="R52" i="1" s="1"/>
  <c r="P52" i="1"/>
  <c r="A54" i="1"/>
  <c r="G53" i="1"/>
  <c r="G13" i="1"/>
  <c r="Q13" i="1" s="1"/>
  <c r="R13" i="1" s="1"/>
  <c r="G12" i="1"/>
  <c r="Q12" i="1" s="1"/>
  <c r="R12" i="1" s="1"/>
  <c r="P26" i="1"/>
  <c r="P28" i="1"/>
  <c r="A31" i="1"/>
  <c r="A32" i="1" s="1"/>
  <c r="P29" i="1"/>
  <c r="Q29" i="1"/>
  <c r="R29" i="1" s="1"/>
  <c r="P12" i="1"/>
  <c r="Q27" i="1"/>
  <c r="R27" i="1" s="1"/>
  <c r="P27" i="1"/>
  <c r="B13" i="1"/>
  <c r="L12" i="1"/>
  <c r="G31" i="1"/>
  <c r="P30" i="1"/>
  <c r="Q30" i="1"/>
  <c r="R30" i="1" s="1"/>
  <c r="C45" i="3"/>
  <c r="B45" i="3"/>
  <c r="A46" i="3"/>
  <c r="A38" i="3"/>
  <c r="C37" i="3"/>
  <c r="B37" i="3"/>
  <c r="A15" i="1"/>
  <c r="G14" i="1"/>
  <c r="Y6" i="1"/>
  <c r="Y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X5" i="1"/>
  <c r="Z5" i="1" s="1"/>
  <c r="P13" i="1" l="1"/>
  <c r="B61" i="1"/>
  <c r="J60" i="1"/>
  <c r="A55" i="1"/>
  <c r="G54" i="1"/>
  <c r="Q53" i="1"/>
  <c r="R53" i="1" s="1"/>
  <c r="P53" i="1"/>
  <c r="P31" i="1"/>
  <c r="Q31" i="1"/>
  <c r="R31" i="1" s="1"/>
  <c r="Q14" i="1"/>
  <c r="R14" i="1" s="1"/>
  <c r="P14" i="1"/>
  <c r="B14" i="1"/>
  <c r="L13" i="1"/>
  <c r="G32" i="1"/>
  <c r="A33" i="1"/>
  <c r="A47" i="3"/>
  <c r="C46" i="3"/>
  <c r="B46" i="3"/>
  <c r="A39" i="3"/>
  <c r="C38" i="3"/>
  <c r="B38" i="3"/>
  <c r="A16" i="1"/>
  <c r="G15" i="1"/>
  <c r="Y5" i="1"/>
  <c r="X2" i="1"/>
  <c r="Z2" i="1" s="1"/>
  <c r="B62" i="1" l="1"/>
  <c r="J61" i="1"/>
  <c r="Q54" i="1"/>
  <c r="R54" i="1" s="1"/>
  <c r="P54" i="1"/>
  <c r="A56" i="1"/>
  <c r="G55" i="1"/>
  <c r="G33" i="1"/>
  <c r="A34" i="1"/>
  <c r="Q32" i="1"/>
  <c r="R32" i="1" s="1"/>
  <c r="P32" i="1"/>
  <c r="Q15" i="1"/>
  <c r="R15" i="1" s="1"/>
  <c r="P15" i="1"/>
  <c r="L14" i="1"/>
  <c r="B15" i="1"/>
  <c r="A48" i="3"/>
  <c r="C47" i="3"/>
  <c r="B47" i="3"/>
  <c r="A40" i="3"/>
  <c r="C39" i="3"/>
  <c r="B39" i="3"/>
  <c r="A17" i="1"/>
  <c r="G16" i="1"/>
  <c r="Y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B63" i="1" l="1"/>
  <c r="J62" i="1"/>
  <c r="Q55" i="1"/>
  <c r="R55" i="1" s="1"/>
  <c r="P55" i="1"/>
  <c r="G56" i="1"/>
  <c r="A57" i="1"/>
  <c r="B16" i="1"/>
  <c r="L15" i="1"/>
  <c r="Q16" i="1"/>
  <c r="R16" i="1" s="1"/>
  <c r="P16" i="1"/>
  <c r="G34" i="1"/>
  <c r="A35" i="1"/>
  <c r="Q33" i="1"/>
  <c r="R33" i="1" s="1"/>
  <c r="P33" i="1"/>
  <c r="B48" i="3"/>
  <c r="C48" i="3"/>
  <c r="A49" i="3"/>
  <c r="A41" i="3"/>
  <c r="C40" i="3"/>
  <c r="B40" i="3"/>
  <c r="A18" i="1"/>
  <c r="G17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B64" i="1" l="1"/>
  <c r="J63" i="1"/>
  <c r="Q56" i="1"/>
  <c r="R56" i="1" s="1"/>
  <c r="P56" i="1"/>
  <c r="A58" i="1"/>
  <c r="G57" i="1"/>
  <c r="Q17" i="1"/>
  <c r="R17" i="1" s="1"/>
  <c r="P17" i="1"/>
  <c r="B17" i="1"/>
  <c r="L16" i="1"/>
  <c r="G35" i="1"/>
  <c r="A36" i="1"/>
  <c r="Q34" i="1"/>
  <c r="R34" i="1" s="1"/>
  <c r="P34" i="1"/>
  <c r="A50" i="3"/>
  <c r="C49" i="3"/>
  <c r="B49" i="3"/>
  <c r="C41" i="3"/>
  <c r="B41" i="3"/>
  <c r="A19" i="1"/>
  <c r="G18" i="1"/>
  <c r="X4" i="1"/>
  <c r="Z4" i="1" s="1"/>
  <c r="X3" i="1"/>
  <c r="Z3" i="1" s="1"/>
  <c r="B65" i="1" l="1"/>
  <c r="J65" i="1" s="1"/>
  <c r="J64" i="1"/>
  <c r="P57" i="1"/>
  <c r="Q57" i="1"/>
  <c r="R57" i="1" s="1"/>
  <c r="A59" i="1"/>
  <c r="G58" i="1"/>
  <c r="A37" i="1"/>
  <c r="G36" i="1"/>
  <c r="P35" i="1"/>
  <c r="Q35" i="1"/>
  <c r="R35" i="1" s="1"/>
  <c r="Q18" i="1"/>
  <c r="R18" i="1" s="1"/>
  <c r="P18" i="1"/>
  <c r="L17" i="1"/>
  <c r="B18" i="1"/>
  <c r="A51" i="3"/>
  <c r="C50" i="3"/>
  <c r="B50" i="3"/>
  <c r="A20" i="1"/>
  <c r="G19" i="1"/>
  <c r="Y3" i="1"/>
  <c r="Y4" i="1"/>
  <c r="P58" i="1" l="1"/>
  <c r="Q58" i="1"/>
  <c r="R58" i="1" s="1"/>
  <c r="A60" i="1"/>
  <c r="G59" i="1"/>
  <c r="Q19" i="1"/>
  <c r="R19" i="1" s="1"/>
  <c r="P19" i="1"/>
  <c r="Q36" i="1"/>
  <c r="R36" i="1" s="1"/>
  <c r="P36" i="1"/>
  <c r="B19" i="1"/>
  <c r="L18" i="1"/>
  <c r="G37" i="1"/>
  <c r="A38" i="1"/>
  <c r="C51" i="3"/>
  <c r="B51" i="3"/>
  <c r="A21" i="1"/>
  <c r="G20" i="1"/>
  <c r="Q59" i="1" l="1"/>
  <c r="R59" i="1" s="1"/>
  <c r="P59" i="1"/>
  <c r="A61" i="1"/>
  <c r="G60" i="1"/>
  <c r="A39" i="1"/>
  <c r="G39" i="1" s="1"/>
  <c r="G38" i="1"/>
  <c r="Q20" i="1"/>
  <c r="R20" i="1" s="1"/>
  <c r="P20" i="1"/>
  <c r="B20" i="1"/>
  <c r="L19" i="1"/>
  <c r="P37" i="1"/>
  <c r="Q37" i="1"/>
  <c r="R37" i="1" s="1"/>
  <c r="A22" i="1"/>
  <c r="G22" i="1" s="1"/>
  <c r="G21" i="1"/>
  <c r="Q60" i="1" l="1"/>
  <c r="R60" i="1" s="1"/>
  <c r="P60" i="1"/>
  <c r="A62" i="1"/>
  <c r="G61" i="1"/>
  <c r="Q22" i="1"/>
  <c r="R22" i="1" s="1"/>
  <c r="P22" i="1"/>
  <c r="P39" i="1"/>
  <c r="Q39" i="1"/>
  <c r="R39" i="1" s="1"/>
  <c r="B21" i="1"/>
  <c r="L20" i="1"/>
  <c r="Q21" i="1"/>
  <c r="R21" i="1" s="1"/>
  <c r="P21" i="1"/>
  <c r="Q38" i="1"/>
  <c r="R38" i="1" s="1"/>
  <c r="P38" i="1"/>
  <c r="P61" i="1" l="1"/>
  <c r="Q61" i="1"/>
  <c r="R61" i="1" s="1"/>
  <c r="A63" i="1"/>
  <c r="G62" i="1"/>
  <c r="B22" i="1"/>
  <c r="L22" i="1" s="1"/>
  <c r="L21" i="1"/>
  <c r="A64" i="1" l="1"/>
  <c r="G63" i="1"/>
  <c r="P62" i="1"/>
  <c r="Q62" i="1"/>
  <c r="R62" i="1" s="1"/>
  <c r="Q63" i="1" l="1"/>
  <c r="R63" i="1" s="1"/>
  <c r="P63" i="1"/>
  <c r="G64" i="1"/>
  <c r="A65" i="1"/>
  <c r="G65" i="1" s="1"/>
  <c r="P65" i="1" l="1"/>
  <c r="Q65" i="1"/>
  <c r="R65" i="1" s="1"/>
  <c r="Q64" i="1"/>
  <c r="R64" i="1" s="1"/>
  <c r="P64" i="1"/>
</calcChain>
</file>

<file path=xl/sharedStrings.xml><?xml version="1.0" encoding="utf-8"?>
<sst xmlns="http://schemas.openxmlformats.org/spreadsheetml/2006/main" count="153" uniqueCount="53">
  <si>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</si>
  <si>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</si>
  <si>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</si>
  <si>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</si>
  <si>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</si>
  <si>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</si>
  <si>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</si>
  <si>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</si>
  <si>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</si>
  <si>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</si>
  <si>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</si>
  <si>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</si>
  <si>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</si>
  <si>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</si>
  <si>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</si>
  <si>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</si>
  <si>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</si>
  <si>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</si>
  <si>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</si>
  <si>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</si>
  <si>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</si>
  <si>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</si>
  <si>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</si>
  <si>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</si>
  <si>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</si>
  <si>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</si>
  <si>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</si>
  <si>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</si>
  <si>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</si>
  <si>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</si>
  <si>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</si>
  <si>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</si>
  <si>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</si>
  <si>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</si>
  <si>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</si>
  <si>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</si>
  <si>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</si>
  <si>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(Some 0.000_005), 100_000.0)</t>
  </si>
  <si>
    <t>(Some 0.000_003), 100_000.0)</t>
  </si>
  <si>
    <t>catSynthRndParam</t>
  </si>
  <si>
    <t>(Some 0.000_010), 100_000.0</t>
  </si>
  <si>
    <t>(Some 0.000_200), 10_000.0</t>
  </si>
  <si>
    <t>(Some 0.000_100), 10_000.0</t>
  </si>
  <si>
    <t>ligParam</t>
  </si>
  <si>
    <t>(1.0, 1.0)</t>
  </si>
  <si>
    <t>(10.0, 10.0)</t>
  </si>
  <si>
    <t>sedDirRndParam</t>
  </si>
  <si>
    <t>sedDirParam</t>
  </si>
  <si>
    <t>(Some 0.000_100, 100.0)</t>
  </si>
  <si>
    <t>(30.0, 30.0)</t>
  </si>
  <si>
    <t>(Some 0.000_100, 300.0)</t>
  </si>
  <si>
    <t>(Some 0.000_200, 100.0)</t>
  </si>
  <si>
    <t>(Some 0.000_200, 300.0)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</si>
</sst>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quotePrefix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Defaults!$V$1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Defaults!$V$2:$V$8</c:f>
              <c:numCache>
                <c:formatCode>0.000</c:formatCode>
                <c:ptCount val="7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Defaults!$Y$1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Defaults!$Y$2:$Y$8</c:f>
              <c:numCache>
                <c:formatCode>0.000</c:formatCode>
                <c:ptCount val="7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Defaults!$Z$1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xVal>
          <c:yVal>
            <c:numRef>
              <c:f>Defaults!$Z$2:$Z$8</c:f>
              <c:numCache>
                <c:formatCode>0.000</c:formatCode>
                <c:ptCount val="7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Z88"/>
  <sheetViews>
    <sheetView tabSelected="1" zoomScale="85" zoomScaleNormal="85" workbookViewId="0">
      <pane xSplit="6864" ySplit="486" topLeftCell="H52" activePane="bottomRight"/>
      <selection activeCell="G1" sqref="A1:G2"/>
      <selection pane="topRight" activeCell="N1" sqref="N1"/>
      <selection pane="bottomLeft" activeCell="D72" sqref="D72"/>
      <selection pane="bottomRight" activeCell="P77" sqref="P77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4.62890625" style="1" bestFit="1" customWidth="1"/>
    <col min="10" max="10" width="10.734375" style="1" customWidth="1"/>
    <col min="11" max="11" width="26.83984375" customWidth="1"/>
    <col min="12" max="12" width="11.20703125" bestFit="1" customWidth="1"/>
    <col min="13" max="13" width="17.578125" customWidth="1"/>
    <col min="14" max="14" width="20.62890625" bestFit="1" customWidth="1"/>
    <col min="15" max="15" width="17.578125" customWidth="1"/>
    <col min="16" max="16" width="25.68359375" bestFit="1" customWidth="1"/>
    <col min="18" max="18" width="32" customWidth="1"/>
    <col min="19" max="19" width="8.89453125" customWidth="1"/>
    <col min="22" max="22" width="8.83984375" style="3"/>
    <col min="23" max="23" width="1.62890625" bestFit="1" customWidth="1"/>
    <col min="24" max="26" width="8.83984375" style="3"/>
  </cols>
  <sheetData>
    <row r="1" spans="1:26" s="1" customFormat="1" x14ac:dyDescent="0.55000000000000004">
      <c r="A1" s="10"/>
      <c r="B1" s="10"/>
      <c r="C1" s="10" t="s">
        <v>20</v>
      </c>
      <c r="D1" s="10" t="s">
        <v>33</v>
      </c>
      <c r="E1" s="10" t="s">
        <v>34</v>
      </c>
      <c r="F1" s="10" t="s">
        <v>35</v>
      </c>
      <c r="G1" s="10" t="s">
        <v>28</v>
      </c>
      <c r="H1" s="1" t="s">
        <v>0</v>
      </c>
      <c r="I1" s="1" t="s">
        <v>39</v>
      </c>
      <c r="J1" s="1" t="s">
        <v>12</v>
      </c>
      <c r="K1" s="1" t="s">
        <v>11</v>
      </c>
      <c r="L1" s="1" t="s">
        <v>12</v>
      </c>
      <c r="M1" s="1" t="s">
        <v>43</v>
      </c>
      <c r="N1" s="1" t="s">
        <v>46</v>
      </c>
      <c r="O1" s="1" t="s">
        <v>47</v>
      </c>
      <c r="Q1" t="s">
        <v>1</v>
      </c>
      <c r="R1" s="1" t="s">
        <v>36</v>
      </c>
      <c r="S1"/>
      <c r="T1" t="s">
        <v>2</v>
      </c>
      <c r="U1" t="s">
        <v>3</v>
      </c>
      <c r="V1" s="3" t="s">
        <v>4</v>
      </c>
      <c r="W1" t="s">
        <v>13</v>
      </c>
      <c r="X1" s="4" t="s">
        <v>5</v>
      </c>
      <c r="Y1" s="4" t="s">
        <v>7</v>
      </c>
      <c r="Z1" s="4" t="s">
        <v>6</v>
      </c>
    </row>
    <row r="2" spans="1:26" x14ac:dyDescent="0.55000000000000004">
      <c r="C2">
        <v>20</v>
      </c>
      <c r="G2" s="1" t="s">
        <v>22</v>
      </c>
      <c r="H2" s="1">
        <v>1</v>
      </c>
      <c r="K2" t="s">
        <v>17</v>
      </c>
      <c r="L2" t="s">
        <v>18</v>
      </c>
      <c r="Q2">
        <f>VALUE(SUBSTITUTE(G2, "_", ""))</f>
        <v>0</v>
      </c>
      <c r="T2">
        <v>52</v>
      </c>
      <c r="U2">
        <v>16</v>
      </c>
      <c r="V2" s="3">
        <v>0.30769230769230799</v>
      </c>
      <c r="W2" t="s">
        <v>13</v>
      </c>
      <c r="X2" s="3">
        <f>SQRT(V2*(1-V2)/T2)</f>
        <v>6.4003868795218757E-2</v>
      </c>
      <c r="Y2" s="3">
        <f>V2-X2</f>
        <v>0.24368843889708924</v>
      </c>
      <c r="Z2" s="3">
        <f>V2+X2</f>
        <v>0.37169617648752673</v>
      </c>
    </row>
    <row r="3" spans="1:26" x14ac:dyDescent="0.55000000000000004">
      <c r="C3">
        <v>20</v>
      </c>
      <c r="G3" s="1" t="s">
        <v>23</v>
      </c>
      <c r="K3" t="s">
        <v>14</v>
      </c>
      <c r="L3" t="s">
        <v>18</v>
      </c>
      <c r="Q3">
        <f>VALUE(SUBSTITUTE(G3, "_", ""))</f>
        <v>1</v>
      </c>
      <c r="T3">
        <v>20</v>
      </c>
      <c r="U3">
        <v>8</v>
      </c>
      <c r="V3" s="3">
        <v>0.4</v>
      </c>
      <c r="W3" t="s">
        <v>13</v>
      </c>
      <c r="X3" s="3">
        <f>SQRT(V3*(1-V3)/T3)</f>
        <v>0.10954451150103323</v>
      </c>
      <c r="Y3" s="3">
        <f>V3-X3</f>
        <v>0.2904554884989668</v>
      </c>
      <c r="Z3" s="3">
        <f>V3+X3</f>
        <v>0.5095445115010333</v>
      </c>
    </row>
    <row r="4" spans="1:26" x14ac:dyDescent="0.55000000000000004">
      <c r="C4">
        <v>20</v>
      </c>
      <c r="G4" s="1" t="s">
        <v>24</v>
      </c>
      <c r="K4" t="s">
        <v>15</v>
      </c>
      <c r="L4" t="s">
        <v>18</v>
      </c>
      <c r="Q4">
        <f>VALUE(SUBSTITUTE(G4, "_", ""))</f>
        <v>2</v>
      </c>
      <c r="T4">
        <v>19</v>
      </c>
      <c r="U4">
        <v>8</v>
      </c>
      <c r="V4" s="3">
        <v>0.42105263157894701</v>
      </c>
      <c r="W4" t="s">
        <v>13</v>
      </c>
      <c r="X4" s="3">
        <f t="shared" ref="X4" si="0">SQRT(V4*(1-V4)/T4)</f>
        <v>0.11326896565241479</v>
      </c>
      <c r="Y4" s="3">
        <f t="shared" ref="Y4" si="1">V4-X4</f>
        <v>0.30778366592653222</v>
      </c>
      <c r="Z4" s="3">
        <f t="shared" ref="Z4" si="2">V4+X4</f>
        <v>0.53432159723136174</v>
      </c>
    </row>
    <row r="5" spans="1:26" x14ac:dyDescent="0.55000000000000004">
      <c r="C5">
        <v>20</v>
      </c>
      <c r="G5" s="1" t="s">
        <v>25</v>
      </c>
      <c r="K5" t="s">
        <v>17</v>
      </c>
      <c r="L5" t="s">
        <v>16</v>
      </c>
      <c r="Q5">
        <f>VALUE(SUBSTITUTE(G5, "_", ""))</f>
        <v>3</v>
      </c>
      <c r="T5">
        <v>19</v>
      </c>
      <c r="U5">
        <v>3</v>
      </c>
      <c r="V5" s="3">
        <v>0.157894736842105</v>
      </c>
      <c r="W5" t="s">
        <v>13</v>
      </c>
      <c r="X5" s="3">
        <f t="shared" ref="X5" si="3">SQRT(V5*(1-V5)/T5)</f>
        <v>8.3654675183055346E-2</v>
      </c>
      <c r="Y5" s="3">
        <f t="shared" ref="Y5" si="4">V5-X5</f>
        <v>7.4240061659049658E-2</v>
      </c>
      <c r="Z5" s="3">
        <f t="shared" ref="Z5" si="5">V5+X5</f>
        <v>0.24154941202516034</v>
      </c>
    </row>
    <row r="6" spans="1:26" x14ac:dyDescent="0.55000000000000004">
      <c r="C6">
        <v>20</v>
      </c>
      <c r="G6" s="1" t="s">
        <v>26</v>
      </c>
      <c r="K6" t="s">
        <v>17</v>
      </c>
      <c r="L6" t="s">
        <v>19</v>
      </c>
      <c r="Q6">
        <f>VALUE(SUBSTITUTE(G6, "_", ""))</f>
        <v>4</v>
      </c>
      <c r="T6">
        <v>38</v>
      </c>
      <c r="U6">
        <v>11</v>
      </c>
      <c r="V6" s="3">
        <v>0.28947368421052599</v>
      </c>
      <c r="W6" t="s">
        <v>13</v>
      </c>
      <c r="X6" s="3">
        <f t="shared" ref="X6:X7" si="6">SQRT(V6*(1-V6)/T6)</f>
        <v>7.3570351286533664E-2</v>
      </c>
      <c r="Y6" s="3">
        <f t="shared" ref="Y6:Y7" si="7">V6-X6</f>
        <v>0.21590333292399233</v>
      </c>
      <c r="Z6" s="3">
        <f t="shared" ref="Z6:Z7" si="8">V6+X6</f>
        <v>0.36304403549705966</v>
      </c>
    </row>
    <row r="7" spans="1:26" x14ac:dyDescent="0.55000000000000004">
      <c r="C7">
        <v>20</v>
      </c>
      <c r="G7" s="1" t="s">
        <v>27</v>
      </c>
      <c r="K7" t="s">
        <v>17</v>
      </c>
      <c r="L7" t="s">
        <v>21</v>
      </c>
      <c r="Q7">
        <f>VALUE(SUBSTITUTE(G7, "_", ""))</f>
        <v>5</v>
      </c>
      <c r="T7">
        <v>5</v>
      </c>
      <c r="U7">
        <v>1</v>
      </c>
      <c r="V7" s="3">
        <v>0.2</v>
      </c>
      <c r="W7" t="s">
        <v>13</v>
      </c>
      <c r="X7" s="3">
        <f t="shared" si="6"/>
        <v>0.1788854381999832</v>
      </c>
      <c r="Y7" s="3">
        <f t="shared" si="7"/>
        <v>2.1114561800016807E-2</v>
      </c>
      <c r="Z7" s="3">
        <f t="shared" si="8"/>
        <v>0.37888543819998322</v>
      </c>
    </row>
    <row r="8" spans="1:26" x14ac:dyDescent="0.55000000000000004">
      <c r="C8">
        <v>20</v>
      </c>
      <c r="D8">
        <v>250000</v>
      </c>
      <c r="E8">
        <v>10</v>
      </c>
      <c r="F8">
        <v>25</v>
      </c>
      <c r="G8" s="1" t="s">
        <v>29</v>
      </c>
      <c r="K8" t="s">
        <v>17</v>
      </c>
      <c r="L8" t="s">
        <v>32</v>
      </c>
      <c r="P8" t="str">
        <f>"Defaults_" &amp; G8 &amp; ".defaultValue"</f>
        <v>Defaults_000_006.defaultValue</v>
      </c>
      <c r="Q8">
        <f>VALUE(SUBSTITUTE(G8, "_", ""))</f>
        <v>6</v>
      </c>
      <c r="R8" t="str">
        <f>"ContGenAdm.exe add -i " &amp; Q8 &amp; " -n " &amp; C8 &amp; " -m 3 -y " &amp; E8 &amp; " -t " &amp; D8 &amp; " -r " &amp; F8</f>
        <v>ContGenAdm.exe add -i 6 -n 20 -m 3 -y 10 -t 250000 -r 25</v>
      </c>
      <c r="W8" t="s">
        <v>13</v>
      </c>
    </row>
    <row r="9" spans="1:26" x14ac:dyDescent="0.55000000000000004">
      <c r="C9">
        <v>20</v>
      </c>
      <c r="D9">
        <v>250000</v>
      </c>
      <c r="E9">
        <v>10</v>
      </c>
      <c r="F9">
        <v>25</v>
      </c>
      <c r="G9" s="1" t="s">
        <v>30</v>
      </c>
      <c r="K9" t="s">
        <v>17</v>
      </c>
      <c r="L9" t="s">
        <v>31</v>
      </c>
      <c r="P9" t="str">
        <f t="shared" ref="P9:P22" si="9">"Defaults_" &amp; G9 &amp; ".defaultValue"</f>
        <v>Defaults_000_007.defaultValue</v>
      </c>
      <c r="Q9">
        <f>VALUE(SUBSTITUTE(G9, "_", ""))</f>
        <v>7</v>
      </c>
      <c r="R9" t="str">
        <f>"ContGenAdm.exe add -i " &amp; Q9 &amp; " -n " &amp; C9 &amp; " -m 3 -y " &amp; E9 &amp; " -t " &amp; D9 &amp; " -r " &amp; F9</f>
        <v>ContGenAdm.exe add -i 7 -n 20 -m 3 -y 10 -t 250000 -r 25</v>
      </c>
    </row>
    <row r="10" spans="1:26" x14ac:dyDescent="0.55000000000000004">
      <c r="A10">
        <v>8</v>
      </c>
      <c r="B10">
        <v>35</v>
      </c>
      <c r="C10">
        <v>20</v>
      </c>
      <c r="D10">
        <v>250000</v>
      </c>
      <c r="E10">
        <v>10</v>
      </c>
      <c r="F10">
        <v>25</v>
      </c>
      <c r="G10" s="1" t="str">
        <f>"000_0" &amp; RIGHT("0" &amp; A10, 2)</f>
        <v>000_008</v>
      </c>
      <c r="K10" t="s">
        <v>17</v>
      </c>
      <c r="L10" s="5" t="str">
        <f>"(Some 0." &amp; B10 &amp; ")"</f>
        <v>(Some 0.35)</v>
      </c>
      <c r="M10" s="5"/>
      <c r="N10" s="5"/>
      <c r="O10" s="5"/>
      <c r="P10" t="str">
        <f t="shared" si="9"/>
        <v>Defaults_000_008.defaultValue</v>
      </c>
      <c r="Q10">
        <f>VALUE(SUBSTITUTE(G10, "_", ""))</f>
        <v>8</v>
      </c>
      <c r="R10" t="str">
        <f>"ContGenAdm.exe add -i " &amp; Q10 &amp; " -n " &amp; C10 &amp; " -m 3 -y " &amp; E10 &amp; " -t " &amp; D10 &amp; " -r " &amp; F10</f>
        <v>ContGenAdm.exe add -i 8 -n 20 -m 3 -y 10 -t 250000 -r 25</v>
      </c>
    </row>
    <row r="11" spans="1:26" x14ac:dyDescent="0.55000000000000004">
      <c r="A11">
        <f>1+A10</f>
        <v>9</v>
      </c>
      <c r="B11">
        <f>+B10+5</f>
        <v>40</v>
      </c>
      <c r="C11">
        <v>20</v>
      </c>
      <c r="D11">
        <v>250000</v>
      </c>
      <c r="E11">
        <v>10</v>
      </c>
      <c r="F11">
        <v>25</v>
      </c>
      <c r="G11" s="1" t="str">
        <f t="shared" ref="G11:G21" si="10">"000_0" &amp; RIGHT("0" &amp; A11, 2)</f>
        <v>000_009</v>
      </c>
      <c r="K11" t="s">
        <v>17</v>
      </c>
      <c r="L11" s="5" t="str">
        <f t="shared" ref="L11:L21" si="11">"(Some 0." &amp; B11 &amp; ")"</f>
        <v>(Some 0.40)</v>
      </c>
      <c r="M11" s="5"/>
      <c r="N11" s="5"/>
      <c r="O11" s="5"/>
      <c r="P11" t="str">
        <f t="shared" si="9"/>
        <v>Defaults_000_009.defaultValue</v>
      </c>
      <c r="Q11">
        <f>VALUE(SUBSTITUTE(G11, "_", ""))</f>
        <v>9</v>
      </c>
      <c r="R11" t="str">
        <f>"ContGenAdm.exe add -i " &amp; Q11 &amp; " -n " &amp; C11 &amp; " -m 3 -y " &amp; E11 &amp; " -t " &amp; D11 &amp; " -r " &amp; F11</f>
        <v>ContGenAdm.exe add -i 9 -n 20 -m 3 -y 10 -t 250000 -r 25</v>
      </c>
    </row>
    <row r="12" spans="1:26" x14ac:dyDescent="0.55000000000000004">
      <c r="A12">
        <f t="shared" ref="A12:A21" si="12">1+A11</f>
        <v>10</v>
      </c>
      <c r="B12">
        <f t="shared" ref="B12:B21" si="13">+B11+5</f>
        <v>45</v>
      </c>
      <c r="C12">
        <v>20</v>
      </c>
      <c r="D12">
        <v>250000</v>
      </c>
      <c r="E12">
        <v>10</v>
      </c>
      <c r="F12">
        <v>25</v>
      </c>
      <c r="G12" s="1" t="str">
        <f t="shared" si="10"/>
        <v>000_010</v>
      </c>
      <c r="K12" t="s">
        <v>17</v>
      </c>
      <c r="L12" s="5" t="str">
        <f t="shared" si="11"/>
        <v>(Some 0.45)</v>
      </c>
      <c r="M12" s="5"/>
      <c r="N12" s="5"/>
      <c r="O12" s="5"/>
      <c r="P12" t="str">
        <f t="shared" si="9"/>
        <v>Defaults_000_010.defaultValue</v>
      </c>
      <c r="Q12">
        <f>VALUE(SUBSTITUTE(G12, "_", ""))</f>
        <v>10</v>
      </c>
      <c r="R12" t="str">
        <f>"ContGenAdm.exe add -i " &amp; Q12 &amp; " -n " &amp; C12 &amp; " -m 3 -y " &amp; E12 &amp; " -t " &amp; D12 &amp; " -r " &amp; F12</f>
        <v>ContGenAdm.exe add -i 10 -n 20 -m 3 -y 10 -t 250000 -r 25</v>
      </c>
    </row>
    <row r="13" spans="1:26" x14ac:dyDescent="0.55000000000000004">
      <c r="A13">
        <f t="shared" si="12"/>
        <v>11</v>
      </c>
      <c r="B13">
        <f t="shared" si="13"/>
        <v>50</v>
      </c>
      <c r="C13">
        <v>20</v>
      </c>
      <c r="D13">
        <v>250000</v>
      </c>
      <c r="E13">
        <v>10</v>
      </c>
      <c r="F13">
        <v>25</v>
      </c>
      <c r="G13" s="1" t="str">
        <f t="shared" si="10"/>
        <v>000_011</v>
      </c>
      <c r="K13" t="s">
        <v>17</v>
      </c>
      <c r="L13" s="5" t="str">
        <f t="shared" si="11"/>
        <v>(Some 0.50)</v>
      </c>
      <c r="M13" s="5"/>
      <c r="N13" s="5"/>
      <c r="O13" s="5"/>
      <c r="P13" t="str">
        <f t="shared" si="9"/>
        <v>Defaults_000_011.defaultValue</v>
      </c>
      <c r="Q13">
        <f>VALUE(SUBSTITUTE(G13, "_", ""))</f>
        <v>11</v>
      </c>
      <c r="R13" t="str">
        <f>"ContGenAdm.exe add -i " &amp; Q13 &amp; " -n " &amp; C13 &amp; " -m 3 -y " &amp; E13 &amp; " -t " &amp; D13 &amp; " -r " &amp; F13</f>
        <v>ContGenAdm.exe add -i 11 -n 20 -m 3 -y 10 -t 250000 -r 25</v>
      </c>
    </row>
    <row r="14" spans="1:26" x14ac:dyDescent="0.55000000000000004">
      <c r="A14">
        <f t="shared" si="12"/>
        <v>12</v>
      </c>
      <c r="B14">
        <f t="shared" si="13"/>
        <v>55</v>
      </c>
      <c r="C14">
        <v>20</v>
      </c>
      <c r="D14">
        <v>250000</v>
      </c>
      <c r="E14">
        <v>10</v>
      </c>
      <c r="F14">
        <v>25</v>
      </c>
      <c r="G14" s="1" t="str">
        <f t="shared" si="10"/>
        <v>000_012</v>
      </c>
      <c r="K14" t="s">
        <v>17</v>
      </c>
      <c r="L14" s="5" t="str">
        <f t="shared" si="11"/>
        <v>(Some 0.55)</v>
      </c>
      <c r="M14" s="5"/>
      <c r="N14" s="5"/>
      <c r="O14" s="5"/>
      <c r="P14" t="str">
        <f t="shared" si="9"/>
        <v>Defaults_000_012.defaultValue</v>
      </c>
      <c r="Q14">
        <f>VALUE(SUBSTITUTE(G14, "_", ""))</f>
        <v>12</v>
      </c>
      <c r="R14" t="str">
        <f>"ContGenAdm.exe add -i " &amp; Q14 &amp; " -n " &amp; C14 &amp; " -m 3 -y " &amp; E14 &amp; " -t " &amp; D14 &amp; " -r " &amp; F14</f>
        <v>ContGenAdm.exe add -i 12 -n 20 -m 3 -y 10 -t 250000 -r 25</v>
      </c>
    </row>
    <row r="15" spans="1:26" x14ac:dyDescent="0.55000000000000004">
      <c r="A15">
        <f t="shared" si="12"/>
        <v>13</v>
      </c>
      <c r="B15">
        <f t="shared" si="13"/>
        <v>60</v>
      </c>
      <c r="C15">
        <v>20</v>
      </c>
      <c r="D15">
        <v>250000</v>
      </c>
      <c r="E15">
        <v>10</v>
      </c>
      <c r="F15">
        <v>25</v>
      </c>
      <c r="G15" s="1" t="str">
        <f t="shared" si="10"/>
        <v>000_013</v>
      </c>
      <c r="K15" t="s">
        <v>17</v>
      </c>
      <c r="L15" s="5" t="str">
        <f t="shared" si="11"/>
        <v>(Some 0.60)</v>
      </c>
      <c r="M15" s="5"/>
      <c r="N15" s="5"/>
      <c r="O15" s="5"/>
      <c r="P15" t="str">
        <f t="shared" si="9"/>
        <v>Defaults_000_013.defaultValue</v>
      </c>
      <c r="Q15">
        <f>VALUE(SUBSTITUTE(G15, "_", ""))</f>
        <v>13</v>
      </c>
      <c r="R15" t="str">
        <f>"ContGenAdm.exe add -i " &amp; Q15 &amp; " -n " &amp; C15 &amp; " -m 3 -y " &amp; E15 &amp; " -t " &amp; D15 &amp; " -r " &amp; F15</f>
        <v>ContGenAdm.exe add -i 13 -n 20 -m 3 -y 10 -t 250000 -r 25</v>
      </c>
    </row>
    <row r="16" spans="1:26" x14ac:dyDescent="0.55000000000000004">
      <c r="A16">
        <f t="shared" si="12"/>
        <v>14</v>
      </c>
      <c r="B16">
        <f t="shared" si="13"/>
        <v>65</v>
      </c>
      <c r="C16">
        <v>20</v>
      </c>
      <c r="D16">
        <v>250000</v>
      </c>
      <c r="E16">
        <v>10</v>
      </c>
      <c r="F16">
        <v>25</v>
      </c>
      <c r="G16" s="1" t="str">
        <f t="shared" si="10"/>
        <v>000_014</v>
      </c>
      <c r="K16" t="s">
        <v>17</v>
      </c>
      <c r="L16" s="5" t="str">
        <f t="shared" si="11"/>
        <v>(Some 0.65)</v>
      </c>
      <c r="M16" s="5"/>
      <c r="N16" s="5"/>
      <c r="O16" s="5"/>
      <c r="P16" t="str">
        <f t="shared" si="9"/>
        <v>Defaults_000_014.defaultValue</v>
      </c>
      <c r="Q16">
        <f>VALUE(SUBSTITUTE(G16, "_", ""))</f>
        <v>14</v>
      </c>
      <c r="R16" t="str">
        <f>"ContGenAdm.exe add -i " &amp; Q16 &amp; " -n " &amp; C16 &amp; " -m 3 -y " &amp; E16 &amp; " -t " &amp; D16 &amp; " -r " &amp; F16</f>
        <v>ContGenAdm.exe add -i 14 -n 20 -m 3 -y 10 -t 250000 -r 25</v>
      </c>
    </row>
    <row r="17" spans="1:18" x14ac:dyDescent="0.55000000000000004">
      <c r="A17">
        <f t="shared" si="12"/>
        <v>15</v>
      </c>
      <c r="B17">
        <f t="shared" si="13"/>
        <v>70</v>
      </c>
      <c r="C17">
        <v>20</v>
      </c>
      <c r="D17">
        <v>250000</v>
      </c>
      <c r="E17">
        <v>10</v>
      </c>
      <c r="F17">
        <v>25</v>
      </c>
      <c r="G17" s="1" t="str">
        <f t="shared" si="10"/>
        <v>000_015</v>
      </c>
      <c r="K17" t="s">
        <v>17</v>
      </c>
      <c r="L17" s="5" t="str">
        <f t="shared" si="11"/>
        <v>(Some 0.70)</v>
      </c>
      <c r="M17" s="5"/>
      <c r="N17" s="5"/>
      <c r="O17" s="5"/>
      <c r="P17" t="str">
        <f t="shared" si="9"/>
        <v>Defaults_000_015.defaultValue</v>
      </c>
      <c r="Q17">
        <f>VALUE(SUBSTITUTE(G17, "_", ""))</f>
        <v>15</v>
      </c>
      <c r="R17" t="str">
        <f>"ContGenAdm.exe add -i " &amp; Q17 &amp; " -n " &amp; C17 &amp; " -m 3 -y " &amp; E17 &amp; " -t " &amp; D17 &amp; " -r " &amp; F17</f>
        <v>ContGenAdm.exe add -i 15 -n 20 -m 3 -y 10 -t 250000 -r 25</v>
      </c>
    </row>
    <row r="18" spans="1:18" x14ac:dyDescent="0.55000000000000004">
      <c r="A18">
        <f t="shared" si="12"/>
        <v>16</v>
      </c>
      <c r="B18">
        <f t="shared" si="13"/>
        <v>75</v>
      </c>
      <c r="C18">
        <v>20</v>
      </c>
      <c r="D18">
        <v>250000</v>
      </c>
      <c r="E18">
        <v>10</v>
      </c>
      <c r="F18">
        <v>25</v>
      </c>
      <c r="G18" s="1" t="str">
        <f t="shared" si="10"/>
        <v>000_016</v>
      </c>
      <c r="K18" t="s">
        <v>17</v>
      </c>
      <c r="L18" s="5" t="str">
        <f t="shared" si="11"/>
        <v>(Some 0.75)</v>
      </c>
      <c r="M18" s="5"/>
      <c r="N18" s="5"/>
      <c r="O18" s="5"/>
      <c r="P18" t="str">
        <f t="shared" si="9"/>
        <v>Defaults_000_016.defaultValue</v>
      </c>
      <c r="Q18">
        <f>VALUE(SUBSTITUTE(G18, "_", ""))</f>
        <v>16</v>
      </c>
      <c r="R18" t="str">
        <f>"ContGenAdm.exe add -i " &amp; Q18 &amp; " -n " &amp; C18 &amp; " -m 3 -y " &amp; E18 &amp; " -t " &amp; D18 &amp; " -r " &amp; F18</f>
        <v>ContGenAdm.exe add -i 16 -n 20 -m 3 -y 10 -t 250000 -r 25</v>
      </c>
    </row>
    <row r="19" spans="1:18" x14ac:dyDescent="0.55000000000000004">
      <c r="A19">
        <f t="shared" si="12"/>
        <v>17</v>
      </c>
      <c r="B19">
        <f t="shared" si="13"/>
        <v>80</v>
      </c>
      <c r="C19">
        <v>20</v>
      </c>
      <c r="D19">
        <v>250000</v>
      </c>
      <c r="E19">
        <v>10</v>
      </c>
      <c r="F19">
        <v>25</v>
      </c>
      <c r="G19" s="1" t="str">
        <f t="shared" si="10"/>
        <v>000_017</v>
      </c>
      <c r="K19" t="s">
        <v>17</v>
      </c>
      <c r="L19" s="5" t="str">
        <f t="shared" si="11"/>
        <v>(Some 0.80)</v>
      </c>
      <c r="M19" s="5"/>
      <c r="N19" s="5"/>
      <c r="O19" s="5"/>
      <c r="P19" t="str">
        <f t="shared" si="9"/>
        <v>Defaults_000_017.defaultValue</v>
      </c>
      <c r="Q19">
        <f>VALUE(SUBSTITUTE(G19, "_", ""))</f>
        <v>17</v>
      </c>
      <c r="R19" t="str">
        <f>"ContGenAdm.exe add -i " &amp; Q19 &amp; " -n " &amp; C19 &amp; " -m 3 -y " &amp; E19 &amp; " -t " &amp; D19 &amp; " -r " &amp; F19</f>
        <v>ContGenAdm.exe add -i 17 -n 20 -m 3 -y 10 -t 250000 -r 25</v>
      </c>
    </row>
    <row r="20" spans="1:18" x14ac:dyDescent="0.55000000000000004">
      <c r="A20">
        <f t="shared" si="12"/>
        <v>18</v>
      </c>
      <c r="B20">
        <f t="shared" si="13"/>
        <v>85</v>
      </c>
      <c r="C20">
        <v>20</v>
      </c>
      <c r="D20">
        <v>250000</v>
      </c>
      <c r="E20">
        <v>10</v>
      </c>
      <c r="F20">
        <v>25</v>
      </c>
      <c r="G20" s="1" t="str">
        <f t="shared" si="10"/>
        <v>000_018</v>
      </c>
      <c r="K20" t="s">
        <v>17</v>
      </c>
      <c r="L20" s="5" t="str">
        <f t="shared" si="11"/>
        <v>(Some 0.85)</v>
      </c>
      <c r="M20" s="5"/>
      <c r="N20" s="5"/>
      <c r="O20" s="5"/>
      <c r="P20" t="str">
        <f t="shared" si="9"/>
        <v>Defaults_000_018.defaultValue</v>
      </c>
      <c r="Q20">
        <f>VALUE(SUBSTITUTE(G20, "_", ""))</f>
        <v>18</v>
      </c>
      <c r="R20" t="str">
        <f>"ContGenAdm.exe add -i " &amp; Q20 &amp; " -n " &amp; C20 &amp; " -m 3 -y " &amp; E20 &amp; " -t " &amp; D20 &amp; " -r " &amp; F20</f>
        <v>ContGenAdm.exe add -i 18 -n 20 -m 3 -y 10 -t 250000 -r 25</v>
      </c>
    </row>
    <row r="21" spans="1:18" x14ac:dyDescent="0.55000000000000004">
      <c r="A21">
        <f t="shared" si="12"/>
        <v>19</v>
      </c>
      <c r="B21">
        <f t="shared" si="13"/>
        <v>90</v>
      </c>
      <c r="C21">
        <v>20</v>
      </c>
      <c r="D21">
        <v>250000</v>
      </c>
      <c r="E21">
        <v>10</v>
      </c>
      <c r="F21">
        <v>25</v>
      </c>
      <c r="G21" s="1" t="str">
        <f t="shared" si="10"/>
        <v>000_019</v>
      </c>
      <c r="K21" t="s">
        <v>17</v>
      </c>
      <c r="L21" s="5" t="str">
        <f t="shared" si="11"/>
        <v>(Some 0.90)</v>
      </c>
      <c r="M21" s="5"/>
      <c r="N21" s="5"/>
      <c r="O21" s="5"/>
      <c r="P21" t="str">
        <f t="shared" si="9"/>
        <v>Defaults_000_019.defaultValue</v>
      </c>
      <c r="Q21">
        <f>VALUE(SUBSTITUTE(G21, "_", ""))</f>
        <v>19</v>
      </c>
      <c r="R21" t="str">
        <f>"ContGenAdm.exe add -i " &amp; Q21 &amp; " -n " &amp; C21 &amp; " -m 3 -y " &amp; E21 &amp; " -t " &amp; D21 &amp; " -r " &amp; F21</f>
        <v>ContGenAdm.exe add -i 19 -n 20 -m 3 -y 10 -t 250000 -r 25</v>
      </c>
    </row>
    <row r="22" spans="1:18" x14ac:dyDescent="0.55000000000000004">
      <c r="A22">
        <f t="shared" ref="A22" si="14">1+A21</f>
        <v>20</v>
      </c>
      <c r="B22">
        <f t="shared" ref="B22" si="15">+B21+5</f>
        <v>95</v>
      </c>
      <c r="C22">
        <v>20</v>
      </c>
      <c r="D22">
        <v>250000</v>
      </c>
      <c r="E22">
        <v>10</v>
      </c>
      <c r="F22">
        <v>25</v>
      </c>
      <c r="G22" s="1" t="str">
        <f t="shared" ref="G22" si="16">"000_0" &amp; RIGHT("0" &amp; A22, 2)</f>
        <v>000_020</v>
      </c>
      <c r="K22" t="s">
        <v>17</v>
      </c>
      <c r="L22" s="5" t="str">
        <f t="shared" ref="L22" si="17">"(Some 0." &amp; B22 &amp; ")"</f>
        <v>(Some 0.95)</v>
      </c>
      <c r="M22" s="5"/>
      <c r="N22" s="5"/>
      <c r="O22" s="5"/>
      <c r="P22" t="str">
        <f t="shared" si="9"/>
        <v>Defaults_000_020.defaultValue</v>
      </c>
      <c r="Q22">
        <f>VALUE(SUBSTITUTE(G22, "_", ""))</f>
        <v>20</v>
      </c>
      <c r="R22" t="str">
        <f>"ContGenAdm.exe add -i " &amp; Q22 &amp; " -n " &amp; C22 &amp; " -m 3 -y " &amp; E22 &amp; " -t " &amp; D22 &amp; " -r " &amp; F22</f>
        <v>ContGenAdm.exe add -i 20 -n 20 -m 3 -y 10 -t 250000 -r 25</v>
      </c>
    </row>
    <row r="25" spans="1:18" x14ac:dyDescent="0.55000000000000004">
      <c r="A25">
        <v>0</v>
      </c>
      <c r="C25">
        <v>5</v>
      </c>
      <c r="D25">
        <v>250000</v>
      </c>
      <c r="E25">
        <v>10</v>
      </c>
      <c r="F25">
        <v>25</v>
      </c>
      <c r="G25" s="1" t="str">
        <f>"002_0" &amp; RIGHT("0" &amp; A25, 2)</f>
        <v>002_000</v>
      </c>
      <c r="K25" t="s">
        <v>37</v>
      </c>
      <c r="L25" t="s">
        <v>18</v>
      </c>
      <c r="P25" t="str">
        <f t="shared" ref="P25:P36" si="18">"Defaults_" &amp; G25 &amp; ".defaultValue"</f>
        <v>Defaults_002_000.defaultValue</v>
      </c>
      <c r="Q25">
        <f>VALUE(SUBSTITUTE(G25, "_", ""))</f>
        <v>2000</v>
      </c>
      <c r="R25" t="str">
        <f>"ContGenAdm.exe add -i " &amp; Q25 &amp; " -n " &amp; C25 &amp; " -m 5 -y " &amp; E25 &amp; " -t " &amp; D25 &amp; " -r " &amp; F25</f>
        <v>ContGenAdm.exe add -i 2000 -n 5 -m 5 -y 10 -t 250000 -r 25</v>
      </c>
    </row>
    <row r="26" spans="1:18" x14ac:dyDescent="0.55000000000000004">
      <c r="A26">
        <f>1+A25</f>
        <v>1</v>
      </c>
      <c r="C26">
        <v>5</v>
      </c>
      <c r="D26">
        <v>250000</v>
      </c>
      <c r="E26">
        <v>10</v>
      </c>
      <c r="F26">
        <v>25</v>
      </c>
      <c r="G26" s="1" t="str">
        <f t="shared" ref="G26:G29" si="19">"002_0" &amp; RIGHT("0" &amp; A26, 2)</f>
        <v>002_001</v>
      </c>
      <c r="K26" t="s">
        <v>38</v>
      </c>
      <c r="L26" t="s">
        <v>18</v>
      </c>
      <c r="P26" t="str">
        <f t="shared" si="18"/>
        <v>Defaults_002_001.defaultValue</v>
      </c>
      <c r="Q26">
        <f>VALUE(SUBSTITUTE(G26, "_", ""))</f>
        <v>2001</v>
      </c>
      <c r="R26" t="str">
        <f>"ContGenAdm.exe add -i " &amp; Q26 &amp; " -n " &amp; C26 &amp; " -m 5 -y " &amp; E26 &amp; " -t " &amp; D26 &amp; " -r " &amp; F26</f>
        <v>ContGenAdm.exe add -i 2001 -n 5 -m 5 -y 10 -t 250000 -r 25</v>
      </c>
    </row>
    <row r="27" spans="1:18" x14ac:dyDescent="0.55000000000000004">
      <c r="A27">
        <f t="shared" ref="A27:A29" si="20">1+A26</f>
        <v>2</v>
      </c>
      <c r="C27">
        <v>5</v>
      </c>
      <c r="D27">
        <v>250000</v>
      </c>
      <c r="E27">
        <v>10</v>
      </c>
      <c r="F27">
        <v>25</v>
      </c>
      <c r="G27" s="1" t="str">
        <f t="shared" si="19"/>
        <v>002_002</v>
      </c>
      <c r="K27" t="s">
        <v>14</v>
      </c>
      <c r="L27" t="s">
        <v>18</v>
      </c>
      <c r="P27" t="str">
        <f t="shared" si="18"/>
        <v>Defaults_002_002.defaultValue</v>
      </c>
      <c r="Q27">
        <f>VALUE(SUBSTITUTE(G27, "_", ""))</f>
        <v>2002</v>
      </c>
      <c r="R27" t="str">
        <f>"ContGenAdm.exe add -i " &amp; Q27 &amp; " -n " &amp; C27 &amp; " -m 5 -y " &amp; E27 &amp; " -t " &amp; D27 &amp; " -r " &amp; F27</f>
        <v>ContGenAdm.exe add -i 2002 -n 5 -m 5 -y 10 -t 250000 -r 25</v>
      </c>
    </row>
    <row r="28" spans="1:18" x14ac:dyDescent="0.55000000000000004">
      <c r="A28">
        <f t="shared" si="20"/>
        <v>3</v>
      </c>
      <c r="C28">
        <v>5</v>
      </c>
      <c r="D28">
        <v>250000</v>
      </c>
      <c r="E28">
        <v>10</v>
      </c>
      <c r="F28">
        <v>25</v>
      </c>
      <c r="G28" s="1" t="str">
        <f t="shared" si="19"/>
        <v>002_003</v>
      </c>
      <c r="K28" t="s">
        <v>37</v>
      </c>
      <c r="L28" t="s">
        <v>31</v>
      </c>
      <c r="P28" t="str">
        <f t="shared" si="18"/>
        <v>Defaults_002_003.defaultValue</v>
      </c>
      <c r="Q28">
        <f>VALUE(SUBSTITUTE(G28, "_", ""))</f>
        <v>2003</v>
      </c>
      <c r="R28" t="str">
        <f>"ContGenAdm.exe add -i " &amp; Q28 &amp; " -n " &amp; C28 &amp; " -m 5 -y " &amp; E28 &amp; " -t " &amp; D28 &amp; " -r " &amp; F28</f>
        <v>ContGenAdm.exe add -i 2003 -n 5 -m 5 -y 10 -t 250000 -r 25</v>
      </c>
    </row>
    <row r="29" spans="1:18" x14ac:dyDescent="0.55000000000000004">
      <c r="A29">
        <f t="shared" si="20"/>
        <v>4</v>
      </c>
      <c r="C29">
        <v>5</v>
      </c>
      <c r="D29">
        <v>250000</v>
      </c>
      <c r="E29">
        <v>10</v>
      </c>
      <c r="F29">
        <v>25</v>
      </c>
      <c r="G29" s="1" t="str">
        <f t="shared" si="19"/>
        <v>002_004</v>
      </c>
      <c r="K29" t="s">
        <v>38</v>
      </c>
      <c r="L29" t="s">
        <v>31</v>
      </c>
      <c r="P29" t="str">
        <f t="shared" si="18"/>
        <v>Defaults_002_004.defaultValue</v>
      </c>
      <c r="Q29">
        <f>VALUE(SUBSTITUTE(G29, "_", ""))</f>
        <v>2004</v>
      </c>
      <c r="R29" t="str">
        <f>"ContGenAdm.exe add -i " &amp; Q29 &amp; " -n " &amp; C29 &amp; " -m 5 -y " &amp; E29 &amp; " -t " &amp; D29 &amp; " -r " &amp; F29</f>
        <v>ContGenAdm.exe add -i 2004 -n 5 -m 5 -y 10 -t 250000 -r 25</v>
      </c>
    </row>
    <row r="30" spans="1:18" x14ac:dyDescent="0.55000000000000004">
      <c r="A30">
        <f t="shared" ref="A30:A33" si="21">1+A29</f>
        <v>5</v>
      </c>
      <c r="C30">
        <v>5</v>
      </c>
      <c r="D30">
        <v>250000</v>
      </c>
      <c r="E30">
        <v>10</v>
      </c>
      <c r="F30">
        <v>25</v>
      </c>
      <c r="G30" s="1" t="str">
        <f t="shared" ref="G30:G33" si="22">"002_0" &amp; RIGHT("0" &amp; A30, 2)</f>
        <v>002_005</v>
      </c>
      <c r="K30" t="s">
        <v>14</v>
      </c>
      <c r="L30" t="s">
        <v>31</v>
      </c>
      <c r="P30" t="str">
        <f t="shared" si="18"/>
        <v>Defaults_002_005.defaultValue</v>
      </c>
      <c r="Q30">
        <f>VALUE(SUBSTITUTE(G30, "_", ""))</f>
        <v>2005</v>
      </c>
      <c r="R30" t="str">
        <f>"ContGenAdm.exe add -i " &amp; Q30 &amp; " -n " &amp; C30 &amp; " -m 5 -y " &amp; E30 &amp; " -t " &amp; D30 &amp; " -r " &amp; F30</f>
        <v>ContGenAdm.exe add -i 2005 -n 5 -m 5 -y 10 -t 250000 -r 25</v>
      </c>
    </row>
    <row r="31" spans="1:18" x14ac:dyDescent="0.55000000000000004">
      <c r="A31">
        <f t="shared" si="21"/>
        <v>6</v>
      </c>
      <c r="C31">
        <v>5</v>
      </c>
      <c r="D31">
        <v>250000</v>
      </c>
      <c r="E31">
        <v>10</v>
      </c>
      <c r="F31">
        <v>25</v>
      </c>
      <c r="G31" s="1" t="str">
        <f t="shared" si="22"/>
        <v>002_006</v>
      </c>
      <c r="K31" t="s">
        <v>37</v>
      </c>
      <c r="L31" t="s">
        <v>16</v>
      </c>
      <c r="P31" t="str">
        <f t="shared" si="18"/>
        <v>Defaults_002_006.defaultValue</v>
      </c>
      <c r="Q31">
        <f>VALUE(SUBSTITUTE(G31, "_", ""))</f>
        <v>2006</v>
      </c>
      <c r="R31" t="str">
        <f>"ContGenAdm.exe add -i " &amp; Q31 &amp; " -n " &amp; C31 &amp; " -m 5 -y " &amp; E31 &amp; " -t " &amp; D31 &amp; " -r " &amp; F31</f>
        <v>ContGenAdm.exe add -i 2006 -n 5 -m 5 -y 10 -t 250000 -r 25</v>
      </c>
    </row>
    <row r="32" spans="1:18" x14ac:dyDescent="0.55000000000000004">
      <c r="A32">
        <f t="shared" si="21"/>
        <v>7</v>
      </c>
      <c r="C32">
        <v>5</v>
      </c>
      <c r="D32">
        <v>250000</v>
      </c>
      <c r="E32">
        <v>10</v>
      </c>
      <c r="F32">
        <v>25</v>
      </c>
      <c r="G32" s="1" t="str">
        <f t="shared" si="22"/>
        <v>002_007</v>
      </c>
      <c r="K32" t="s">
        <v>38</v>
      </c>
      <c r="L32" t="s">
        <v>16</v>
      </c>
      <c r="P32" t="str">
        <f t="shared" si="18"/>
        <v>Defaults_002_007.defaultValue</v>
      </c>
      <c r="Q32">
        <f>VALUE(SUBSTITUTE(G32, "_", ""))</f>
        <v>2007</v>
      </c>
      <c r="R32" t="str">
        <f>"ContGenAdm.exe add -i " &amp; Q32 &amp; " -n " &amp; C32 &amp; " -m 5 -y " &amp; E32 &amp; " -t " &amp; D32 &amp; " -r " &amp; F32</f>
        <v>ContGenAdm.exe add -i 2007 -n 5 -m 5 -y 10 -t 250000 -r 25</v>
      </c>
    </row>
    <row r="33" spans="1:18" x14ac:dyDescent="0.55000000000000004">
      <c r="A33">
        <f t="shared" si="21"/>
        <v>8</v>
      </c>
      <c r="C33">
        <v>5</v>
      </c>
      <c r="D33">
        <v>250000</v>
      </c>
      <c r="E33">
        <v>10</v>
      </c>
      <c r="F33">
        <v>25</v>
      </c>
      <c r="G33" s="1" t="str">
        <f t="shared" si="22"/>
        <v>002_008</v>
      </c>
      <c r="K33" t="s">
        <v>14</v>
      </c>
      <c r="L33" t="s">
        <v>16</v>
      </c>
      <c r="P33" t="str">
        <f t="shared" si="18"/>
        <v>Defaults_002_008.defaultValue</v>
      </c>
      <c r="Q33">
        <f>VALUE(SUBSTITUTE(G33, "_", ""))</f>
        <v>2008</v>
      </c>
      <c r="R33" t="str">
        <f>"ContGenAdm.exe add -i " &amp; Q33 &amp; " -n " &amp; C33 &amp; " -m 5 -y " &amp; E33 &amp; " -t " &amp; D33 &amp; " -r " &amp; F33</f>
        <v>ContGenAdm.exe add -i 2008 -n 5 -m 5 -y 10 -t 250000 -r 25</v>
      </c>
    </row>
    <row r="34" spans="1:18" x14ac:dyDescent="0.55000000000000004">
      <c r="A34">
        <f t="shared" ref="A34:A36" si="23">1+A33</f>
        <v>9</v>
      </c>
      <c r="C34">
        <v>25</v>
      </c>
      <c r="D34">
        <v>250000</v>
      </c>
      <c r="E34">
        <v>10</v>
      </c>
      <c r="F34">
        <v>25</v>
      </c>
      <c r="G34" s="1" t="str">
        <f t="shared" ref="G34:G36" si="24">"002_0" &amp; RIGHT("0" &amp; A34, 2)</f>
        <v>002_009</v>
      </c>
      <c r="K34" t="s">
        <v>37</v>
      </c>
      <c r="L34" t="s">
        <v>21</v>
      </c>
      <c r="P34" t="str">
        <f t="shared" si="18"/>
        <v>Defaults_002_009.defaultValue</v>
      </c>
      <c r="Q34">
        <f>VALUE(SUBSTITUTE(G34, "_", ""))</f>
        <v>2009</v>
      </c>
      <c r="R34" t="str">
        <f>"ContGenAdm.exe add -i " &amp; Q34 &amp; " -n " &amp; C34 &amp; " -m 3 -y " &amp; E34 &amp; " -t " &amp; D34 &amp; " -r " &amp; F34</f>
        <v>ContGenAdm.exe add -i 2009 -n 25 -m 3 -y 10 -t 250000 -r 25</v>
      </c>
    </row>
    <row r="35" spans="1:18" x14ac:dyDescent="0.55000000000000004">
      <c r="A35">
        <f t="shared" si="23"/>
        <v>10</v>
      </c>
      <c r="C35">
        <v>25</v>
      </c>
      <c r="D35">
        <v>250000</v>
      </c>
      <c r="E35">
        <v>10</v>
      </c>
      <c r="F35">
        <v>25</v>
      </c>
      <c r="G35" s="1" t="str">
        <f t="shared" si="24"/>
        <v>002_010</v>
      </c>
      <c r="K35" t="s">
        <v>38</v>
      </c>
      <c r="L35" t="s">
        <v>21</v>
      </c>
      <c r="P35" t="str">
        <f t="shared" si="18"/>
        <v>Defaults_002_010.defaultValue</v>
      </c>
      <c r="Q35">
        <f>VALUE(SUBSTITUTE(G35, "_", ""))</f>
        <v>2010</v>
      </c>
      <c r="R35" t="str">
        <f>"ContGenAdm.exe add -i " &amp; Q35 &amp; " -n " &amp; C35 &amp; " -m 3 -y " &amp; E35 &amp; " -t " &amp; D35 &amp; " -r " &amp; F35</f>
        <v>ContGenAdm.exe add -i 2010 -n 25 -m 3 -y 10 -t 250000 -r 25</v>
      </c>
    </row>
    <row r="36" spans="1:18" x14ac:dyDescent="0.55000000000000004">
      <c r="A36">
        <f t="shared" si="23"/>
        <v>11</v>
      </c>
      <c r="C36">
        <v>25</v>
      </c>
      <c r="D36">
        <v>250000</v>
      </c>
      <c r="E36">
        <v>10</v>
      </c>
      <c r="F36">
        <v>25</v>
      </c>
      <c r="G36" s="1" t="str">
        <f t="shared" si="24"/>
        <v>002_011</v>
      </c>
      <c r="K36" t="s">
        <v>14</v>
      </c>
      <c r="L36" t="s">
        <v>21</v>
      </c>
      <c r="P36" t="str">
        <f t="shared" si="18"/>
        <v>Defaults_002_011.defaultValue</v>
      </c>
      <c r="Q36">
        <f>VALUE(SUBSTITUTE(G36, "_", ""))</f>
        <v>2011</v>
      </c>
      <c r="R36" t="str">
        <f>"ContGenAdm.exe add -i " &amp; Q36 &amp; " -n " &amp; C36 &amp; " -m 3 -y " &amp; E36 &amp; " -t " &amp; D36 &amp; " -r " &amp; F36</f>
        <v>ContGenAdm.exe add -i 2011 -n 25 -m 3 -y 10 -t 250000 -r 25</v>
      </c>
    </row>
    <row r="37" spans="1:18" x14ac:dyDescent="0.55000000000000004">
      <c r="A37">
        <f t="shared" ref="A37:A39" si="25">1+A36</f>
        <v>12</v>
      </c>
      <c r="C37">
        <v>25</v>
      </c>
      <c r="D37">
        <v>250000</v>
      </c>
      <c r="E37">
        <v>10</v>
      </c>
      <c r="F37">
        <v>25</v>
      </c>
      <c r="G37" s="1" t="str">
        <f t="shared" ref="G37:G39" si="26">"002_0" &amp; RIGHT("0" &amp; A37, 2)</f>
        <v>002_012</v>
      </c>
      <c r="K37" t="s">
        <v>37</v>
      </c>
      <c r="L37" t="s">
        <v>19</v>
      </c>
      <c r="P37" t="str">
        <f t="shared" ref="P37:P39" si="27">"Defaults_" &amp; G37 &amp; ".defaultValue"</f>
        <v>Defaults_002_012.defaultValue</v>
      </c>
      <c r="Q37">
        <f>VALUE(SUBSTITUTE(G37, "_", ""))</f>
        <v>2012</v>
      </c>
      <c r="R37" t="str">
        <f>"ContGenAdm.exe add -i " &amp; Q37 &amp; " -n " &amp; C37 &amp; " -m 3 -y " &amp; E37 &amp; " -t " &amp; D37 &amp; " -r " &amp; F37</f>
        <v>ContGenAdm.exe add -i 2012 -n 25 -m 3 -y 10 -t 250000 -r 25</v>
      </c>
    </row>
    <row r="38" spans="1:18" x14ac:dyDescent="0.55000000000000004">
      <c r="A38">
        <f t="shared" si="25"/>
        <v>13</v>
      </c>
      <c r="C38">
        <v>25</v>
      </c>
      <c r="D38">
        <v>250000</v>
      </c>
      <c r="E38">
        <v>10</v>
      </c>
      <c r="F38">
        <v>25</v>
      </c>
      <c r="G38" s="1" t="str">
        <f t="shared" si="26"/>
        <v>002_013</v>
      </c>
      <c r="K38" t="s">
        <v>38</v>
      </c>
      <c r="L38" t="s">
        <v>19</v>
      </c>
      <c r="P38" t="str">
        <f t="shared" si="27"/>
        <v>Defaults_002_013.defaultValue</v>
      </c>
      <c r="Q38">
        <f>VALUE(SUBSTITUTE(G38, "_", ""))</f>
        <v>2013</v>
      </c>
      <c r="R38" t="str">
        <f>"ContGenAdm.exe add -i " &amp; Q38 &amp; " -n " &amp; C38 &amp; " -m 3 -y " &amp; E38 &amp; " -t " &amp; D38 &amp; " -r " &amp; F38</f>
        <v>ContGenAdm.exe add -i 2013 -n 25 -m 3 -y 10 -t 250000 -r 25</v>
      </c>
    </row>
    <row r="39" spans="1:18" x14ac:dyDescent="0.55000000000000004">
      <c r="A39">
        <f t="shared" si="25"/>
        <v>14</v>
      </c>
      <c r="C39">
        <v>25</v>
      </c>
      <c r="D39">
        <v>250000</v>
      </c>
      <c r="E39">
        <v>10</v>
      </c>
      <c r="F39">
        <v>25</v>
      </c>
      <c r="G39" s="1" t="str">
        <f t="shared" si="26"/>
        <v>002_014</v>
      </c>
      <c r="K39" t="s">
        <v>14</v>
      </c>
      <c r="L39" t="s">
        <v>19</v>
      </c>
      <c r="P39" t="str">
        <f t="shared" si="27"/>
        <v>Defaults_002_014.defaultValue</v>
      </c>
      <c r="Q39">
        <f>VALUE(SUBSTITUTE(G39, "_", ""))</f>
        <v>2014</v>
      </c>
      <c r="R39" t="str">
        <f>"ContGenAdm.exe add -i " &amp; Q39 &amp; " -n " &amp; C39 &amp; " -m 3 -y " &amp; E39 &amp; " -t " &amp; D39 &amp; " -r " &amp; F39</f>
        <v>ContGenAdm.exe add -i 2014 -n 25 -m 3 -y 10 -t 250000 -r 25</v>
      </c>
    </row>
    <row r="42" spans="1:18" x14ac:dyDescent="0.55000000000000004">
      <c r="A42">
        <v>0</v>
      </c>
      <c r="C42">
        <v>20</v>
      </c>
      <c r="D42">
        <v>250000</v>
      </c>
      <c r="E42">
        <v>10</v>
      </c>
      <c r="F42">
        <v>25</v>
      </c>
      <c r="G42" s="1" t="str">
        <f>"003_" &amp; RIGHT("00" &amp; A42, 3)</f>
        <v>003_000</v>
      </c>
      <c r="I42" t="s">
        <v>40</v>
      </c>
      <c r="J42" t="s">
        <v>18</v>
      </c>
      <c r="K42" t="s">
        <v>40</v>
      </c>
      <c r="L42" t="s">
        <v>18</v>
      </c>
      <c r="P42" t="str">
        <f t="shared" ref="P42" si="28">"Defaults_" &amp; G42 &amp; ".defaultValue"</f>
        <v>Defaults_003_000.defaultValue</v>
      </c>
      <c r="Q42">
        <f>VALUE(SUBSTITUTE(G42, "_", ""))</f>
        <v>3000</v>
      </c>
      <c r="R42" t="str">
        <f>"ContGenAdm.exe add -i " &amp; Q42 &amp; " -n " &amp; C42 &amp; " -m 3 -y " &amp; E42 &amp; " -t " &amp; D42 &amp; " -r " &amp; F42</f>
        <v>ContGenAdm.exe add -i 3000 -n 20 -m 3 -y 10 -t 250000 -r 25</v>
      </c>
    </row>
    <row r="43" spans="1:18" x14ac:dyDescent="0.55000000000000004">
      <c r="I43"/>
      <c r="J43"/>
    </row>
    <row r="45" spans="1:18" x14ac:dyDescent="0.55000000000000004">
      <c r="A45">
        <v>0</v>
      </c>
      <c r="B45">
        <v>20</v>
      </c>
      <c r="C45">
        <v>20</v>
      </c>
      <c r="D45">
        <v>250000</v>
      </c>
      <c r="E45">
        <v>10</v>
      </c>
      <c r="F45">
        <v>25</v>
      </c>
      <c r="G45" s="1" t="str">
        <f>"004_" &amp; RIGHT("00" &amp; A45, 3)</f>
        <v>004_000</v>
      </c>
      <c r="I45" t="s">
        <v>40</v>
      </c>
      <c r="J45" s="5" t="str">
        <f t="shared" ref="J45:J50" si="29">"(Some 0." &amp; RIGHT("00" &amp; B45, 2) &amp; ")"</f>
        <v>(Some 0.20)</v>
      </c>
      <c r="P45" t="str">
        <f t="shared" ref="P45" si="30">"Defaults_" &amp; G45 &amp; ".defaultValue"</f>
        <v>Defaults_004_000.defaultValue</v>
      </c>
      <c r="Q45">
        <f>VALUE(SUBSTITUTE(G45, "_", ""))</f>
        <v>4000</v>
      </c>
      <c r="R45" t="str">
        <f>"ContGenAdm.exe add -i " &amp; Q45 &amp; " -n " &amp; C45 &amp; " -m 3 -y " &amp; E45 &amp; " -t " &amp; D45 &amp; " -r " &amp; F45</f>
        <v>ContGenAdm.exe add -i 4000 -n 20 -m 3 -y 10 -t 250000 -r 25</v>
      </c>
    </row>
    <row r="46" spans="1:18" x14ac:dyDescent="0.55000000000000004">
      <c r="A46">
        <f t="shared" ref="A46:A65" si="31">1+A45</f>
        <v>1</v>
      </c>
      <c r="B46">
        <v>20</v>
      </c>
      <c r="C46">
        <v>20</v>
      </c>
      <c r="D46">
        <v>250000</v>
      </c>
      <c r="E46">
        <v>10</v>
      </c>
      <c r="F46">
        <v>25</v>
      </c>
      <c r="G46" s="1" t="str">
        <f t="shared" ref="G46:G65" si="32">"004_" &amp; RIGHT("00" &amp; A46, 3)</f>
        <v>004_001</v>
      </c>
      <c r="I46" t="s">
        <v>14</v>
      </c>
      <c r="J46" s="5" t="str">
        <f t="shared" si="29"/>
        <v>(Some 0.20)</v>
      </c>
      <c r="P46" t="str">
        <f t="shared" ref="P46:P65" si="33">"Defaults_" &amp; G46 &amp; ".defaultValue"</f>
        <v>Defaults_004_001.defaultValue</v>
      </c>
      <c r="Q46">
        <f>VALUE(SUBSTITUTE(G46, "_", ""))</f>
        <v>4001</v>
      </c>
      <c r="R46" t="str">
        <f>"ContGenAdm.exe add -i " &amp; Q46 &amp; " -n " &amp; C46 &amp; " -m 3 -y " &amp; E46 &amp; " -t " &amp; D46 &amp; " -r " &amp; F46</f>
        <v>ContGenAdm.exe add -i 4001 -n 20 -m 3 -y 10 -t 250000 -r 25</v>
      </c>
    </row>
    <row r="47" spans="1:18" x14ac:dyDescent="0.55000000000000004">
      <c r="A47">
        <f t="shared" si="31"/>
        <v>2</v>
      </c>
      <c r="B47">
        <v>20</v>
      </c>
      <c r="C47">
        <v>20</v>
      </c>
      <c r="D47">
        <v>250000</v>
      </c>
      <c r="E47">
        <v>10</v>
      </c>
      <c r="F47">
        <v>25</v>
      </c>
      <c r="G47" s="1" t="str">
        <f t="shared" si="32"/>
        <v>004_002</v>
      </c>
      <c r="I47" t="s">
        <v>15</v>
      </c>
      <c r="J47" s="5" t="str">
        <f t="shared" si="29"/>
        <v>(Some 0.20)</v>
      </c>
      <c r="P47" t="str">
        <f t="shared" si="33"/>
        <v>Defaults_004_002.defaultValue</v>
      </c>
      <c r="Q47">
        <f>VALUE(SUBSTITUTE(G47, "_", ""))</f>
        <v>4002</v>
      </c>
      <c r="R47" t="str">
        <f>"ContGenAdm.exe add -i " &amp; Q47 &amp; " -n " &amp; C47 &amp; " -m 3 -y " &amp; E47 &amp; " -t " &amp; D47 &amp; " -r " &amp; F47</f>
        <v>ContGenAdm.exe add -i 4002 -n 20 -m 3 -y 10 -t 250000 -r 25</v>
      </c>
    </row>
    <row r="48" spans="1:18" x14ac:dyDescent="0.55000000000000004">
      <c r="A48">
        <f t="shared" si="31"/>
        <v>3</v>
      </c>
      <c r="B48">
        <v>15</v>
      </c>
      <c r="C48">
        <v>20</v>
      </c>
      <c r="D48">
        <v>250000</v>
      </c>
      <c r="E48">
        <v>10</v>
      </c>
      <c r="F48">
        <v>25</v>
      </c>
      <c r="G48" s="1" t="str">
        <f t="shared" si="32"/>
        <v>004_003</v>
      </c>
      <c r="I48" t="s">
        <v>17</v>
      </c>
      <c r="J48" s="5" t="str">
        <f t="shared" si="29"/>
        <v>(Some 0.15)</v>
      </c>
      <c r="P48" t="str">
        <f t="shared" si="33"/>
        <v>Defaults_004_003.defaultValue</v>
      </c>
      <c r="Q48">
        <f>VALUE(SUBSTITUTE(G48, "_", ""))</f>
        <v>4003</v>
      </c>
      <c r="R48" t="str">
        <f>"ContGenAdm.exe add -i " &amp; Q48 &amp; " -n " &amp; C48 &amp; " -m 3 -y " &amp; E48 &amp; " -t " &amp; D48 &amp; " -r " &amp; F48</f>
        <v>ContGenAdm.exe add -i 4003 -n 20 -m 3 -y 10 -t 250000 -r 25</v>
      </c>
    </row>
    <row r="49" spans="1:18" x14ac:dyDescent="0.55000000000000004">
      <c r="A49">
        <f t="shared" si="31"/>
        <v>4</v>
      </c>
      <c r="B49">
        <v>30</v>
      </c>
      <c r="C49">
        <v>20</v>
      </c>
      <c r="D49">
        <v>250000</v>
      </c>
      <c r="E49">
        <v>10</v>
      </c>
      <c r="F49">
        <v>25</v>
      </c>
      <c r="G49" s="1" t="str">
        <f t="shared" si="32"/>
        <v>004_004</v>
      </c>
      <c r="I49" t="s">
        <v>17</v>
      </c>
      <c r="J49" s="5" t="str">
        <f t="shared" si="29"/>
        <v>(Some 0.30)</v>
      </c>
      <c r="P49" t="str">
        <f t="shared" si="33"/>
        <v>Defaults_004_004.defaultValue</v>
      </c>
      <c r="Q49">
        <f>VALUE(SUBSTITUTE(G49, "_", ""))</f>
        <v>4004</v>
      </c>
      <c r="R49" t="str">
        <f>"ContGenAdm.exe add -i " &amp; Q49 &amp; " -n " &amp; C49 &amp; " -m 3 -y " &amp; E49 &amp; " -t " &amp; D49 &amp; " -r " &amp; F49</f>
        <v>ContGenAdm.exe add -i 4004 -n 20 -m 3 -y 10 -t 250000 -r 25</v>
      </c>
    </row>
    <row r="50" spans="1:18" x14ac:dyDescent="0.55000000000000004">
      <c r="A50">
        <f t="shared" si="31"/>
        <v>5</v>
      </c>
      <c r="B50">
        <v>25</v>
      </c>
      <c r="C50">
        <v>20</v>
      </c>
      <c r="D50">
        <v>250000</v>
      </c>
      <c r="E50">
        <v>10</v>
      </c>
      <c r="F50">
        <v>25</v>
      </c>
      <c r="G50" s="1" t="str">
        <f t="shared" si="32"/>
        <v>004_005</v>
      </c>
      <c r="I50" t="s">
        <v>17</v>
      </c>
      <c r="J50" s="5" t="str">
        <f t="shared" si="29"/>
        <v>(Some 0.25)</v>
      </c>
      <c r="P50" t="str">
        <f t="shared" si="33"/>
        <v>Defaults_004_005.defaultValue</v>
      </c>
      <c r="Q50">
        <f>VALUE(SUBSTITUTE(G50, "_", ""))</f>
        <v>4005</v>
      </c>
      <c r="R50" t="str">
        <f>"ContGenAdm.exe add -i " &amp; Q50 &amp; " -n " &amp; C50 &amp; " -m 3 -y " &amp; E50 &amp; " -t " &amp; D50 &amp; " -r " &amp; F50</f>
        <v>ContGenAdm.exe add -i 4005 -n 20 -m 3 -y 10 -t 250000 -r 25</v>
      </c>
    </row>
    <row r="51" spans="1:18" x14ac:dyDescent="0.55000000000000004">
      <c r="A51">
        <f t="shared" si="31"/>
        <v>6</v>
      </c>
      <c r="B51">
        <v>5</v>
      </c>
      <c r="C51">
        <v>20</v>
      </c>
      <c r="D51">
        <v>250000</v>
      </c>
      <c r="E51">
        <v>10</v>
      </c>
      <c r="F51">
        <v>25</v>
      </c>
      <c r="G51" s="1" t="str">
        <f t="shared" si="32"/>
        <v>004_006</v>
      </c>
      <c r="I51" t="s">
        <v>17</v>
      </c>
      <c r="J51" s="5" t="str">
        <f>"(Some 0." &amp; RIGHT("00" &amp; B51, 2) &amp; ")"</f>
        <v>(Some 0.05)</v>
      </c>
      <c r="P51" t="str">
        <f t="shared" si="33"/>
        <v>Defaults_004_006.defaultValue</v>
      </c>
      <c r="Q51">
        <f>VALUE(SUBSTITUTE(G51, "_", ""))</f>
        <v>4006</v>
      </c>
      <c r="R51" t="str">
        <f>"ContGenAdm.exe add -i " &amp; Q51 &amp; " -n " &amp; C51 &amp; " -m 3 -y " &amp; E51 &amp; " -t " &amp; D51 &amp; " -r " &amp; F51</f>
        <v>ContGenAdm.exe add -i 4006 -n 20 -m 3 -y 10 -t 250000 -r 25</v>
      </c>
    </row>
    <row r="52" spans="1:18" x14ac:dyDescent="0.55000000000000004">
      <c r="A52">
        <f t="shared" si="31"/>
        <v>7</v>
      </c>
      <c r="B52">
        <v>10</v>
      </c>
      <c r="C52">
        <v>20</v>
      </c>
      <c r="D52">
        <v>250000</v>
      </c>
      <c r="E52">
        <v>10</v>
      </c>
      <c r="F52">
        <v>25</v>
      </c>
      <c r="G52" s="1" t="str">
        <f t="shared" si="32"/>
        <v>004_007</v>
      </c>
      <c r="I52" t="s">
        <v>17</v>
      </c>
      <c r="J52" s="5" t="str">
        <f t="shared" ref="J52:J65" si="34">"(Some 0." &amp; RIGHT("00" &amp; B52, 2) &amp; ")"</f>
        <v>(Some 0.10)</v>
      </c>
      <c r="P52" t="str">
        <f t="shared" si="33"/>
        <v>Defaults_004_007.defaultValue</v>
      </c>
      <c r="Q52">
        <f>VALUE(SUBSTITUTE(G52, "_", ""))</f>
        <v>4007</v>
      </c>
      <c r="R52" t="str">
        <f>"ContGenAdm.exe add -i " &amp; Q52 &amp; " -n " &amp; C52 &amp; " -m 3 -y " &amp; E52 &amp; " -t " &amp; D52 &amp; " -r " &amp; F52</f>
        <v>ContGenAdm.exe add -i 4007 -n 20 -m 3 -y 10 -t 250000 -r 25</v>
      </c>
    </row>
    <row r="53" spans="1:18" x14ac:dyDescent="0.55000000000000004">
      <c r="A53">
        <f t="shared" si="31"/>
        <v>8</v>
      </c>
      <c r="B53">
        <v>35</v>
      </c>
      <c r="C53">
        <v>20</v>
      </c>
      <c r="D53">
        <v>250000</v>
      </c>
      <c r="E53">
        <v>10</v>
      </c>
      <c r="F53">
        <v>25</v>
      </c>
      <c r="G53" s="1" t="str">
        <f t="shared" si="32"/>
        <v>004_008</v>
      </c>
      <c r="I53" t="s">
        <v>17</v>
      </c>
      <c r="J53" s="5" t="str">
        <f t="shared" si="34"/>
        <v>(Some 0.35)</v>
      </c>
      <c r="L53" s="5"/>
      <c r="M53" s="5"/>
      <c r="N53" s="5"/>
      <c r="O53" s="5"/>
      <c r="P53" t="str">
        <f t="shared" si="33"/>
        <v>Defaults_004_008.defaultValue</v>
      </c>
      <c r="Q53">
        <f>VALUE(SUBSTITUTE(G53, "_", ""))</f>
        <v>4008</v>
      </c>
      <c r="R53" t="str">
        <f>"ContGenAdm.exe add -i " &amp; Q53 &amp; " -n " &amp; C53 &amp; " -m 3 -y " &amp; E53 &amp; " -t " &amp; D53 &amp; " -r " &amp; F53</f>
        <v>ContGenAdm.exe add -i 4008 -n 20 -m 3 -y 10 -t 250000 -r 25</v>
      </c>
    </row>
    <row r="54" spans="1:18" x14ac:dyDescent="0.55000000000000004">
      <c r="A54">
        <f t="shared" si="31"/>
        <v>9</v>
      </c>
      <c r="B54">
        <f>+B53+5</f>
        <v>40</v>
      </c>
      <c r="C54">
        <v>20</v>
      </c>
      <c r="D54">
        <v>250000</v>
      </c>
      <c r="E54">
        <v>10</v>
      </c>
      <c r="F54">
        <v>25</v>
      </c>
      <c r="G54" s="1" t="str">
        <f t="shared" si="32"/>
        <v>004_009</v>
      </c>
      <c r="I54" t="s">
        <v>17</v>
      </c>
      <c r="J54" s="5" t="str">
        <f t="shared" si="34"/>
        <v>(Some 0.40)</v>
      </c>
      <c r="L54" s="5"/>
      <c r="M54" s="5"/>
      <c r="N54" s="5"/>
      <c r="O54" s="5"/>
      <c r="P54" t="str">
        <f t="shared" si="33"/>
        <v>Defaults_004_009.defaultValue</v>
      </c>
      <c r="Q54">
        <f>VALUE(SUBSTITUTE(G54, "_", ""))</f>
        <v>4009</v>
      </c>
      <c r="R54" t="str">
        <f>"ContGenAdm.exe add -i " &amp; Q54 &amp; " -n " &amp; C54 &amp; " -m 3 -y " &amp; E54 &amp; " -t " &amp; D54 &amp; " -r " &amp; F54</f>
        <v>ContGenAdm.exe add -i 4009 -n 20 -m 3 -y 10 -t 250000 -r 25</v>
      </c>
    </row>
    <row r="55" spans="1:18" x14ac:dyDescent="0.55000000000000004">
      <c r="A55">
        <f t="shared" si="31"/>
        <v>10</v>
      </c>
      <c r="B55">
        <f t="shared" ref="B55:B65" si="35">+B54+5</f>
        <v>45</v>
      </c>
      <c r="C55">
        <v>20</v>
      </c>
      <c r="D55">
        <v>250000</v>
      </c>
      <c r="E55">
        <v>10</v>
      </c>
      <c r="F55">
        <v>25</v>
      </c>
      <c r="G55" s="1" t="str">
        <f t="shared" si="32"/>
        <v>004_010</v>
      </c>
      <c r="I55" t="s">
        <v>17</v>
      </c>
      <c r="J55" s="5" t="str">
        <f t="shared" si="34"/>
        <v>(Some 0.45)</v>
      </c>
      <c r="L55" s="5"/>
      <c r="M55" s="5"/>
      <c r="N55" s="5"/>
      <c r="O55" s="5"/>
      <c r="P55" t="str">
        <f t="shared" si="33"/>
        <v>Defaults_004_010.defaultValue</v>
      </c>
      <c r="Q55">
        <f>VALUE(SUBSTITUTE(G55, "_", ""))</f>
        <v>4010</v>
      </c>
      <c r="R55" t="str">
        <f>"ContGenAdm.exe add -i " &amp; Q55 &amp; " -n " &amp; C55 &amp; " -m 3 -y " &amp; E55 &amp; " -t " &amp; D55 &amp; " -r " &amp; F55</f>
        <v>ContGenAdm.exe add -i 4010 -n 20 -m 3 -y 10 -t 250000 -r 25</v>
      </c>
    </row>
    <row r="56" spans="1:18" x14ac:dyDescent="0.55000000000000004">
      <c r="A56">
        <f t="shared" si="31"/>
        <v>11</v>
      </c>
      <c r="B56">
        <f t="shared" si="35"/>
        <v>50</v>
      </c>
      <c r="C56">
        <v>20</v>
      </c>
      <c r="D56">
        <v>250000</v>
      </c>
      <c r="E56">
        <v>10</v>
      </c>
      <c r="F56">
        <v>25</v>
      </c>
      <c r="G56" s="1" t="str">
        <f t="shared" si="32"/>
        <v>004_011</v>
      </c>
      <c r="I56" t="s">
        <v>17</v>
      </c>
      <c r="J56" s="5" t="str">
        <f t="shared" si="34"/>
        <v>(Some 0.50)</v>
      </c>
      <c r="L56" s="5"/>
      <c r="M56" s="5"/>
      <c r="N56" s="5"/>
      <c r="O56" s="5"/>
      <c r="P56" t="str">
        <f t="shared" si="33"/>
        <v>Defaults_004_011.defaultValue</v>
      </c>
      <c r="Q56">
        <f>VALUE(SUBSTITUTE(G56, "_", ""))</f>
        <v>4011</v>
      </c>
      <c r="R56" t="str">
        <f>"ContGenAdm.exe add -i " &amp; Q56 &amp; " -n " &amp; C56 &amp; " -m 3 -y " &amp; E56 &amp; " -t " &amp; D56 &amp; " -r " &amp; F56</f>
        <v>ContGenAdm.exe add -i 4011 -n 20 -m 3 -y 10 -t 250000 -r 25</v>
      </c>
    </row>
    <row r="57" spans="1:18" x14ac:dyDescent="0.55000000000000004">
      <c r="A57">
        <f t="shared" si="31"/>
        <v>12</v>
      </c>
      <c r="B57">
        <f t="shared" si="35"/>
        <v>55</v>
      </c>
      <c r="C57">
        <v>20</v>
      </c>
      <c r="D57">
        <v>250000</v>
      </c>
      <c r="E57">
        <v>10</v>
      </c>
      <c r="F57">
        <v>25</v>
      </c>
      <c r="G57" s="1" t="str">
        <f t="shared" si="32"/>
        <v>004_012</v>
      </c>
      <c r="I57" t="s">
        <v>17</v>
      </c>
      <c r="J57" s="5" t="str">
        <f t="shared" si="34"/>
        <v>(Some 0.55)</v>
      </c>
      <c r="L57" s="5"/>
      <c r="M57" s="5"/>
      <c r="N57" s="5"/>
      <c r="O57" s="5"/>
      <c r="P57" t="str">
        <f t="shared" si="33"/>
        <v>Defaults_004_012.defaultValue</v>
      </c>
      <c r="Q57">
        <f>VALUE(SUBSTITUTE(G57, "_", ""))</f>
        <v>4012</v>
      </c>
      <c r="R57" t="str">
        <f>"ContGenAdm.exe add -i " &amp; Q57 &amp; " -n " &amp; C57 &amp; " -m 3 -y " &amp; E57 &amp; " -t " &amp; D57 &amp; " -r " &amp; F57</f>
        <v>ContGenAdm.exe add -i 4012 -n 20 -m 3 -y 10 -t 250000 -r 25</v>
      </c>
    </row>
    <row r="58" spans="1:18" x14ac:dyDescent="0.55000000000000004">
      <c r="A58">
        <f t="shared" si="31"/>
        <v>13</v>
      </c>
      <c r="B58">
        <f t="shared" si="35"/>
        <v>60</v>
      </c>
      <c r="C58">
        <v>20</v>
      </c>
      <c r="D58">
        <v>250000</v>
      </c>
      <c r="E58">
        <v>10</v>
      </c>
      <c r="F58">
        <v>25</v>
      </c>
      <c r="G58" s="1" t="str">
        <f t="shared" si="32"/>
        <v>004_013</v>
      </c>
      <c r="I58" t="s">
        <v>17</v>
      </c>
      <c r="J58" s="5" t="str">
        <f t="shared" si="34"/>
        <v>(Some 0.60)</v>
      </c>
      <c r="L58" s="5"/>
      <c r="M58" s="5"/>
      <c r="N58" s="5"/>
      <c r="O58" s="5"/>
      <c r="P58" t="str">
        <f t="shared" si="33"/>
        <v>Defaults_004_013.defaultValue</v>
      </c>
      <c r="Q58">
        <f>VALUE(SUBSTITUTE(G58, "_", ""))</f>
        <v>4013</v>
      </c>
      <c r="R58" t="str">
        <f>"ContGenAdm.exe add -i " &amp; Q58 &amp; " -n " &amp; C58 &amp; " -m 3 -y " &amp; E58 &amp; " -t " &amp; D58 &amp; " -r " &amp; F58</f>
        <v>ContGenAdm.exe add -i 4013 -n 20 -m 3 -y 10 -t 250000 -r 25</v>
      </c>
    </row>
    <row r="59" spans="1:18" x14ac:dyDescent="0.55000000000000004">
      <c r="A59">
        <f t="shared" si="31"/>
        <v>14</v>
      </c>
      <c r="B59">
        <f t="shared" si="35"/>
        <v>65</v>
      </c>
      <c r="C59">
        <v>20</v>
      </c>
      <c r="D59">
        <v>250000</v>
      </c>
      <c r="E59">
        <v>10</v>
      </c>
      <c r="F59">
        <v>25</v>
      </c>
      <c r="G59" s="1" t="str">
        <f t="shared" si="32"/>
        <v>004_014</v>
      </c>
      <c r="I59" t="s">
        <v>17</v>
      </c>
      <c r="J59" s="5" t="str">
        <f t="shared" si="34"/>
        <v>(Some 0.65)</v>
      </c>
      <c r="L59" s="5"/>
      <c r="M59" s="5"/>
      <c r="N59" s="5"/>
      <c r="O59" s="5"/>
      <c r="P59" t="str">
        <f t="shared" si="33"/>
        <v>Defaults_004_014.defaultValue</v>
      </c>
      <c r="Q59">
        <f>VALUE(SUBSTITUTE(G59, "_", ""))</f>
        <v>4014</v>
      </c>
      <c r="R59" t="str">
        <f>"ContGenAdm.exe add -i " &amp; Q59 &amp; " -n " &amp; C59 &amp; " -m 3 -y " &amp; E59 &amp; " -t " &amp; D59 &amp; " -r " &amp; F59</f>
        <v>ContGenAdm.exe add -i 4014 -n 20 -m 3 -y 10 -t 250000 -r 25</v>
      </c>
    </row>
    <row r="60" spans="1:18" x14ac:dyDescent="0.55000000000000004">
      <c r="A60">
        <f t="shared" si="31"/>
        <v>15</v>
      </c>
      <c r="B60">
        <f t="shared" si="35"/>
        <v>70</v>
      </c>
      <c r="C60">
        <v>20</v>
      </c>
      <c r="D60">
        <v>250000</v>
      </c>
      <c r="E60">
        <v>10</v>
      </c>
      <c r="F60">
        <v>25</v>
      </c>
      <c r="G60" s="1" t="str">
        <f t="shared" si="32"/>
        <v>004_015</v>
      </c>
      <c r="I60" t="s">
        <v>17</v>
      </c>
      <c r="J60" s="5" t="str">
        <f t="shared" si="34"/>
        <v>(Some 0.70)</v>
      </c>
      <c r="L60" s="5"/>
      <c r="M60" s="5"/>
      <c r="N60" s="5"/>
      <c r="O60" s="5"/>
      <c r="P60" t="str">
        <f t="shared" si="33"/>
        <v>Defaults_004_015.defaultValue</v>
      </c>
      <c r="Q60">
        <f>VALUE(SUBSTITUTE(G60, "_", ""))</f>
        <v>4015</v>
      </c>
      <c r="R60" t="str">
        <f>"ContGenAdm.exe add -i " &amp; Q60 &amp; " -n " &amp; C60 &amp; " -m 3 -y " &amp; E60 &amp; " -t " &amp; D60 &amp; " -r " &amp; F60</f>
        <v>ContGenAdm.exe add -i 4015 -n 20 -m 3 -y 10 -t 250000 -r 25</v>
      </c>
    </row>
    <row r="61" spans="1:18" x14ac:dyDescent="0.55000000000000004">
      <c r="A61">
        <f t="shared" si="31"/>
        <v>16</v>
      </c>
      <c r="B61">
        <f t="shared" si="35"/>
        <v>75</v>
      </c>
      <c r="C61">
        <v>20</v>
      </c>
      <c r="D61">
        <v>250000</v>
      </c>
      <c r="E61">
        <v>10</v>
      </c>
      <c r="F61">
        <v>25</v>
      </c>
      <c r="G61" s="1" t="str">
        <f t="shared" si="32"/>
        <v>004_016</v>
      </c>
      <c r="I61" t="s">
        <v>17</v>
      </c>
      <c r="J61" s="5" t="str">
        <f t="shared" si="34"/>
        <v>(Some 0.75)</v>
      </c>
      <c r="L61" s="5"/>
      <c r="M61" s="5"/>
      <c r="N61" s="5"/>
      <c r="O61" s="5"/>
      <c r="P61" t="str">
        <f t="shared" si="33"/>
        <v>Defaults_004_016.defaultValue</v>
      </c>
      <c r="Q61">
        <f>VALUE(SUBSTITUTE(G61, "_", ""))</f>
        <v>4016</v>
      </c>
      <c r="R61" t="str">
        <f>"ContGenAdm.exe add -i " &amp; Q61 &amp; " -n " &amp; C61 &amp; " -m 3 -y " &amp; E61 &amp; " -t " &amp; D61 &amp; " -r " &amp; F61</f>
        <v>ContGenAdm.exe add -i 4016 -n 20 -m 3 -y 10 -t 250000 -r 25</v>
      </c>
    </row>
    <row r="62" spans="1:18" x14ac:dyDescent="0.55000000000000004">
      <c r="A62">
        <f t="shared" si="31"/>
        <v>17</v>
      </c>
      <c r="B62">
        <f t="shared" si="35"/>
        <v>80</v>
      </c>
      <c r="C62">
        <v>20</v>
      </c>
      <c r="D62">
        <v>250000</v>
      </c>
      <c r="E62">
        <v>10</v>
      </c>
      <c r="F62">
        <v>25</v>
      </c>
      <c r="G62" s="1" t="str">
        <f t="shared" si="32"/>
        <v>004_017</v>
      </c>
      <c r="I62" t="s">
        <v>17</v>
      </c>
      <c r="J62" s="5" t="str">
        <f t="shared" si="34"/>
        <v>(Some 0.80)</v>
      </c>
      <c r="L62" s="5"/>
      <c r="M62" s="5"/>
      <c r="N62" s="5"/>
      <c r="O62" s="5"/>
      <c r="P62" t="str">
        <f t="shared" si="33"/>
        <v>Defaults_004_017.defaultValue</v>
      </c>
      <c r="Q62">
        <f>VALUE(SUBSTITUTE(G62, "_", ""))</f>
        <v>4017</v>
      </c>
      <c r="R62" t="str">
        <f>"ContGenAdm.exe add -i " &amp; Q62 &amp; " -n " &amp; C62 &amp; " -m 3 -y " &amp; E62 &amp; " -t " &amp; D62 &amp; " -r " &amp; F62</f>
        <v>ContGenAdm.exe add -i 4017 -n 20 -m 3 -y 10 -t 250000 -r 25</v>
      </c>
    </row>
    <row r="63" spans="1:18" x14ac:dyDescent="0.55000000000000004">
      <c r="A63">
        <f t="shared" si="31"/>
        <v>18</v>
      </c>
      <c r="B63">
        <f t="shared" si="35"/>
        <v>85</v>
      </c>
      <c r="C63">
        <v>20</v>
      </c>
      <c r="D63">
        <v>250000</v>
      </c>
      <c r="E63">
        <v>10</v>
      </c>
      <c r="F63">
        <v>25</v>
      </c>
      <c r="G63" s="1" t="str">
        <f t="shared" si="32"/>
        <v>004_018</v>
      </c>
      <c r="I63" t="s">
        <v>17</v>
      </c>
      <c r="J63" s="5" t="str">
        <f t="shared" si="34"/>
        <v>(Some 0.85)</v>
      </c>
      <c r="L63" s="5"/>
      <c r="M63" s="5"/>
      <c r="N63" s="5"/>
      <c r="O63" s="5"/>
      <c r="P63" t="str">
        <f t="shared" si="33"/>
        <v>Defaults_004_018.defaultValue</v>
      </c>
      <c r="Q63">
        <f>VALUE(SUBSTITUTE(G63, "_", ""))</f>
        <v>4018</v>
      </c>
      <c r="R63" t="str">
        <f>"ContGenAdm.exe add -i " &amp; Q63 &amp; " -n " &amp; C63 &amp; " -m 3 -y " &amp; E63 &amp; " -t " &amp; D63 &amp; " -r " &amp; F63</f>
        <v>ContGenAdm.exe add -i 4018 -n 20 -m 3 -y 10 -t 250000 -r 25</v>
      </c>
    </row>
    <row r="64" spans="1:18" x14ac:dyDescent="0.55000000000000004">
      <c r="A64">
        <f t="shared" si="31"/>
        <v>19</v>
      </c>
      <c r="B64">
        <f t="shared" si="35"/>
        <v>90</v>
      </c>
      <c r="C64">
        <v>20</v>
      </c>
      <c r="D64">
        <v>250000</v>
      </c>
      <c r="E64">
        <v>10</v>
      </c>
      <c r="F64">
        <v>25</v>
      </c>
      <c r="G64" s="1" t="str">
        <f t="shared" si="32"/>
        <v>004_019</v>
      </c>
      <c r="I64" t="s">
        <v>17</v>
      </c>
      <c r="J64" s="5" t="str">
        <f t="shared" si="34"/>
        <v>(Some 0.90)</v>
      </c>
      <c r="L64" s="5"/>
      <c r="M64" s="5"/>
      <c r="N64" s="5"/>
      <c r="O64" s="5"/>
      <c r="P64" t="str">
        <f t="shared" si="33"/>
        <v>Defaults_004_019.defaultValue</v>
      </c>
      <c r="Q64">
        <f>VALUE(SUBSTITUTE(G64, "_", ""))</f>
        <v>4019</v>
      </c>
      <c r="R64" t="str">
        <f>"ContGenAdm.exe add -i " &amp; Q64 &amp; " -n " &amp; C64 &amp; " -m 3 -y " &amp; E64 &amp; " -t " &amp; D64 &amp; " -r " &amp; F64</f>
        <v>ContGenAdm.exe add -i 4019 -n 20 -m 3 -y 10 -t 250000 -r 25</v>
      </c>
    </row>
    <row r="65" spans="1:18" x14ac:dyDescent="0.55000000000000004">
      <c r="A65">
        <f t="shared" si="31"/>
        <v>20</v>
      </c>
      <c r="B65">
        <f t="shared" si="35"/>
        <v>95</v>
      </c>
      <c r="C65">
        <v>20</v>
      </c>
      <c r="D65">
        <v>250000</v>
      </c>
      <c r="E65">
        <v>10</v>
      </c>
      <c r="F65">
        <v>25</v>
      </c>
      <c r="G65" s="1" t="str">
        <f t="shared" si="32"/>
        <v>004_020</v>
      </c>
      <c r="I65" t="s">
        <v>17</v>
      </c>
      <c r="J65" s="5" t="str">
        <f t="shared" si="34"/>
        <v>(Some 0.95)</v>
      </c>
      <c r="L65" s="5"/>
      <c r="M65" s="5"/>
      <c r="N65" s="5"/>
      <c r="O65" s="5"/>
      <c r="P65" t="str">
        <f t="shared" si="33"/>
        <v>Defaults_004_020.defaultValue</v>
      </c>
      <c r="Q65">
        <f>VALUE(SUBSTITUTE(G65, "_", ""))</f>
        <v>4020</v>
      </c>
      <c r="R65" t="str">
        <f>"ContGenAdm.exe add -i " &amp; Q65 &amp; " -n " &amp; C65 &amp; " -m 3 -y " &amp; E65 &amp; " -t " &amp; D65 &amp; " -r " &amp; F65</f>
        <v>ContGenAdm.exe add -i 4020 -n 20 -m 3 -y 10 -t 250000 -r 25</v>
      </c>
    </row>
    <row r="68" spans="1:18" x14ac:dyDescent="0.55000000000000004">
      <c r="A68">
        <v>0</v>
      </c>
      <c r="B68">
        <v>20</v>
      </c>
      <c r="C68">
        <v>20</v>
      </c>
      <c r="D68">
        <v>250000</v>
      </c>
      <c r="E68">
        <v>10</v>
      </c>
      <c r="F68">
        <v>25</v>
      </c>
      <c r="G68" s="1" t="str">
        <f>"005_" &amp; RIGHT("00" &amp; A68, 3)</f>
        <v>005_000</v>
      </c>
      <c r="I68" t="s">
        <v>40</v>
      </c>
      <c r="J68" s="5" t="str">
        <f t="shared" ref="J68" si="36">"(Some 0." &amp; RIGHT("00" &amp; B68, 2) &amp; ")"</f>
        <v>(Some 0.20)</v>
      </c>
      <c r="P68" t="str">
        <f t="shared" ref="P68" si="37">"Defaults_" &amp; G68 &amp; ".defaultValue"</f>
        <v>Defaults_005_000.defaultValue</v>
      </c>
      <c r="Q68">
        <f>VALUE(SUBSTITUTE(G68, "_", ""))</f>
        <v>5000</v>
      </c>
      <c r="R68" t="str">
        <f>"ContGenAdm.exe add -i " &amp; Q68 &amp; " -n " &amp; C68 &amp; " -m 3 -y " &amp; E68 &amp; " -t " &amp; D68 &amp; " -r " &amp; F68</f>
        <v>ContGenAdm.exe add -i 5000 -n 20 -m 3 -y 10 -t 250000 -r 25</v>
      </c>
    </row>
    <row r="71" spans="1:18" x14ac:dyDescent="0.55000000000000004">
      <c r="A71">
        <v>0</v>
      </c>
      <c r="B71">
        <v>30</v>
      </c>
      <c r="C71">
        <v>11</v>
      </c>
      <c r="D71">
        <v>100000</v>
      </c>
      <c r="E71">
        <v>10</v>
      </c>
      <c r="F71">
        <v>25</v>
      </c>
      <c r="G71" s="1" t="str">
        <f>"006_" &amp; RIGHT("00" &amp; A71, 3)</f>
        <v>006_000</v>
      </c>
      <c r="I71" t="s">
        <v>41</v>
      </c>
      <c r="J71" s="5" t="str">
        <f t="shared" ref="J71:J73" si="38">"(Some 0." &amp; RIGHT("00" &amp; B71, 2) &amp; ")"</f>
        <v>(Some 0.30)</v>
      </c>
      <c r="M71" t="s">
        <v>44</v>
      </c>
      <c r="N71" t="s">
        <v>48</v>
      </c>
      <c r="O71" t="s">
        <v>18</v>
      </c>
      <c r="P71" t="str">
        <f t="shared" ref="P71" si="39">"Defaults_" &amp; G71 &amp; ".defaultValue"</f>
        <v>Defaults_006_000.defaultValue</v>
      </c>
      <c r="Q71">
        <f>VALUE(SUBSTITUTE(G71, "_", ""))</f>
        <v>6000</v>
      </c>
      <c r="R71" t="str">
        <f>"ContGenAdm.exe add -i " &amp; Q71 &amp; " -n " &amp; C71 &amp; " -m 3 -y " &amp; E71 &amp; " -t " &amp; D71 &amp; " -r " &amp; F71</f>
        <v>ContGenAdm.exe add -i 6000 -n 11 -m 3 -y 10 -t 100000 -r 25</v>
      </c>
    </row>
    <row r="72" spans="1:18" x14ac:dyDescent="0.55000000000000004">
      <c r="A72">
        <f t="shared" ref="A72:A77" si="40">1+A71</f>
        <v>1</v>
      </c>
      <c r="B72">
        <v>20</v>
      </c>
      <c r="C72">
        <v>11</v>
      </c>
      <c r="D72">
        <v>100000</v>
      </c>
      <c r="E72">
        <v>10</v>
      </c>
      <c r="F72">
        <v>25</v>
      </c>
      <c r="G72" s="1" t="str">
        <f>"006_" &amp; RIGHT("00" &amp; A72, 3)</f>
        <v>006_001</v>
      </c>
      <c r="I72" t="s">
        <v>42</v>
      </c>
      <c r="J72" s="5" t="str">
        <f t="shared" si="38"/>
        <v>(Some 0.20)</v>
      </c>
      <c r="M72" t="s">
        <v>44</v>
      </c>
      <c r="N72" t="s">
        <v>48</v>
      </c>
      <c r="O72" t="s">
        <v>18</v>
      </c>
      <c r="P72" t="str">
        <f t="shared" ref="P72:P77" si="41">"Defaults_" &amp; G72 &amp; ".defaultValue"</f>
        <v>Defaults_006_001.defaultValue</v>
      </c>
      <c r="Q72">
        <f>VALUE(SUBSTITUTE(G72, "_", ""))</f>
        <v>6001</v>
      </c>
      <c r="R72" t="str">
        <f>"ContGenAdm.exe add -i " &amp; Q72 &amp; " -n " &amp; C72 &amp; " -m 3 -y " &amp; E72 &amp; " -t " &amp; D72 &amp; " -r " &amp; F72</f>
        <v>ContGenAdm.exe add -i 6001 -n 11 -m 3 -y 10 -t 100000 -r 25</v>
      </c>
    </row>
    <row r="73" spans="1:18" x14ac:dyDescent="0.55000000000000004">
      <c r="A73">
        <f t="shared" si="40"/>
        <v>2</v>
      </c>
      <c r="B73">
        <v>20</v>
      </c>
      <c r="C73">
        <v>11</v>
      </c>
      <c r="D73">
        <v>100000</v>
      </c>
      <c r="E73">
        <v>10</v>
      </c>
      <c r="F73">
        <v>25</v>
      </c>
      <c r="G73" s="1" t="str">
        <f>"006_" &amp; RIGHT("00" &amp; A73, 3)</f>
        <v>006_002</v>
      </c>
      <c r="I73" t="s">
        <v>42</v>
      </c>
      <c r="J73" s="5" t="str">
        <f t="shared" si="38"/>
        <v>(Some 0.20)</v>
      </c>
      <c r="M73" t="s">
        <v>45</v>
      </c>
      <c r="N73" t="s">
        <v>48</v>
      </c>
      <c r="O73" t="s">
        <v>18</v>
      </c>
      <c r="P73" t="str">
        <f t="shared" si="41"/>
        <v>Defaults_006_002.defaultValue</v>
      </c>
      <c r="Q73">
        <f>VALUE(SUBSTITUTE(G73, "_", ""))</f>
        <v>6002</v>
      </c>
      <c r="R73" t="str">
        <f>"ContGenAdm.exe add -i " &amp; Q73 &amp; " -n " &amp; C73 &amp; " -m 3 -y " &amp; E73 &amp; " -t " &amp; D73 &amp; " -r " &amp; F73</f>
        <v>ContGenAdm.exe add -i 6002 -n 11 -m 3 -y 10 -t 100000 -r 25</v>
      </c>
    </row>
    <row r="74" spans="1:18" x14ac:dyDescent="0.55000000000000004">
      <c r="A74">
        <f t="shared" si="40"/>
        <v>3</v>
      </c>
      <c r="B74">
        <v>20</v>
      </c>
      <c r="C74">
        <v>11</v>
      </c>
      <c r="D74">
        <v>100000</v>
      </c>
      <c r="E74">
        <v>10</v>
      </c>
      <c r="F74">
        <v>25</v>
      </c>
      <c r="G74" s="1" t="str">
        <f t="shared" ref="G74:G77" si="42">"006_" &amp; RIGHT("00" &amp; A74, 3)</f>
        <v>006_003</v>
      </c>
      <c r="I74" t="s">
        <v>42</v>
      </c>
      <c r="J74" s="5" t="str">
        <f t="shared" ref="J74" si="43">"(Some 0." &amp; RIGHT("00" &amp; B74, 2) &amp; ")"</f>
        <v>(Some 0.20)</v>
      </c>
      <c r="M74" t="s">
        <v>49</v>
      </c>
      <c r="N74" t="s">
        <v>48</v>
      </c>
      <c r="O74" t="s">
        <v>18</v>
      </c>
      <c r="P74" t="str">
        <f t="shared" si="41"/>
        <v>Defaults_006_003.defaultValue</v>
      </c>
    </row>
    <row r="75" spans="1:18" x14ac:dyDescent="0.55000000000000004">
      <c r="A75">
        <f t="shared" si="40"/>
        <v>4</v>
      </c>
      <c r="B75">
        <v>20</v>
      </c>
      <c r="C75">
        <v>11</v>
      </c>
      <c r="D75">
        <v>100000</v>
      </c>
      <c r="E75">
        <v>10</v>
      </c>
      <c r="F75">
        <v>25</v>
      </c>
      <c r="G75" s="1" t="str">
        <f t="shared" si="42"/>
        <v>006_004</v>
      </c>
      <c r="I75" t="s">
        <v>42</v>
      </c>
      <c r="J75" s="5" t="str">
        <f t="shared" ref="J75:J76" si="44">"(Some 0." &amp; RIGHT("00" &amp; B75, 2) &amp; ")"</f>
        <v>(Some 0.20)</v>
      </c>
      <c r="M75" t="s">
        <v>45</v>
      </c>
      <c r="N75" t="s">
        <v>50</v>
      </c>
      <c r="O75" t="s">
        <v>18</v>
      </c>
      <c r="P75" t="str">
        <f t="shared" si="41"/>
        <v>Defaults_006_004.defaultValue</v>
      </c>
    </row>
    <row r="76" spans="1:18" x14ac:dyDescent="0.55000000000000004">
      <c r="A76">
        <f t="shared" si="40"/>
        <v>5</v>
      </c>
      <c r="B76">
        <v>20</v>
      </c>
      <c r="C76">
        <v>11</v>
      </c>
      <c r="D76">
        <v>100000</v>
      </c>
      <c r="E76">
        <v>10</v>
      </c>
      <c r="F76">
        <v>25</v>
      </c>
      <c r="G76" s="1" t="str">
        <f t="shared" si="42"/>
        <v>006_005</v>
      </c>
      <c r="I76" t="s">
        <v>42</v>
      </c>
      <c r="J76" s="5" t="str">
        <f t="shared" si="44"/>
        <v>(Some 0.20)</v>
      </c>
      <c r="M76" t="s">
        <v>45</v>
      </c>
      <c r="N76" t="s">
        <v>51</v>
      </c>
      <c r="O76" t="s">
        <v>18</v>
      </c>
      <c r="P76" t="str">
        <f t="shared" si="41"/>
        <v>Defaults_006_005.defaultValue</v>
      </c>
    </row>
    <row r="77" spans="1:18" x14ac:dyDescent="0.55000000000000004">
      <c r="A77">
        <f t="shared" si="40"/>
        <v>6</v>
      </c>
      <c r="B77">
        <v>20</v>
      </c>
      <c r="C77">
        <v>11</v>
      </c>
      <c r="D77">
        <v>100000</v>
      </c>
      <c r="E77">
        <v>10</v>
      </c>
      <c r="F77">
        <v>25</v>
      </c>
      <c r="G77" s="1" t="str">
        <f t="shared" si="42"/>
        <v>006_006</v>
      </c>
      <c r="I77" t="s">
        <v>41</v>
      </c>
      <c r="J77" s="5" t="str">
        <f t="shared" ref="J77" si="45">"(Some 0." &amp; RIGHT("00" &amp; B77, 2) &amp; ")"</f>
        <v>(Some 0.20)</v>
      </c>
      <c r="M77" t="s">
        <v>49</v>
      </c>
      <c r="N77" t="s">
        <v>52</v>
      </c>
      <c r="O77" t="s">
        <v>18</v>
      </c>
      <c r="P77" t="str">
        <f t="shared" si="41"/>
        <v>Defaults_006_006.defaultValue</v>
      </c>
    </row>
    <row r="78" spans="1:18" x14ac:dyDescent="0.55000000000000004">
      <c r="I78"/>
    </row>
    <row r="79" spans="1:18" x14ac:dyDescent="0.55000000000000004">
      <c r="I79"/>
    </row>
    <row r="80" spans="1:18" x14ac:dyDescent="0.55000000000000004">
      <c r="I80"/>
    </row>
    <row r="81" spans="9:9" x14ac:dyDescent="0.55000000000000004">
      <c r="I81"/>
    </row>
    <row r="82" spans="9:9" x14ac:dyDescent="0.55000000000000004">
      <c r="I82"/>
    </row>
    <row r="83" spans="9:9" x14ac:dyDescent="0.55000000000000004">
      <c r="I83"/>
    </row>
    <row r="84" spans="9:9" x14ac:dyDescent="0.55000000000000004">
      <c r="I84"/>
    </row>
    <row r="85" spans="9:9" x14ac:dyDescent="0.55000000000000004">
      <c r="I85"/>
    </row>
    <row r="86" spans="9:9" x14ac:dyDescent="0.55000000000000004">
      <c r="I86"/>
    </row>
    <row r="87" spans="9:9" x14ac:dyDescent="0.55000000000000004">
      <c r="I87"/>
    </row>
    <row r="88" spans="9:9" x14ac:dyDescent="0.55000000000000004">
      <c r="I88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G51"/>
  <sheetViews>
    <sheetView workbookViewId="0">
      <selection activeCell="A11" sqref="A11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  <col min="6" max="6" width="12.1015625" customWidth="1"/>
    <col min="7" max="7" width="13.89453125" customWidth="1"/>
  </cols>
  <sheetData>
    <row r="1" spans="1:7" x14ac:dyDescent="0.55000000000000004">
      <c r="A1" t="s">
        <v>8</v>
      </c>
      <c r="B1" s="2" t="s">
        <v>9</v>
      </c>
      <c r="C1" s="2" t="s">
        <v>10</v>
      </c>
      <c r="F1">
        <v>4</v>
      </c>
      <c r="G1">
        <v>5</v>
      </c>
    </row>
    <row r="2" spans="1:7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  <c r="F2" s="6">
        <f>(2*A2)^4 + (2*A2)^3 + (2*A2)^2 + (2*A2) + 3</f>
        <v>33</v>
      </c>
      <c r="G2" s="6">
        <f>(2*A2)^5 + (2*A2)^4 + (2*A2)^3 + (2*A2)^2 + (2*A2) + 3</f>
        <v>65</v>
      </c>
    </row>
    <row r="3" spans="1:7" x14ac:dyDescent="0.55000000000000004">
      <c r="A3">
        <f>1+A2</f>
        <v>2</v>
      </c>
      <c r="B3" s="2">
        <f t="shared" si="0"/>
        <v>87</v>
      </c>
      <c r="C3" s="2">
        <f t="shared" si="1"/>
        <v>64</v>
      </c>
      <c r="F3" s="6">
        <f t="shared" ref="F3:F51" si="2">(2*A3)^4 + (2*A3)^3 + (2*A3)^2 + (2*A3) + 3</f>
        <v>343</v>
      </c>
      <c r="G3" s="6">
        <f t="shared" ref="G3:G51" si="3">(2*A3)^5 + (2*A3)^4 + (2*A3)^3 + (2*A3)^2 + (2*A3) + 3</f>
        <v>1367</v>
      </c>
    </row>
    <row r="4" spans="1:7" x14ac:dyDescent="0.55000000000000004">
      <c r="A4">
        <f t="shared" ref="A4:A51" si="4">1+A3</f>
        <v>3</v>
      </c>
      <c r="B4" s="2">
        <f t="shared" si="0"/>
        <v>261</v>
      </c>
      <c r="C4" s="2">
        <f t="shared" si="1"/>
        <v>324</v>
      </c>
      <c r="F4" s="6">
        <f t="shared" si="2"/>
        <v>1557</v>
      </c>
      <c r="G4" s="6">
        <f t="shared" si="3"/>
        <v>9333</v>
      </c>
    </row>
    <row r="5" spans="1:7" x14ac:dyDescent="0.55000000000000004">
      <c r="A5">
        <f t="shared" si="4"/>
        <v>4</v>
      </c>
      <c r="B5" s="2">
        <f t="shared" si="0"/>
        <v>587</v>
      </c>
      <c r="C5" s="2">
        <f t="shared" si="1"/>
        <v>1024</v>
      </c>
      <c r="F5" s="6">
        <f t="shared" si="2"/>
        <v>4683</v>
      </c>
      <c r="G5" s="6">
        <f t="shared" si="3"/>
        <v>37451</v>
      </c>
    </row>
    <row r="6" spans="1:7" x14ac:dyDescent="0.55000000000000004">
      <c r="A6">
        <f t="shared" si="4"/>
        <v>5</v>
      </c>
      <c r="B6" s="2">
        <f t="shared" si="0"/>
        <v>1113</v>
      </c>
      <c r="C6" s="2">
        <f t="shared" si="1"/>
        <v>2500</v>
      </c>
      <c r="F6" s="6">
        <f t="shared" si="2"/>
        <v>11113</v>
      </c>
      <c r="G6" s="6">
        <f t="shared" si="3"/>
        <v>111113</v>
      </c>
    </row>
    <row r="7" spans="1:7" x14ac:dyDescent="0.55000000000000004">
      <c r="A7">
        <f t="shared" si="4"/>
        <v>6</v>
      </c>
      <c r="B7" s="2">
        <f t="shared" si="0"/>
        <v>1887</v>
      </c>
      <c r="C7" s="2">
        <f t="shared" si="1"/>
        <v>5184</v>
      </c>
      <c r="F7" s="6">
        <f t="shared" si="2"/>
        <v>22623</v>
      </c>
      <c r="G7" s="6">
        <f t="shared" si="3"/>
        <v>271455</v>
      </c>
    </row>
    <row r="8" spans="1:7" x14ac:dyDescent="0.55000000000000004">
      <c r="A8">
        <f t="shared" si="4"/>
        <v>7</v>
      </c>
      <c r="B8" s="2">
        <f t="shared" si="0"/>
        <v>2957</v>
      </c>
      <c r="C8" s="2">
        <f t="shared" si="1"/>
        <v>9604</v>
      </c>
      <c r="F8" s="6">
        <f t="shared" si="2"/>
        <v>41373</v>
      </c>
      <c r="G8" s="6">
        <f t="shared" si="3"/>
        <v>579197</v>
      </c>
    </row>
    <row r="9" spans="1:7" x14ac:dyDescent="0.55000000000000004">
      <c r="A9">
        <f t="shared" si="4"/>
        <v>8</v>
      </c>
      <c r="B9" s="2">
        <f t="shared" si="0"/>
        <v>4371</v>
      </c>
      <c r="C9" s="2">
        <f t="shared" si="1"/>
        <v>16384</v>
      </c>
      <c r="F9" s="6">
        <f t="shared" si="2"/>
        <v>69907</v>
      </c>
      <c r="G9" s="6">
        <f t="shared" si="3"/>
        <v>1118483</v>
      </c>
    </row>
    <row r="10" spans="1:7" x14ac:dyDescent="0.55000000000000004">
      <c r="A10">
        <f t="shared" si="4"/>
        <v>9</v>
      </c>
      <c r="B10" s="2">
        <f t="shared" si="0"/>
        <v>6177</v>
      </c>
      <c r="C10" s="2">
        <f t="shared" si="1"/>
        <v>26244</v>
      </c>
      <c r="F10" s="6">
        <f t="shared" si="2"/>
        <v>111153</v>
      </c>
      <c r="G10" s="2">
        <f t="shared" si="3"/>
        <v>2000721</v>
      </c>
    </row>
    <row r="11" spans="1:7" x14ac:dyDescent="0.55000000000000004">
      <c r="A11">
        <f t="shared" si="4"/>
        <v>10</v>
      </c>
      <c r="B11" s="2">
        <f t="shared" si="0"/>
        <v>8423</v>
      </c>
      <c r="C11" s="2">
        <f t="shared" si="1"/>
        <v>40000</v>
      </c>
      <c r="F11" s="6">
        <f t="shared" si="2"/>
        <v>168423</v>
      </c>
      <c r="G11" s="2">
        <f t="shared" si="3"/>
        <v>3368423</v>
      </c>
    </row>
    <row r="12" spans="1:7" x14ac:dyDescent="0.55000000000000004">
      <c r="A12">
        <f t="shared" si="4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  <c r="F12" s="6">
        <f t="shared" si="2"/>
        <v>245413</v>
      </c>
      <c r="G12" s="2">
        <f t="shared" si="3"/>
        <v>5399045</v>
      </c>
    </row>
    <row r="13" spans="1:7" x14ac:dyDescent="0.55000000000000004">
      <c r="A13">
        <f t="shared" si="4"/>
        <v>12</v>
      </c>
      <c r="B13" s="2">
        <f t="shared" si="0"/>
        <v>14427</v>
      </c>
      <c r="C13" s="2">
        <f t="shared" si="1"/>
        <v>82944</v>
      </c>
      <c r="F13" s="6">
        <f t="shared" si="2"/>
        <v>346203</v>
      </c>
      <c r="G13" s="2">
        <f t="shared" si="3"/>
        <v>8308827</v>
      </c>
    </row>
    <row r="14" spans="1:7" x14ac:dyDescent="0.55000000000000004">
      <c r="A14">
        <f t="shared" si="4"/>
        <v>13</v>
      </c>
      <c r="B14" s="2">
        <f t="shared" si="0"/>
        <v>18281</v>
      </c>
      <c r="C14" s="2">
        <f t="shared" si="1"/>
        <v>114244</v>
      </c>
      <c r="F14" s="6">
        <f t="shared" si="2"/>
        <v>475257</v>
      </c>
      <c r="G14" s="2">
        <f t="shared" si="3"/>
        <v>12356633</v>
      </c>
    </row>
    <row r="15" spans="1:7" x14ac:dyDescent="0.55000000000000004">
      <c r="A15">
        <f t="shared" si="4"/>
        <v>14</v>
      </c>
      <c r="B15" s="2">
        <f t="shared" si="0"/>
        <v>22767</v>
      </c>
      <c r="C15" s="2">
        <f t="shared" si="1"/>
        <v>153664</v>
      </c>
      <c r="F15" s="6">
        <f t="shared" si="2"/>
        <v>637423</v>
      </c>
      <c r="G15" s="2">
        <f t="shared" si="3"/>
        <v>17847791</v>
      </c>
    </row>
    <row r="16" spans="1:7" x14ac:dyDescent="0.55000000000000004">
      <c r="A16">
        <f t="shared" si="4"/>
        <v>15</v>
      </c>
      <c r="B16" s="2">
        <f t="shared" si="0"/>
        <v>27933</v>
      </c>
      <c r="C16" s="2">
        <f t="shared" si="1"/>
        <v>202500</v>
      </c>
      <c r="F16" s="6">
        <f t="shared" si="2"/>
        <v>837933</v>
      </c>
      <c r="G16" s="2">
        <f t="shared" si="3"/>
        <v>25137933</v>
      </c>
    </row>
    <row r="17" spans="1:7" x14ac:dyDescent="0.55000000000000004">
      <c r="A17">
        <f t="shared" si="4"/>
        <v>16</v>
      </c>
      <c r="B17" s="2">
        <f t="shared" si="0"/>
        <v>33827</v>
      </c>
      <c r="C17" s="2">
        <f t="shared" si="1"/>
        <v>262144</v>
      </c>
      <c r="F17" s="6">
        <f t="shared" si="2"/>
        <v>1082403</v>
      </c>
      <c r="G17" s="2">
        <f t="shared" si="3"/>
        <v>34636835</v>
      </c>
    </row>
    <row r="18" spans="1:7" x14ac:dyDescent="0.55000000000000004">
      <c r="A18">
        <f t="shared" si="4"/>
        <v>17</v>
      </c>
      <c r="B18" s="2">
        <f>(2*A18)^3 + (2*A18)^2 + (2*A18) + 3</f>
        <v>40497</v>
      </c>
      <c r="C18" s="2">
        <f t="shared" si="1"/>
        <v>334084</v>
      </c>
      <c r="F18" s="2">
        <f t="shared" si="2"/>
        <v>1376833</v>
      </c>
      <c r="G18" s="2">
        <f t="shared" si="3"/>
        <v>46812257</v>
      </c>
    </row>
    <row r="19" spans="1:7" x14ac:dyDescent="0.55000000000000004">
      <c r="A19">
        <f t="shared" si="4"/>
        <v>18</v>
      </c>
      <c r="B19" s="2">
        <f t="shared" ref="B19:B33" si="5">(2*A19)^3 + (2*A19)^2 + (2*A19) + 3</f>
        <v>47991</v>
      </c>
      <c r="C19" s="2">
        <f t="shared" si="1"/>
        <v>419904</v>
      </c>
      <c r="F19" s="2">
        <f t="shared" si="2"/>
        <v>1727607</v>
      </c>
      <c r="G19" s="2">
        <f t="shared" si="3"/>
        <v>62193783</v>
      </c>
    </row>
    <row r="20" spans="1:7" x14ac:dyDescent="0.55000000000000004">
      <c r="A20">
        <f t="shared" si="4"/>
        <v>19</v>
      </c>
      <c r="B20" s="2">
        <f t="shared" si="5"/>
        <v>56357</v>
      </c>
      <c r="C20" s="2">
        <f t="shared" si="1"/>
        <v>521284</v>
      </c>
      <c r="F20" s="2">
        <f t="shared" si="2"/>
        <v>2141493</v>
      </c>
      <c r="G20" s="2">
        <f t="shared" si="3"/>
        <v>81376661</v>
      </c>
    </row>
    <row r="21" spans="1:7" x14ac:dyDescent="0.55000000000000004">
      <c r="A21" s="7">
        <f t="shared" si="4"/>
        <v>20</v>
      </c>
      <c r="B21" s="8">
        <f t="shared" si="5"/>
        <v>65643</v>
      </c>
      <c r="C21" s="8">
        <f>(2*A21)^4 / 4</f>
        <v>640000</v>
      </c>
      <c r="D21" s="7">
        <v>1.0000000000000001E-5</v>
      </c>
      <c r="E21" s="9">
        <f>C21*D21</f>
        <v>6.4</v>
      </c>
      <c r="F21" s="8">
        <f t="shared" si="2"/>
        <v>2625643</v>
      </c>
      <c r="G21" s="8">
        <f t="shared" si="3"/>
        <v>105025643</v>
      </c>
    </row>
    <row r="22" spans="1:7" x14ac:dyDescent="0.55000000000000004">
      <c r="A22">
        <f t="shared" si="4"/>
        <v>21</v>
      </c>
      <c r="B22" s="2">
        <f t="shared" si="5"/>
        <v>75897</v>
      </c>
      <c r="C22" s="2">
        <f t="shared" ref="C22:C33" si="6">(2*A22)^4 / 4</f>
        <v>777924</v>
      </c>
      <c r="F22" s="2">
        <f t="shared" si="2"/>
        <v>3187593</v>
      </c>
      <c r="G22" s="2">
        <f t="shared" si="3"/>
        <v>133878825</v>
      </c>
    </row>
    <row r="23" spans="1:7" x14ac:dyDescent="0.55000000000000004">
      <c r="A23">
        <f t="shared" si="4"/>
        <v>22</v>
      </c>
      <c r="B23" s="2">
        <f t="shared" si="5"/>
        <v>87167</v>
      </c>
      <c r="C23" s="2">
        <f t="shared" si="6"/>
        <v>937024</v>
      </c>
      <c r="F23" s="2">
        <f t="shared" si="2"/>
        <v>3835263</v>
      </c>
      <c r="G23" s="2">
        <f t="shared" si="3"/>
        <v>168751487</v>
      </c>
    </row>
    <row r="24" spans="1:7" x14ac:dyDescent="0.55000000000000004">
      <c r="A24">
        <f t="shared" si="4"/>
        <v>23</v>
      </c>
      <c r="B24" s="2">
        <f t="shared" si="5"/>
        <v>99501</v>
      </c>
      <c r="C24" s="2">
        <f t="shared" si="6"/>
        <v>1119364</v>
      </c>
      <c r="F24" s="2">
        <f t="shared" si="2"/>
        <v>4576957</v>
      </c>
      <c r="G24" s="2">
        <f t="shared" si="3"/>
        <v>210539933</v>
      </c>
    </row>
    <row r="25" spans="1:7" x14ac:dyDescent="0.55000000000000004">
      <c r="A25">
        <f t="shared" si="4"/>
        <v>24</v>
      </c>
      <c r="B25" s="2">
        <f t="shared" si="5"/>
        <v>112947</v>
      </c>
      <c r="C25" s="2">
        <f t="shared" si="6"/>
        <v>1327104</v>
      </c>
      <c r="F25" s="2">
        <f t="shared" si="2"/>
        <v>5421363</v>
      </c>
      <c r="G25" s="2">
        <f t="shared" si="3"/>
        <v>260225331</v>
      </c>
    </row>
    <row r="26" spans="1:7" x14ac:dyDescent="0.55000000000000004">
      <c r="A26" s="7">
        <f t="shared" si="4"/>
        <v>25</v>
      </c>
      <c r="B26" s="8">
        <f t="shared" si="5"/>
        <v>127553</v>
      </c>
      <c r="C26" s="8">
        <f t="shared" si="6"/>
        <v>1562500</v>
      </c>
      <c r="D26" s="7">
        <v>5.0000000000000004E-6</v>
      </c>
      <c r="E26" s="9">
        <f>C26*D26</f>
        <v>7.8125000000000009</v>
      </c>
      <c r="F26" s="8">
        <f t="shared" si="2"/>
        <v>6377553</v>
      </c>
      <c r="G26" s="8">
        <f t="shared" si="3"/>
        <v>318877553</v>
      </c>
    </row>
    <row r="27" spans="1:7" x14ac:dyDescent="0.55000000000000004">
      <c r="A27">
        <f t="shared" si="4"/>
        <v>26</v>
      </c>
      <c r="B27" s="2">
        <f t="shared" si="5"/>
        <v>143367</v>
      </c>
      <c r="C27" s="2">
        <f t="shared" si="6"/>
        <v>1827904</v>
      </c>
      <c r="F27" s="2">
        <f t="shared" si="2"/>
        <v>7454983</v>
      </c>
      <c r="G27" s="2">
        <f t="shared" si="3"/>
        <v>387659015</v>
      </c>
    </row>
    <row r="28" spans="1:7" x14ac:dyDescent="0.55000000000000004">
      <c r="A28">
        <f t="shared" si="4"/>
        <v>27</v>
      </c>
      <c r="B28" s="2">
        <f t="shared" si="5"/>
        <v>160437</v>
      </c>
      <c r="C28" s="2">
        <f t="shared" si="6"/>
        <v>2125764</v>
      </c>
      <c r="F28" s="2">
        <f t="shared" si="2"/>
        <v>8663493</v>
      </c>
      <c r="G28" s="2">
        <f t="shared" si="3"/>
        <v>467828517</v>
      </c>
    </row>
    <row r="29" spans="1:7" x14ac:dyDescent="0.55000000000000004">
      <c r="A29">
        <f t="shared" si="4"/>
        <v>28</v>
      </c>
      <c r="B29" s="2">
        <f t="shared" si="5"/>
        <v>178811</v>
      </c>
      <c r="C29" s="2">
        <f t="shared" si="6"/>
        <v>2458624</v>
      </c>
      <c r="F29" s="2">
        <f t="shared" si="2"/>
        <v>10013307</v>
      </c>
      <c r="G29" s="2">
        <f t="shared" si="3"/>
        <v>560745083</v>
      </c>
    </row>
    <row r="30" spans="1:7" x14ac:dyDescent="0.55000000000000004">
      <c r="A30">
        <f t="shared" si="4"/>
        <v>29</v>
      </c>
      <c r="B30" s="2">
        <f t="shared" si="5"/>
        <v>198537</v>
      </c>
      <c r="C30" s="2">
        <f t="shared" si="6"/>
        <v>2829124</v>
      </c>
      <c r="F30" s="2">
        <f t="shared" si="2"/>
        <v>11515033</v>
      </c>
      <c r="G30" s="2">
        <f t="shared" si="3"/>
        <v>667871801</v>
      </c>
    </row>
    <row r="31" spans="1:7" x14ac:dyDescent="0.55000000000000004">
      <c r="A31">
        <f t="shared" si="4"/>
        <v>30</v>
      </c>
      <c r="B31" s="2">
        <f t="shared" si="5"/>
        <v>219663</v>
      </c>
      <c r="C31" s="2">
        <f t="shared" si="6"/>
        <v>3240000</v>
      </c>
      <c r="F31" s="2">
        <f t="shared" si="2"/>
        <v>13179663</v>
      </c>
      <c r="G31" s="2">
        <f t="shared" si="3"/>
        <v>790779663</v>
      </c>
    </row>
    <row r="32" spans="1:7" x14ac:dyDescent="0.55000000000000004">
      <c r="A32">
        <f t="shared" si="4"/>
        <v>31</v>
      </c>
      <c r="B32" s="2">
        <f t="shared" si="5"/>
        <v>242237</v>
      </c>
      <c r="C32" s="2">
        <f t="shared" si="6"/>
        <v>3694084</v>
      </c>
      <c r="F32" s="2">
        <f t="shared" si="2"/>
        <v>15018573</v>
      </c>
      <c r="G32" s="2">
        <f t="shared" si="3"/>
        <v>931151405</v>
      </c>
    </row>
    <row r="33" spans="1:7" x14ac:dyDescent="0.55000000000000004">
      <c r="A33">
        <f t="shared" si="4"/>
        <v>32</v>
      </c>
      <c r="B33" s="2">
        <f t="shared" si="5"/>
        <v>266307</v>
      </c>
      <c r="C33" s="2">
        <f t="shared" si="6"/>
        <v>4194304</v>
      </c>
      <c r="F33" s="2">
        <f t="shared" si="2"/>
        <v>17043523</v>
      </c>
      <c r="G33" s="2">
        <f t="shared" si="3"/>
        <v>1090785347</v>
      </c>
    </row>
    <row r="34" spans="1:7" x14ac:dyDescent="0.55000000000000004">
      <c r="A34">
        <f t="shared" si="4"/>
        <v>33</v>
      </c>
      <c r="B34" s="2">
        <f t="shared" ref="B34:B41" si="7">(2*A34)^3 + (2*A34)^2 + (2*A34) + 3</f>
        <v>291921</v>
      </c>
      <c r="C34" s="2">
        <f t="shared" ref="C34:C41" si="8">(2*A34)^4 / 4</f>
        <v>4743684</v>
      </c>
      <c r="F34" s="2">
        <f t="shared" si="2"/>
        <v>19266657</v>
      </c>
      <c r="G34" s="2">
        <f t="shared" si="3"/>
        <v>1271599233</v>
      </c>
    </row>
    <row r="35" spans="1:7" x14ac:dyDescent="0.55000000000000004">
      <c r="A35">
        <f t="shared" si="4"/>
        <v>34</v>
      </c>
      <c r="B35" s="2">
        <f t="shared" si="7"/>
        <v>319127</v>
      </c>
      <c r="C35" s="2">
        <f t="shared" si="8"/>
        <v>5345344</v>
      </c>
      <c r="F35" s="2">
        <f t="shared" si="2"/>
        <v>21700503</v>
      </c>
      <c r="G35" s="2">
        <f t="shared" si="3"/>
        <v>1475634071</v>
      </c>
    </row>
    <row r="36" spans="1:7" x14ac:dyDescent="0.55000000000000004">
      <c r="A36">
        <f t="shared" si="4"/>
        <v>35</v>
      </c>
      <c r="B36" s="2">
        <f t="shared" si="7"/>
        <v>347973</v>
      </c>
      <c r="C36" s="2">
        <f t="shared" si="8"/>
        <v>6002500</v>
      </c>
      <c r="F36" s="2">
        <f t="shared" si="2"/>
        <v>24357973</v>
      </c>
      <c r="G36" s="2">
        <f t="shared" si="3"/>
        <v>1705057973</v>
      </c>
    </row>
    <row r="37" spans="1:7" x14ac:dyDescent="0.55000000000000004">
      <c r="A37">
        <f t="shared" si="4"/>
        <v>36</v>
      </c>
      <c r="B37" s="2">
        <f t="shared" si="7"/>
        <v>378507</v>
      </c>
      <c r="C37" s="2">
        <f t="shared" si="8"/>
        <v>6718464</v>
      </c>
      <c r="F37" s="2">
        <f t="shared" si="2"/>
        <v>27252363</v>
      </c>
      <c r="G37" s="2">
        <f t="shared" si="3"/>
        <v>1962169995</v>
      </c>
    </row>
    <row r="38" spans="1:7" x14ac:dyDescent="0.55000000000000004">
      <c r="A38">
        <f t="shared" si="4"/>
        <v>37</v>
      </c>
      <c r="B38" s="2">
        <f t="shared" si="7"/>
        <v>410777</v>
      </c>
      <c r="C38" s="2">
        <f t="shared" si="8"/>
        <v>7496644</v>
      </c>
      <c r="F38" s="2">
        <f t="shared" si="2"/>
        <v>30397353</v>
      </c>
      <c r="G38" s="2">
        <f t="shared" si="3"/>
        <v>2249403977</v>
      </c>
    </row>
    <row r="39" spans="1:7" x14ac:dyDescent="0.55000000000000004">
      <c r="A39">
        <f t="shared" si="4"/>
        <v>38</v>
      </c>
      <c r="B39" s="2">
        <f t="shared" si="7"/>
        <v>444831</v>
      </c>
      <c r="C39" s="2">
        <f t="shared" si="8"/>
        <v>8340544</v>
      </c>
      <c r="F39" s="2">
        <f t="shared" si="2"/>
        <v>33807007</v>
      </c>
      <c r="G39" s="2">
        <f t="shared" si="3"/>
        <v>2569332383</v>
      </c>
    </row>
    <row r="40" spans="1:7" x14ac:dyDescent="0.55000000000000004">
      <c r="A40">
        <f t="shared" si="4"/>
        <v>39</v>
      </c>
      <c r="B40" s="2">
        <f t="shared" si="7"/>
        <v>480717</v>
      </c>
      <c r="C40" s="2">
        <f t="shared" si="8"/>
        <v>9253764</v>
      </c>
      <c r="F40" s="2">
        <f t="shared" si="2"/>
        <v>37495773</v>
      </c>
      <c r="G40" s="2">
        <f t="shared" si="3"/>
        <v>2924670141</v>
      </c>
    </row>
    <row r="41" spans="1:7" x14ac:dyDescent="0.55000000000000004">
      <c r="A41">
        <f t="shared" si="4"/>
        <v>40</v>
      </c>
      <c r="B41" s="2">
        <f t="shared" si="7"/>
        <v>518483</v>
      </c>
      <c r="C41" s="2">
        <f t="shared" si="8"/>
        <v>10240000</v>
      </c>
      <c r="F41" s="2">
        <f t="shared" si="2"/>
        <v>41478483</v>
      </c>
      <c r="G41" s="2">
        <f t="shared" si="3"/>
        <v>3318278483</v>
      </c>
    </row>
    <row r="42" spans="1:7" x14ac:dyDescent="0.55000000000000004">
      <c r="A42">
        <f t="shared" si="4"/>
        <v>41</v>
      </c>
      <c r="B42" s="2">
        <f t="shared" ref="B42:B51" si="9">(2*A42)^3 + (2*A42)^2 + (2*A42) + 3</f>
        <v>558177</v>
      </c>
      <c r="C42" s="2">
        <f t="shared" ref="C42:C51" si="10">(2*A42)^4 / 4</f>
        <v>11303044</v>
      </c>
      <c r="F42" s="2">
        <f t="shared" si="2"/>
        <v>45770353</v>
      </c>
      <c r="G42" s="2">
        <f t="shared" si="3"/>
        <v>3753168785</v>
      </c>
    </row>
    <row r="43" spans="1:7" x14ac:dyDescent="0.55000000000000004">
      <c r="A43">
        <f t="shared" si="4"/>
        <v>42</v>
      </c>
      <c r="B43" s="2">
        <f t="shared" si="9"/>
        <v>599847</v>
      </c>
      <c r="C43" s="2">
        <f t="shared" si="10"/>
        <v>12446784</v>
      </c>
      <c r="F43" s="2">
        <f t="shared" si="2"/>
        <v>50386983</v>
      </c>
      <c r="G43" s="2">
        <f t="shared" si="3"/>
        <v>4232506407</v>
      </c>
    </row>
    <row r="44" spans="1:7" x14ac:dyDescent="0.55000000000000004">
      <c r="A44">
        <f t="shared" si="4"/>
        <v>43</v>
      </c>
      <c r="B44" s="2">
        <f t="shared" si="9"/>
        <v>643541</v>
      </c>
      <c r="C44" s="2">
        <f t="shared" si="10"/>
        <v>13675204</v>
      </c>
      <c r="F44" s="2">
        <f t="shared" si="2"/>
        <v>55344357</v>
      </c>
      <c r="G44" s="2">
        <f t="shared" si="3"/>
        <v>4759614533</v>
      </c>
    </row>
    <row r="45" spans="1:7" x14ac:dyDescent="0.55000000000000004">
      <c r="A45">
        <f t="shared" si="4"/>
        <v>44</v>
      </c>
      <c r="B45" s="2">
        <f t="shared" si="9"/>
        <v>689307</v>
      </c>
      <c r="C45" s="2">
        <f t="shared" si="10"/>
        <v>14992384</v>
      </c>
      <c r="F45" s="2">
        <f t="shared" si="2"/>
        <v>60658843</v>
      </c>
      <c r="G45" s="2">
        <f t="shared" si="3"/>
        <v>5337978011</v>
      </c>
    </row>
    <row r="46" spans="1:7" x14ac:dyDescent="0.55000000000000004">
      <c r="A46">
        <f t="shared" si="4"/>
        <v>45</v>
      </c>
      <c r="B46" s="2">
        <f t="shared" si="9"/>
        <v>737193</v>
      </c>
      <c r="C46" s="2">
        <f t="shared" si="10"/>
        <v>16402500</v>
      </c>
      <c r="F46" s="2">
        <f t="shared" si="2"/>
        <v>66347193</v>
      </c>
      <c r="G46" s="2">
        <f t="shared" si="3"/>
        <v>5971247193</v>
      </c>
    </row>
    <row r="47" spans="1:7" x14ac:dyDescent="0.55000000000000004">
      <c r="A47">
        <f t="shared" si="4"/>
        <v>46</v>
      </c>
      <c r="B47" s="2">
        <f t="shared" si="9"/>
        <v>787247</v>
      </c>
      <c r="C47" s="2">
        <f t="shared" si="10"/>
        <v>17909824</v>
      </c>
      <c r="F47" s="2">
        <f t="shared" si="2"/>
        <v>72426543</v>
      </c>
      <c r="G47" s="2">
        <f t="shared" si="3"/>
        <v>6663241775</v>
      </c>
    </row>
    <row r="48" spans="1:7" x14ac:dyDescent="0.55000000000000004">
      <c r="A48">
        <f t="shared" si="4"/>
        <v>47</v>
      </c>
      <c r="B48" s="2">
        <f t="shared" si="9"/>
        <v>839517</v>
      </c>
      <c r="C48" s="2">
        <f t="shared" si="10"/>
        <v>19518724</v>
      </c>
      <c r="F48" s="2">
        <f t="shared" si="2"/>
        <v>78914413</v>
      </c>
      <c r="G48" s="2">
        <f t="shared" si="3"/>
        <v>7417954637</v>
      </c>
    </row>
    <row r="49" spans="1:7" x14ac:dyDescent="0.55000000000000004">
      <c r="A49">
        <f t="shared" si="4"/>
        <v>48</v>
      </c>
      <c r="B49" s="2">
        <f t="shared" si="9"/>
        <v>894051</v>
      </c>
      <c r="C49" s="2">
        <f t="shared" si="10"/>
        <v>21233664</v>
      </c>
      <c r="F49" s="2">
        <f t="shared" si="2"/>
        <v>85828707</v>
      </c>
      <c r="G49" s="2">
        <f t="shared" si="3"/>
        <v>8239555683</v>
      </c>
    </row>
    <row r="50" spans="1:7" x14ac:dyDescent="0.55000000000000004">
      <c r="A50">
        <f t="shared" si="4"/>
        <v>49</v>
      </c>
      <c r="B50" s="2">
        <f t="shared" si="9"/>
        <v>950897</v>
      </c>
      <c r="C50" s="2">
        <f t="shared" si="10"/>
        <v>23059204</v>
      </c>
      <c r="F50" s="2">
        <f t="shared" si="2"/>
        <v>93187713</v>
      </c>
      <c r="G50" s="2">
        <f t="shared" si="3"/>
        <v>9132395681</v>
      </c>
    </row>
    <row r="51" spans="1:7" x14ac:dyDescent="0.55000000000000004">
      <c r="A51">
        <f t="shared" si="4"/>
        <v>50</v>
      </c>
      <c r="B51" s="2">
        <f t="shared" si="9"/>
        <v>1010103</v>
      </c>
      <c r="C51" s="2">
        <f t="shared" si="10"/>
        <v>25000000</v>
      </c>
      <c r="F51" s="2">
        <f t="shared" si="2"/>
        <v>101010103</v>
      </c>
      <c r="G51" s="2">
        <f t="shared" si="3"/>
        <v>10101010103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2019-06-09T15:46:15Z</dcterms:modified>
</cp:coreProperties>
</file>