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9FCD169-E22D-4ECF-9B33-D79CC5D5BE6E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10" i="4" s="1"/>
  <c r="D5" i="4"/>
  <c r="D4" i="4"/>
  <c r="D3" i="4"/>
  <c r="D2" i="4"/>
  <c r="C7" i="4"/>
  <c r="C6" i="4"/>
  <c r="C5" i="4"/>
  <c r="C4" i="4"/>
  <c r="C3" i="4"/>
  <c r="C2" i="4"/>
  <c r="C10" i="4" l="1"/>
  <c r="E4" i="4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E10" i="4"/>
  <c r="H4" i="4"/>
  <c r="I4" i="4"/>
  <c r="E3" i="4"/>
  <c r="E5" i="4"/>
  <c r="E6" i="4"/>
  <c r="E7" i="4"/>
  <c r="G3" i="4" l="1"/>
  <c r="I3" i="4" s="1"/>
  <c r="G10" i="4"/>
  <c r="I10" i="4" s="1"/>
  <c r="G7" i="4"/>
  <c r="H7" i="4" s="1"/>
  <c r="G6" i="4"/>
  <c r="I6" i="4" s="1"/>
  <c r="H2" i="4"/>
  <c r="G5" i="4"/>
  <c r="I5" i="4" s="1"/>
  <c r="I7" i="4" l="1"/>
  <c r="H3" i="4"/>
  <c r="H5" i="4"/>
  <c r="H10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<sst xmlns="http://schemas.openxmlformats.org/spreadsheetml/2006/main" count="29" uniqueCount="10">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</sst>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13</v>
      </c>
      <c r="D2">
        <v>2</v>
      </c>
      <c r="E2" s="1">
        <v>0.15379999999999999</v>
      </c>
      <c r="F2">
        <v>1.61</v>
      </c>
    </row>
    <row r="3" spans="1:6" x14ac:dyDescent="0.55000000000000004">
      <c r="A3">
        <v>20</v>
      </c>
      <c r="B3">
        <v>7001</v>
      </c>
      <c r="C3">
        <v>8</v>
      </c>
      <c r="D3">
        <v>3</v>
      </c>
      <c r="E3" s="1">
        <v>0.375</v>
      </c>
      <c r="F3">
        <v>1.32</v>
      </c>
    </row>
    <row r="4" spans="1:6" x14ac:dyDescent="0.55000000000000004">
      <c r="A4">
        <v>20</v>
      </c>
      <c r="B4">
        <v>8000</v>
      </c>
      <c r="C4">
        <v>13</v>
      </c>
      <c r="D4">
        <v>2</v>
      </c>
      <c r="E4" s="1">
        <v>0.15379999999999999</v>
      </c>
      <c r="F4">
        <v>2</v>
      </c>
    </row>
    <row r="5" spans="1:6" x14ac:dyDescent="0.55000000000000004">
      <c r="A5">
        <v>20</v>
      </c>
      <c r="B5">
        <v>8001</v>
      </c>
      <c r="C5">
        <v>8</v>
      </c>
      <c r="D5">
        <v>0</v>
      </c>
      <c r="E5" s="1">
        <v>0</v>
      </c>
      <c r="F5">
        <v>1.71</v>
      </c>
    </row>
    <row r="6" spans="1:6" x14ac:dyDescent="0.55000000000000004">
      <c r="A6">
        <v>20</v>
      </c>
      <c r="B6">
        <v>8002</v>
      </c>
      <c r="C6">
        <v>9</v>
      </c>
      <c r="D6">
        <v>3</v>
      </c>
      <c r="E6" s="1">
        <v>0.33329999999999999</v>
      </c>
      <c r="F6">
        <v>1.38</v>
      </c>
    </row>
    <row r="7" spans="1:6" x14ac:dyDescent="0.55000000000000004">
      <c r="A7">
        <v>20</v>
      </c>
      <c r="B7">
        <v>8003</v>
      </c>
      <c r="C7">
        <v>8</v>
      </c>
      <c r="D7">
        <v>2</v>
      </c>
      <c r="E7" s="1">
        <v>0.25</v>
      </c>
      <c r="F7">
        <v>1.64</v>
      </c>
    </row>
    <row r="12" spans="1:6" x14ac:dyDescent="0.55000000000000004">
      <c r="C12">
        <f>SUM(C2:C7)</f>
        <v>59</v>
      </c>
      <c r="D12">
        <f>SUM(D2:D7)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21</v>
      </c>
      <c r="D2">
        <v>0</v>
      </c>
      <c r="E2" s="1">
        <v>0</v>
      </c>
      <c r="F2">
        <v>0.93</v>
      </c>
    </row>
    <row r="3" spans="1:6" x14ac:dyDescent="0.55000000000000004">
      <c r="A3">
        <v>20</v>
      </c>
      <c r="B3">
        <v>7001</v>
      </c>
      <c r="C3">
        <v>21</v>
      </c>
      <c r="D3">
        <v>2</v>
      </c>
      <c r="E3" s="1">
        <v>9.5200000000000007E-2</v>
      </c>
      <c r="F3">
        <v>0.88</v>
      </c>
    </row>
    <row r="4" spans="1:6" x14ac:dyDescent="0.55000000000000004">
      <c r="A4">
        <v>20</v>
      </c>
      <c r="B4">
        <v>8000</v>
      </c>
      <c r="C4">
        <v>19</v>
      </c>
      <c r="D4">
        <v>1</v>
      </c>
      <c r="E4" s="1">
        <v>5.2600000000000001E-2</v>
      </c>
      <c r="F4">
        <v>1.53</v>
      </c>
    </row>
    <row r="5" spans="1:6" x14ac:dyDescent="0.55000000000000004">
      <c r="A5">
        <v>20</v>
      </c>
      <c r="B5">
        <v>8001</v>
      </c>
      <c r="C5">
        <v>21</v>
      </c>
      <c r="D5">
        <v>2</v>
      </c>
      <c r="E5" s="1">
        <v>9.5200000000000007E-2</v>
      </c>
      <c r="F5">
        <v>1.03</v>
      </c>
    </row>
    <row r="6" spans="1:6" x14ac:dyDescent="0.55000000000000004">
      <c r="A6">
        <v>20</v>
      </c>
      <c r="B6">
        <v>8002</v>
      </c>
      <c r="C6">
        <v>21</v>
      </c>
      <c r="D6">
        <v>6</v>
      </c>
      <c r="E6" s="1">
        <v>0.28570000000000001</v>
      </c>
      <c r="F6">
        <v>0.98</v>
      </c>
    </row>
    <row r="7" spans="1:6" x14ac:dyDescent="0.55000000000000004">
      <c r="A7">
        <v>20</v>
      </c>
      <c r="B7">
        <v>8003</v>
      </c>
      <c r="C7">
        <v>21</v>
      </c>
      <c r="D7">
        <v>7</v>
      </c>
      <c r="E7" s="1">
        <v>0.33329999999999999</v>
      </c>
      <c r="F7">
        <v>1.08</v>
      </c>
    </row>
    <row r="12" spans="1:6" x14ac:dyDescent="0.55000000000000004">
      <c r="C12">
        <f>SUM(C2:C7)</f>
        <v>124</v>
      </c>
      <c r="D12">
        <f>SUM(D2:D7)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workbookViewId="0">
      <selection activeCell="G19" sqref="G19"/>
    </sheetView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>
        <v>2.16</v>
      </c>
      <c r="H2" s="2">
        <f>F2/CLM!F2</f>
        <v>2.3225806451612905</v>
      </c>
    </row>
    <row r="3" spans="1:9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>
        <v>2.14</v>
      </c>
      <c r="H3" s="2">
        <f>F3/CLM!F3</f>
        <v>2.4318181818181821</v>
      </c>
    </row>
    <row r="4" spans="1:9" x14ac:dyDescent="0.55000000000000004">
      <c r="A4">
        <v>20</v>
      </c>
      <c r="B4">
        <v>8000</v>
      </c>
      <c r="C4">
        <v>21</v>
      </c>
      <c r="D4">
        <v>2</v>
      </c>
      <c r="E4" s="1">
        <v>9.5200000000000007E-2</v>
      </c>
      <c r="F4">
        <v>3.54</v>
      </c>
      <c r="H4" s="2">
        <f>F4/CLM!F4</f>
        <v>2.3137254901960782</v>
      </c>
    </row>
    <row r="5" spans="1:9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>
        <v>2.44</v>
      </c>
      <c r="H5" s="2">
        <f>F5/CLM!F5</f>
        <v>2.3689320388349513</v>
      </c>
    </row>
    <row r="6" spans="1:9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>
        <v>2.02</v>
      </c>
      <c r="H6" s="2">
        <f>F6/CLM!F6</f>
        <v>2.0612244897959182</v>
      </c>
    </row>
    <row r="7" spans="1:9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>
        <v>2.2999999999999998</v>
      </c>
      <c r="H7" s="2">
        <f>F7/CLM!F7</f>
        <v>2.1296296296296293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146</v>
      </c>
      <c r="D12">
        <f>SUM(D2:D7)</f>
        <v>31</v>
      </c>
      <c r="H12" s="2">
        <f>SUMPRODUCT(C2:C7,H2:H7)/SUM(C2:C7)</f>
        <v>2.2701565748295685</v>
      </c>
      <c r="I12" s="3">
        <f>4/H12</f>
        <v>1.761993002751495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tabSelected="1" workbookViewId="0">
      <selection activeCell="C10" sqref="C1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59</v>
      </c>
      <c r="D2">
        <f>CLM!D2+ZEN!D2 + THUNDER!D2</f>
        <v>7</v>
      </c>
      <c r="E2" s="1">
        <f>D2/C2</f>
        <v>0.11864406779661017</v>
      </c>
      <c r="F2" s="2">
        <f>(CLM!F2 * CLM!C2 + ZEN!F2 * ZEN!C2 + THUNDER!F2 * THUNDER!C2) / (CLM!C2 +  ZEN!C2 + THUNDER!C2)</f>
        <v>1.6010169491525426</v>
      </c>
      <c r="G2" s="1">
        <f>SQRT(C2*E2*(1-E2))/C2</f>
        <v>4.2099086703182687E-2</v>
      </c>
      <c r="H2" s="1">
        <f>E2-G2</f>
        <v>7.6544981093427486E-2</v>
      </c>
      <c r="I2" s="1">
        <f>E2+G2</f>
        <v>0.16074315449979287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54</v>
      </c>
      <c r="D3">
        <f>CLM!D3+ZEN!D3 + THUNDER!D3</f>
        <v>9</v>
      </c>
      <c r="E3" s="1">
        <f t="shared" ref="E3:E7" si="0">D3/C3</f>
        <v>0.16666666666666666</v>
      </c>
      <c r="F3" s="2">
        <f>(CLM!F3 * CLM!C3 + ZEN!F3 * ZEN!C3 + THUNDER!F3 * THUNDER!C3) / (CLM!C3 +  ZEN!C3 + THUNDER!C3)</f>
        <v>1.5285185185185184</v>
      </c>
      <c r="G3" s="1">
        <f t="shared" ref="G3:G7" si="1">SQRT(C3*E3*(1-E3))/C3</f>
        <v>5.0715051620848717E-2</v>
      </c>
      <c r="H3" s="1">
        <f t="shared" ref="H3:H7" si="2">E3-G3</f>
        <v>0.11595161504581794</v>
      </c>
      <c r="I3" s="1">
        <f t="shared" ref="I3:I7" si="3">E3+G3</f>
        <v>0.21738171828751537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53</v>
      </c>
      <c r="D4">
        <f>CLM!D4+ZEN!D4 + THUNDER!D4</f>
        <v>5</v>
      </c>
      <c r="E4" s="1">
        <f t="shared" si="0"/>
        <v>9.4339622641509441E-2</v>
      </c>
      <c r="F4" s="2">
        <f>(CLM!F4 * CLM!C4 + ZEN!F4 * ZEN!C4 + THUNDER!F4 * THUNDER!C4) / (CLM!C4 +  ZEN!C4 + THUNDER!C4)</f>
        <v>2.441698113207547</v>
      </c>
      <c r="G4" s="1">
        <f t="shared" si="1"/>
        <v>4.015057936595709E-2</v>
      </c>
      <c r="H4" s="1">
        <f t="shared" si="2"/>
        <v>5.4189043275552351E-2</v>
      </c>
      <c r="I4" s="1">
        <f t="shared" si="3"/>
        <v>0.13449020200746653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54</v>
      </c>
      <c r="D5">
        <f>CLM!D5+ZEN!D5 + THUNDER!D5</f>
        <v>4</v>
      </c>
      <c r="E5" s="1">
        <f t="shared" si="0"/>
        <v>7.407407407407407E-2</v>
      </c>
      <c r="F5" s="2">
        <f>(CLM!F5 * CLM!C5 + ZEN!F5 * ZEN!C5 + THUNDER!F5 * THUNDER!C5) / (CLM!C5 +  ZEN!C5 + THUNDER!C5)</f>
        <v>1.7835185185185185</v>
      </c>
      <c r="G5" s="1">
        <f t="shared" si="1"/>
        <v>3.5638905505532455E-2</v>
      </c>
      <c r="H5" s="1">
        <f t="shared" si="2"/>
        <v>3.8435168568541615E-2</v>
      </c>
      <c r="I5" s="1">
        <f t="shared" si="3"/>
        <v>0.10971297957960652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55</v>
      </c>
      <c r="D6">
        <f>CLM!D6+ZEN!D6 + THUNDER!D6</f>
        <v>19</v>
      </c>
      <c r="E6" s="1">
        <f t="shared" si="0"/>
        <v>0.34545454545454546</v>
      </c>
      <c r="F6" s="2">
        <f>(CLM!F6 * CLM!C6 + ZEN!F6 * ZEN!C6 + THUNDER!F6 * THUNDER!C6) / (CLM!C6 +  ZEN!C6 + THUNDER!C6)</f>
        <v>1.5181818181818181</v>
      </c>
      <c r="G6" s="1">
        <f t="shared" si="1"/>
        <v>6.4118597852210038E-2</v>
      </c>
      <c r="H6" s="1">
        <f t="shared" si="2"/>
        <v>0.28133594760233543</v>
      </c>
      <c r="I6" s="1">
        <f t="shared" si="3"/>
        <v>0.40957314330675548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54</v>
      </c>
      <c r="D7">
        <f>CLM!D7+ZEN!D7 + THUNDER!D7</f>
        <v>17</v>
      </c>
      <c r="E7" s="1">
        <f t="shared" si="0"/>
        <v>0.31481481481481483</v>
      </c>
      <c r="F7" s="2">
        <f>(CLM!F7 * CLM!C7 + ZEN!F7 * ZEN!C7 + THUNDER!F7 * THUNDER!C7) / (CLM!C7 +  ZEN!C7 + THUNDER!C7)</f>
        <v>1.7277777777777774</v>
      </c>
      <c r="G7" s="1">
        <f t="shared" si="1"/>
        <v>6.3202561948179706E-2</v>
      </c>
      <c r="H7" s="1">
        <f t="shared" si="2"/>
        <v>0.25161225286663513</v>
      </c>
      <c r="I7" s="1">
        <f t="shared" si="3"/>
        <v>0.37801737676299452</v>
      </c>
    </row>
    <row r="10" spans="1:9" x14ac:dyDescent="0.55000000000000004">
      <c r="C10">
        <f>C6*2.5</f>
        <v>137.5</v>
      </c>
      <c r="D10">
        <f>D6*2.5</f>
        <v>47.5</v>
      </c>
      <c r="E10" s="1">
        <f t="shared" ref="E10" si="4">D10/C10</f>
        <v>0.34545454545454546</v>
      </c>
      <c r="G10" s="1">
        <f t="shared" ref="G10" si="5">SQRT(C10*E10*(1-E10))/C10</f>
        <v>4.0552161917872802E-2</v>
      </c>
      <c r="H10" s="1">
        <f t="shared" ref="H10" si="6">E10-G10</f>
        <v>0.30490238353667265</v>
      </c>
      <c r="I10" s="1">
        <f t="shared" ref="I10" si="7">E10+G10</f>
        <v>0.38600670737241827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2019-07-01T03:06:51Z</dcterms:modified>
</cp:coreProperties>
</file>