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9FD178E-033F-4867-A27E-1C9D57717C3C}" xr6:coauthVersionLast="43" xr6:coauthVersionMax="43" xr10:uidLastSave="{00000000-0000-0000-0000-000000000000}"/>
  <bookViews>
    <workbookView xWindow="-96" yWindow="-96" windowWidth="23232" windowHeight="11934" activeTab="3" xr2:uid="{7221B266-219D-4321-8BE8-D751E7C4076A}"/>
  </bookViews>
  <sheets>
    <sheet name="Defaults" sheetId="1" r:id="rId1"/>
    <sheet name="Chart1" sheetId="2" r:id="rId2"/>
    <sheet name="NumberOfSubstances" sheetId="3" r:id="rId3"/>
    <sheet name="CLM-20190610-0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7" i="1" l="1"/>
  <c r="K87" i="1"/>
  <c r="B87" i="1"/>
  <c r="H87" i="1" s="1"/>
  <c r="M86" i="1"/>
  <c r="K86" i="1"/>
  <c r="B86" i="1"/>
  <c r="H86" i="1" s="1"/>
  <c r="B85" i="1"/>
  <c r="M85" i="1"/>
  <c r="K85" i="1"/>
  <c r="H85" i="1"/>
  <c r="R85" i="1" s="1"/>
  <c r="S85" i="1" s="1"/>
  <c r="B81" i="1"/>
  <c r="H81" i="1" s="1"/>
  <c r="R81" i="1" s="1"/>
  <c r="S81" i="1" s="1"/>
  <c r="M81" i="1"/>
  <c r="K81" i="1"/>
  <c r="M84" i="1"/>
  <c r="M80" i="1"/>
  <c r="H84" i="1"/>
  <c r="R84" i="1" s="1"/>
  <c r="S84" i="1" s="1"/>
  <c r="K84" i="1"/>
  <c r="R80" i="1"/>
  <c r="S80" i="1" s="1"/>
  <c r="Q80" i="1"/>
  <c r="K80" i="1"/>
  <c r="H80" i="1"/>
  <c r="R86" i="1" l="1"/>
  <c r="S86" i="1" s="1"/>
  <c r="Q86" i="1"/>
  <c r="R87" i="1"/>
  <c r="S87" i="1" s="1"/>
  <c r="Q87" i="1"/>
  <c r="Q85" i="1"/>
  <c r="Q81" i="1"/>
  <c r="Q84" i="1"/>
  <c r="K77" i="1"/>
  <c r="K76" i="1"/>
  <c r="K75" i="1"/>
  <c r="K74" i="1"/>
  <c r="K73" i="1"/>
  <c r="K72" i="1"/>
  <c r="H71" i="1"/>
  <c r="Q71" i="1" s="1"/>
  <c r="B72" i="1"/>
  <c r="H72" i="1" s="1"/>
  <c r="R72" i="1" s="1"/>
  <c r="S72" i="1" s="1"/>
  <c r="K71" i="1"/>
  <c r="Q72" i="1" l="1"/>
  <c r="B73" i="1"/>
  <c r="R71" i="1"/>
  <c r="S71" i="1" s="1"/>
  <c r="H68" i="1"/>
  <c r="R68" i="1" s="1"/>
  <c r="S68" i="1" s="1"/>
  <c r="K68" i="1"/>
  <c r="B74" i="1" l="1"/>
  <c r="H73" i="1"/>
  <c r="Q68" i="1"/>
  <c r="K53" i="1"/>
  <c r="K52" i="1"/>
  <c r="K50" i="1"/>
  <c r="K49" i="1"/>
  <c r="K48" i="1"/>
  <c r="K47" i="1"/>
  <c r="K46" i="1"/>
  <c r="K45" i="1"/>
  <c r="K51" i="1"/>
  <c r="B46" i="1"/>
  <c r="B47" i="1" s="1"/>
  <c r="Q73" i="1" l="1"/>
  <c r="R73" i="1"/>
  <c r="S73" i="1" s="1"/>
  <c r="B75" i="1"/>
  <c r="H74" i="1"/>
  <c r="B48" i="1"/>
  <c r="H47" i="1"/>
  <c r="H46" i="1"/>
  <c r="C54" i="1"/>
  <c r="Q74" i="1" l="1"/>
  <c r="R74" i="1"/>
  <c r="S74" i="1" s="1"/>
  <c r="B76" i="1"/>
  <c r="H75" i="1"/>
  <c r="C55" i="1"/>
  <c r="K54" i="1"/>
  <c r="Q46" i="1"/>
  <c r="R46" i="1"/>
  <c r="S46" i="1" s="1"/>
  <c r="B49" i="1"/>
  <c r="H48" i="1"/>
  <c r="R47" i="1"/>
  <c r="S47" i="1" s="1"/>
  <c r="Q47" i="1"/>
  <c r="H45" i="1"/>
  <c r="R45" i="1" s="1"/>
  <c r="S45" i="1" s="1"/>
  <c r="Q75" i="1" l="1"/>
  <c r="R75" i="1"/>
  <c r="S75" i="1" s="1"/>
  <c r="B77" i="1"/>
  <c r="H77" i="1" s="1"/>
  <c r="H76" i="1"/>
  <c r="C56" i="1"/>
  <c r="K55" i="1"/>
  <c r="B50" i="1"/>
  <c r="H49" i="1"/>
  <c r="R48" i="1"/>
  <c r="S48" i="1" s="1"/>
  <c r="Q48" i="1"/>
  <c r="Q45" i="1"/>
  <c r="H42" i="1"/>
  <c r="R42" i="1" s="1"/>
  <c r="S42" i="1" s="1"/>
  <c r="Q76" i="1" l="1"/>
  <c r="R76" i="1"/>
  <c r="S76" i="1" s="1"/>
  <c r="R77" i="1"/>
  <c r="S77" i="1" s="1"/>
  <c r="Q77" i="1"/>
  <c r="C57" i="1"/>
  <c r="K56" i="1"/>
  <c r="H50" i="1"/>
  <c r="B51" i="1"/>
  <c r="Q49" i="1"/>
  <c r="R49" i="1"/>
  <c r="S49" i="1" s="1"/>
  <c r="Q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C58" i="1" l="1"/>
  <c r="K57" i="1"/>
  <c r="B52" i="1"/>
  <c r="H51" i="1"/>
  <c r="R50" i="1"/>
  <c r="S50" i="1" s="1"/>
  <c r="Q50" i="1"/>
  <c r="A44" i="3"/>
  <c r="C43" i="3"/>
  <c r="B43" i="3"/>
  <c r="B42" i="3"/>
  <c r="C42" i="3"/>
  <c r="B35" i="3"/>
  <c r="A36" i="3"/>
  <c r="C35" i="3"/>
  <c r="B34" i="3"/>
  <c r="C34" i="3"/>
  <c r="Q9" i="1"/>
  <c r="Q8" i="1"/>
  <c r="B26" i="1"/>
  <c r="B27" i="1" s="1"/>
  <c r="B28" i="1" s="1"/>
  <c r="H25" i="1"/>
  <c r="R25" i="1" s="1"/>
  <c r="S25" i="1" s="1"/>
  <c r="R9" i="1"/>
  <c r="S9" i="1" s="1"/>
  <c r="R8" i="1"/>
  <c r="S8" i="1" s="1"/>
  <c r="R7" i="1"/>
  <c r="R6" i="1"/>
  <c r="R5" i="1"/>
  <c r="R4" i="1"/>
  <c r="R3" i="1"/>
  <c r="R2" i="1"/>
  <c r="M10" i="1"/>
  <c r="H10" i="1"/>
  <c r="R10" i="1" s="1"/>
  <c r="S10" i="1" s="1"/>
  <c r="C11" i="1"/>
  <c r="M11" i="1" s="1"/>
  <c r="B11" i="1"/>
  <c r="H11" i="1" s="1"/>
  <c r="R11" i="1" s="1"/>
  <c r="S11" i="1" s="1"/>
  <c r="C59" i="1" l="1"/>
  <c r="K58" i="1"/>
  <c r="R51" i="1"/>
  <c r="S51" i="1" s="1"/>
  <c r="Q51" i="1"/>
  <c r="B53" i="1"/>
  <c r="H52" i="1"/>
  <c r="H26" i="1"/>
  <c r="R26" i="1" s="1"/>
  <c r="S26" i="1" s="1"/>
  <c r="B29" i="1"/>
  <c r="B30" i="1" s="1"/>
  <c r="H30" i="1" s="1"/>
  <c r="H28" i="1"/>
  <c r="R28" i="1" s="1"/>
  <c r="S28" i="1" s="1"/>
  <c r="B12" i="1"/>
  <c r="B13" i="1" s="1"/>
  <c r="B14" i="1" s="1"/>
  <c r="Q25" i="1"/>
  <c r="C12" i="1"/>
  <c r="H27" i="1"/>
  <c r="Q10" i="1"/>
  <c r="Q11" i="1"/>
  <c r="A45" i="3"/>
  <c r="C44" i="3"/>
  <c r="B44" i="3"/>
  <c r="B36" i="3"/>
  <c r="A37" i="3"/>
  <c r="C36" i="3"/>
  <c r="Y7" i="1"/>
  <c r="AA7" i="1" s="1"/>
  <c r="Y6" i="1"/>
  <c r="AA6" i="1" s="1"/>
  <c r="H29" i="1" l="1"/>
  <c r="C60" i="1"/>
  <c r="K59" i="1"/>
  <c r="R52" i="1"/>
  <c r="S52" i="1" s="1"/>
  <c r="Q52" i="1"/>
  <c r="B54" i="1"/>
  <c r="H53" i="1"/>
  <c r="H13" i="1"/>
  <c r="R13" i="1" s="1"/>
  <c r="S13" i="1" s="1"/>
  <c r="H12" i="1"/>
  <c r="R12" i="1" s="1"/>
  <c r="S12" i="1" s="1"/>
  <c r="Q26" i="1"/>
  <c r="Q28" i="1"/>
  <c r="B31" i="1"/>
  <c r="B32" i="1" s="1"/>
  <c r="Q29" i="1"/>
  <c r="R29" i="1"/>
  <c r="S29" i="1" s="1"/>
  <c r="Q12" i="1"/>
  <c r="R27" i="1"/>
  <c r="S27" i="1" s="1"/>
  <c r="Q27" i="1"/>
  <c r="C13" i="1"/>
  <c r="M12" i="1"/>
  <c r="H31" i="1"/>
  <c r="Q30" i="1"/>
  <c r="R30" i="1"/>
  <c r="S30" i="1" s="1"/>
  <c r="C45" i="3"/>
  <c r="B45" i="3"/>
  <c r="A46" i="3"/>
  <c r="A38" i="3"/>
  <c r="C37" i="3"/>
  <c r="B37" i="3"/>
  <c r="B15" i="1"/>
  <c r="H14" i="1"/>
  <c r="Z6" i="1"/>
  <c r="Z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Y5" i="1"/>
  <c r="AA5" i="1" s="1"/>
  <c r="Q13" i="1" l="1"/>
  <c r="C61" i="1"/>
  <c r="K60" i="1"/>
  <c r="B55" i="1"/>
  <c r="H54" i="1"/>
  <c r="R53" i="1"/>
  <c r="S53" i="1" s="1"/>
  <c r="Q53" i="1"/>
  <c r="Q31" i="1"/>
  <c r="R31" i="1"/>
  <c r="S31" i="1" s="1"/>
  <c r="R14" i="1"/>
  <c r="S14" i="1" s="1"/>
  <c r="Q14" i="1"/>
  <c r="C14" i="1"/>
  <c r="M13" i="1"/>
  <c r="H32" i="1"/>
  <c r="B33" i="1"/>
  <c r="A47" i="3"/>
  <c r="C46" i="3"/>
  <c r="B46" i="3"/>
  <c r="A39" i="3"/>
  <c r="C38" i="3"/>
  <c r="B38" i="3"/>
  <c r="B16" i="1"/>
  <c r="H15" i="1"/>
  <c r="Z5" i="1"/>
  <c r="Y2" i="1"/>
  <c r="AA2" i="1" s="1"/>
  <c r="C62" i="1" l="1"/>
  <c r="K61" i="1"/>
  <c r="R54" i="1"/>
  <c r="S54" i="1" s="1"/>
  <c r="Q54" i="1"/>
  <c r="B56" i="1"/>
  <c r="H55" i="1"/>
  <c r="H33" i="1"/>
  <c r="B34" i="1"/>
  <c r="R32" i="1"/>
  <c r="S32" i="1" s="1"/>
  <c r="Q32" i="1"/>
  <c r="R15" i="1"/>
  <c r="S15" i="1" s="1"/>
  <c r="Q15" i="1"/>
  <c r="M14" i="1"/>
  <c r="C15" i="1"/>
  <c r="A48" i="3"/>
  <c r="C47" i="3"/>
  <c r="B47" i="3"/>
  <c r="A40" i="3"/>
  <c r="C39" i="3"/>
  <c r="B39" i="3"/>
  <c r="B17" i="1"/>
  <c r="H16" i="1"/>
  <c r="Z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C63" i="1" l="1"/>
  <c r="K62" i="1"/>
  <c r="R55" i="1"/>
  <c r="S55" i="1" s="1"/>
  <c r="Q55" i="1"/>
  <c r="H56" i="1"/>
  <c r="B57" i="1"/>
  <c r="C16" i="1"/>
  <c r="M15" i="1"/>
  <c r="R16" i="1"/>
  <c r="S16" i="1" s="1"/>
  <c r="Q16" i="1"/>
  <c r="H34" i="1"/>
  <c r="B35" i="1"/>
  <c r="R33" i="1"/>
  <c r="S33" i="1" s="1"/>
  <c r="Q33" i="1"/>
  <c r="B48" i="3"/>
  <c r="C48" i="3"/>
  <c r="A49" i="3"/>
  <c r="A41" i="3"/>
  <c r="C40" i="3"/>
  <c r="B40" i="3"/>
  <c r="B18" i="1"/>
  <c r="H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C64" i="1" l="1"/>
  <c r="K63" i="1"/>
  <c r="R56" i="1"/>
  <c r="S56" i="1" s="1"/>
  <c r="Q56" i="1"/>
  <c r="B58" i="1"/>
  <c r="H57" i="1"/>
  <c r="R17" i="1"/>
  <c r="S17" i="1" s="1"/>
  <c r="Q17" i="1"/>
  <c r="C17" i="1"/>
  <c r="M16" i="1"/>
  <c r="H35" i="1"/>
  <c r="B36" i="1"/>
  <c r="R34" i="1"/>
  <c r="S34" i="1" s="1"/>
  <c r="Q34" i="1"/>
  <c r="A50" i="3"/>
  <c r="C49" i="3"/>
  <c r="B49" i="3"/>
  <c r="C41" i="3"/>
  <c r="B41" i="3"/>
  <c r="B19" i="1"/>
  <c r="H18" i="1"/>
  <c r="Y4" i="1"/>
  <c r="AA4" i="1" s="1"/>
  <c r="Y3" i="1"/>
  <c r="AA3" i="1" s="1"/>
  <c r="C65" i="1" l="1"/>
  <c r="K65" i="1" s="1"/>
  <c r="K64" i="1"/>
  <c r="Q57" i="1"/>
  <c r="R57" i="1"/>
  <c r="S57" i="1" s="1"/>
  <c r="B59" i="1"/>
  <c r="H58" i="1"/>
  <c r="B37" i="1"/>
  <c r="H36" i="1"/>
  <c r="Q35" i="1"/>
  <c r="R35" i="1"/>
  <c r="S35" i="1" s="1"/>
  <c r="R18" i="1"/>
  <c r="S18" i="1" s="1"/>
  <c r="Q18" i="1"/>
  <c r="M17" i="1"/>
  <c r="C18" i="1"/>
  <c r="A51" i="3"/>
  <c r="C50" i="3"/>
  <c r="B50" i="3"/>
  <c r="B20" i="1"/>
  <c r="H19" i="1"/>
  <c r="Z3" i="1"/>
  <c r="Z4" i="1"/>
  <c r="Q58" i="1" l="1"/>
  <c r="R58" i="1"/>
  <c r="S58" i="1" s="1"/>
  <c r="B60" i="1"/>
  <c r="H59" i="1"/>
  <c r="R19" i="1"/>
  <c r="S19" i="1" s="1"/>
  <c r="Q19" i="1"/>
  <c r="R36" i="1"/>
  <c r="S36" i="1" s="1"/>
  <c r="Q36" i="1"/>
  <c r="C19" i="1"/>
  <c r="M18" i="1"/>
  <c r="H37" i="1"/>
  <c r="B38" i="1"/>
  <c r="C51" i="3"/>
  <c r="B51" i="3"/>
  <c r="B21" i="1"/>
  <c r="H20" i="1"/>
  <c r="R59" i="1" l="1"/>
  <c r="S59" i="1" s="1"/>
  <c r="Q59" i="1"/>
  <c r="B61" i="1"/>
  <c r="H60" i="1"/>
  <c r="B39" i="1"/>
  <c r="H39" i="1" s="1"/>
  <c r="H38" i="1"/>
  <c r="R20" i="1"/>
  <c r="S20" i="1" s="1"/>
  <c r="Q20" i="1"/>
  <c r="C20" i="1"/>
  <c r="M19" i="1"/>
  <c r="Q37" i="1"/>
  <c r="R37" i="1"/>
  <c r="S37" i="1" s="1"/>
  <c r="B22" i="1"/>
  <c r="H22" i="1" s="1"/>
  <c r="H21" i="1"/>
  <c r="R60" i="1" l="1"/>
  <c r="S60" i="1" s="1"/>
  <c r="Q60" i="1"/>
  <c r="B62" i="1"/>
  <c r="H61" i="1"/>
  <c r="R22" i="1"/>
  <c r="S22" i="1" s="1"/>
  <c r="Q22" i="1"/>
  <c r="Q39" i="1"/>
  <c r="R39" i="1"/>
  <c r="S39" i="1" s="1"/>
  <c r="C21" i="1"/>
  <c r="M20" i="1"/>
  <c r="R21" i="1"/>
  <c r="S21" i="1" s="1"/>
  <c r="Q21" i="1"/>
  <c r="R38" i="1"/>
  <c r="S38" i="1" s="1"/>
  <c r="Q38" i="1"/>
  <c r="Q61" i="1" l="1"/>
  <c r="R61" i="1"/>
  <c r="S61" i="1" s="1"/>
  <c r="B63" i="1"/>
  <c r="H62" i="1"/>
  <c r="C22" i="1"/>
  <c r="M22" i="1" s="1"/>
  <c r="M21" i="1"/>
  <c r="B64" i="1" l="1"/>
  <c r="H63" i="1"/>
  <c r="Q62" i="1"/>
  <c r="R62" i="1"/>
  <c r="S62" i="1" s="1"/>
  <c r="R63" i="1" l="1"/>
  <c r="S63" i="1" s="1"/>
  <c r="Q63" i="1"/>
  <c r="H64" i="1"/>
  <c r="B65" i="1"/>
  <c r="H65" i="1" s="1"/>
  <c r="Q65" i="1" l="1"/>
  <c r="R65" i="1"/>
  <c r="S65" i="1" s="1"/>
  <c r="R64" i="1"/>
  <c r="S64" i="1" s="1"/>
  <c r="Q64" i="1"/>
</calcChain>
</file>

<file path=xl/sharedStrings.xml><?xml version="1.0" encoding="utf-8"?>
<sst xmlns="http://schemas.openxmlformats.org/spreadsheetml/2006/main" count="171" uniqueCount="55">
  <si>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</si>
  <si>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</si>
  <si>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</si>
  <si>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</si>
  <si>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</si>
  <si>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</si>
  <si>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</si>
  <si>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</si>
  <si>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</si>
  <si>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</si>
  <si>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</si>
  <si>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</si>
  <si>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</si>
  <si>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</si>
  <si>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</si>
  <si>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</si>
  <si>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</si>
  <si>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</si>
  <si>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</si>
  <si>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</si>
  <si>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</si>
  <si>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</si>
  <si>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</si>
  <si>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</si>
  <si>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</si>
  <si>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</si>
  <si>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</si>
  <si>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</si>
  <si>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</si>
  <si>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</si>
  <si>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</si>
  <si>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</si>
  <si>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</si>
  <si>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</si>
  <si>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</si>
  <si>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</si>
  <si>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</si>
  <si>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</si>
  <si>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</si>
  <si>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</si>
  <si>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</si>
  <si>
    <t>(Some 0.000_200), 10_000.0</t>
  </si>
  <si>
    <t>(Some 0.000_100), 10_000.0</t>
  </si>
  <si>
    <t>ligParam</t>
  </si>
  <si>
    <t>(1.0, 1.0)</t>
  </si>
  <si>
    <t>(10.0, 10.0)</t>
  </si>
  <si>
    <t>sedDirRndParam</t>
  </si>
  <si>
    <t>sedDirParam</t>
  </si>
  <si>
    <t>(Some 0.000_100, 100.0)</t>
  </si>
  <si>
    <t>(30.0, 30.0)</t>
  </si>
  <si>
    <t>(Some 0.000_100, 300.0)</t>
  </si>
  <si>
    <t>(Some 0.000_200, 100.0)</t>
  </si>
  <si>
    <t>(Some 0.000_200, 300.0)</t>
  </si>
  <si>
    <t>numberOfAminoAcids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</si>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</sst>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Defaults!$W$1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Defaults!$Z$1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Defaults!$Z$2:$Z$8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Defaults!$AA$1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Defaults!$AA$2:$AA$8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B1:AA89"/>
  <sheetViews>
    <sheetView zoomScale="85" zoomScaleNormal="85" workbookViewId="0">
      <pane xSplit="6864" ySplit="486" topLeftCell="M72" activePane="bottomRight"/>
      <selection activeCell="F1" sqref="F1"/>
      <selection pane="topRight" activeCell="N1" sqref="N1"/>
      <selection pane="bottomLeft" activeCell="E94" sqref="E94"/>
      <selection pane="bottomRight" activeCell="S80" sqref="S80:S87"/>
    </sheetView>
  </sheetViews>
  <sheetFormatPr defaultRowHeight="14.4" x14ac:dyDescent="0.55000000000000004"/>
  <cols>
    <col min="1" max="1" width="3.89453125" customWidth="1"/>
    <col min="4" max="4" width="9.1015625" bestFit="1" customWidth="1"/>
    <col min="5" max="7" width="9.1015625" customWidth="1"/>
    <col min="8" max="8" width="13.20703125" style="1" bestFit="1" customWidth="1"/>
    <col min="9" max="9" width="8.83984375" style="1"/>
    <col min="10" max="10" width="24.62890625" style="1" bestFit="1" customWidth="1"/>
    <col min="11" max="11" width="10.734375" style="1" customWidth="1"/>
    <col min="12" max="12" width="26.83984375" customWidth="1"/>
    <col min="13" max="13" width="11.20703125" bestFit="1" customWidth="1"/>
    <col min="14" max="14" width="17.578125" customWidth="1"/>
    <col min="15" max="15" width="20.62890625" bestFit="1" customWidth="1"/>
    <col min="16" max="16" width="17.578125" customWidth="1"/>
    <col min="17" max="17" width="25.68359375" bestFit="1" customWidth="1"/>
    <col min="19" max="19" width="32" customWidth="1"/>
    <col min="20" max="20" width="8.89453125" customWidth="1"/>
    <col min="23" max="23" width="8.83984375" style="3"/>
    <col min="24" max="24" width="1.62890625" bestFit="1" customWidth="1"/>
    <col min="25" max="27" width="8.83984375" style="3"/>
  </cols>
  <sheetData>
    <row r="1" spans="2:27" s="1" customFormat="1" x14ac:dyDescent="0.55000000000000004">
      <c r="B1" s="10"/>
      <c r="C1" s="10"/>
      <c r="D1" s="10" t="s">
        <v>20</v>
      </c>
      <c r="E1" s="10" t="s">
        <v>33</v>
      </c>
      <c r="F1" s="10" t="s">
        <v>34</v>
      </c>
      <c r="G1" s="10" t="s">
        <v>35</v>
      </c>
      <c r="H1" s="10" t="s">
        <v>28</v>
      </c>
      <c r="I1" s="1" t="s">
        <v>0</v>
      </c>
      <c r="J1" s="1" t="s">
        <v>39</v>
      </c>
      <c r="K1" s="1" t="s">
        <v>12</v>
      </c>
      <c r="L1" s="1" t="s">
        <v>11</v>
      </c>
      <c r="M1" s="1" t="s">
        <v>12</v>
      </c>
      <c r="N1" s="1" t="s">
        <v>43</v>
      </c>
      <c r="O1" s="1" t="s">
        <v>46</v>
      </c>
      <c r="P1" s="1" t="s">
        <v>47</v>
      </c>
      <c r="R1" t="s">
        <v>1</v>
      </c>
      <c r="S1" s="1" t="s">
        <v>36</v>
      </c>
      <c r="T1"/>
      <c r="U1" t="s">
        <v>2</v>
      </c>
      <c r="V1" t="s">
        <v>3</v>
      </c>
      <c r="W1" s="3" t="s">
        <v>4</v>
      </c>
      <c r="X1" t="s">
        <v>13</v>
      </c>
      <c r="Y1" s="4" t="s">
        <v>5</v>
      </c>
      <c r="Z1" s="4" t="s">
        <v>7</v>
      </c>
      <c r="AA1" s="4" t="s">
        <v>6</v>
      </c>
    </row>
    <row r="2" spans="2:27" x14ac:dyDescent="0.55000000000000004">
      <c r="D2">
        <v>20</v>
      </c>
      <c r="H2" s="1" t="s">
        <v>22</v>
      </c>
      <c r="I2" s="1">
        <v>1</v>
      </c>
      <c r="L2" t="s">
        <v>17</v>
      </c>
      <c r="M2" t="s">
        <v>18</v>
      </c>
      <c r="R2">
        <f t="shared" ref="R2:R22" si="0">VALUE(SUBSTITUTE(H2, "_", ""))</f>
        <v>0</v>
      </c>
      <c r="U2">
        <v>52</v>
      </c>
      <c r="V2">
        <v>16</v>
      </c>
      <c r="W2" s="3">
        <v>0.30769230769230799</v>
      </c>
      <c r="X2" t="s">
        <v>13</v>
      </c>
      <c r="Y2" s="3">
        <f>SQRT(W2*(1-W2)/U2)</f>
        <v>6.4003868795218757E-2</v>
      </c>
      <c r="Z2" s="3">
        <f>W2-Y2</f>
        <v>0.24368843889708924</v>
      </c>
      <c r="AA2" s="3">
        <f>W2+Y2</f>
        <v>0.37169617648752673</v>
      </c>
    </row>
    <row r="3" spans="2:27" x14ac:dyDescent="0.55000000000000004">
      <c r="D3">
        <v>20</v>
      </c>
      <c r="H3" s="1" t="s">
        <v>23</v>
      </c>
      <c r="L3" t="s">
        <v>14</v>
      </c>
      <c r="M3" t="s">
        <v>18</v>
      </c>
      <c r="R3">
        <f t="shared" si="0"/>
        <v>1</v>
      </c>
      <c r="U3">
        <v>20</v>
      </c>
      <c r="V3">
        <v>8</v>
      </c>
      <c r="W3" s="3">
        <v>0.4</v>
      </c>
      <c r="X3" t="s">
        <v>13</v>
      </c>
      <c r="Y3" s="3">
        <f>SQRT(W3*(1-W3)/U3)</f>
        <v>0.10954451150103323</v>
      </c>
      <c r="Z3" s="3">
        <f>W3-Y3</f>
        <v>0.2904554884989668</v>
      </c>
      <c r="AA3" s="3">
        <f>W3+Y3</f>
        <v>0.5095445115010333</v>
      </c>
    </row>
    <row r="4" spans="2:27" x14ac:dyDescent="0.55000000000000004">
      <c r="D4">
        <v>20</v>
      </c>
      <c r="H4" s="1" t="s">
        <v>24</v>
      </c>
      <c r="L4" t="s">
        <v>15</v>
      </c>
      <c r="M4" t="s">
        <v>18</v>
      </c>
      <c r="R4">
        <f t="shared" si="0"/>
        <v>2</v>
      </c>
      <c r="U4">
        <v>19</v>
      </c>
      <c r="V4">
        <v>8</v>
      </c>
      <c r="W4" s="3">
        <v>0.42105263157894701</v>
      </c>
      <c r="X4" t="s">
        <v>13</v>
      </c>
      <c r="Y4" s="3">
        <f t="shared" ref="Y4" si="1">SQRT(W4*(1-W4)/U4)</f>
        <v>0.11326896565241479</v>
      </c>
      <c r="Z4" s="3">
        <f t="shared" ref="Z4" si="2">W4-Y4</f>
        <v>0.30778366592653222</v>
      </c>
      <c r="AA4" s="3">
        <f t="shared" ref="AA4" si="3">W4+Y4</f>
        <v>0.53432159723136174</v>
      </c>
    </row>
    <row r="5" spans="2:27" x14ac:dyDescent="0.55000000000000004">
      <c r="D5">
        <v>20</v>
      </c>
      <c r="H5" s="1" t="s">
        <v>25</v>
      </c>
      <c r="L5" t="s">
        <v>17</v>
      </c>
      <c r="M5" t="s">
        <v>16</v>
      </c>
      <c r="R5">
        <f t="shared" si="0"/>
        <v>3</v>
      </c>
      <c r="U5">
        <v>19</v>
      </c>
      <c r="V5">
        <v>3</v>
      </c>
      <c r="W5" s="3">
        <v>0.157894736842105</v>
      </c>
      <c r="X5" t="s">
        <v>13</v>
      </c>
      <c r="Y5" s="3">
        <f t="shared" ref="Y5" si="4">SQRT(W5*(1-W5)/U5)</f>
        <v>8.3654675183055346E-2</v>
      </c>
      <c r="Z5" s="3">
        <f t="shared" ref="Z5" si="5">W5-Y5</f>
        <v>7.4240061659049658E-2</v>
      </c>
      <c r="AA5" s="3">
        <f t="shared" ref="AA5" si="6">W5+Y5</f>
        <v>0.24154941202516034</v>
      </c>
    </row>
    <row r="6" spans="2:27" x14ac:dyDescent="0.55000000000000004">
      <c r="D6">
        <v>20</v>
      </c>
      <c r="H6" s="1" t="s">
        <v>26</v>
      </c>
      <c r="L6" t="s">
        <v>17</v>
      </c>
      <c r="M6" t="s">
        <v>19</v>
      </c>
      <c r="R6">
        <f t="shared" si="0"/>
        <v>4</v>
      </c>
      <c r="U6">
        <v>38</v>
      </c>
      <c r="V6">
        <v>11</v>
      </c>
      <c r="W6" s="3">
        <v>0.28947368421052599</v>
      </c>
      <c r="X6" t="s">
        <v>13</v>
      </c>
      <c r="Y6" s="3">
        <f t="shared" ref="Y6:Y7" si="7">SQRT(W6*(1-W6)/U6)</f>
        <v>7.3570351286533664E-2</v>
      </c>
      <c r="Z6" s="3">
        <f t="shared" ref="Z6:Z7" si="8">W6-Y6</f>
        <v>0.21590333292399233</v>
      </c>
      <c r="AA6" s="3">
        <f t="shared" ref="AA6:AA7" si="9">W6+Y6</f>
        <v>0.36304403549705966</v>
      </c>
    </row>
    <row r="7" spans="2:27" x14ac:dyDescent="0.55000000000000004">
      <c r="D7">
        <v>20</v>
      </c>
      <c r="H7" s="1" t="s">
        <v>27</v>
      </c>
      <c r="L7" t="s">
        <v>17</v>
      </c>
      <c r="M7" t="s">
        <v>21</v>
      </c>
      <c r="R7">
        <f t="shared" si="0"/>
        <v>5</v>
      </c>
      <c r="U7">
        <v>5</v>
      </c>
      <c r="V7">
        <v>1</v>
      </c>
      <c r="W7" s="3">
        <v>0.2</v>
      </c>
      <c r="X7" t="s">
        <v>13</v>
      </c>
      <c r="Y7" s="3">
        <f t="shared" si="7"/>
        <v>0.1788854381999832</v>
      </c>
      <c r="Z7" s="3">
        <f t="shared" si="8"/>
        <v>2.1114561800016807E-2</v>
      </c>
      <c r="AA7" s="3">
        <f t="shared" si="9"/>
        <v>0.37888543819998322</v>
      </c>
    </row>
    <row r="8" spans="2:27" x14ac:dyDescent="0.55000000000000004">
      <c r="D8">
        <v>20</v>
      </c>
      <c r="E8">
        <v>250000</v>
      </c>
      <c r="F8">
        <v>10</v>
      </c>
      <c r="G8">
        <v>25</v>
      </c>
      <c r="H8" s="1" t="s">
        <v>29</v>
      </c>
      <c r="L8" t="s">
        <v>17</v>
      </c>
      <c r="M8" t="s">
        <v>32</v>
      </c>
      <c r="Q8" t="str">
        <f>"Defaults_" &amp; H8 &amp; ".defaultValue"</f>
        <v>Defaults_000_006.defaultValue</v>
      </c>
      <c r="R8">
        <f t="shared" si="0"/>
        <v>6</v>
      </c>
      <c r="S8" t="str">
        <f t="shared" ref="S8:S22" si="10">"ContGenAdm.exe add -i " &amp; R8 &amp; " -n " &amp; D8 &amp; " -m 3 -y " &amp; F8 &amp; " -t " &amp; E8 &amp; " -r " &amp; G8</f>
        <v>ContGenAdm.exe add -i 6 -n 20 -m 3 -y 10 -t 250000 -r 25</v>
      </c>
      <c r="X8" t="s">
        <v>13</v>
      </c>
    </row>
    <row r="9" spans="2:27" x14ac:dyDescent="0.55000000000000004">
      <c r="D9">
        <v>20</v>
      </c>
      <c r="E9">
        <v>250000</v>
      </c>
      <c r="F9">
        <v>10</v>
      </c>
      <c r="G9">
        <v>25</v>
      </c>
      <c r="H9" s="1" t="s">
        <v>30</v>
      </c>
      <c r="L9" t="s">
        <v>17</v>
      </c>
      <c r="M9" t="s">
        <v>31</v>
      </c>
      <c r="Q9" t="str">
        <f t="shared" ref="Q9:Q22" si="11">"Defaults_" &amp; H9 &amp; ".defaultValue"</f>
        <v>Defaults_000_007.defaultValue</v>
      </c>
      <c r="R9">
        <f t="shared" si="0"/>
        <v>7</v>
      </c>
      <c r="S9" t="str">
        <f t="shared" si="10"/>
        <v>ContGenAdm.exe add -i 7 -n 20 -m 3 -y 10 -t 250000 -r 25</v>
      </c>
    </row>
    <row r="10" spans="2:27" x14ac:dyDescent="0.55000000000000004">
      <c r="B10">
        <v>8</v>
      </c>
      <c r="C10">
        <v>35</v>
      </c>
      <c r="D10">
        <v>20</v>
      </c>
      <c r="E10">
        <v>250000</v>
      </c>
      <c r="F10">
        <v>10</v>
      </c>
      <c r="G10">
        <v>25</v>
      </c>
      <c r="H10" s="1" t="str">
        <f>"000_0" &amp; RIGHT("0" &amp; B10, 2)</f>
        <v>000_008</v>
      </c>
      <c r="L10" t="s">
        <v>17</v>
      </c>
      <c r="M10" s="5" t="str">
        <f>"(Some 0." &amp; C10 &amp; ")"</f>
        <v>(Some 0.35)</v>
      </c>
      <c r="N10" s="5"/>
      <c r="O10" s="5"/>
      <c r="P10" s="5"/>
      <c r="Q10" t="str">
        <f t="shared" si="11"/>
        <v>Defaults_000_008.defaultValue</v>
      </c>
      <c r="R10">
        <f t="shared" si="0"/>
        <v>8</v>
      </c>
      <c r="S10" t="str">
        <f t="shared" si="10"/>
        <v>ContGenAdm.exe add -i 8 -n 20 -m 3 -y 10 -t 250000 -r 25</v>
      </c>
    </row>
    <row r="11" spans="2:27" x14ac:dyDescent="0.55000000000000004">
      <c r="B11">
        <f>1+B10</f>
        <v>9</v>
      </c>
      <c r="C11">
        <f>+C10+5</f>
        <v>40</v>
      </c>
      <c r="D11">
        <v>20</v>
      </c>
      <c r="E11">
        <v>250000</v>
      </c>
      <c r="F11">
        <v>10</v>
      </c>
      <c r="G11">
        <v>25</v>
      </c>
      <c r="H11" s="1" t="str">
        <f t="shared" ref="H11:H21" si="12">"000_0" &amp; RIGHT("0" &amp; B11, 2)</f>
        <v>000_009</v>
      </c>
      <c r="L11" t="s">
        <v>17</v>
      </c>
      <c r="M11" s="5" t="str">
        <f t="shared" ref="M11:M21" si="13">"(Some 0." &amp; C11 &amp; ")"</f>
        <v>(Some 0.40)</v>
      </c>
      <c r="N11" s="5"/>
      <c r="O11" s="5"/>
      <c r="P11" s="5"/>
      <c r="Q11" t="str">
        <f t="shared" si="11"/>
        <v>Defaults_000_009.defaultValue</v>
      </c>
      <c r="R11">
        <f t="shared" si="0"/>
        <v>9</v>
      </c>
      <c r="S11" t="str">
        <f t="shared" si="10"/>
        <v>ContGenAdm.exe add -i 9 -n 20 -m 3 -y 10 -t 250000 -r 25</v>
      </c>
    </row>
    <row r="12" spans="2:27" x14ac:dyDescent="0.55000000000000004">
      <c r="B12">
        <f t="shared" ref="B12:B21" si="14">1+B11</f>
        <v>10</v>
      </c>
      <c r="C12">
        <f t="shared" ref="C12:C21" si="15">+C11+5</f>
        <v>45</v>
      </c>
      <c r="D12">
        <v>20</v>
      </c>
      <c r="E12">
        <v>250000</v>
      </c>
      <c r="F12">
        <v>10</v>
      </c>
      <c r="G12">
        <v>25</v>
      </c>
      <c r="H12" s="1" t="str">
        <f t="shared" si="12"/>
        <v>000_010</v>
      </c>
      <c r="L12" t="s">
        <v>17</v>
      </c>
      <c r="M12" s="5" t="str">
        <f t="shared" si="13"/>
        <v>(Some 0.45)</v>
      </c>
      <c r="N12" s="5"/>
      <c r="O12" s="5"/>
      <c r="P12" s="5"/>
      <c r="Q12" t="str">
        <f t="shared" si="11"/>
        <v>Defaults_000_010.defaultValue</v>
      </c>
      <c r="R12">
        <f t="shared" si="0"/>
        <v>10</v>
      </c>
      <c r="S12" t="str">
        <f t="shared" si="10"/>
        <v>ContGenAdm.exe add -i 10 -n 20 -m 3 -y 10 -t 250000 -r 25</v>
      </c>
    </row>
    <row r="13" spans="2:27" x14ac:dyDescent="0.55000000000000004">
      <c r="B13">
        <f t="shared" si="14"/>
        <v>11</v>
      </c>
      <c r="C13">
        <f t="shared" si="15"/>
        <v>50</v>
      </c>
      <c r="D13">
        <v>20</v>
      </c>
      <c r="E13">
        <v>250000</v>
      </c>
      <c r="F13">
        <v>10</v>
      </c>
      <c r="G13">
        <v>25</v>
      </c>
      <c r="H13" s="1" t="str">
        <f t="shared" si="12"/>
        <v>000_011</v>
      </c>
      <c r="L13" t="s">
        <v>17</v>
      </c>
      <c r="M13" s="5" t="str">
        <f t="shared" si="13"/>
        <v>(Some 0.50)</v>
      </c>
      <c r="N13" s="5"/>
      <c r="O13" s="5"/>
      <c r="P13" s="5"/>
      <c r="Q13" t="str">
        <f t="shared" si="11"/>
        <v>Defaults_000_011.defaultValue</v>
      </c>
      <c r="R13">
        <f t="shared" si="0"/>
        <v>11</v>
      </c>
      <c r="S13" t="str">
        <f t="shared" si="10"/>
        <v>ContGenAdm.exe add -i 11 -n 20 -m 3 -y 10 -t 250000 -r 25</v>
      </c>
    </row>
    <row r="14" spans="2:27" x14ac:dyDescent="0.55000000000000004">
      <c r="B14">
        <f t="shared" si="14"/>
        <v>12</v>
      </c>
      <c r="C14">
        <f t="shared" si="15"/>
        <v>55</v>
      </c>
      <c r="D14">
        <v>20</v>
      </c>
      <c r="E14">
        <v>250000</v>
      </c>
      <c r="F14">
        <v>10</v>
      </c>
      <c r="G14">
        <v>25</v>
      </c>
      <c r="H14" s="1" t="str">
        <f t="shared" si="12"/>
        <v>000_012</v>
      </c>
      <c r="L14" t="s">
        <v>17</v>
      </c>
      <c r="M14" s="5" t="str">
        <f t="shared" si="13"/>
        <v>(Some 0.55)</v>
      </c>
      <c r="N14" s="5"/>
      <c r="O14" s="5"/>
      <c r="P14" s="5"/>
      <c r="Q14" t="str">
        <f t="shared" si="11"/>
        <v>Defaults_000_012.defaultValue</v>
      </c>
      <c r="R14">
        <f t="shared" si="0"/>
        <v>12</v>
      </c>
      <c r="S14" t="str">
        <f t="shared" si="10"/>
        <v>ContGenAdm.exe add -i 12 -n 20 -m 3 -y 10 -t 250000 -r 25</v>
      </c>
    </row>
    <row r="15" spans="2:27" x14ac:dyDescent="0.55000000000000004">
      <c r="B15">
        <f t="shared" si="14"/>
        <v>13</v>
      </c>
      <c r="C15">
        <f t="shared" si="15"/>
        <v>60</v>
      </c>
      <c r="D15">
        <v>20</v>
      </c>
      <c r="E15">
        <v>250000</v>
      </c>
      <c r="F15">
        <v>10</v>
      </c>
      <c r="G15">
        <v>25</v>
      </c>
      <c r="H15" s="1" t="str">
        <f t="shared" si="12"/>
        <v>000_013</v>
      </c>
      <c r="L15" t="s">
        <v>17</v>
      </c>
      <c r="M15" s="5" t="str">
        <f t="shared" si="13"/>
        <v>(Some 0.60)</v>
      </c>
      <c r="N15" s="5"/>
      <c r="O15" s="5"/>
      <c r="P15" s="5"/>
      <c r="Q15" t="str">
        <f t="shared" si="11"/>
        <v>Defaults_000_013.defaultValue</v>
      </c>
      <c r="R15">
        <f t="shared" si="0"/>
        <v>13</v>
      </c>
      <c r="S15" t="str">
        <f t="shared" si="10"/>
        <v>ContGenAdm.exe add -i 13 -n 20 -m 3 -y 10 -t 250000 -r 25</v>
      </c>
    </row>
    <row r="16" spans="2:27" x14ac:dyDescent="0.55000000000000004">
      <c r="B16">
        <f t="shared" si="14"/>
        <v>14</v>
      </c>
      <c r="C16">
        <f t="shared" si="15"/>
        <v>65</v>
      </c>
      <c r="D16">
        <v>20</v>
      </c>
      <c r="E16">
        <v>250000</v>
      </c>
      <c r="F16">
        <v>10</v>
      </c>
      <c r="G16">
        <v>25</v>
      </c>
      <c r="H16" s="1" t="str">
        <f t="shared" si="12"/>
        <v>000_014</v>
      </c>
      <c r="L16" t="s">
        <v>17</v>
      </c>
      <c r="M16" s="5" t="str">
        <f t="shared" si="13"/>
        <v>(Some 0.65)</v>
      </c>
      <c r="N16" s="5"/>
      <c r="O16" s="5"/>
      <c r="P16" s="5"/>
      <c r="Q16" t="str">
        <f t="shared" si="11"/>
        <v>Defaults_000_014.defaultValue</v>
      </c>
      <c r="R16">
        <f t="shared" si="0"/>
        <v>14</v>
      </c>
      <c r="S16" t="str">
        <f t="shared" si="10"/>
        <v>ContGenAdm.exe add -i 14 -n 20 -m 3 -y 10 -t 250000 -r 25</v>
      </c>
    </row>
    <row r="17" spans="2:19" x14ac:dyDescent="0.55000000000000004">
      <c r="B17">
        <f t="shared" si="14"/>
        <v>15</v>
      </c>
      <c r="C17">
        <f t="shared" si="15"/>
        <v>70</v>
      </c>
      <c r="D17">
        <v>20</v>
      </c>
      <c r="E17">
        <v>250000</v>
      </c>
      <c r="F17">
        <v>10</v>
      </c>
      <c r="G17">
        <v>25</v>
      </c>
      <c r="H17" s="1" t="str">
        <f t="shared" si="12"/>
        <v>000_015</v>
      </c>
      <c r="L17" t="s">
        <v>17</v>
      </c>
      <c r="M17" s="5" t="str">
        <f t="shared" si="13"/>
        <v>(Some 0.70)</v>
      </c>
      <c r="N17" s="5"/>
      <c r="O17" s="5"/>
      <c r="P17" s="5"/>
      <c r="Q17" t="str">
        <f t="shared" si="11"/>
        <v>Defaults_000_015.defaultValue</v>
      </c>
      <c r="R17">
        <f t="shared" si="0"/>
        <v>15</v>
      </c>
      <c r="S17" t="str">
        <f t="shared" si="10"/>
        <v>ContGenAdm.exe add -i 15 -n 20 -m 3 -y 10 -t 250000 -r 25</v>
      </c>
    </row>
    <row r="18" spans="2:19" x14ac:dyDescent="0.55000000000000004">
      <c r="B18">
        <f t="shared" si="14"/>
        <v>16</v>
      </c>
      <c r="C18">
        <f t="shared" si="15"/>
        <v>75</v>
      </c>
      <c r="D18">
        <v>20</v>
      </c>
      <c r="E18">
        <v>250000</v>
      </c>
      <c r="F18">
        <v>10</v>
      </c>
      <c r="G18">
        <v>25</v>
      </c>
      <c r="H18" s="1" t="str">
        <f t="shared" si="12"/>
        <v>000_016</v>
      </c>
      <c r="L18" t="s">
        <v>17</v>
      </c>
      <c r="M18" s="5" t="str">
        <f t="shared" si="13"/>
        <v>(Some 0.75)</v>
      </c>
      <c r="N18" s="5"/>
      <c r="O18" s="5"/>
      <c r="P18" s="5"/>
      <c r="Q18" t="str">
        <f t="shared" si="11"/>
        <v>Defaults_000_016.defaultValue</v>
      </c>
      <c r="R18">
        <f t="shared" si="0"/>
        <v>16</v>
      </c>
      <c r="S18" t="str">
        <f t="shared" si="10"/>
        <v>ContGenAdm.exe add -i 16 -n 20 -m 3 -y 10 -t 250000 -r 25</v>
      </c>
    </row>
    <row r="19" spans="2:19" x14ac:dyDescent="0.55000000000000004">
      <c r="B19">
        <f t="shared" si="14"/>
        <v>17</v>
      </c>
      <c r="C19">
        <f t="shared" si="15"/>
        <v>80</v>
      </c>
      <c r="D19">
        <v>20</v>
      </c>
      <c r="E19">
        <v>250000</v>
      </c>
      <c r="F19">
        <v>10</v>
      </c>
      <c r="G19">
        <v>25</v>
      </c>
      <c r="H19" s="1" t="str">
        <f t="shared" si="12"/>
        <v>000_017</v>
      </c>
      <c r="L19" t="s">
        <v>17</v>
      </c>
      <c r="M19" s="5" t="str">
        <f t="shared" si="13"/>
        <v>(Some 0.80)</v>
      </c>
      <c r="N19" s="5"/>
      <c r="O19" s="5"/>
      <c r="P19" s="5"/>
      <c r="Q19" t="str">
        <f t="shared" si="11"/>
        <v>Defaults_000_017.defaultValue</v>
      </c>
      <c r="R19">
        <f t="shared" si="0"/>
        <v>17</v>
      </c>
      <c r="S19" t="str">
        <f t="shared" si="10"/>
        <v>ContGenAdm.exe add -i 17 -n 20 -m 3 -y 10 -t 250000 -r 25</v>
      </c>
    </row>
    <row r="20" spans="2:19" x14ac:dyDescent="0.55000000000000004">
      <c r="B20">
        <f t="shared" si="14"/>
        <v>18</v>
      </c>
      <c r="C20">
        <f t="shared" si="15"/>
        <v>85</v>
      </c>
      <c r="D20">
        <v>20</v>
      </c>
      <c r="E20">
        <v>250000</v>
      </c>
      <c r="F20">
        <v>10</v>
      </c>
      <c r="G20">
        <v>25</v>
      </c>
      <c r="H20" s="1" t="str">
        <f t="shared" si="12"/>
        <v>000_018</v>
      </c>
      <c r="L20" t="s">
        <v>17</v>
      </c>
      <c r="M20" s="5" t="str">
        <f t="shared" si="13"/>
        <v>(Some 0.85)</v>
      </c>
      <c r="N20" s="5"/>
      <c r="O20" s="5"/>
      <c r="P20" s="5"/>
      <c r="Q20" t="str">
        <f t="shared" si="11"/>
        <v>Defaults_000_018.defaultValue</v>
      </c>
      <c r="R20">
        <f t="shared" si="0"/>
        <v>18</v>
      </c>
      <c r="S20" t="str">
        <f t="shared" si="10"/>
        <v>ContGenAdm.exe add -i 18 -n 20 -m 3 -y 10 -t 250000 -r 25</v>
      </c>
    </row>
    <row r="21" spans="2:19" x14ac:dyDescent="0.55000000000000004">
      <c r="B21">
        <f t="shared" si="14"/>
        <v>19</v>
      </c>
      <c r="C21">
        <f t="shared" si="15"/>
        <v>90</v>
      </c>
      <c r="D21">
        <v>20</v>
      </c>
      <c r="E21">
        <v>250000</v>
      </c>
      <c r="F21">
        <v>10</v>
      </c>
      <c r="G21">
        <v>25</v>
      </c>
      <c r="H21" s="1" t="str">
        <f t="shared" si="12"/>
        <v>000_019</v>
      </c>
      <c r="L21" t="s">
        <v>17</v>
      </c>
      <c r="M21" s="5" t="str">
        <f t="shared" si="13"/>
        <v>(Some 0.90)</v>
      </c>
      <c r="N21" s="5"/>
      <c r="O21" s="5"/>
      <c r="P21" s="5"/>
      <c r="Q21" t="str">
        <f t="shared" si="11"/>
        <v>Defaults_000_019.defaultValue</v>
      </c>
      <c r="R21">
        <f t="shared" si="0"/>
        <v>19</v>
      </c>
      <c r="S21" t="str">
        <f t="shared" si="10"/>
        <v>ContGenAdm.exe add -i 19 -n 20 -m 3 -y 10 -t 250000 -r 25</v>
      </c>
    </row>
    <row r="22" spans="2:19" x14ac:dyDescent="0.55000000000000004">
      <c r="B22">
        <f t="shared" ref="B22" si="16">1+B21</f>
        <v>20</v>
      </c>
      <c r="C22">
        <f t="shared" ref="C22" si="17">+C21+5</f>
        <v>95</v>
      </c>
      <c r="D22">
        <v>20</v>
      </c>
      <c r="E22">
        <v>250000</v>
      </c>
      <c r="F22">
        <v>10</v>
      </c>
      <c r="G22">
        <v>25</v>
      </c>
      <c r="H22" s="1" t="str">
        <f t="shared" ref="H22" si="18">"000_0" &amp; RIGHT("0" &amp; B22, 2)</f>
        <v>000_020</v>
      </c>
      <c r="L22" t="s">
        <v>17</v>
      </c>
      <c r="M22" s="5" t="str">
        <f t="shared" ref="M22" si="19">"(Some 0." &amp; C22 &amp; ")"</f>
        <v>(Some 0.95)</v>
      </c>
      <c r="N22" s="5"/>
      <c r="O22" s="5"/>
      <c r="P22" s="5"/>
      <c r="Q22" t="str">
        <f t="shared" si="11"/>
        <v>Defaults_000_020.defaultValue</v>
      </c>
      <c r="R22">
        <f t="shared" si="0"/>
        <v>20</v>
      </c>
      <c r="S22" t="str">
        <f t="shared" si="10"/>
        <v>ContGenAdm.exe add -i 20 -n 20 -m 3 -y 10 -t 250000 -r 25</v>
      </c>
    </row>
    <row r="25" spans="2:19" x14ac:dyDescent="0.55000000000000004">
      <c r="B25">
        <v>0</v>
      </c>
      <c r="D25">
        <v>5</v>
      </c>
      <c r="E25">
        <v>250000</v>
      </c>
      <c r="F25">
        <v>10</v>
      </c>
      <c r="G25">
        <v>25</v>
      </c>
      <c r="H25" s="1" t="str">
        <f>"002_0" &amp; RIGHT("0" &amp; B25, 2)</f>
        <v>002_000</v>
      </c>
      <c r="L25" t="s">
        <v>37</v>
      </c>
      <c r="M25" t="s">
        <v>18</v>
      </c>
      <c r="Q25" t="str">
        <f t="shared" ref="Q25:Q36" si="20">"Defaults_" &amp; H25 &amp; ".defaultValue"</f>
        <v>Defaults_002_000.defaultValue</v>
      </c>
      <c r="R25">
        <f t="shared" ref="R25:R39" si="21">VALUE(SUBSTITUTE(H25, "_", ""))</f>
        <v>2000</v>
      </c>
      <c r="S25" t="str">
        <f t="shared" ref="S25:S33" si="22">"ContGenAdm.exe add -i " &amp; R25 &amp; " -n " &amp; D25 &amp; " -m 5 -y " &amp; F25 &amp; " -t " &amp; E25 &amp; " -r " &amp; G25</f>
        <v>ContGenAdm.exe add -i 2000 -n 5 -m 5 -y 10 -t 250000 -r 25</v>
      </c>
    </row>
    <row r="26" spans="2:19" x14ac:dyDescent="0.55000000000000004">
      <c r="B26">
        <f>1+B25</f>
        <v>1</v>
      </c>
      <c r="D26">
        <v>5</v>
      </c>
      <c r="E26">
        <v>250000</v>
      </c>
      <c r="F26">
        <v>10</v>
      </c>
      <c r="G26">
        <v>25</v>
      </c>
      <c r="H26" s="1" t="str">
        <f t="shared" ref="H26:H29" si="23">"002_0" &amp; RIGHT("0" &amp; B26, 2)</f>
        <v>002_001</v>
      </c>
      <c r="L26" t="s">
        <v>38</v>
      </c>
      <c r="M26" t="s">
        <v>18</v>
      </c>
      <c r="Q26" t="str">
        <f t="shared" si="20"/>
        <v>Defaults_002_001.defaultValue</v>
      </c>
      <c r="R26">
        <f t="shared" si="21"/>
        <v>2001</v>
      </c>
      <c r="S26" t="str">
        <f t="shared" si="22"/>
        <v>ContGenAdm.exe add -i 2001 -n 5 -m 5 -y 10 -t 250000 -r 25</v>
      </c>
    </row>
    <row r="27" spans="2:19" x14ac:dyDescent="0.55000000000000004">
      <c r="B27">
        <f t="shared" ref="B27:B29" si="24">1+B26</f>
        <v>2</v>
      </c>
      <c r="D27">
        <v>5</v>
      </c>
      <c r="E27">
        <v>250000</v>
      </c>
      <c r="F27">
        <v>10</v>
      </c>
      <c r="G27">
        <v>25</v>
      </c>
      <c r="H27" s="1" t="str">
        <f t="shared" si="23"/>
        <v>002_002</v>
      </c>
      <c r="L27" t="s">
        <v>14</v>
      </c>
      <c r="M27" t="s">
        <v>18</v>
      </c>
      <c r="Q27" t="str">
        <f t="shared" si="20"/>
        <v>Defaults_002_002.defaultValue</v>
      </c>
      <c r="R27">
        <f t="shared" si="21"/>
        <v>2002</v>
      </c>
      <c r="S27" t="str">
        <f t="shared" si="22"/>
        <v>ContGenAdm.exe add -i 2002 -n 5 -m 5 -y 10 -t 250000 -r 25</v>
      </c>
    </row>
    <row r="28" spans="2:19" x14ac:dyDescent="0.55000000000000004">
      <c r="B28">
        <f t="shared" si="24"/>
        <v>3</v>
      </c>
      <c r="D28">
        <v>5</v>
      </c>
      <c r="E28">
        <v>250000</v>
      </c>
      <c r="F28">
        <v>10</v>
      </c>
      <c r="G28">
        <v>25</v>
      </c>
      <c r="H28" s="1" t="str">
        <f t="shared" si="23"/>
        <v>002_003</v>
      </c>
      <c r="L28" t="s">
        <v>37</v>
      </c>
      <c r="M28" t="s">
        <v>31</v>
      </c>
      <c r="Q28" t="str">
        <f t="shared" si="20"/>
        <v>Defaults_002_003.defaultValue</v>
      </c>
      <c r="R28">
        <f t="shared" si="21"/>
        <v>2003</v>
      </c>
      <c r="S28" t="str">
        <f t="shared" si="22"/>
        <v>ContGenAdm.exe add -i 2003 -n 5 -m 5 -y 10 -t 250000 -r 25</v>
      </c>
    </row>
    <row r="29" spans="2:19" x14ac:dyDescent="0.55000000000000004">
      <c r="B29">
        <f t="shared" si="24"/>
        <v>4</v>
      </c>
      <c r="D29">
        <v>5</v>
      </c>
      <c r="E29">
        <v>250000</v>
      </c>
      <c r="F29">
        <v>10</v>
      </c>
      <c r="G29">
        <v>25</v>
      </c>
      <c r="H29" s="1" t="str">
        <f t="shared" si="23"/>
        <v>002_004</v>
      </c>
      <c r="L29" t="s">
        <v>38</v>
      </c>
      <c r="M29" t="s">
        <v>31</v>
      </c>
      <c r="Q29" t="str">
        <f t="shared" si="20"/>
        <v>Defaults_002_004.defaultValue</v>
      </c>
      <c r="R29">
        <f t="shared" si="21"/>
        <v>2004</v>
      </c>
      <c r="S29" t="str">
        <f t="shared" si="22"/>
        <v>ContGenAdm.exe add -i 2004 -n 5 -m 5 -y 10 -t 250000 -r 25</v>
      </c>
    </row>
    <row r="30" spans="2:19" x14ac:dyDescent="0.55000000000000004">
      <c r="B30">
        <f t="shared" ref="B30:B33" si="25">1+B29</f>
        <v>5</v>
      </c>
      <c r="D30">
        <v>5</v>
      </c>
      <c r="E30">
        <v>250000</v>
      </c>
      <c r="F30">
        <v>10</v>
      </c>
      <c r="G30">
        <v>25</v>
      </c>
      <c r="H30" s="1" t="str">
        <f t="shared" ref="H30:H33" si="26">"002_0" &amp; RIGHT("0" &amp; B30, 2)</f>
        <v>002_005</v>
      </c>
      <c r="L30" t="s">
        <v>14</v>
      </c>
      <c r="M30" t="s">
        <v>31</v>
      </c>
      <c r="Q30" t="str">
        <f t="shared" si="20"/>
        <v>Defaults_002_005.defaultValue</v>
      </c>
      <c r="R30">
        <f t="shared" si="21"/>
        <v>2005</v>
      </c>
      <c r="S30" t="str">
        <f t="shared" si="22"/>
        <v>ContGenAdm.exe add -i 2005 -n 5 -m 5 -y 10 -t 250000 -r 25</v>
      </c>
    </row>
    <row r="31" spans="2:19" x14ac:dyDescent="0.55000000000000004">
      <c r="B31">
        <f t="shared" si="25"/>
        <v>6</v>
      </c>
      <c r="D31">
        <v>5</v>
      </c>
      <c r="E31">
        <v>250000</v>
      </c>
      <c r="F31">
        <v>10</v>
      </c>
      <c r="G31">
        <v>25</v>
      </c>
      <c r="H31" s="1" t="str">
        <f t="shared" si="26"/>
        <v>002_006</v>
      </c>
      <c r="L31" t="s">
        <v>37</v>
      </c>
      <c r="M31" t="s">
        <v>16</v>
      </c>
      <c r="Q31" t="str">
        <f t="shared" si="20"/>
        <v>Defaults_002_006.defaultValue</v>
      </c>
      <c r="R31">
        <f t="shared" si="21"/>
        <v>2006</v>
      </c>
      <c r="S31" t="str">
        <f t="shared" si="22"/>
        <v>ContGenAdm.exe add -i 2006 -n 5 -m 5 -y 10 -t 250000 -r 25</v>
      </c>
    </row>
    <row r="32" spans="2:19" x14ac:dyDescent="0.55000000000000004">
      <c r="B32">
        <f t="shared" si="25"/>
        <v>7</v>
      </c>
      <c r="D32">
        <v>5</v>
      </c>
      <c r="E32">
        <v>250000</v>
      </c>
      <c r="F32">
        <v>10</v>
      </c>
      <c r="G32">
        <v>25</v>
      </c>
      <c r="H32" s="1" t="str">
        <f t="shared" si="26"/>
        <v>002_007</v>
      </c>
      <c r="L32" t="s">
        <v>38</v>
      </c>
      <c r="M32" t="s">
        <v>16</v>
      </c>
      <c r="Q32" t="str">
        <f t="shared" si="20"/>
        <v>Defaults_002_007.defaultValue</v>
      </c>
      <c r="R32">
        <f t="shared" si="21"/>
        <v>2007</v>
      </c>
      <c r="S32" t="str">
        <f t="shared" si="22"/>
        <v>ContGenAdm.exe add -i 2007 -n 5 -m 5 -y 10 -t 250000 -r 25</v>
      </c>
    </row>
    <row r="33" spans="2:19" x14ac:dyDescent="0.55000000000000004">
      <c r="B33">
        <f t="shared" si="25"/>
        <v>8</v>
      </c>
      <c r="D33">
        <v>5</v>
      </c>
      <c r="E33">
        <v>250000</v>
      </c>
      <c r="F33">
        <v>10</v>
      </c>
      <c r="G33">
        <v>25</v>
      </c>
      <c r="H33" s="1" t="str">
        <f t="shared" si="26"/>
        <v>002_008</v>
      </c>
      <c r="L33" t="s">
        <v>14</v>
      </c>
      <c r="M33" t="s">
        <v>16</v>
      </c>
      <c r="Q33" t="str">
        <f t="shared" si="20"/>
        <v>Defaults_002_008.defaultValue</v>
      </c>
      <c r="R33">
        <f t="shared" si="21"/>
        <v>2008</v>
      </c>
      <c r="S33" t="str">
        <f t="shared" si="22"/>
        <v>ContGenAdm.exe add -i 2008 -n 5 -m 5 -y 10 -t 250000 -r 25</v>
      </c>
    </row>
    <row r="34" spans="2:19" x14ac:dyDescent="0.55000000000000004">
      <c r="B34">
        <f t="shared" ref="B34:B36" si="27">1+B33</f>
        <v>9</v>
      </c>
      <c r="D34">
        <v>25</v>
      </c>
      <c r="E34">
        <v>250000</v>
      </c>
      <c r="F34">
        <v>10</v>
      </c>
      <c r="G34">
        <v>25</v>
      </c>
      <c r="H34" s="1" t="str">
        <f t="shared" ref="H34:H36" si="28">"002_0" &amp; RIGHT("0" &amp; B34, 2)</f>
        <v>002_009</v>
      </c>
      <c r="L34" t="s">
        <v>37</v>
      </c>
      <c r="M34" t="s">
        <v>21</v>
      </c>
      <c r="Q34" t="str">
        <f t="shared" si="20"/>
        <v>Defaults_002_009.defaultValue</v>
      </c>
      <c r="R34">
        <f t="shared" si="21"/>
        <v>2009</v>
      </c>
      <c r="S34" t="str">
        <f t="shared" ref="S34:S39" si="29">"ContGenAdm.exe add -i " &amp; R34 &amp; " -n " &amp; D34 &amp; " -m 3 -y " &amp; F34 &amp; " -t " &amp; E34 &amp; " -r " &amp; G34</f>
        <v>ContGenAdm.exe add -i 2009 -n 25 -m 3 -y 10 -t 250000 -r 25</v>
      </c>
    </row>
    <row r="35" spans="2:19" x14ac:dyDescent="0.55000000000000004">
      <c r="B35">
        <f t="shared" si="27"/>
        <v>10</v>
      </c>
      <c r="D35">
        <v>25</v>
      </c>
      <c r="E35">
        <v>250000</v>
      </c>
      <c r="F35">
        <v>10</v>
      </c>
      <c r="G35">
        <v>25</v>
      </c>
      <c r="H35" s="1" t="str">
        <f t="shared" si="28"/>
        <v>002_010</v>
      </c>
      <c r="L35" t="s">
        <v>38</v>
      </c>
      <c r="M35" t="s">
        <v>21</v>
      </c>
      <c r="Q35" t="str">
        <f t="shared" si="20"/>
        <v>Defaults_002_010.defaultValue</v>
      </c>
      <c r="R35">
        <f t="shared" si="21"/>
        <v>2010</v>
      </c>
      <c r="S35" t="str">
        <f t="shared" si="29"/>
        <v>ContGenAdm.exe add -i 2010 -n 25 -m 3 -y 10 -t 250000 -r 25</v>
      </c>
    </row>
    <row r="36" spans="2:19" x14ac:dyDescent="0.55000000000000004">
      <c r="B36">
        <f t="shared" si="27"/>
        <v>11</v>
      </c>
      <c r="D36">
        <v>25</v>
      </c>
      <c r="E36">
        <v>250000</v>
      </c>
      <c r="F36">
        <v>10</v>
      </c>
      <c r="G36">
        <v>25</v>
      </c>
      <c r="H36" s="1" t="str">
        <f t="shared" si="28"/>
        <v>002_011</v>
      </c>
      <c r="L36" t="s">
        <v>14</v>
      </c>
      <c r="M36" t="s">
        <v>21</v>
      </c>
      <c r="Q36" t="str">
        <f t="shared" si="20"/>
        <v>Defaults_002_011.defaultValue</v>
      </c>
      <c r="R36">
        <f t="shared" si="21"/>
        <v>2011</v>
      </c>
      <c r="S36" t="str">
        <f t="shared" si="29"/>
        <v>ContGenAdm.exe add -i 2011 -n 25 -m 3 -y 10 -t 250000 -r 25</v>
      </c>
    </row>
    <row r="37" spans="2:19" x14ac:dyDescent="0.55000000000000004">
      <c r="B37">
        <f t="shared" ref="B37:B39" si="30">1+B36</f>
        <v>12</v>
      </c>
      <c r="D37">
        <v>25</v>
      </c>
      <c r="E37">
        <v>250000</v>
      </c>
      <c r="F37">
        <v>10</v>
      </c>
      <c r="G37">
        <v>25</v>
      </c>
      <c r="H37" s="1" t="str">
        <f t="shared" ref="H37:H39" si="31">"002_0" &amp; RIGHT("0" &amp; B37, 2)</f>
        <v>002_012</v>
      </c>
      <c r="L37" t="s">
        <v>37</v>
      </c>
      <c r="M37" t="s">
        <v>19</v>
      </c>
      <c r="Q37" t="str">
        <f t="shared" ref="Q37:Q39" si="32">"Defaults_" &amp; H37 &amp; ".defaultValue"</f>
        <v>Defaults_002_012.defaultValue</v>
      </c>
      <c r="R37">
        <f t="shared" si="21"/>
        <v>2012</v>
      </c>
      <c r="S37" t="str">
        <f t="shared" si="29"/>
        <v>ContGenAdm.exe add -i 2012 -n 25 -m 3 -y 10 -t 250000 -r 25</v>
      </c>
    </row>
    <row r="38" spans="2:19" x14ac:dyDescent="0.55000000000000004">
      <c r="B38">
        <f t="shared" si="30"/>
        <v>13</v>
      </c>
      <c r="D38">
        <v>25</v>
      </c>
      <c r="E38">
        <v>250000</v>
      </c>
      <c r="F38">
        <v>10</v>
      </c>
      <c r="G38">
        <v>25</v>
      </c>
      <c r="H38" s="1" t="str">
        <f t="shared" si="31"/>
        <v>002_013</v>
      </c>
      <c r="L38" t="s">
        <v>38</v>
      </c>
      <c r="M38" t="s">
        <v>19</v>
      </c>
      <c r="Q38" t="str">
        <f t="shared" si="32"/>
        <v>Defaults_002_013.defaultValue</v>
      </c>
      <c r="R38">
        <f t="shared" si="21"/>
        <v>2013</v>
      </c>
      <c r="S38" t="str">
        <f t="shared" si="29"/>
        <v>ContGenAdm.exe add -i 2013 -n 25 -m 3 -y 10 -t 250000 -r 25</v>
      </c>
    </row>
    <row r="39" spans="2:19" x14ac:dyDescent="0.55000000000000004">
      <c r="B39">
        <f t="shared" si="30"/>
        <v>14</v>
      </c>
      <c r="D39">
        <v>25</v>
      </c>
      <c r="E39">
        <v>250000</v>
      </c>
      <c r="F39">
        <v>10</v>
      </c>
      <c r="G39">
        <v>25</v>
      </c>
      <c r="H39" s="1" t="str">
        <f t="shared" si="31"/>
        <v>002_014</v>
      </c>
      <c r="L39" t="s">
        <v>14</v>
      </c>
      <c r="M39" t="s">
        <v>19</v>
      </c>
      <c r="Q39" t="str">
        <f t="shared" si="32"/>
        <v>Defaults_002_014.defaultValue</v>
      </c>
      <c r="R39">
        <f t="shared" si="21"/>
        <v>2014</v>
      </c>
      <c r="S39" t="str">
        <f t="shared" si="29"/>
        <v>ContGenAdm.exe add -i 2014 -n 25 -m 3 -y 10 -t 250000 -r 25</v>
      </c>
    </row>
    <row r="42" spans="2:19" x14ac:dyDescent="0.55000000000000004">
      <c r="B42">
        <v>0</v>
      </c>
      <c r="D42">
        <v>20</v>
      </c>
      <c r="E42">
        <v>250000</v>
      </c>
      <c r="F42">
        <v>10</v>
      </c>
      <c r="G42">
        <v>25</v>
      </c>
      <c r="H42" s="1" t="str">
        <f>"003_" &amp; RIGHT("00" &amp; B42, 3)</f>
        <v>003_000</v>
      </c>
      <c r="J42" t="s">
        <v>40</v>
      </c>
      <c r="K42" t="s">
        <v>18</v>
      </c>
      <c r="L42" t="s">
        <v>40</v>
      </c>
      <c r="M42" t="s">
        <v>18</v>
      </c>
      <c r="Q42" t="str">
        <f t="shared" ref="Q42" si="33">"Defaults_" &amp; H42 &amp; ".defaultValue"</f>
        <v>Defaults_003_000.defaultValue</v>
      </c>
      <c r="R42">
        <f>VALUE(SUBSTITUTE(H42, "_", ""))</f>
        <v>3000</v>
      </c>
      <c r="S42" t="str">
        <f>"ContGenAdm.exe add -i " &amp; R42 &amp; " -n " &amp; D42 &amp; " -m 3 -y " &amp; F42 &amp; " -t " &amp; E42 &amp; " -r " &amp; G42</f>
        <v>ContGenAdm.exe add -i 3000 -n 20 -m 3 -y 10 -t 250000 -r 25</v>
      </c>
    </row>
    <row r="43" spans="2:19" x14ac:dyDescent="0.55000000000000004">
      <c r="J43"/>
      <c r="K43"/>
    </row>
    <row r="45" spans="2:19" x14ac:dyDescent="0.55000000000000004">
      <c r="B45">
        <v>0</v>
      </c>
      <c r="C45">
        <v>20</v>
      </c>
      <c r="D45">
        <v>20</v>
      </c>
      <c r="E45">
        <v>250000</v>
      </c>
      <c r="F45">
        <v>10</v>
      </c>
      <c r="G45">
        <v>25</v>
      </c>
      <c r="H45" s="1" t="str">
        <f>"004_" &amp; RIGHT("00" &amp; B45, 3)</f>
        <v>004_000</v>
      </c>
      <c r="J45" t="s">
        <v>40</v>
      </c>
      <c r="K45" s="5" t="str">
        <f t="shared" ref="K45:K50" si="34">"(Some 0." &amp; RIGHT("00" &amp; C45, 2) &amp; ")"</f>
        <v>(Some 0.20)</v>
      </c>
      <c r="Q45" t="str">
        <f t="shared" ref="Q45" si="35">"Defaults_" &amp; H45 &amp; ".defaultValue"</f>
        <v>Defaults_004_000.defaultValue</v>
      </c>
      <c r="R45">
        <f t="shared" ref="R45:R65" si="36">VALUE(SUBSTITUTE(H45, "_", ""))</f>
        <v>4000</v>
      </c>
      <c r="S45" t="str">
        <f t="shared" ref="S45:S65" si="37">"ContGenAdm.exe add -i " &amp; R45 &amp; " -n " &amp; D45 &amp; " -m 3 -y " &amp; F45 &amp; " -t " &amp; E45 &amp; " -r " &amp; G45</f>
        <v>ContGenAdm.exe add -i 4000 -n 20 -m 3 -y 10 -t 250000 -r 25</v>
      </c>
    </row>
    <row r="46" spans="2:19" x14ac:dyDescent="0.55000000000000004">
      <c r="B46">
        <f t="shared" ref="B46:B65" si="38">1+B45</f>
        <v>1</v>
      </c>
      <c r="C46">
        <v>20</v>
      </c>
      <c r="D46">
        <v>20</v>
      </c>
      <c r="E46">
        <v>250000</v>
      </c>
      <c r="F46">
        <v>10</v>
      </c>
      <c r="G46">
        <v>25</v>
      </c>
      <c r="H46" s="1" t="str">
        <f t="shared" ref="H46:H65" si="39">"004_" &amp; RIGHT("00" &amp; B46, 3)</f>
        <v>004_001</v>
      </c>
      <c r="J46" t="s">
        <v>14</v>
      </c>
      <c r="K46" s="5" t="str">
        <f t="shared" si="34"/>
        <v>(Some 0.20)</v>
      </c>
      <c r="Q46" t="str">
        <f t="shared" ref="Q46:Q65" si="40">"Defaults_" &amp; H46 &amp; ".defaultValue"</f>
        <v>Defaults_004_001.defaultValue</v>
      </c>
      <c r="R46">
        <f t="shared" si="36"/>
        <v>4001</v>
      </c>
      <c r="S46" t="str">
        <f t="shared" si="37"/>
        <v>ContGenAdm.exe add -i 4001 -n 20 -m 3 -y 10 -t 250000 -r 25</v>
      </c>
    </row>
    <row r="47" spans="2:19" x14ac:dyDescent="0.55000000000000004">
      <c r="B47">
        <f t="shared" si="38"/>
        <v>2</v>
      </c>
      <c r="C47">
        <v>20</v>
      </c>
      <c r="D47">
        <v>20</v>
      </c>
      <c r="E47">
        <v>250000</v>
      </c>
      <c r="F47">
        <v>10</v>
      </c>
      <c r="G47">
        <v>25</v>
      </c>
      <c r="H47" s="1" t="str">
        <f t="shared" si="39"/>
        <v>004_002</v>
      </c>
      <c r="J47" t="s">
        <v>15</v>
      </c>
      <c r="K47" s="5" t="str">
        <f t="shared" si="34"/>
        <v>(Some 0.20)</v>
      </c>
      <c r="Q47" t="str">
        <f t="shared" si="40"/>
        <v>Defaults_004_002.defaultValue</v>
      </c>
      <c r="R47">
        <f t="shared" si="36"/>
        <v>4002</v>
      </c>
      <c r="S47" t="str">
        <f t="shared" si="37"/>
        <v>ContGenAdm.exe add -i 4002 -n 20 -m 3 -y 10 -t 250000 -r 25</v>
      </c>
    </row>
    <row r="48" spans="2:19" x14ac:dyDescent="0.55000000000000004">
      <c r="B48">
        <f t="shared" si="38"/>
        <v>3</v>
      </c>
      <c r="C48">
        <v>15</v>
      </c>
      <c r="D48">
        <v>20</v>
      </c>
      <c r="E48">
        <v>250000</v>
      </c>
      <c r="F48">
        <v>10</v>
      </c>
      <c r="G48">
        <v>25</v>
      </c>
      <c r="H48" s="1" t="str">
        <f t="shared" si="39"/>
        <v>004_003</v>
      </c>
      <c r="J48" t="s">
        <v>17</v>
      </c>
      <c r="K48" s="5" t="str">
        <f t="shared" si="34"/>
        <v>(Some 0.15)</v>
      </c>
      <c r="Q48" t="str">
        <f t="shared" si="40"/>
        <v>Defaults_004_003.defaultValue</v>
      </c>
      <c r="R48">
        <f t="shared" si="36"/>
        <v>4003</v>
      </c>
      <c r="S48" t="str">
        <f t="shared" si="37"/>
        <v>ContGenAdm.exe add -i 4003 -n 20 -m 3 -y 10 -t 250000 -r 25</v>
      </c>
    </row>
    <row r="49" spans="2:19" x14ac:dyDescent="0.55000000000000004">
      <c r="B49">
        <f t="shared" si="38"/>
        <v>4</v>
      </c>
      <c r="C49">
        <v>30</v>
      </c>
      <c r="D49">
        <v>20</v>
      </c>
      <c r="E49">
        <v>250000</v>
      </c>
      <c r="F49">
        <v>10</v>
      </c>
      <c r="G49">
        <v>25</v>
      </c>
      <c r="H49" s="1" t="str">
        <f t="shared" si="39"/>
        <v>004_004</v>
      </c>
      <c r="J49" t="s">
        <v>17</v>
      </c>
      <c r="K49" s="5" t="str">
        <f t="shared" si="34"/>
        <v>(Some 0.30)</v>
      </c>
      <c r="Q49" t="str">
        <f t="shared" si="40"/>
        <v>Defaults_004_004.defaultValue</v>
      </c>
      <c r="R49">
        <f t="shared" si="36"/>
        <v>4004</v>
      </c>
      <c r="S49" t="str">
        <f t="shared" si="37"/>
        <v>ContGenAdm.exe add -i 4004 -n 20 -m 3 -y 10 -t 250000 -r 25</v>
      </c>
    </row>
    <row r="50" spans="2:19" x14ac:dyDescent="0.55000000000000004">
      <c r="B50">
        <f t="shared" si="38"/>
        <v>5</v>
      </c>
      <c r="C50">
        <v>25</v>
      </c>
      <c r="D50">
        <v>20</v>
      </c>
      <c r="E50">
        <v>250000</v>
      </c>
      <c r="F50">
        <v>10</v>
      </c>
      <c r="G50">
        <v>25</v>
      </c>
      <c r="H50" s="1" t="str">
        <f t="shared" si="39"/>
        <v>004_005</v>
      </c>
      <c r="J50" t="s">
        <v>17</v>
      </c>
      <c r="K50" s="5" t="str">
        <f t="shared" si="34"/>
        <v>(Some 0.25)</v>
      </c>
      <c r="Q50" t="str">
        <f t="shared" si="40"/>
        <v>Defaults_004_005.defaultValue</v>
      </c>
      <c r="R50">
        <f t="shared" si="36"/>
        <v>4005</v>
      </c>
      <c r="S50" t="str">
        <f t="shared" si="37"/>
        <v>ContGenAdm.exe add -i 4005 -n 20 -m 3 -y 10 -t 250000 -r 25</v>
      </c>
    </row>
    <row r="51" spans="2:19" x14ac:dyDescent="0.55000000000000004">
      <c r="B51">
        <f t="shared" si="38"/>
        <v>6</v>
      </c>
      <c r="C51">
        <v>5</v>
      </c>
      <c r="D51">
        <v>20</v>
      </c>
      <c r="E51">
        <v>250000</v>
      </c>
      <c r="F51">
        <v>10</v>
      </c>
      <c r="G51">
        <v>25</v>
      </c>
      <c r="H51" s="1" t="str">
        <f t="shared" si="39"/>
        <v>004_006</v>
      </c>
      <c r="J51" t="s">
        <v>17</v>
      </c>
      <c r="K51" s="5" t="str">
        <f>"(Some 0." &amp; RIGHT("00" &amp; C51, 2) &amp; ")"</f>
        <v>(Some 0.05)</v>
      </c>
      <c r="Q51" t="str">
        <f t="shared" si="40"/>
        <v>Defaults_004_006.defaultValue</v>
      </c>
      <c r="R51">
        <f t="shared" si="36"/>
        <v>4006</v>
      </c>
      <c r="S51" t="str">
        <f t="shared" si="37"/>
        <v>ContGenAdm.exe add -i 4006 -n 20 -m 3 -y 10 -t 250000 -r 25</v>
      </c>
    </row>
    <row r="52" spans="2:19" x14ac:dyDescent="0.55000000000000004">
      <c r="B52">
        <f t="shared" si="38"/>
        <v>7</v>
      </c>
      <c r="C52">
        <v>10</v>
      </c>
      <c r="D52">
        <v>20</v>
      </c>
      <c r="E52">
        <v>250000</v>
      </c>
      <c r="F52">
        <v>10</v>
      </c>
      <c r="G52">
        <v>25</v>
      </c>
      <c r="H52" s="1" t="str">
        <f t="shared" si="39"/>
        <v>004_007</v>
      </c>
      <c r="J52" t="s">
        <v>17</v>
      </c>
      <c r="K52" s="5" t="str">
        <f t="shared" ref="K52:K65" si="41">"(Some 0." &amp; RIGHT("00" &amp; C52, 2) &amp; ")"</f>
        <v>(Some 0.10)</v>
      </c>
      <c r="Q52" t="str">
        <f t="shared" si="40"/>
        <v>Defaults_004_007.defaultValue</v>
      </c>
      <c r="R52">
        <f t="shared" si="36"/>
        <v>4007</v>
      </c>
      <c r="S52" t="str">
        <f t="shared" si="37"/>
        <v>ContGenAdm.exe add -i 4007 -n 20 -m 3 -y 10 -t 250000 -r 25</v>
      </c>
    </row>
    <row r="53" spans="2:19" x14ac:dyDescent="0.55000000000000004">
      <c r="B53">
        <f t="shared" si="38"/>
        <v>8</v>
      </c>
      <c r="C53">
        <v>35</v>
      </c>
      <c r="D53">
        <v>20</v>
      </c>
      <c r="E53">
        <v>250000</v>
      </c>
      <c r="F53">
        <v>10</v>
      </c>
      <c r="G53">
        <v>25</v>
      </c>
      <c r="H53" s="1" t="str">
        <f t="shared" si="39"/>
        <v>004_008</v>
      </c>
      <c r="J53" t="s">
        <v>17</v>
      </c>
      <c r="K53" s="5" t="str">
        <f t="shared" si="41"/>
        <v>(Some 0.35)</v>
      </c>
      <c r="M53" s="5"/>
      <c r="N53" s="5"/>
      <c r="O53" s="5"/>
      <c r="P53" s="5"/>
      <c r="Q53" t="str">
        <f t="shared" si="40"/>
        <v>Defaults_004_008.defaultValue</v>
      </c>
      <c r="R53">
        <f t="shared" si="36"/>
        <v>4008</v>
      </c>
      <c r="S53" t="str">
        <f t="shared" si="37"/>
        <v>ContGenAdm.exe add -i 4008 -n 20 -m 3 -y 10 -t 250000 -r 25</v>
      </c>
    </row>
    <row r="54" spans="2:19" x14ac:dyDescent="0.55000000000000004">
      <c r="B54">
        <f t="shared" si="38"/>
        <v>9</v>
      </c>
      <c r="C54">
        <f>+C53+5</f>
        <v>40</v>
      </c>
      <c r="D54">
        <v>20</v>
      </c>
      <c r="E54">
        <v>250000</v>
      </c>
      <c r="F54">
        <v>10</v>
      </c>
      <c r="G54">
        <v>25</v>
      </c>
      <c r="H54" s="1" t="str">
        <f t="shared" si="39"/>
        <v>004_009</v>
      </c>
      <c r="J54" t="s">
        <v>17</v>
      </c>
      <c r="K54" s="5" t="str">
        <f t="shared" si="41"/>
        <v>(Some 0.40)</v>
      </c>
      <c r="M54" s="5"/>
      <c r="N54" s="5"/>
      <c r="O54" s="5"/>
      <c r="P54" s="5"/>
      <c r="Q54" t="str">
        <f t="shared" si="40"/>
        <v>Defaults_004_009.defaultValue</v>
      </c>
      <c r="R54">
        <f t="shared" si="36"/>
        <v>4009</v>
      </c>
      <c r="S54" t="str">
        <f t="shared" si="37"/>
        <v>ContGenAdm.exe add -i 4009 -n 20 -m 3 -y 10 -t 250000 -r 25</v>
      </c>
    </row>
    <row r="55" spans="2:19" x14ac:dyDescent="0.55000000000000004">
      <c r="B55">
        <f t="shared" si="38"/>
        <v>10</v>
      </c>
      <c r="C55">
        <f t="shared" ref="C55:C65" si="42">+C54+5</f>
        <v>45</v>
      </c>
      <c r="D55">
        <v>20</v>
      </c>
      <c r="E55">
        <v>250000</v>
      </c>
      <c r="F55">
        <v>10</v>
      </c>
      <c r="G55">
        <v>25</v>
      </c>
      <c r="H55" s="1" t="str">
        <f t="shared" si="39"/>
        <v>004_010</v>
      </c>
      <c r="J55" t="s">
        <v>17</v>
      </c>
      <c r="K55" s="5" t="str">
        <f t="shared" si="41"/>
        <v>(Some 0.45)</v>
      </c>
      <c r="M55" s="5"/>
      <c r="N55" s="5"/>
      <c r="O55" s="5"/>
      <c r="P55" s="5"/>
      <c r="Q55" t="str">
        <f t="shared" si="40"/>
        <v>Defaults_004_010.defaultValue</v>
      </c>
      <c r="R55">
        <f t="shared" si="36"/>
        <v>4010</v>
      </c>
      <c r="S55" t="str">
        <f t="shared" si="37"/>
        <v>ContGenAdm.exe add -i 4010 -n 20 -m 3 -y 10 -t 250000 -r 25</v>
      </c>
    </row>
    <row r="56" spans="2:19" x14ac:dyDescent="0.55000000000000004">
      <c r="B56">
        <f t="shared" si="38"/>
        <v>11</v>
      </c>
      <c r="C56">
        <f t="shared" si="42"/>
        <v>50</v>
      </c>
      <c r="D56">
        <v>20</v>
      </c>
      <c r="E56">
        <v>250000</v>
      </c>
      <c r="F56">
        <v>10</v>
      </c>
      <c r="G56">
        <v>25</v>
      </c>
      <c r="H56" s="1" t="str">
        <f t="shared" si="39"/>
        <v>004_011</v>
      </c>
      <c r="J56" t="s">
        <v>17</v>
      </c>
      <c r="K56" s="5" t="str">
        <f t="shared" si="41"/>
        <v>(Some 0.50)</v>
      </c>
      <c r="M56" s="5"/>
      <c r="N56" s="5"/>
      <c r="O56" s="5"/>
      <c r="P56" s="5"/>
      <c r="Q56" t="str">
        <f t="shared" si="40"/>
        <v>Defaults_004_011.defaultValue</v>
      </c>
      <c r="R56">
        <f t="shared" si="36"/>
        <v>4011</v>
      </c>
      <c r="S56" t="str">
        <f t="shared" si="37"/>
        <v>ContGenAdm.exe add -i 4011 -n 20 -m 3 -y 10 -t 250000 -r 25</v>
      </c>
    </row>
    <row r="57" spans="2:19" x14ac:dyDescent="0.55000000000000004">
      <c r="B57">
        <f t="shared" si="38"/>
        <v>12</v>
      </c>
      <c r="C57">
        <f t="shared" si="42"/>
        <v>55</v>
      </c>
      <c r="D57">
        <v>20</v>
      </c>
      <c r="E57">
        <v>250000</v>
      </c>
      <c r="F57">
        <v>10</v>
      </c>
      <c r="G57">
        <v>25</v>
      </c>
      <c r="H57" s="1" t="str">
        <f t="shared" si="39"/>
        <v>004_012</v>
      </c>
      <c r="J57" t="s">
        <v>17</v>
      </c>
      <c r="K57" s="5" t="str">
        <f t="shared" si="41"/>
        <v>(Some 0.55)</v>
      </c>
      <c r="M57" s="5"/>
      <c r="N57" s="5"/>
      <c r="O57" s="5"/>
      <c r="P57" s="5"/>
      <c r="Q57" t="str">
        <f t="shared" si="40"/>
        <v>Defaults_004_012.defaultValue</v>
      </c>
      <c r="R57">
        <f t="shared" si="36"/>
        <v>4012</v>
      </c>
      <c r="S57" t="str">
        <f t="shared" si="37"/>
        <v>ContGenAdm.exe add -i 4012 -n 20 -m 3 -y 10 -t 250000 -r 25</v>
      </c>
    </row>
    <row r="58" spans="2:19" x14ac:dyDescent="0.55000000000000004">
      <c r="B58">
        <f t="shared" si="38"/>
        <v>13</v>
      </c>
      <c r="C58">
        <f t="shared" si="42"/>
        <v>60</v>
      </c>
      <c r="D58">
        <v>20</v>
      </c>
      <c r="E58">
        <v>250000</v>
      </c>
      <c r="F58">
        <v>10</v>
      </c>
      <c r="G58">
        <v>25</v>
      </c>
      <c r="H58" s="1" t="str">
        <f t="shared" si="39"/>
        <v>004_013</v>
      </c>
      <c r="J58" t="s">
        <v>17</v>
      </c>
      <c r="K58" s="5" t="str">
        <f t="shared" si="41"/>
        <v>(Some 0.60)</v>
      </c>
      <c r="M58" s="5"/>
      <c r="N58" s="5"/>
      <c r="O58" s="5"/>
      <c r="P58" s="5"/>
      <c r="Q58" t="str">
        <f t="shared" si="40"/>
        <v>Defaults_004_013.defaultValue</v>
      </c>
      <c r="R58">
        <f t="shared" si="36"/>
        <v>4013</v>
      </c>
      <c r="S58" t="str">
        <f t="shared" si="37"/>
        <v>ContGenAdm.exe add -i 4013 -n 20 -m 3 -y 10 -t 250000 -r 25</v>
      </c>
    </row>
    <row r="59" spans="2:19" x14ac:dyDescent="0.55000000000000004">
      <c r="B59">
        <f t="shared" si="38"/>
        <v>14</v>
      </c>
      <c r="C59">
        <f t="shared" si="42"/>
        <v>65</v>
      </c>
      <c r="D59">
        <v>20</v>
      </c>
      <c r="E59">
        <v>250000</v>
      </c>
      <c r="F59">
        <v>10</v>
      </c>
      <c r="G59">
        <v>25</v>
      </c>
      <c r="H59" s="1" t="str">
        <f t="shared" si="39"/>
        <v>004_014</v>
      </c>
      <c r="J59" t="s">
        <v>17</v>
      </c>
      <c r="K59" s="5" t="str">
        <f t="shared" si="41"/>
        <v>(Some 0.65)</v>
      </c>
      <c r="M59" s="5"/>
      <c r="N59" s="5"/>
      <c r="O59" s="5"/>
      <c r="P59" s="5"/>
      <c r="Q59" t="str">
        <f t="shared" si="40"/>
        <v>Defaults_004_014.defaultValue</v>
      </c>
      <c r="R59">
        <f t="shared" si="36"/>
        <v>4014</v>
      </c>
      <c r="S59" t="str">
        <f t="shared" si="37"/>
        <v>ContGenAdm.exe add -i 4014 -n 20 -m 3 -y 10 -t 250000 -r 25</v>
      </c>
    </row>
    <row r="60" spans="2:19" x14ac:dyDescent="0.55000000000000004">
      <c r="B60">
        <f t="shared" si="38"/>
        <v>15</v>
      </c>
      <c r="C60">
        <f t="shared" si="42"/>
        <v>70</v>
      </c>
      <c r="D60">
        <v>20</v>
      </c>
      <c r="E60">
        <v>250000</v>
      </c>
      <c r="F60">
        <v>10</v>
      </c>
      <c r="G60">
        <v>25</v>
      </c>
      <c r="H60" s="1" t="str">
        <f t="shared" si="39"/>
        <v>004_015</v>
      </c>
      <c r="J60" t="s">
        <v>17</v>
      </c>
      <c r="K60" s="5" t="str">
        <f t="shared" si="41"/>
        <v>(Some 0.70)</v>
      </c>
      <c r="M60" s="5"/>
      <c r="N60" s="5"/>
      <c r="O60" s="5"/>
      <c r="P60" s="5"/>
      <c r="Q60" t="str">
        <f t="shared" si="40"/>
        <v>Defaults_004_015.defaultValue</v>
      </c>
      <c r="R60">
        <f t="shared" si="36"/>
        <v>4015</v>
      </c>
      <c r="S60" t="str">
        <f t="shared" si="37"/>
        <v>ContGenAdm.exe add -i 4015 -n 20 -m 3 -y 10 -t 250000 -r 25</v>
      </c>
    </row>
    <row r="61" spans="2:19" x14ac:dyDescent="0.55000000000000004">
      <c r="B61">
        <f t="shared" si="38"/>
        <v>16</v>
      </c>
      <c r="C61">
        <f t="shared" si="42"/>
        <v>75</v>
      </c>
      <c r="D61">
        <v>20</v>
      </c>
      <c r="E61">
        <v>250000</v>
      </c>
      <c r="F61">
        <v>10</v>
      </c>
      <c r="G61">
        <v>25</v>
      </c>
      <c r="H61" s="1" t="str">
        <f t="shared" si="39"/>
        <v>004_016</v>
      </c>
      <c r="J61" t="s">
        <v>17</v>
      </c>
      <c r="K61" s="5" t="str">
        <f t="shared" si="41"/>
        <v>(Some 0.75)</v>
      </c>
      <c r="M61" s="5"/>
      <c r="N61" s="5"/>
      <c r="O61" s="5"/>
      <c r="P61" s="5"/>
      <c r="Q61" t="str">
        <f t="shared" si="40"/>
        <v>Defaults_004_016.defaultValue</v>
      </c>
      <c r="R61">
        <f t="shared" si="36"/>
        <v>4016</v>
      </c>
      <c r="S61" t="str">
        <f t="shared" si="37"/>
        <v>ContGenAdm.exe add -i 4016 -n 20 -m 3 -y 10 -t 250000 -r 25</v>
      </c>
    </row>
    <row r="62" spans="2:19" x14ac:dyDescent="0.55000000000000004">
      <c r="B62">
        <f t="shared" si="38"/>
        <v>17</v>
      </c>
      <c r="C62">
        <f t="shared" si="42"/>
        <v>80</v>
      </c>
      <c r="D62">
        <v>20</v>
      </c>
      <c r="E62">
        <v>250000</v>
      </c>
      <c r="F62">
        <v>10</v>
      </c>
      <c r="G62">
        <v>25</v>
      </c>
      <c r="H62" s="1" t="str">
        <f t="shared" si="39"/>
        <v>004_017</v>
      </c>
      <c r="J62" t="s">
        <v>17</v>
      </c>
      <c r="K62" s="5" t="str">
        <f t="shared" si="41"/>
        <v>(Some 0.80)</v>
      </c>
      <c r="M62" s="5"/>
      <c r="N62" s="5"/>
      <c r="O62" s="5"/>
      <c r="P62" s="5"/>
      <c r="Q62" t="str">
        <f t="shared" si="40"/>
        <v>Defaults_004_017.defaultValue</v>
      </c>
      <c r="R62">
        <f t="shared" si="36"/>
        <v>4017</v>
      </c>
      <c r="S62" t="str">
        <f t="shared" si="37"/>
        <v>ContGenAdm.exe add -i 4017 -n 20 -m 3 -y 10 -t 250000 -r 25</v>
      </c>
    </row>
    <row r="63" spans="2:19" x14ac:dyDescent="0.55000000000000004">
      <c r="B63">
        <f t="shared" si="38"/>
        <v>18</v>
      </c>
      <c r="C63">
        <f t="shared" si="42"/>
        <v>85</v>
      </c>
      <c r="D63">
        <v>20</v>
      </c>
      <c r="E63">
        <v>250000</v>
      </c>
      <c r="F63">
        <v>10</v>
      </c>
      <c r="G63">
        <v>25</v>
      </c>
      <c r="H63" s="1" t="str">
        <f t="shared" si="39"/>
        <v>004_018</v>
      </c>
      <c r="J63" t="s">
        <v>17</v>
      </c>
      <c r="K63" s="5" t="str">
        <f t="shared" si="41"/>
        <v>(Some 0.85)</v>
      </c>
      <c r="M63" s="5"/>
      <c r="N63" s="5"/>
      <c r="O63" s="5"/>
      <c r="P63" s="5"/>
      <c r="Q63" t="str">
        <f t="shared" si="40"/>
        <v>Defaults_004_018.defaultValue</v>
      </c>
      <c r="R63">
        <f t="shared" si="36"/>
        <v>4018</v>
      </c>
      <c r="S63" t="str">
        <f t="shared" si="37"/>
        <v>ContGenAdm.exe add -i 4018 -n 20 -m 3 -y 10 -t 250000 -r 25</v>
      </c>
    </row>
    <row r="64" spans="2:19" x14ac:dyDescent="0.55000000000000004">
      <c r="B64">
        <f t="shared" si="38"/>
        <v>19</v>
      </c>
      <c r="C64">
        <f t="shared" si="42"/>
        <v>90</v>
      </c>
      <c r="D64">
        <v>20</v>
      </c>
      <c r="E64">
        <v>250000</v>
      </c>
      <c r="F64">
        <v>10</v>
      </c>
      <c r="G64">
        <v>25</v>
      </c>
      <c r="H64" s="1" t="str">
        <f t="shared" si="39"/>
        <v>004_019</v>
      </c>
      <c r="J64" t="s">
        <v>17</v>
      </c>
      <c r="K64" s="5" t="str">
        <f t="shared" si="41"/>
        <v>(Some 0.90)</v>
      </c>
      <c r="M64" s="5"/>
      <c r="N64" s="5"/>
      <c r="O64" s="5"/>
      <c r="P64" s="5"/>
      <c r="Q64" t="str">
        <f t="shared" si="40"/>
        <v>Defaults_004_019.defaultValue</v>
      </c>
      <c r="R64">
        <f t="shared" si="36"/>
        <v>4019</v>
      </c>
      <c r="S64" t="str">
        <f t="shared" si="37"/>
        <v>ContGenAdm.exe add -i 4019 -n 20 -m 3 -y 10 -t 250000 -r 25</v>
      </c>
    </row>
    <row r="65" spans="2:19" x14ac:dyDescent="0.55000000000000004">
      <c r="B65">
        <f t="shared" si="38"/>
        <v>20</v>
      </c>
      <c r="C65">
        <f t="shared" si="42"/>
        <v>95</v>
      </c>
      <c r="D65">
        <v>20</v>
      </c>
      <c r="E65">
        <v>250000</v>
      </c>
      <c r="F65">
        <v>10</v>
      </c>
      <c r="G65">
        <v>25</v>
      </c>
      <c r="H65" s="1" t="str">
        <f t="shared" si="39"/>
        <v>004_020</v>
      </c>
      <c r="J65" t="s">
        <v>17</v>
      </c>
      <c r="K65" s="5" t="str">
        <f t="shared" si="41"/>
        <v>(Some 0.95)</v>
      </c>
      <c r="M65" s="5"/>
      <c r="N65" s="5"/>
      <c r="O65" s="5"/>
      <c r="P65" s="5"/>
      <c r="Q65" t="str">
        <f t="shared" si="40"/>
        <v>Defaults_004_020.defaultValue</v>
      </c>
      <c r="R65">
        <f t="shared" si="36"/>
        <v>4020</v>
      </c>
      <c r="S65" t="str">
        <f t="shared" si="37"/>
        <v>ContGenAdm.exe add -i 4020 -n 20 -m 3 -y 10 -t 250000 -r 25</v>
      </c>
    </row>
    <row r="68" spans="2:19" x14ac:dyDescent="0.55000000000000004">
      <c r="B68">
        <v>0</v>
      </c>
      <c r="C68">
        <v>20</v>
      </c>
      <c r="D68">
        <v>20</v>
      </c>
      <c r="E68">
        <v>250000</v>
      </c>
      <c r="F68">
        <v>10</v>
      </c>
      <c r="G68">
        <v>25</v>
      </c>
      <c r="H68" s="1" t="str">
        <f>"005_" &amp; RIGHT("00" &amp; B68, 3)</f>
        <v>005_000</v>
      </c>
      <c r="J68" t="s">
        <v>40</v>
      </c>
      <c r="K68" s="5" t="str">
        <f t="shared" ref="K68" si="43">"(Some 0." &amp; RIGHT("00" &amp; C68, 2) &amp; ")"</f>
        <v>(Some 0.20)</v>
      </c>
      <c r="Q68" t="str">
        <f t="shared" ref="Q68" si="44">"Defaults_" &amp; H68 &amp; ".defaultValue"</f>
        <v>Defaults_005_000.defaultValue</v>
      </c>
      <c r="R68">
        <f>VALUE(SUBSTITUTE(H68, "_", ""))</f>
        <v>5000</v>
      </c>
      <c r="S68" t="str">
        <f>"ContGenAdm.exe add -i " &amp; R68 &amp; " -n " &amp; D68 &amp; " -m 3 -y " &amp; F68 &amp; " -t " &amp; E68 &amp; " -r " &amp; G68</f>
        <v>ContGenAdm.exe add -i 5000 -n 20 -m 3 -y 10 -t 250000 -r 25</v>
      </c>
    </row>
    <row r="71" spans="2:19" x14ac:dyDescent="0.55000000000000004">
      <c r="B71">
        <v>0</v>
      </c>
      <c r="C71">
        <v>30</v>
      </c>
      <c r="D71">
        <v>11</v>
      </c>
      <c r="E71">
        <v>100000</v>
      </c>
      <c r="F71">
        <v>10</v>
      </c>
      <c r="G71">
        <v>25</v>
      </c>
      <c r="H71" s="1" t="str">
        <f>"006_" &amp; RIGHT("00" &amp; B71, 3)</f>
        <v>006_000</v>
      </c>
      <c r="J71" t="s">
        <v>41</v>
      </c>
      <c r="K71" s="5" t="str">
        <f t="shared" ref="K71:K73" si="45">"(Some 0." &amp; RIGHT("00" &amp; C71, 2) &amp; ")"</f>
        <v>(Some 0.30)</v>
      </c>
      <c r="N71" t="s">
        <v>44</v>
      </c>
      <c r="O71" t="s">
        <v>48</v>
      </c>
      <c r="P71" t="s">
        <v>18</v>
      </c>
      <c r="Q71" t="str">
        <f t="shared" ref="Q71" si="46">"Defaults_" &amp; H71 &amp; ".defaultValue"</f>
        <v>Defaults_006_000.defaultValue</v>
      </c>
      <c r="R71">
        <f t="shared" ref="R71:R77" si="47">VALUE(SUBSTITUTE(H71, "_", ""))</f>
        <v>6000</v>
      </c>
      <c r="S71" t="str">
        <f t="shared" ref="S71:S77" si="48">"ContGenAdm.exe add -i " &amp; R71 &amp; " -n " &amp; D71 &amp; " -m 3 -y " &amp; F71 &amp; " -t " &amp; E71 &amp; " -r " &amp; G71</f>
        <v>ContGenAdm.exe add -i 6000 -n 11 -m 3 -y 10 -t 100000 -r 25</v>
      </c>
    </row>
    <row r="72" spans="2:19" x14ac:dyDescent="0.55000000000000004">
      <c r="B72">
        <f t="shared" ref="B72:B77" si="49">1+B71</f>
        <v>1</v>
      </c>
      <c r="C72">
        <v>20</v>
      </c>
      <c r="D72">
        <v>11</v>
      </c>
      <c r="E72">
        <v>100000</v>
      </c>
      <c r="F72">
        <v>10</v>
      </c>
      <c r="G72">
        <v>25</v>
      </c>
      <c r="H72" s="1" t="str">
        <f>"006_" &amp; RIGHT("00" &amp; B72, 3)</f>
        <v>006_001</v>
      </c>
      <c r="J72" t="s">
        <v>42</v>
      </c>
      <c r="K72" s="5" t="str">
        <f t="shared" si="45"/>
        <v>(Some 0.20)</v>
      </c>
      <c r="N72" t="s">
        <v>44</v>
      </c>
      <c r="O72" t="s">
        <v>48</v>
      </c>
      <c r="P72" t="s">
        <v>18</v>
      </c>
      <c r="Q72" t="str">
        <f t="shared" ref="Q72:Q77" si="50">"Defaults_" &amp; H72 &amp; ".defaultValue"</f>
        <v>Defaults_006_001.defaultValue</v>
      </c>
      <c r="R72">
        <f t="shared" si="47"/>
        <v>6001</v>
      </c>
      <c r="S72" t="str">
        <f t="shared" si="48"/>
        <v>ContGenAdm.exe add -i 6001 -n 11 -m 3 -y 10 -t 100000 -r 25</v>
      </c>
    </row>
    <row r="73" spans="2:19" x14ac:dyDescent="0.55000000000000004">
      <c r="B73">
        <f t="shared" si="49"/>
        <v>2</v>
      </c>
      <c r="C73">
        <v>20</v>
      </c>
      <c r="D73">
        <v>11</v>
      </c>
      <c r="E73">
        <v>100000</v>
      </c>
      <c r="F73">
        <v>10</v>
      </c>
      <c r="G73">
        <v>25</v>
      </c>
      <c r="H73" s="1" t="str">
        <f>"006_" &amp; RIGHT("00" &amp; B73, 3)</f>
        <v>006_002</v>
      </c>
      <c r="J73" t="s">
        <v>42</v>
      </c>
      <c r="K73" s="5" t="str">
        <f t="shared" si="45"/>
        <v>(Some 0.20)</v>
      </c>
      <c r="N73" t="s">
        <v>45</v>
      </c>
      <c r="O73" t="s">
        <v>48</v>
      </c>
      <c r="P73" t="s">
        <v>18</v>
      </c>
      <c r="Q73" t="str">
        <f t="shared" si="50"/>
        <v>Defaults_006_002.defaultValue</v>
      </c>
      <c r="R73">
        <f t="shared" si="47"/>
        <v>6002</v>
      </c>
      <c r="S73" t="str">
        <f t="shared" si="48"/>
        <v>ContGenAdm.exe add -i 6002 -n 11 -m 3 -y 10 -t 100000 -r 25</v>
      </c>
    </row>
    <row r="74" spans="2:19" x14ac:dyDescent="0.55000000000000004">
      <c r="B74">
        <f t="shared" si="49"/>
        <v>3</v>
      </c>
      <c r="C74">
        <v>20</v>
      </c>
      <c r="D74">
        <v>11</v>
      </c>
      <c r="E74">
        <v>100000</v>
      </c>
      <c r="F74">
        <v>10</v>
      </c>
      <c r="G74">
        <v>25</v>
      </c>
      <c r="H74" s="1" t="str">
        <f t="shared" ref="H74:H77" si="51">"006_" &amp; RIGHT("00" &amp; B74, 3)</f>
        <v>006_003</v>
      </c>
      <c r="J74" t="s">
        <v>42</v>
      </c>
      <c r="K74" s="5" t="str">
        <f t="shared" ref="K74" si="52">"(Some 0." &amp; RIGHT("00" &amp; C74, 2) &amp; ")"</f>
        <v>(Some 0.20)</v>
      </c>
      <c r="N74" t="s">
        <v>49</v>
      </c>
      <c r="O74" t="s">
        <v>48</v>
      </c>
      <c r="P74" t="s">
        <v>18</v>
      </c>
      <c r="Q74" t="str">
        <f t="shared" si="50"/>
        <v>Defaults_006_003.defaultValue</v>
      </c>
      <c r="R74">
        <f t="shared" si="47"/>
        <v>6003</v>
      </c>
      <c r="S74" t="str">
        <f t="shared" si="48"/>
        <v>ContGenAdm.exe add -i 6003 -n 11 -m 3 -y 10 -t 100000 -r 25</v>
      </c>
    </row>
    <row r="75" spans="2:19" x14ac:dyDescent="0.55000000000000004">
      <c r="B75">
        <f t="shared" si="49"/>
        <v>4</v>
      </c>
      <c r="C75">
        <v>20</v>
      </c>
      <c r="D75">
        <v>11</v>
      </c>
      <c r="E75">
        <v>100000</v>
      </c>
      <c r="F75">
        <v>10</v>
      </c>
      <c r="G75">
        <v>25</v>
      </c>
      <c r="H75" s="1" t="str">
        <f t="shared" si="51"/>
        <v>006_004</v>
      </c>
      <c r="J75" t="s">
        <v>42</v>
      </c>
      <c r="K75" s="5" t="str">
        <f t="shared" ref="K75:K76" si="53">"(Some 0." &amp; RIGHT("00" &amp; C75, 2) &amp; ")"</f>
        <v>(Some 0.20)</v>
      </c>
      <c r="N75" t="s">
        <v>45</v>
      </c>
      <c r="O75" t="s">
        <v>50</v>
      </c>
      <c r="P75" t="s">
        <v>18</v>
      </c>
      <c r="Q75" t="str">
        <f t="shared" si="50"/>
        <v>Defaults_006_004.defaultValue</v>
      </c>
      <c r="R75">
        <f t="shared" si="47"/>
        <v>6004</v>
      </c>
      <c r="S75" t="str">
        <f t="shared" si="48"/>
        <v>ContGenAdm.exe add -i 6004 -n 11 -m 3 -y 10 -t 100000 -r 25</v>
      </c>
    </row>
    <row r="76" spans="2:19" x14ac:dyDescent="0.55000000000000004">
      <c r="B76">
        <f t="shared" si="49"/>
        <v>5</v>
      </c>
      <c r="C76">
        <v>20</v>
      </c>
      <c r="D76">
        <v>11</v>
      </c>
      <c r="E76">
        <v>100000</v>
      </c>
      <c r="F76">
        <v>10</v>
      </c>
      <c r="G76">
        <v>25</v>
      </c>
      <c r="H76" s="1" t="str">
        <f t="shared" si="51"/>
        <v>006_005</v>
      </c>
      <c r="J76" t="s">
        <v>42</v>
      </c>
      <c r="K76" s="5" t="str">
        <f t="shared" si="53"/>
        <v>(Some 0.20)</v>
      </c>
      <c r="N76" t="s">
        <v>45</v>
      </c>
      <c r="O76" t="s">
        <v>51</v>
      </c>
      <c r="P76" t="s">
        <v>18</v>
      </c>
      <c r="Q76" t="str">
        <f t="shared" si="50"/>
        <v>Defaults_006_005.defaultValue</v>
      </c>
      <c r="R76">
        <f t="shared" si="47"/>
        <v>6005</v>
      </c>
      <c r="S76" t="str">
        <f t="shared" si="48"/>
        <v>ContGenAdm.exe add -i 6005 -n 11 -m 3 -y 10 -t 100000 -r 25</v>
      </c>
    </row>
    <row r="77" spans="2:19" x14ac:dyDescent="0.55000000000000004">
      <c r="B77">
        <f t="shared" si="49"/>
        <v>6</v>
      </c>
      <c r="C77">
        <v>20</v>
      </c>
      <c r="D77">
        <v>11</v>
      </c>
      <c r="E77">
        <v>100000</v>
      </c>
      <c r="F77">
        <v>10</v>
      </c>
      <c r="G77">
        <v>25</v>
      </c>
      <c r="H77" s="1" t="str">
        <f t="shared" si="51"/>
        <v>006_006</v>
      </c>
      <c r="J77" t="s">
        <v>41</v>
      </c>
      <c r="K77" s="5" t="str">
        <f t="shared" ref="K77" si="54">"(Some 0." &amp; RIGHT("00" &amp; C77, 2) &amp; ")"</f>
        <v>(Some 0.20)</v>
      </c>
      <c r="N77" t="s">
        <v>49</v>
      </c>
      <c r="O77" t="s">
        <v>52</v>
      </c>
      <c r="P77" t="s">
        <v>18</v>
      </c>
      <c r="Q77" t="str">
        <f t="shared" si="50"/>
        <v>Defaults_006_006.defaultValue</v>
      </c>
      <c r="R77">
        <f t="shared" si="47"/>
        <v>6006</v>
      </c>
      <c r="S77" t="str">
        <f t="shared" si="48"/>
        <v>ContGenAdm.exe add -i 6006 -n 11 -m 3 -y 10 -t 100000 -r 25</v>
      </c>
    </row>
    <row r="78" spans="2:19" x14ac:dyDescent="0.55000000000000004">
      <c r="J78"/>
    </row>
    <row r="79" spans="2:19" x14ac:dyDescent="0.55000000000000004">
      <c r="J79"/>
    </row>
    <row r="80" spans="2:19" x14ac:dyDescent="0.55000000000000004">
      <c r="B80">
        <v>0</v>
      </c>
      <c r="C80">
        <v>30</v>
      </c>
      <c r="D80">
        <v>20</v>
      </c>
      <c r="E80">
        <v>250000</v>
      </c>
      <c r="F80">
        <v>10</v>
      </c>
      <c r="G80">
        <v>25</v>
      </c>
      <c r="H80" s="1" t="str">
        <f>"007_" &amp; RIGHT("00" &amp; B80, 3)</f>
        <v>007_000</v>
      </c>
      <c r="J80" s="11" t="s">
        <v>41</v>
      </c>
      <c r="K80" s="12" t="str">
        <f t="shared" ref="K80" si="55">"(Some 0." &amp; RIGHT("00" &amp; C80, 2) &amp; ")"</f>
        <v>(Some 0.30)</v>
      </c>
      <c r="L80" s="11" t="s">
        <v>17</v>
      </c>
      <c r="M80" s="12" t="str">
        <f t="shared" ref="M80" si="56">"(Some 0." &amp; C80 &amp; ")"</f>
        <v>(Some 0.30)</v>
      </c>
      <c r="N80" s="11"/>
      <c r="O80" s="11"/>
      <c r="P80" s="11"/>
      <c r="Q80" t="str">
        <f t="shared" ref="Q80" si="57">"Defaults_" &amp; H80 &amp; ".defaultValue"</f>
        <v>Defaults_007_000.defaultValue</v>
      </c>
      <c r="R80">
        <f t="shared" ref="R80" si="58">VALUE(SUBSTITUTE(H80, "_", ""))</f>
        <v>7000</v>
      </c>
      <c r="S80" t="str">
        <f t="shared" ref="S80" si="59">"ContGenAdm.exe add -i " &amp; R80 &amp; " -n " &amp; D80 &amp; " -m 3 -y " &amp; F80 &amp; " -t " &amp; E80 &amp; " -r " &amp; G80</f>
        <v>ContGenAdm.exe add -i 7000 -n 20 -m 3 -y 10 -t 250000 -r 25</v>
      </c>
    </row>
    <row r="81" spans="2:19" x14ac:dyDescent="0.55000000000000004">
      <c r="B81">
        <f t="shared" ref="B81" si="60">1+B80</f>
        <v>1</v>
      </c>
      <c r="C81">
        <v>30</v>
      </c>
      <c r="D81">
        <v>20</v>
      </c>
      <c r="E81">
        <v>250000</v>
      </c>
      <c r="F81">
        <v>10</v>
      </c>
      <c r="G81">
        <v>25</v>
      </c>
      <c r="H81" s="1" t="str">
        <f>"007_" &amp; RIGHT("00" &amp; B81, 3)</f>
        <v>007_001</v>
      </c>
      <c r="J81" s="11" t="s">
        <v>41</v>
      </c>
      <c r="K81" s="12" t="str">
        <f t="shared" ref="K81" si="61">"(Some 0." &amp; RIGHT("00" &amp; C81, 2) &amp; ")"</f>
        <v>(Some 0.30)</v>
      </c>
      <c r="L81" s="11" t="s">
        <v>17</v>
      </c>
      <c r="M81" s="12" t="str">
        <f t="shared" ref="M81" si="62">"(Some 0." &amp; C81 &amp; ")"</f>
        <v>(Some 0.30)</v>
      </c>
      <c r="N81" s="11"/>
      <c r="O81" s="11"/>
      <c r="P81" s="11"/>
      <c r="Q81" t="str">
        <f t="shared" ref="Q81" si="63">"Defaults_" &amp; H81 &amp; ".defaultValue"</f>
        <v>Defaults_007_001.defaultValue</v>
      </c>
      <c r="R81">
        <f t="shared" ref="R81" si="64">VALUE(SUBSTITUTE(H81, "_", ""))</f>
        <v>7001</v>
      </c>
      <c r="S81" t="str">
        <f t="shared" ref="S81" si="65">"ContGenAdm.exe add -i " &amp; R81 &amp; " -n " &amp; D81 &amp; " -m 3 -y " &amp; F81 &amp; " -t " &amp; E81 &amp; " -r " &amp; G81</f>
        <v>ContGenAdm.exe add -i 7001 -n 20 -m 3 -y 10 -t 250000 -r 25</v>
      </c>
    </row>
    <row r="82" spans="2:19" x14ac:dyDescent="0.55000000000000004">
      <c r="J82" s="11"/>
      <c r="K82" s="13"/>
      <c r="L82" s="11"/>
      <c r="M82" s="11"/>
      <c r="N82" s="11"/>
      <c r="O82" s="11"/>
      <c r="P82" s="11"/>
    </row>
    <row r="83" spans="2:19" x14ac:dyDescent="0.55000000000000004">
      <c r="J83" s="11"/>
      <c r="K83" s="13"/>
      <c r="L83" s="11"/>
      <c r="M83" s="11"/>
      <c r="N83" s="11"/>
      <c r="O83" s="11"/>
      <c r="P83" s="11"/>
    </row>
    <row r="84" spans="2:19" x14ac:dyDescent="0.55000000000000004">
      <c r="B84">
        <v>0</v>
      </c>
      <c r="C84">
        <v>30</v>
      </c>
      <c r="D84">
        <v>20</v>
      </c>
      <c r="E84">
        <v>250000</v>
      </c>
      <c r="F84">
        <v>10</v>
      </c>
      <c r="G84">
        <v>25</v>
      </c>
      <c r="H84" s="1" t="str">
        <f>"008_" &amp; RIGHT("00" &amp; B84, 3)</f>
        <v>008_000</v>
      </c>
      <c r="J84" s="11" t="s">
        <v>41</v>
      </c>
      <c r="K84" s="12" t="str">
        <f t="shared" ref="K84" si="66">"(Some 0." &amp; RIGHT("00" &amp; C84, 2) &amp; ")"</f>
        <v>(Some 0.30)</v>
      </c>
      <c r="L84" s="11" t="s">
        <v>17</v>
      </c>
      <c r="M84" s="12" t="str">
        <f t="shared" ref="M84" si="67">"(Some 0." &amp; C84 &amp; ")"</f>
        <v>(Some 0.30)</v>
      </c>
      <c r="N84" s="11"/>
      <c r="O84" s="11"/>
      <c r="P84" s="11"/>
      <c r="Q84" t="str">
        <f t="shared" ref="Q84" si="68">"Defaults_" &amp; H84 &amp; ".defaultValue"</f>
        <v>Defaults_008_000.defaultValue</v>
      </c>
      <c r="R84">
        <f t="shared" ref="R84" si="69">VALUE(SUBSTITUTE(H84, "_", ""))</f>
        <v>8000</v>
      </c>
      <c r="S84" t="str">
        <f t="shared" ref="S84" si="70">"ContGenAdm.exe add -i " &amp; R84 &amp; " -n " &amp; D84 &amp; " -m 3 -y " &amp; F84 &amp; " -t " &amp; E84 &amp; " -r " &amp; G84</f>
        <v>ContGenAdm.exe add -i 8000 -n 20 -m 3 -y 10 -t 250000 -r 25</v>
      </c>
    </row>
    <row r="85" spans="2:19" x14ac:dyDescent="0.55000000000000004">
      <c r="B85">
        <f t="shared" ref="B85:B87" si="71">1+B84</f>
        <v>1</v>
      </c>
      <c r="C85">
        <v>30</v>
      </c>
      <c r="D85">
        <v>20</v>
      </c>
      <c r="E85">
        <v>250000</v>
      </c>
      <c r="F85">
        <v>10</v>
      </c>
      <c r="G85">
        <v>25</v>
      </c>
      <c r="H85" s="1" t="str">
        <f>"008_" &amp; RIGHT("00" &amp; B85, 3)</f>
        <v>008_001</v>
      </c>
      <c r="J85" s="11" t="s">
        <v>41</v>
      </c>
      <c r="K85" s="12" t="str">
        <f t="shared" ref="K85" si="72">"(Some 0." &amp; RIGHT("00" &amp; C85, 2) &amp; ")"</f>
        <v>(Some 0.30)</v>
      </c>
      <c r="L85" s="11" t="s">
        <v>17</v>
      </c>
      <c r="M85" s="12" t="str">
        <f t="shared" ref="M85" si="73">"(Some 0." &amp; C85 &amp; ")"</f>
        <v>(Some 0.30)</v>
      </c>
      <c r="N85" s="11"/>
      <c r="O85" s="11"/>
      <c r="P85" s="11"/>
      <c r="Q85" t="str">
        <f t="shared" ref="Q85" si="74">"Defaults_" &amp; H85 &amp; ".defaultValue"</f>
        <v>Defaults_008_001.defaultValue</v>
      </c>
      <c r="R85">
        <f t="shared" ref="R85" si="75">VALUE(SUBSTITUTE(H85, "_", ""))</f>
        <v>8001</v>
      </c>
      <c r="S85" t="str">
        <f t="shared" ref="S85" si="76">"ContGenAdm.exe add -i " &amp; R85 &amp; " -n " &amp; D85 &amp; " -m 3 -y " &amp; F85 &amp; " -t " &amp; E85 &amp; " -r " &amp; G85</f>
        <v>ContGenAdm.exe add -i 8001 -n 20 -m 3 -y 10 -t 250000 -r 25</v>
      </c>
    </row>
    <row r="86" spans="2:19" x14ac:dyDescent="0.55000000000000004">
      <c r="B86">
        <f t="shared" si="71"/>
        <v>2</v>
      </c>
      <c r="C86">
        <v>30</v>
      </c>
      <c r="D86">
        <v>20</v>
      </c>
      <c r="E86">
        <v>250000</v>
      </c>
      <c r="F86">
        <v>10</v>
      </c>
      <c r="G86">
        <v>25</v>
      </c>
      <c r="H86" s="1" t="str">
        <f t="shared" ref="H86:H87" si="77">"008_" &amp; RIGHT("00" &amp; B86, 3)</f>
        <v>008_002</v>
      </c>
      <c r="J86" s="11" t="s">
        <v>41</v>
      </c>
      <c r="K86" s="12" t="str">
        <f t="shared" ref="K86:K87" si="78">"(Some 0." &amp; RIGHT("00" &amp; C86, 2) &amp; ")"</f>
        <v>(Some 0.30)</v>
      </c>
      <c r="L86" s="11" t="s">
        <v>17</v>
      </c>
      <c r="M86" s="12" t="str">
        <f t="shared" ref="M86:M87" si="79">"(Some 0." &amp; C86 &amp; ")"</f>
        <v>(Some 0.30)</v>
      </c>
      <c r="N86" s="11"/>
      <c r="O86" s="11"/>
      <c r="P86" s="11"/>
      <c r="Q86" t="str">
        <f t="shared" ref="Q86:Q87" si="80">"Defaults_" &amp; H86 &amp; ".defaultValue"</f>
        <v>Defaults_008_002.defaultValue</v>
      </c>
      <c r="R86">
        <f t="shared" ref="R86:R87" si="81">VALUE(SUBSTITUTE(H86, "_", ""))</f>
        <v>8002</v>
      </c>
      <c r="S86" t="str">
        <f t="shared" ref="S86:S87" si="82">"ContGenAdm.exe add -i " &amp; R86 &amp; " -n " &amp; D86 &amp; " -m 3 -y " &amp; F86 &amp; " -t " &amp; E86 &amp; " -r " &amp; G86</f>
        <v>ContGenAdm.exe add -i 8002 -n 20 -m 3 -y 10 -t 250000 -r 25</v>
      </c>
    </row>
    <row r="87" spans="2:19" x14ac:dyDescent="0.55000000000000004">
      <c r="B87">
        <f t="shared" si="71"/>
        <v>3</v>
      </c>
      <c r="C87">
        <v>30</v>
      </c>
      <c r="D87">
        <v>20</v>
      </c>
      <c r="E87">
        <v>250000</v>
      </c>
      <c r="F87">
        <v>10</v>
      </c>
      <c r="G87">
        <v>25</v>
      </c>
      <c r="H87" s="1" t="str">
        <f t="shared" si="77"/>
        <v>008_003</v>
      </c>
      <c r="J87" s="11" t="s">
        <v>41</v>
      </c>
      <c r="K87" s="12" t="str">
        <f t="shared" si="78"/>
        <v>(Some 0.30)</v>
      </c>
      <c r="L87" s="11" t="s">
        <v>17</v>
      </c>
      <c r="M87" s="12" t="str">
        <f t="shared" si="79"/>
        <v>(Some 0.30)</v>
      </c>
      <c r="N87" s="11"/>
      <c r="O87" s="11"/>
      <c r="P87" s="11"/>
      <c r="Q87" t="str">
        <f t="shared" si="80"/>
        <v>Defaults_008_003.defaultValue</v>
      </c>
      <c r="R87">
        <f t="shared" si="81"/>
        <v>8003</v>
      </c>
      <c r="S87" t="str">
        <f t="shared" si="82"/>
        <v>ContGenAdm.exe add -i 8003 -n 20 -m 3 -y 10 -t 250000 -r 25</v>
      </c>
    </row>
    <row r="88" spans="2:19" x14ac:dyDescent="0.55000000000000004">
      <c r="J88"/>
    </row>
    <row r="89" spans="2:19" x14ac:dyDescent="0.55000000000000004">
      <c r="J89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workbookViewId="0">
      <selection activeCell="A11" sqref="A11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3CE-E639-47C3-895C-8A0523FACC4E}">
  <dimension ref="A1:F12"/>
  <sheetViews>
    <sheetView tabSelected="1" workbookViewId="0">
      <selection activeCell="D15" sqref="D15"/>
    </sheetView>
  </sheetViews>
  <sheetFormatPr defaultRowHeight="14.4" x14ac:dyDescent="0.55000000000000004"/>
  <sheetData>
    <row r="1" spans="1:6" x14ac:dyDescent="0.55000000000000004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55000000000000004">
      <c r="A2">
        <v>5</v>
      </c>
      <c r="B2">
        <v>2000</v>
      </c>
      <c r="C2">
        <v>25</v>
      </c>
      <c r="D2">
        <v>0</v>
      </c>
      <c r="E2">
        <v>0</v>
      </c>
      <c r="F2">
        <v>1.78</v>
      </c>
    </row>
    <row r="3" spans="1:6" x14ac:dyDescent="0.55000000000000004">
      <c r="A3">
        <v>11</v>
      </c>
      <c r="B3">
        <v>6000</v>
      </c>
      <c r="C3">
        <v>4</v>
      </c>
      <c r="D3">
        <v>0</v>
      </c>
      <c r="E3">
        <v>0</v>
      </c>
      <c r="F3">
        <v>1.85</v>
      </c>
    </row>
    <row r="4" spans="1:6" x14ac:dyDescent="0.55000000000000004">
      <c r="A4">
        <v>11</v>
      </c>
      <c r="B4">
        <v>6001</v>
      </c>
      <c r="C4">
        <v>3</v>
      </c>
      <c r="D4">
        <v>0</v>
      </c>
      <c r="E4">
        <v>0</v>
      </c>
      <c r="F4">
        <v>2.2799999999999998</v>
      </c>
    </row>
    <row r="5" spans="1:6" x14ac:dyDescent="0.55000000000000004">
      <c r="A5">
        <v>11</v>
      </c>
      <c r="B5">
        <v>6002</v>
      </c>
      <c r="C5">
        <v>3</v>
      </c>
      <c r="D5">
        <v>0</v>
      </c>
      <c r="E5">
        <v>0</v>
      </c>
      <c r="F5">
        <v>2.29</v>
      </c>
    </row>
    <row r="6" spans="1:6" x14ac:dyDescent="0.55000000000000004">
      <c r="A6">
        <v>11</v>
      </c>
      <c r="B6">
        <v>6003</v>
      </c>
      <c r="C6">
        <v>3</v>
      </c>
      <c r="D6">
        <v>1</v>
      </c>
      <c r="E6">
        <v>0.33329999999999999</v>
      </c>
      <c r="F6">
        <v>1.38</v>
      </c>
    </row>
    <row r="7" spans="1:6" x14ac:dyDescent="0.55000000000000004">
      <c r="A7">
        <v>11</v>
      </c>
      <c r="B7">
        <v>6004</v>
      </c>
      <c r="C7">
        <v>1</v>
      </c>
      <c r="D7">
        <v>1</v>
      </c>
      <c r="E7">
        <v>1</v>
      </c>
      <c r="F7">
        <v>3.27</v>
      </c>
    </row>
    <row r="8" spans="1:6" x14ac:dyDescent="0.55000000000000004">
      <c r="A8">
        <v>11</v>
      </c>
      <c r="B8">
        <v>6005</v>
      </c>
      <c r="C8">
        <v>3</v>
      </c>
      <c r="D8">
        <v>2</v>
      </c>
      <c r="E8">
        <v>0.66669999999999996</v>
      </c>
      <c r="F8">
        <v>2.74</v>
      </c>
    </row>
    <row r="9" spans="1:6" x14ac:dyDescent="0.55000000000000004">
      <c r="A9">
        <v>20</v>
      </c>
      <c r="B9">
        <v>0</v>
      </c>
      <c r="C9">
        <v>25</v>
      </c>
      <c r="D9">
        <v>0</v>
      </c>
      <c r="E9">
        <v>0</v>
      </c>
      <c r="F9">
        <v>1.01</v>
      </c>
    </row>
    <row r="10" spans="1:6" x14ac:dyDescent="0.55000000000000004">
      <c r="A10">
        <v>20</v>
      </c>
      <c r="B10">
        <v>4000</v>
      </c>
      <c r="C10">
        <v>25</v>
      </c>
      <c r="D10">
        <v>0</v>
      </c>
      <c r="E10">
        <v>0</v>
      </c>
      <c r="F10">
        <v>0.88</v>
      </c>
    </row>
    <row r="11" spans="1:6" x14ac:dyDescent="0.55000000000000004">
      <c r="A11">
        <v>20</v>
      </c>
      <c r="B11">
        <v>4002</v>
      </c>
      <c r="C11">
        <v>25</v>
      </c>
      <c r="D11">
        <v>0</v>
      </c>
      <c r="E11">
        <v>0</v>
      </c>
      <c r="F11">
        <v>0.94</v>
      </c>
    </row>
    <row r="12" spans="1:6" x14ac:dyDescent="0.55000000000000004">
      <c r="A12">
        <v>20</v>
      </c>
      <c r="B12">
        <v>4008</v>
      </c>
      <c r="C12">
        <v>25</v>
      </c>
      <c r="D12">
        <v>0</v>
      </c>
      <c r="E12">
        <v>0</v>
      </c>
      <c r="F12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Defaults</vt:lpstr>
      <vt:lpstr>NumberOfSubstances</vt:lpstr>
      <vt:lpstr>CLM-20190610-01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2019-06-24T23:04:16Z</dcterms:modified>
</cp:coreProperties>
</file>