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9686A187-069B-4B8B-88BA-AC20507484E6}" xr6:coauthVersionLast="43" xr6:coauthVersionMax="43" xr10:uidLastSave="{00000000-0000-0000-0000-000000000000}"/>
  <bookViews>
    <workbookView xWindow="-96" yWindow="-96" windowWidth="23232" windowHeight="11934" activeTab="8" xr2:uid="{F30BEC68-5FC4-4FD1-AF5F-E57D6551BD0B}"/>
  </bookViews>
  <sheets>
    <sheet name="ZEN" sheetId="3" r:id="rId1"/>
    <sheet name="ZEN_3200" sheetId="7" r:id="rId2"/>
    <sheet name="CLM" sheetId="1" r:id="rId3"/>
    <sheet name="CLM_3200" sheetId="6" r:id="rId4"/>
    <sheet name="THUNDER" sheetId="2" r:id="rId5"/>
    <sheet name="THUNDER_3200" sheetId="8" r:id="rId6"/>
    <sheet name="TOTAL" sheetId="4" r:id="rId7"/>
    <sheet name="Defaults_3200" sheetId="9" r:id="rId8"/>
    <sheet name="Defaults_3201" sheetId="10" r:id="rId9"/>
  </sheets>
  <definedNames>
    <definedName name="_xlnm._FilterDatabase" localSheetId="8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4" i="10" l="1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D28" i="4" l="1"/>
  <c r="C28" i="4"/>
  <c r="D27" i="4"/>
  <c r="C27" i="4"/>
  <c r="D26" i="4"/>
  <c r="C26" i="4"/>
  <c r="D25" i="4"/>
  <c r="E25" i="4" s="1"/>
  <c r="C25" i="4"/>
  <c r="D24" i="4"/>
  <c r="C24" i="4"/>
  <c r="D23" i="4"/>
  <c r="C23" i="4"/>
  <c r="D22" i="4"/>
  <c r="C22" i="4"/>
  <c r="D34" i="4"/>
  <c r="C34" i="4"/>
  <c r="D33" i="4"/>
  <c r="C33" i="4"/>
  <c r="D32" i="4"/>
  <c r="C32" i="4"/>
  <c r="D31" i="4"/>
  <c r="C31" i="4"/>
  <c r="D30" i="4"/>
  <c r="C30" i="4"/>
  <c r="D29" i="4"/>
  <c r="C29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E22" i="4" l="1"/>
  <c r="E27" i="4"/>
  <c r="G27" i="4" s="1"/>
  <c r="I27" i="4" s="1"/>
  <c r="E24" i="4"/>
  <c r="G24" i="4" s="1"/>
  <c r="H24" i="4" s="1"/>
  <c r="E26" i="4"/>
  <c r="G26" i="4" s="1"/>
  <c r="H26" i="4" s="1"/>
  <c r="E23" i="4"/>
  <c r="G23" i="4" s="1"/>
  <c r="I23" i="4" s="1"/>
  <c r="E28" i="4"/>
  <c r="G25" i="4"/>
  <c r="H25" i="4" s="1"/>
  <c r="G22" i="4"/>
  <c r="I22" i="4" s="1"/>
  <c r="G28" i="4"/>
  <c r="I28" i="4" s="1"/>
  <c r="E7" i="4"/>
  <c r="AA13" i="4" s="1"/>
  <c r="E8" i="4"/>
  <c r="E34" i="4"/>
  <c r="E6" i="4"/>
  <c r="AA8" i="4" s="1"/>
  <c r="H28" i="4" l="1"/>
  <c r="H27" i="4"/>
  <c r="I26" i="4"/>
  <c r="I25" i="4"/>
  <c r="H22" i="4"/>
  <c r="H23" i="4"/>
  <c r="I24" i="4"/>
  <c r="G8" i="4"/>
  <c r="I8" i="4" s="1"/>
  <c r="AA12" i="4"/>
  <c r="G7" i="4"/>
  <c r="H7" i="4" s="1"/>
  <c r="G6" i="4"/>
  <c r="H6" i="4" s="1"/>
  <c r="G34" i="4"/>
  <c r="I34" i="4" s="1"/>
  <c r="AB13" i="4"/>
  <c r="E32" i="4"/>
  <c r="E33" i="4"/>
  <c r="H8" i="4" l="1"/>
  <c r="H34" i="4"/>
  <c r="I7" i="4"/>
  <c r="I6" i="4"/>
  <c r="G33" i="4"/>
  <c r="I33" i="4" s="1"/>
  <c r="AB8" i="4"/>
  <c r="G32" i="4"/>
  <c r="I32" i="4" s="1"/>
  <c r="AB12" i="4"/>
  <c r="H33" i="4" l="1"/>
  <c r="H32" i="4"/>
  <c r="E31" i="4"/>
  <c r="E30" i="4"/>
  <c r="E5" i="4"/>
  <c r="E12" i="4"/>
  <c r="E16" i="4"/>
  <c r="E20" i="4"/>
  <c r="E11" i="4"/>
  <c r="G11" i="4" s="1"/>
  <c r="I11" i="4" s="1"/>
  <c r="E3" i="4"/>
  <c r="E19" i="4"/>
  <c r="E15" i="4"/>
  <c r="E13" i="4"/>
  <c r="AB4" i="4" s="1"/>
  <c r="E9" i="4"/>
  <c r="G9" i="4" s="1"/>
  <c r="E18" i="4"/>
  <c r="E17" i="4"/>
  <c r="E4" i="4"/>
  <c r="E21" i="4"/>
  <c r="AC5" i="4" s="1"/>
  <c r="E2" i="4"/>
  <c r="E10" i="4"/>
  <c r="G10" i="4" s="1"/>
  <c r="E14" i="4"/>
  <c r="E29" i="4"/>
  <c r="H4" i="2"/>
  <c r="G4" i="4" l="1"/>
  <c r="AA9" i="4"/>
  <c r="G29" i="4"/>
  <c r="I29" i="4" s="1"/>
  <c r="AB10" i="4"/>
  <c r="G5" i="4"/>
  <c r="G31" i="4"/>
  <c r="I31" i="4" s="1"/>
  <c r="AB11" i="4"/>
  <c r="G30" i="4"/>
  <c r="I30" i="4" s="1"/>
  <c r="AB9" i="4"/>
  <c r="G2" i="4"/>
  <c r="AA10" i="4"/>
  <c r="G3" i="4"/>
  <c r="AA11" i="4"/>
  <c r="G17" i="4"/>
  <c r="I17" i="4" s="1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I21" i="4" s="1"/>
  <c r="G13" i="4"/>
  <c r="H13" i="4" s="1"/>
  <c r="H7" i="2"/>
  <c r="H6" i="2"/>
  <c r="H5" i="2"/>
  <c r="H3" i="2"/>
  <c r="H2" i="2"/>
  <c r="H30" i="4" l="1"/>
  <c r="H31" i="4"/>
  <c r="H29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<sst xmlns="http://schemas.openxmlformats.org/spreadsheetml/2006/main" count="322" uniqueCount="44">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</sst>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10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10" fontId="0" fillId="4" borderId="8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3" xfId="0" applyNumberFormat="1" applyFont="1" applyBorder="1"/>
    <xf numFmtId="10" fontId="1" fillId="0" borderId="14" xfId="0" applyNumberFormat="1" applyFont="1" applyBorder="1"/>
    <xf numFmtId="10" fontId="1" fillId="0" borderId="15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10" fontId="1" fillId="4" borderId="15" xfId="0" applyNumberFormat="1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3" xfId="0" applyNumberFormat="1" applyBorder="1"/>
    <xf numFmtId="10" fontId="0" fillId="0" borderId="22" xfId="0" applyNumberFormat="1" applyBorder="1"/>
    <xf numFmtId="10" fontId="0" fillId="0" borderId="24" xfId="0" applyNumberFormat="1" applyBorder="1"/>
    <xf numFmtId="10" fontId="0" fillId="0" borderId="20" xfId="0" applyNumberFormat="1" applyBorder="1"/>
    <xf numFmtId="10" fontId="0" fillId="0" borderId="19" xfId="0" applyNumberFormat="1" applyBorder="1"/>
    <xf numFmtId="10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TOTAL!$AA$3:$AC$3</c:f>
              <c:numCache>
                <c:formatCode>0.00%</c:formatCode>
                <c:ptCount val="3"/>
                <c:pt idx="0">
                  <c:v>0.16666666666666666</c:v>
                </c:pt>
                <c:pt idx="1">
                  <c:v>0.28000000000000003</c:v>
                </c:pt>
                <c:pt idx="2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TOTAL!$AA$4:$AC$4</c:f>
              <c:numCache>
                <c:formatCode>0.00%</c:formatCode>
                <c:ptCount val="3"/>
                <c:pt idx="0">
                  <c:v>0.15384615384615385</c:v>
                </c:pt>
                <c:pt idx="1">
                  <c:v>0.24</c:v>
                </c:pt>
                <c:pt idx="2">
                  <c:v>0.37037037037037035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TOTAL!$AA$5:$AC$5</c:f>
              <c:numCache>
                <c:formatCode>0.00%</c:formatCode>
                <c:ptCount val="3"/>
                <c:pt idx="0">
                  <c:v>0.15384615384615385</c:v>
                </c:pt>
                <c:pt idx="1">
                  <c:v>0.37037037037037035</c:v>
                </c:pt>
                <c:pt idx="2">
                  <c:v>0.5357142857142857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TOTAL!$AA$8:$AA$13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0.15384615384615385</c:v>
                </c:pt>
                <c:pt idx="5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TOTAL!$AB$8:$AB$13</c:f>
              <c:numCache>
                <c:formatCode>0.00%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0.32142857142857145</c:v>
                </c:pt>
                <c:pt idx="3">
                  <c:v>0.375</c:v>
                </c:pt>
                <c:pt idx="4">
                  <c:v>0.16666666666666666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14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>
      <selection activeCell="E24" sqref="E24"/>
    </sheetView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21"/>
  <sheetViews>
    <sheetView workbookViewId="0">
      <selection activeCell="F17" sqref="F1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4</v>
      </c>
      <c r="D2">
        <v>0</v>
      </c>
      <c r="E2" s="1">
        <v>0</v>
      </c>
      <c r="F2" s="2">
        <v>2.46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4</v>
      </c>
      <c r="D3">
        <v>1</v>
      </c>
      <c r="E3" s="1">
        <v>0.25</v>
      </c>
      <c r="F3" s="2">
        <v>2.0699999999999998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3</v>
      </c>
      <c r="D4">
        <v>0</v>
      </c>
      <c r="E4" s="1">
        <v>0</v>
      </c>
      <c r="F4" s="2">
        <v>1.88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</v>
      </c>
      <c r="D5">
        <v>1</v>
      </c>
      <c r="E5" s="1">
        <v>0.5</v>
      </c>
      <c r="F5" s="2">
        <v>3.21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3</v>
      </c>
      <c r="D6">
        <v>1</v>
      </c>
      <c r="E6" s="1">
        <v>0.33329999999999999</v>
      </c>
      <c r="F6" s="2">
        <v>2.33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5</v>
      </c>
      <c r="D7">
        <v>1</v>
      </c>
      <c r="E7" s="1">
        <v>0.2</v>
      </c>
      <c r="F7" s="2">
        <v>1.08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4</v>
      </c>
      <c r="D8">
        <v>1</v>
      </c>
      <c r="E8" s="1">
        <v>0.25</v>
      </c>
      <c r="F8" s="2">
        <v>2.19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5</v>
      </c>
      <c r="D9">
        <v>4</v>
      </c>
      <c r="E9" s="1">
        <v>0.8</v>
      </c>
      <c r="F9" s="2">
        <v>1.36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4</v>
      </c>
      <c r="D10">
        <v>2</v>
      </c>
      <c r="E10" s="1">
        <v>0.5</v>
      </c>
      <c r="F10" s="2">
        <v>2.06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5</v>
      </c>
      <c r="D11">
        <v>2</v>
      </c>
      <c r="E11" s="1">
        <v>0.4</v>
      </c>
      <c r="F11" s="2">
        <v>1.77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4</v>
      </c>
      <c r="D12">
        <v>0</v>
      </c>
      <c r="E12" s="1">
        <v>0</v>
      </c>
      <c r="F12" s="2">
        <v>2.64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5</v>
      </c>
      <c r="D13">
        <v>3</v>
      </c>
      <c r="E13" s="1">
        <v>0.6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5</v>
      </c>
      <c r="D14">
        <v>1</v>
      </c>
      <c r="E14" s="1">
        <v>0.2</v>
      </c>
      <c r="F14" s="2">
        <v>1.34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5</v>
      </c>
      <c r="D15">
        <v>4</v>
      </c>
      <c r="E15" s="1">
        <v>0.8</v>
      </c>
      <c r="F15" s="2">
        <v>1.84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5</v>
      </c>
      <c r="D16">
        <v>2</v>
      </c>
      <c r="E16" s="1">
        <v>0.4</v>
      </c>
      <c r="F16" s="2">
        <v>1.49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5</v>
      </c>
      <c r="D17">
        <v>0</v>
      </c>
      <c r="E17" s="1">
        <v>0</v>
      </c>
      <c r="F17" s="2">
        <v>1.21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3</v>
      </c>
      <c r="D18">
        <v>1</v>
      </c>
      <c r="E18" s="1">
        <v>0.33329999999999999</v>
      </c>
      <c r="F18" s="2">
        <v>2.13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2</v>
      </c>
      <c r="D19">
        <v>0</v>
      </c>
      <c r="E19" s="1">
        <v>0</v>
      </c>
      <c r="F19" s="2">
        <v>2.75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3</v>
      </c>
      <c r="D20">
        <v>0</v>
      </c>
      <c r="E20" s="1">
        <v>0</v>
      </c>
      <c r="F20" s="2">
        <v>1.21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2</v>
      </c>
      <c r="D21">
        <v>0</v>
      </c>
      <c r="E21" s="1">
        <v>0</v>
      </c>
      <c r="F21" s="2">
        <v>3.21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21"/>
  <sheetViews>
    <sheetView workbookViewId="0">
      <selection activeCell="C10" sqref="C10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8</v>
      </c>
      <c r="D2">
        <v>0</v>
      </c>
      <c r="E2" s="1">
        <v>0</v>
      </c>
      <c r="F2" s="2">
        <v>1.56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8</v>
      </c>
      <c r="D3">
        <v>3</v>
      </c>
      <c r="E3" s="1">
        <v>0.375</v>
      </c>
      <c r="F3" s="2">
        <v>1.74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7</v>
      </c>
      <c r="D4">
        <v>0</v>
      </c>
      <c r="E4" s="1">
        <v>0</v>
      </c>
      <c r="F4" s="2">
        <v>1.31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7</v>
      </c>
      <c r="D5">
        <v>0</v>
      </c>
      <c r="E5" s="1">
        <v>0</v>
      </c>
      <c r="F5" s="2">
        <v>1.17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6</v>
      </c>
      <c r="D6">
        <v>1</v>
      </c>
      <c r="E6" s="1">
        <v>0.16669999999999999</v>
      </c>
      <c r="F6" s="2">
        <v>1.65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9</v>
      </c>
      <c r="D7">
        <v>3</v>
      </c>
      <c r="E7" s="1">
        <v>0.33329999999999999</v>
      </c>
      <c r="F7" s="2">
        <v>1.4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8</v>
      </c>
      <c r="D8">
        <v>0</v>
      </c>
      <c r="E8" s="1">
        <v>0</v>
      </c>
      <c r="F8" s="2">
        <v>1.46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9</v>
      </c>
      <c r="D9">
        <v>3</v>
      </c>
      <c r="E9" s="1">
        <v>0.33329999999999999</v>
      </c>
      <c r="F9" s="2">
        <v>1.19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9</v>
      </c>
      <c r="D10">
        <v>2</v>
      </c>
      <c r="E10" s="1">
        <v>0.22220000000000001</v>
      </c>
      <c r="F10" s="2">
        <v>1.1200000000000001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8</v>
      </c>
      <c r="D11">
        <v>0</v>
      </c>
      <c r="E11" s="1">
        <v>0</v>
      </c>
      <c r="F11" s="2">
        <v>1.63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8</v>
      </c>
      <c r="D12">
        <v>0</v>
      </c>
      <c r="E12" s="1">
        <v>0</v>
      </c>
      <c r="F12" s="2">
        <v>1.64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9</v>
      </c>
      <c r="D13">
        <v>1</v>
      </c>
      <c r="E13" s="1">
        <v>0.1111</v>
      </c>
      <c r="F13" s="2">
        <v>1.17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9</v>
      </c>
      <c r="D14">
        <v>0</v>
      </c>
      <c r="E14" s="1">
        <v>0</v>
      </c>
      <c r="F14" s="2">
        <v>1.28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8</v>
      </c>
      <c r="D15">
        <v>5</v>
      </c>
      <c r="E15" s="1">
        <v>0.625</v>
      </c>
      <c r="F15" s="2">
        <v>1.63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9</v>
      </c>
      <c r="D16">
        <v>3</v>
      </c>
      <c r="E16" s="1">
        <v>0.33329999999999999</v>
      </c>
      <c r="F16" s="2">
        <v>1.2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9</v>
      </c>
      <c r="D17">
        <v>2</v>
      </c>
      <c r="E17" s="1">
        <v>0.22220000000000001</v>
      </c>
      <c r="F17" s="2">
        <v>1.21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8</v>
      </c>
      <c r="D18">
        <v>2</v>
      </c>
      <c r="E18" s="1">
        <v>0.25</v>
      </c>
      <c r="F18" s="2">
        <v>1.54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7</v>
      </c>
      <c r="D19">
        <v>1</v>
      </c>
      <c r="E19" s="1">
        <v>0.1429</v>
      </c>
      <c r="F19" s="2">
        <v>1.1399999999999999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7</v>
      </c>
      <c r="D20">
        <v>0</v>
      </c>
      <c r="E20" s="1">
        <v>0</v>
      </c>
      <c r="F20" s="2">
        <v>0.99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7</v>
      </c>
      <c r="D21">
        <v>0</v>
      </c>
      <c r="E21" s="1">
        <v>0</v>
      </c>
      <c r="F21" s="2">
        <v>1.3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>
      <selection activeCell="C14" sqref="C14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1"/>
  <sheetViews>
    <sheetView workbookViewId="0">
      <selection activeCell="J19" sqref="J19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8</v>
      </c>
      <c r="D2">
        <v>0</v>
      </c>
      <c r="E2" s="1">
        <v>0</v>
      </c>
      <c r="F2" s="2">
        <v>3.19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10</v>
      </c>
      <c r="D3">
        <v>2</v>
      </c>
      <c r="E3" s="1">
        <v>0.2</v>
      </c>
      <c r="F3" s="2">
        <v>2.56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3</v>
      </c>
      <c r="D4">
        <v>0</v>
      </c>
      <c r="E4" s="1">
        <v>0</v>
      </c>
      <c r="F4" s="2">
        <v>2.86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4</v>
      </c>
      <c r="D5">
        <v>0</v>
      </c>
      <c r="E5" s="1">
        <v>0</v>
      </c>
      <c r="F5" s="2">
        <v>2.37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4</v>
      </c>
      <c r="D6">
        <v>0</v>
      </c>
      <c r="E6" s="1">
        <v>0</v>
      </c>
      <c r="F6" s="2">
        <v>2.54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7</v>
      </c>
      <c r="D7">
        <v>1</v>
      </c>
      <c r="E7" s="1">
        <v>0.1429</v>
      </c>
      <c r="F7" s="2">
        <v>2.7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11</v>
      </c>
      <c r="D8">
        <v>3</v>
      </c>
      <c r="E8" s="1">
        <v>0.2727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9</v>
      </c>
      <c r="D9">
        <v>2</v>
      </c>
      <c r="E9" s="1">
        <v>0.22220000000000001</v>
      </c>
      <c r="F9" s="2">
        <v>2.46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9</v>
      </c>
      <c r="D10">
        <v>3</v>
      </c>
      <c r="E10" s="1">
        <v>0.33329999999999999</v>
      </c>
      <c r="F10" s="2">
        <v>2.48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7</v>
      </c>
      <c r="D11">
        <v>2</v>
      </c>
      <c r="E11" s="1">
        <v>0.28570000000000001</v>
      </c>
      <c r="F11" s="2">
        <v>2.4700000000000002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10</v>
      </c>
      <c r="D12">
        <v>3</v>
      </c>
      <c r="E12" s="1">
        <v>0.3</v>
      </c>
      <c r="F12" s="2">
        <v>2.89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10</v>
      </c>
      <c r="D13">
        <v>6</v>
      </c>
      <c r="E13" s="1">
        <v>0.6</v>
      </c>
      <c r="F13" s="2">
        <v>2.94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9</v>
      </c>
      <c r="D14">
        <v>2</v>
      </c>
      <c r="E14" s="1">
        <v>0.22220000000000001</v>
      </c>
      <c r="F14" s="2">
        <v>2.68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11</v>
      </c>
      <c r="D15">
        <v>5</v>
      </c>
      <c r="E15" s="1">
        <v>0.45450000000000002</v>
      </c>
      <c r="F15" s="2">
        <v>2.59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10</v>
      </c>
      <c r="D16">
        <v>2</v>
      </c>
      <c r="E16" s="1">
        <v>0.2</v>
      </c>
      <c r="F16" s="2">
        <v>2.98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7</v>
      </c>
      <c r="D17">
        <v>1</v>
      </c>
      <c r="E17" s="1">
        <v>0.1429</v>
      </c>
      <c r="F17" s="2">
        <v>2.68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5</v>
      </c>
      <c r="D18">
        <v>3</v>
      </c>
      <c r="E18" s="1">
        <v>0.6</v>
      </c>
      <c r="F18" s="2">
        <v>2.83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3</v>
      </c>
      <c r="D19">
        <v>1</v>
      </c>
      <c r="E19" s="1">
        <v>0.33329999999999999</v>
      </c>
      <c r="F19" s="2">
        <v>3.21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3</v>
      </c>
      <c r="D20">
        <v>0</v>
      </c>
      <c r="E20" s="1">
        <v>0</v>
      </c>
      <c r="F20" s="2">
        <v>3.28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3</v>
      </c>
      <c r="D21">
        <v>0</v>
      </c>
      <c r="E21" s="1">
        <v>0</v>
      </c>
      <c r="F21" s="2">
        <v>2.76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C34"/>
  <sheetViews>
    <sheetView topLeftCell="H1" zoomScaleNormal="100" workbookViewId="0">
      <selection activeCell="AB8" sqref="AB8"/>
    </sheetView>
  </sheetViews>
  <sheetFormatPr defaultRowHeight="14.4" x14ac:dyDescent="0.55000000000000004"/>
  <sheetData>
    <row r="1" spans="1:29" ht="14.7" thickBot="1" x14ac:dyDescent="0.6">
      <c r="A1" s="45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46" t="s">
        <v>5</v>
      </c>
      <c r="G1" s="46" t="s">
        <v>7</v>
      </c>
      <c r="H1" s="46" t="s">
        <v>8</v>
      </c>
      <c r="I1" s="47" t="s">
        <v>9</v>
      </c>
      <c r="AA1" t="s">
        <v>11</v>
      </c>
    </row>
    <row r="2" spans="1:29" ht="14.7" thickBot="1" x14ac:dyDescent="0.6">
      <c r="A2" s="32">
        <v>20</v>
      </c>
      <c r="B2" s="33">
        <v>7000</v>
      </c>
      <c r="C2" s="33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3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5">
        <f>IFERROR(D2/C2, 0)</f>
        <v>0.11940298507462686</v>
      </c>
      <c r="F2" s="35">
        <f>(CLM!F2 * CLM!C2 + ZEN!F2 * ZEN!C2 + THUNDER!F2 * THUNDER!C2) / (CLM!C2 +  ZEN!C2 + THUNDER!C2)</f>
        <v>1.5919402985074627</v>
      </c>
      <c r="G2" s="34">
        <f>IFERROR(SQRT(C2*E2*(1-E2))/C2, 0)</f>
        <v>3.961492109774456E-2</v>
      </c>
      <c r="H2" s="34">
        <f>E2-G2</f>
        <v>7.9788063976882304E-2</v>
      </c>
      <c r="I2" s="36">
        <f>E2+G2</f>
        <v>0.15901790617237144</v>
      </c>
      <c r="Z2" s="45"/>
      <c r="AA2" s="64">
        <v>5</v>
      </c>
      <c r="AB2" s="65">
        <v>10</v>
      </c>
      <c r="AC2" s="66">
        <v>20</v>
      </c>
    </row>
    <row r="3" spans="1:29" x14ac:dyDescent="0.55000000000000004">
      <c r="A3" s="37">
        <v>20</v>
      </c>
      <c r="B3" s="38">
        <v>7001</v>
      </c>
      <c r="C3" s="38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8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6">
        <f t="shared" ref="E3:E5" si="0">IFERROR(D3/C3, 0)</f>
        <v>0.14285714285714285</v>
      </c>
      <c r="F3" s="40"/>
      <c r="G3" s="39">
        <f t="shared" ref="G3:G5" si="1">IFERROR(SQRT(C3*E3*(1-E3))/C3, 0)</f>
        <v>4.4086671417740551E-2</v>
      </c>
      <c r="H3" s="39">
        <f t="shared" ref="H3:H5" si="2">E3-G3</f>
        <v>9.8770471439402291E-2</v>
      </c>
      <c r="I3" s="41">
        <f t="shared" ref="I3:I5" si="3">E3+G3</f>
        <v>0.18694381427488341</v>
      </c>
      <c r="Y3" t="s">
        <v>10</v>
      </c>
      <c r="Z3" s="67">
        <v>5</v>
      </c>
      <c r="AA3" s="74">
        <f>+E17</f>
        <v>0.16666666666666666</v>
      </c>
      <c r="AB3" s="73">
        <f>+E16</f>
        <v>0.28000000000000003</v>
      </c>
      <c r="AC3" s="75">
        <f>+E18</f>
        <v>0.15384615384615385</v>
      </c>
    </row>
    <row r="4" spans="1:29" x14ac:dyDescent="0.55000000000000004">
      <c r="A4" s="37">
        <v>20</v>
      </c>
      <c r="B4" s="38">
        <v>7002</v>
      </c>
      <c r="C4" s="38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24</v>
      </c>
      <c r="D4" s="38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6">
        <f t="shared" si="0"/>
        <v>0</v>
      </c>
      <c r="F4" s="40"/>
      <c r="G4" s="39">
        <f t="shared" si="1"/>
        <v>0</v>
      </c>
      <c r="H4" s="39">
        <f t="shared" si="2"/>
        <v>0</v>
      </c>
      <c r="I4" s="41">
        <f t="shared" si="3"/>
        <v>0</v>
      </c>
      <c r="Z4" s="68">
        <v>10</v>
      </c>
      <c r="AA4" s="71">
        <f>E14</f>
        <v>0.15384615384615385</v>
      </c>
      <c r="AB4" s="70">
        <f>+E13</f>
        <v>0.24</v>
      </c>
      <c r="AC4" s="72">
        <f>+E15</f>
        <v>0.37037037037037035</v>
      </c>
    </row>
    <row r="5" spans="1:29" ht="14.7" thickBot="1" x14ac:dyDescent="0.6">
      <c r="A5" s="37">
        <v>20</v>
      </c>
      <c r="B5" s="38">
        <v>7003</v>
      </c>
      <c r="C5" s="38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26</v>
      </c>
      <c r="D5" s="38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6</v>
      </c>
      <c r="E5" s="56">
        <f t="shared" si="0"/>
        <v>0.23076923076923078</v>
      </c>
      <c r="F5" s="40"/>
      <c r="G5" s="39">
        <f t="shared" si="1"/>
        <v>8.262863931224225E-2</v>
      </c>
      <c r="H5" s="39">
        <f t="shared" si="2"/>
        <v>0.14814059145698855</v>
      </c>
      <c r="I5" s="41">
        <f t="shared" si="3"/>
        <v>0.31339787008147302</v>
      </c>
      <c r="Z5" s="69">
        <v>20</v>
      </c>
      <c r="AA5" s="77">
        <f>+E20</f>
        <v>0.15384615384615385</v>
      </c>
      <c r="AB5" s="76">
        <f>+E19</f>
        <v>0.37037037037037035</v>
      </c>
      <c r="AC5" s="78">
        <f>+E21</f>
        <v>0.5357142857142857</v>
      </c>
    </row>
    <row r="6" spans="1:29" x14ac:dyDescent="0.55000000000000004">
      <c r="A6" s="37">
        <v>20</v>
      </c>
      <c r="B6" s="38">
        <v>7004</v>
      </c>
      <c r="C6" s="38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13</v>
      </c>
      <c r="D6" s="38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6">
        <f t="shared" ref="E6:E7" si="4">IFERROR(D6/C6, 0)</f>
        <v>0</v>
      </c>
      <c r="F6" s="40"/>
      <c r="G6" s="39">
        <f t="shared" ref="G6:G7" si="5">IFERROR(SQRT(C6*E6*(1-E6))/C6, 0)</f>
        <v>0</v>
      </c>
      <c r="H6" s="39">
        <f t="shared" ref="H6:H7" si="6">E6-G6</f>
        <v>0</v>
      </c>
      <c r="I6" s="41">
        <f t="shared" ref="I6:I7" si="7">E6+G6</f>
        <v>0</v>
      </c>
    </row>
    <row r="7" spans="1:29" x14ac:dyDescent="0.55000000000000004">
      <c r="A7" s="37">
        <v>20</v>
      </c>
      <c r="B7" s="38">
        <v>7005</v>
      </c>
      <c r="C7" s="38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13</v>
      </c>
      <c r="D7" s="38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1</v>
      </c>
      <c r="E7" s="56">
        <f t="shared" si="4"/>
        <v>7.6923076923076927E-2</v>
      </c>
      <c r="F7" s="40"/>
      <c r="G7" s="39">
        <f t="shared" si="5"/>
        <v>7.3905301756194058E-2</v>
      </c>
      <c r="H7" s="39">
        <f t="shared" si="6"/>
        <v>3.017775166882869E-3</v>
      </c>
      <c r="I7" s="41">
        <f t="shared" si="7"/>
        <v>0.15082837867927099</v>
      </c>
      <c r="Z7" t="s">
        <v>12</v>
      </c>
      <c r="AA7" t="s">
        <v>11</v>
      </c>
      <c r="AB7" t="s">
        <v>10</v>
      </c>
    </row>
    <row r="8" spans="1:29" x14ac:dyDescent="0.55000000000000004">
      <c r="A8" s="37">
        <v>20</v>
      </c>
      <c r="B8" s="38">
        <v>7006</v>
      </c>
      <c r="C8" s="38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13</v>
      </c>
      <c r="D8" s="38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2</v>
      </c>
      <c r="E8" s="56">
        <f t="shared" ref="E8" si="8">IFERROR(D8/C8, 0)</f>
        <v>0.15384615384615385</v>
      </c>
      <c r="F8" s="40"/>
      <c r="G8" s="39">
        <f t="shared" ref="G8" si="9">IFERROR(SQRT(C8*E8*(1-E8))/C8, 0)</f>
        <v>0.10006825162892168</v>
      </c>
      <c r="H8" s="39">
        <f t="shared" ref="H8" si="10">E8-G8</f>
        <v>5.3777902217232179E-2</v>
      </c>
      <c r="I8" s="41">
        <f t="shared" ref="I8" si="11">E8+G8</f>
        <v>0.25391440547507554</v>
      </c>
      <c r="Z8">
        <v>2</v>
      </c>
      <c r="AA8" s="1">
        <f>+E6</f>
        <v>0</v>
      </c>
      <c r="AB8" s="1">
        <f>+E33</f>
        <v>0</v>
      </c>
    </row>
    <row r="9" spans="1:29" x14ac:dyDescent="0.55000000000000004">
      <c r="A9" s="37">
        <v>20</v>
      </c>
      <c r="B9" s="38">
        <v>8000</v>
      </c>
      <c r="C9" s="38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8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6">
        <f t="shared" ref="E9:E31" si="12">IFERROR(D9/C9, 0)</f>
        <v>0.1044776119402985</v>
      </c>
      <c r="F9" s="40"/>
      <c r="G9" s="39">
        <f t="shared" ref="G9:G31" si="13">IFERROR(SQRT(C9*E9*(1-E9))/C9, 0)</f>
        <v>3.7369083027573149E-2</v>
      </c>
      <c r="H9" s="39">
        <f>E9-G9</f>
        <v>6.7108528912725354E-2</v>
      </c>
      <c r="I9" s="41">
        <f>E9+G9</f>
        <v>0.14184669496787167</v>
      </c>
      <c r="Z9">
        <v>5</v>
      </c>
      <c r="AA9" s="1">
        <f>+E4</f>
        <v>0</v>
      </c>
      <c r="AB9" s="1">
        <f>+E30</f>
        <v>0.12</v>
      </c>
    </row>
    <row r="10" spans="1:29" x14ac:dyDescent="0.55000000000000004">
      <c r="A10" s="37">
        <v>20</v>
      </c>
      <c r="B10" s="38">
        <v>8001</v>
      </c>
      <c r="C10" s="38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8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6">
        <f t="shared" si="12"/>
        <v>8.0645161290322578E-2</v>
      </c>
      <c r="F10" s="40"/>
      <c r="G10" s="39">
        <f t="shared" si="13"/>
        <v>3.4580788823532486E-2</v>
      </c>
      <c r="H10" s="39">
        <f>E10-G10</f>
        <v>4.6064372466790092E-2</v>
      </c>
      <c r="I10" s="41">
        <f>E10+G10</f>
        <v>0.11522595011385506</v>
      </c>
      <c r="Z10">
        <v>10</v>
      </c>
      <c r="AA10" s="1">
        <f>+E2</f>
        <v>0.11940298507462686</v>
      </c>
      <c r="AB10" s="1">
        <f>+E29</f>
        <v>0.32142857142857145</v>
      </c>
    </row>
    <row r="11" spans="1:29" x14ac:dyDescent="0.55000000000000004">
      <c r="A11" s="37">
        <v>20</v>
      </c>
      <c r="B11" s="38">
        <v>8002</v>
      </c>
      <c r="C11" s="38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8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6">
        <f t="shared" si="12"/>
        <v>0.2857142857142857</v>
      </c>
      <c r="F11" s="38"/>
      <c r="G11" s="39">
        <f t="shared" si="13"/>
        <v>5.6915648063542552E-2</v>
      </c>
      <c r="H11" s="39">
        <f t="shared" ref="H11:H31" si="14">E11-G11</f>
        <v>0.22879863765074315</v>
      </c>
      <c r="I11" s="41">
        <f t="shared" ref="I11:I31" si="15">E11+G11</f>
        <v>0.34262993377782824</v>
      </c>
      <c r="Z11">
        <v>20</v>
      </c>
      <c r="AA11" s="1">
        <f>+E3</f>
        <v>0.14285714285714285</v>
      </c>
      <c r="AB11" s="1">
        <f>+E31</f>
        <v>0.375</v>
      </c>
    </row>
    <row r="12" spans="1:29" ht="14.7" thickBot="1" x14ac:dyDescent="0.6">
      <c r="A12" s="42">
        <v>20</v>
      </c>
      <c r="B12" s="43">
        <v>8003</v>
      </c>
      <c r="C12" s="43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3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7">
        <f t="shared" si="12"/>
        <v>0.32258064516129031</v>
      </c>
      <c r="F12" s="43"/>
      <c r="G12" s="44">
        <f t="shared" si="13"/>
        <v>5.9367957650763428E-2</v>
      </c>
      <c r="H12" s="44">
        <f t="shared" si="14"/>
        <v>0.2632126875105269</v>
      </c>
      <c r="I12" s="48">
        <f t="shared" si="15"/>
        <v>0.38194860281205373</v>
      </c>
      <c r="Z12">
        <v>50</v>
      </c>
      <c r="AA12" s="1">
        <f>+E8</f>
        <v>0.15384615384615385</v>
      </c>
      <c r="AB12" s="1">
        <f>+E32</f>
        <v>0.16666666666666666</v>
      </c>
    </row>
    <row r="13" spans="1:29" x14ac:dyDescent="0.55000000000000004">
      <c r="A13" s="7">
        <v>20</v>
      </c>
      <c r="B13" s="8">
        <v>9000</v>
      </c>
      <c r="C13" s="8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25</v>
      </c>
      <c r="D13" s="8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6</v>
      </c>
      <c r="E13" s="58">
        <f t="shared" si="12"/>
        <v>0.24</v>
      </c>
      <c r="F13" s="8"/>
      <c r="G13" s="9">
        <f t="shared" si="13"/>
        <v>8.5416626016250496E-2</v>
      </c>
      <c r="H13" s="9">
        <f t="shared" si="14"/>
        <v>0.15458337398374949</v>
      </c>
      <c r="I13" s="31">
        <f t="shared" si="15"/>
        <v>0.32541662601625049</v>
      </c>
      <c r="Z13">
        <v>100</v>
      </c>
      <c r="AA13" s="1">
        <f>+E7</f>
        <v>7.6923076923076927E-2</v>
      </c>
      <c r="AB13" s="1">
        <f>+E34</f>
        <v>0</v>
      </c>
    </row>
    <row r="14" spans="1:29" x14ac:dyDescent="0.55000000000000004">
      <c r="A14" s="11">
        <v>20</v>
      </c>
      <c r="B14" s="12">
        <v>9001</v>
      </c>
      <c r="C14" s="12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26</v>
      </c>
      <c r="D14" s="12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4</v>
      </c>
      <c r="E14" s="59">
        <f t="shared" si="12"/>
        <v>0.15384615384615385</v>
      </c>
      <c r="F14" s="12"/>
      <c r="G14" s="13">
        <f t="shared" si="13"/>
        <v>7.0758939308292301E-2</v>
      </c>
      <c r="H14" s="13">
        <f t="shared" si="14"/>
        <v>8.3087214537861553E-2</v>
      </c>
      <c r="I14" s="49">
        <f t="shared" si="15"/>
        <v>0.22460509315444616</v>
      </c>
    </row>
    <row r="15" spans="1:29" ht="14.7" thickBot="1" x14ac:dyDescent="0.6">
      <c r="A15" s="15">
        <v>20</v>
      </c>
      <c r="B15" s="16">
        <v>9002</v>
      </c>
      <c r="C15" s="16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27</v>
      </c>
      <c r="D15" s="16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10</v>
      </c>
      <c r="E15" s="60">
        <f t="shared" si="12"/>
        <v>0.37037037037037035</v>
      </c>
      <c r="F15" s="16"/>
      <c r="G15" s="17">
        <f t="shared" si="13"/>
        <v>9.293489539618284E-2</v>
      </c>
      <c r="H15" s="17">
        <f t="shared" si="14"/>
        <v>0.27743547497418752</v>
      </c>
      <c r="I15" s="50">
        <f t="shared" si="15"/>
        <v>0.46330526576655318</v>
      </c>
    </row>
    <row r="16" spans="1:29" x14ac:dyDescent="0.55000000000000004">
      <c r="A16" s="19">
        <v>20</v>
      </c>
      <c r="B16" s="20">
        <v>9003</v>
      </c>
      <c r="C16" s="20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25</v>
      </c>
      <c r="D16" s="20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7</v>
      </c>
      <c r="E16" s="61">
        <f t="shared" si="12"/>
        <v>0.28000000000000003</v>
      </c>
      <c r="F16" s="20"/>
      <c r="G16" s="21">
        <f t="shared" si="13"/>
        <v>8.97997772825746E-2</v>
      </c>
      <c r="H16" s="21">
        <f t="shared" si="14"/>
        <v>0.19020022271742543</v>
      </c>
      <c r="I16" s="51">
        <f t="shared" si="15"/>
        <v>0.36979977728257463</v>
      </c>
    </row>
    <row r="17" spans="1:9" x14ac:dyDescent="0.55000000000000004">
      <c r="A17" s="23">
        <v>20</v>
      </c>
      <c r="B17" s="24">
        <v>9004</v>
      </c>
      <c r="C17" s="24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24</v>
      </c>
      <c r="D17" s="24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4</v>
      </c>
      <c r="E17" s="62">
        <f t="shared" si="12"/>
        <v>0.16666666666666666</v>
      </c>
      <c r="F17" s="24"/>
      <c r="G17" s="25">
        <f t="shared" si="13"/>
        <v>7.6072577431273075E-2</v>
      </c>
      <c r="H17" s="25">
        <f t="shared" si="14"/>
        <v>9.0594089235393582E-2</v>
      </c>
      <c r="I17" s="52">
        <f t="shared" si="15"/>
        <v>0.24273924409793973</v>
      </c>
    </row>
    <row r="18" spans="1:9" ht="14.7" thickBot="1" x14ac:dyDescent="0.6">
      <c r="A18" s="27">
        <v>20</v>
      </c>
      <c r="B18" s="28">
        <v>9005</v>
      </c>
      <c r="C18" s="2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26</v>
      </c>
      <c r="D18" s="2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4</v>
      </c>
      <c r="E18" s="63">
        <f t="shared" si="12"/>
        <v>0.15384615384615385</v>
      </c>
      <c r="F18" s="28"/>
      <c r="G18" s="29">
        <f t="shared" si="13"/>
        <v>7.0758939308292301E-2</v>
      </c>
      <c r="H18" s="29">
        <f t="shared" si="14"/>
        <v>8.3087214537861553E-2</v>
      </c>
      <c r="I18" s="53">
        <f t="shared" si="15"/>
        <v>0.22460509315444616</v>
      </c>
    </row>
    <row r="19" spans="1:9" x14ac:dyDescent="0.55000000000000004">
      <c r="A19" s="7">
        <v>20</v>
      </c>
      <c r="B19" s="8">
        <v>9006</v>
      </c>
      <c r="C19" s="8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27</v>
      </c>
      <c r="D19" s="8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10</v>
      </c>
      <c r="E19" s="58">
        <f t="shared" si="12"/>
        <v>0.37037037037037035</v>
      </c>
      <c r="F19" s="8"/>
      <c r="G19" s="9">
        <f t="shared" si="13"/>
        <v>9.293489539618284E-2</v>
      </c>
      <c r="H19" s="9">
        <f t="shared" si="14"/>
        <v>0.27743547497418752</v>
      </c>
      <c r="I19" s="31">
        <f t="shared" si="15"/>
        <v>0.46330526576655318</v>
      </c>
    </row>
    <row r="20" spans="1:9" x14ac:dyDescent="0.55000000000000004">
      <c r="A20" s="11">
        <v>20</v>
      </c>
      <c r="B20" s="12">
        <v>9007</v>
      </c>
      <c r="C20" s="12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26</v>
      </c>
      <c r="D20" s="12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4</v>
      </c>
      <c r="E20" s="59">
        <f t="shared" si="12"/>
        <v>0.15384615384615385</v>
      </c>
      <c r="F20" s="12"/>
      <c r="G20" s="13">
        <f t="shared" si="13"/>
        <v>7.0758939308292301E-2</v>
      </c>
      <c r="H20" s="13">
        <f t="shared" si="14"/>
        <v>8.3087214537861553E-2</v>
      </c>
      <c r="I20" s="49">
        <f t="shared" si="15"/>
        <v>0.22460509315444616</v>
      </c>
    </row>
    <row r="21" spans="1:9" x14ac:dyDescent="0.55000000000000004">
      <c r="A21" s="11">
        <v>20</v>
      </c>
      <c r="B21" s="12">
        <v>9008</v>
      </c>
      <c r="C21" s="12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28</v>
      </c>
      <c r="D21" s="12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15</v>
      </c>
      <c r="E21" s="59">
        <f t="shared" si="12"/>
        <v>0.5357142857142857</v>
      </c>
      <c r="F21" s="12"/>
      <c r="G21" s="13">
        <f t="shared" si="13"/>
        <v>9.4249761234240642E-2</v>
      </c>
      <c r="H21" s="13">
        <f t="shared" si="14"/>
        <v>0.44146452448004503</v>
      </c>
      <c r="I21" s="49">
        <f t="shared" si="15"/>
        <v>0.62996404694852637</v>
      </c>
    </row>
    <row r="22" spans="1:9" x14ac:dyDescent="0.55000000000000004">
      <c r="A22" s="11">
        <v>20</v>
      </c>
      <c r="B22" s="12">
        <v>9010</v>
      </c>
      <c r="C22" s="12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0</v>
      </c>
      <c r="D22" s="12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0</v>
      </c>
      <c r="E22" s="59">
        <f t="shared" ref="E22:E28" si="16">IFERROR(D22/C22, 0)</f>
        <v>0</v>
      </c>
      <c r="F22" s="12"/>
      <c r="G22" s="13">
        <f t="shared" ref="G22:G28" si="17">IFERROR(SQRT(C22*E22*(1-E22))/C22, 0)</f>
        <v>0</v>
      </c>
      <c r="H22" s="13">
        <f t="shared" ref="H22:H28" si="18">E22-G22</f>
        <v>0</v>
      </c>
      <c r="I22" s="49">
        <f t="shared" ref="I22:I28" si="19">E22+G22</f>
        <v>0</v>
      </c>
    </row>
    <row r="23" spans="1:9" x14ac:dyDescent="0.55000000000000004">
      <c r="A23" s="11">
        <v>20</v>
      </c>
      <c r="B23" s="12">
        <v>9013</v>
      </c>
      <c r="C23" s="12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0</v>
      </c>
      <c r="D23" s="12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0</v>
      </c>
      <c r="E23" s="59">
        <f t="shared" si="16"/>
        <v>0</v>
      </c>
      <c r="F23" s="12"/>
      <c r="G23" s="13">
        <f t="shared" si="17"/>
        <v>0</v>
      </c>
      <c r="H23" s="13">
        <f t="shared" si="18"/>
        <v>0</v>
      </c>
      <c r="I23" s="49">
        <f t="shared" si="19"/>
        <v>0</v>
      </c>
    </row>
    <row r="24" spans="1:9" x14ac:dyDescent="0.55000000000000004">
      <c r="A24" s="11">
        <v>20</v>
      </c>
      <c r="B24" s="12">
        <v>9016</v>
      </c>
      <c r="C24" s="12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0</v>
      </c>
      <c r="D24" s="12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0</v>
      </c>
      <c r="E24" s="59">
        <f t="shared" si="16"/>
        <v>0</v>
      </c>
      <c r="F24" s="12"/>
      <c r="G24" s="13">
        <f t="shared" si="17"/>
        <v>0</v>
      </c>
      <c r="H24" s="13">
        <f t="shared" si="18"/>
        <v>0</v>
      </c>
      <c r="I24" s="49">
        <f t="shared" si="19"/>
        <v>0</v>
      </c>
    </row>
    <row r="25" spans="1:9" x14ac:dyDescent="0.55000000000000004">
      <c r="A25" s="11">
        <v>20</v>
      </c>
      <c r="B25" s="12">
        <v>9025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0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0</v>
      </c>
      <c r="E25" s="59">
        <f t="shared" si="16"/>
        <v>0</v>
      </c>
      <c r="F25" s="12"/>
      <c r="G25" s="13">
        <f t="shared" si="17"/>
        <v>0</v>
      </c>
      <c r="H25" s="13">
        <f t="shared" si="18"/>
        <v>0</v>
      </c>
      <c r="I25" s="49">
        <f t="shared" si="19"/>
        <v>0</v>
      </c>
    </row>
    <row r="26" spans="1:9" x14ac:dyDescent="0.55000000000000004">
      <c r="A26" s="11">
        <v>20</v>
      </c>
      <c r="B26" s="12">
        <v>9026</v>
      </c>
      <c r="C26" s="12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0</v>
      </c>
      <c r="D26" s="12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0</v>
      </c>
      <c r="E26" s="59">
        <f t="shared" si="16"/>
        <v>0</v>
      </c>
      <c r="F26" s="12"/>
      <c r="G26" s="13">
        <f t="shared" si="17"/>
        <v>0</v>
      </c>
      <c r="H26" s="13">
        <f t="shared" si="18"/>
        <v>0</v>
      </c>
      <c r="I26" s="49">
        <f t="shared" si="19"/>
        <v>0</v>
      </c>
    </row>
    <row r="27" spans="1:9" x14ac:dyDescent="0.55000000000000004">
      <c r="A27" s="11">
        <v>20</v>
      </c>
      <c r="B27" s="12">
        <v>9027</v>
      </c>
      <c r="C27" s="12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0</v>
      </c>
      <c r="D27" s="12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0</v>
      </c>
      <c r="E27" s="59">
        <f t="shared" si="16"/>
        <v>0</v>
      </c>
      <c r="F27" s="12"/>
      <c r="G27" s="13">
        <f t="shared" si="17"/>
        <v>0</v>
      </c>
      <c r="H27" s="13">
        <f t="shared" si="18"/>
        <v>0</v>
      </c>
      <c r="I27" s="49">
        <f t="shared" si="19"/>
        <v>0</v>
      </c>
    </row>
    <row r="28" spans="1:9" ht="14.7" thickBot="1" x14ac:dyDescent="0.6">
      <c r="A28" s="11">
        <v>20</v>
      </c>
      <c r="B28" s="12">
        <v>9028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0</v>
      </c>
      <c r="E28" s="59">
        <f t="shared" si="16"/>
        <v>0</v>
      </c>
      <c r="F28" s="12"/>
      <c r="G28" s="13">
        <f t="shared" si="17"/>
        <v>0</v>
      </c>
      <c r="H28" s="13">
        <f t="shared" si="18"/>
        <v>0</v>
      </c>
      <c r="I28" s="49">
        <f t="shared" si="19"/>
        <v>0</v>
      </c>
    </row>
    <row r="29" spans="1:9" x14ac:dyDescent="0.55000000000000004">
      <c r="A29" s="19">
        <v>20</v>
      </c>
      <c r="B29" s="20">
        <v>10000</v>
      </c>
      <c r="C29" s="20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28</v>
      </c>
      <c r="D29" s="20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9</v>
      </c>
      <c r="E29" s="61">
        <f t="shared" si="12"/>
        <v>0.32142857142857145</v>
      </c>
      <c r="F29" s="20"/>
      <c r="G29" s="21">
        <f t="shared" si="13"/>
        <v>8.8259407612276491E-2</v>
      </c>
      <c r="H29" s="21">
        <f t="shared" si="14"/>
        <v>0.23316916381629496</v>
      </c>
      <c r="I29" s="51">
        <f t="shared" si="15"/>
        <v>0.40968797904084797</v>
      </c>
    </row>
    <row r="30" spans="1:9" x14ac:dyDescent="0.55000000000000004">
      <c r="A30" s="23">
        <v>20</v>
      </c>
      <c r="B30" s="24">
        <v>10001</v>
      </c>
      <c r="C30" s="24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25</v>
      </c>
      <c r="D30" s="24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</v>
      </c>
      <c r="E30" s="62">
        <f t="shared" si="12"/>
        <v>0.12</v>
      </c>
      <c r="F30" s="24"/>
      <c r="G30" s="25">
        <f t="shared" si="13"/>
        <v>6.4992307237087682E-2</v>
      </c>
      <c r="H30" s="25">
        <f t="shared" si="14"/>
        <v>5.5007692762912314E-2</v>
      </c>
      <c r="I30" s="52">
        <f t="shared" si="15"/>
        <v>0.18499230723708768</v>
      </c>
    </row>
    <row r="31" spans="1:9" x14ac:dyDescent="0.55000000000000004">
      <c r="A31" s="23">
        <v>20</v>
      </c>
      <c r="B31" s="24">
        <v>10002</v>
      </c>
      <c r="C31" s="24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16</v>
      </c>
      <c r="D31" s="24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6</v>
      </c>
      <c r="E31" s="62">
        <f t="shared" si="12"/>
        <v>0.375</v>
      </c>
      <c r="F31" s="24"/>
      <c r="G31" s="25">
        <f t="shared" si="13"/>
        <v>0.12103072956898178</v>
      </c>
      <c r="H31" s="25">
        <f t="shared" si="14"/>
        <v>0.25396927043101825</v>
      </c>
      <c r="I31" s="52">
        <f t="shared" si="15"/>
        <v>0.49603072956898175</v>
      </c>
    </row>
    <row r="32" spans="1:9" x14ac:dyDescent="0.55000000000000004">
      <c r="A32" s="23">
        <v>20</v>
      </c>
      <c r="B32" s="24">
        <v>10003</v>
      </c>
      <c r="C32" s="24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12</v>
      </c>
      <c r="D32" s="24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2</v>
      </c>
      <c r="E32" s="62">
        <f t="shared" ref="E32:E33" si="20">IFERROR(D32/C32, 0)</f>
        <v>0.16666666666666666</v>
      </c>
      <c r="F32" s="24"/>
      <c r="G32" s="25">
        <f t="shared" ref="G32:G33" si="21">IFERROR(SQRT(C32*E32*(1-E32))/C32, 0)</f>
        <v>0.1075828707279838</v>
      </c>
      <c r="H32" s="25">
        <f t="shared" ref="H32:H33" si="22">E32-G32</f>
        <v>5.9083795938682862E-2</v>
      </c>
      <c r="I32" s="52">
        <f t="shared" ref="I32:I33" si="23">E32+G32</f>
        <v>0.27424953739465047</v>
      </c>
    </row>
    <row r="33" spans="1:9" ht="14.7" thickBot="1" x14ac:dyDescent="0.6">
      <c r="A33" s="27">
        <v>20</v>
      </c>
      <c r="B33" s="28">
        <v>10004</v>
      </c>
      <c r="C33" s="28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13</v>
      </c>
      <c r="D33" s="28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0</v>
      </c>
      <c r="E33" s="63">
        <f t="shared" si="20"/>
        <v>0</v>
      </c>
      <c r="F33" s="28"/>
      <c r="G33" s="29">
        <f t="shared" si="21"/>
        <v>0</v>
      </c>
      <c r="H33" s="29">
        <f t="shared" si="22"/>
        <v>0</v>
      </c>
      <c r="I33" s="53">
        <f t="shared" si="23"/>
        <v>0</v>
      </c>
    </row>
    <row r="34" spans="1:9" ht="14.7" thickBot="1" x14ac:dyDescent="0.6">
      <c r="A34" s="27">
        <v>20</v>
      </c>
      <c r="B34" s="28">
        <v>10005</v>
      </c>
      <c r="C34" s="28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12</v>
      </c>
      <c r="D34" s="28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0</v>
      </c>
      <c r="E34" s="63">
        <f t="shared" ref="E34" si="24">IFERROR(D34/C34, 0)</f>
        <v>0</v>
      </c>
      <c r="F34" s="28"/>
      <c r="G34" s="29">
        <f t="shared" ref="G34" si="25">IFERROR(SQRT(C34*E34*(1-E34))/C34, 0)</f>
        <v>0</v>
      </c>
      <c r="H34" s="29">
        <f t="shared" ref="H34" si="26">E34-G34</f>
        <v>0</v>
      </c>
      <c r="I34" s="53">
        <f t="shared" ref="I34" si="27">E34+G34</f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18</v>
      </c>
      <c r="B1" s="2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20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20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20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20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20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20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20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20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20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20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20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20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20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20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20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20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20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20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20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20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20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21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21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21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21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22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22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22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22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22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22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22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22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22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22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22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22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22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22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22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24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24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24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24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24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24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24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24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24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24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24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24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24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24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24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24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24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24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24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24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24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25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26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26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26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26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26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26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26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27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27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27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27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27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27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27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29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29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29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29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29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29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29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29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29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29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29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29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29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29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29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29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30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30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30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30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30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30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3"/>
  <sheetViews>
    <sheetView tabSelected="1" workbookViewId="0">
      <selection activeCell="N1" sqref="N1"/>
    </sheetView>
  </sheetViews>
  <sheetFormatPr defaultRowHeight="14.4" x14ac:dyDescent="0.55000000000000004"/>
  <sheetData>
    <row r="1" spans="1:18" x14ac:dyDescent="0.55000000000000004">
      <c r="A1" t="s">
        <v>18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19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55000000000000004">
      <c r="A2">
        <v>0</v>
      </c>
      <c r="B2">
        <v>0.1</v>
      </c>
      <c r="E2">
        <v>0.2</v>
      </c>
      <c r="F2">
        <v>10</v>
      </c>
      <c r="G2" t="s">
        <v>20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>
        <v>0.2</v>
      </c>
      <c r="F3">
        <v>7</v>
      </c>
      <c r="G3" t="s">
        <v>20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>
        <v>0.2</v>
      </c>
      <c r="F4">
        <v>15</v>
      </c>
      <c r="G4" t="s">
        <v>20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>
        <v>0.15</v>
      </c>
      <c r="F5">
        <v>10</v>
      </c>
      <c r="G5" t="s">
        <v>20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>
        <v>0.3</v>
      </c>
      <c r="F6">
        <v>10</v>
      </c>
      <c r="G6" t="s">
        <v>20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>
        <v>0.25</v>
      </c>
      <c r="F7">
        <v>10</v>
      </c>
      <c r="G7" t="s">
        <v>20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>
        <v>0.05</v>
      </c>
      <c r="F8">
        <v>10</v>
      </c>
      <c r="G8" t="s">
        <v>20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>
        <v>0.1</v>
      </c>
      <c r="F9">
        <v>10</v>
      </c>
      <c r="G9" t="s">
        <v>20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>
        <v>0.35</v>
      </c>
      <c r="F10">
        <v>10</v>
      </c>
      <c r="G10" t="s">
        <v>20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>
        <v>0.4</v>
      </c>
      <c r="F11">
        <v>10</v>
      </c>
      <c r="G11" t="s">
        <v>20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>
        <v>0.45</v>
      </c>
      <c r="F12">
        <v>10</v>
      </c>
      <c r="G12" t="s">
        <v>20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>
        <v>0.5</v>
      </c>
      <c r="F13">
        <v>10</v>
      </c>
      <c r="G13" t="s">
        <v>20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>
        <v>0.55000000000000004</v>
      </c>
      <c r="F14">
        <v>10</v>
      </c>
      <c r="G14" t="s">
        <v>20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>
        <v>0.6</v>
      </c>
      <c r="F15">
        <v>10</v>
      </c>
      <c r="G15" t="s">
        <v>20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>
        <v>0.65</v>
      </c>
      <c r="F16">
        <v>10</v>
      </c>
      <c r="G16" t="s">
        <v>20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>
        <v>0.7</v>
      </c>
      <c r="F17">
        <v>10</v>
      </c>
      <c r="G17" t="s">
        <v>20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>
        <v>0.75</v>
      </c>
      <c r="F18">
        <v>10</v>
      </c>
      <c r="G18" t="s">
        <v>20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>
        <v>0.8</v>
      </c>
      <c r="F19">
        <v>10</v>
      </c>
      <c r="G19" t="s">
        <v>20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>
        <v>0.85</v>
      </c>
      <c r="F20">
        <v>10</v>
      </c>
      <c r="G20" t="s">
        <v>20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>
        <v>0.9</v>
      </c>
      <c r="F21">
        <v>10</v>
      </c>
      <c r="G21" t="s">
        <v>20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>
        <v>0.95</v>
      </c>
      <c r="F22">
        <v>10</v>
      </c>
      <c r="G22" t="s">
        <v>20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>
        <v>0.2</v>
      </c>
      <c r="F23">
        <v>10</v>
      </c>
      <c r="G23" t="s">
        <v>21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>
        <v>0.2</v>
      </c>
      <c r="F24">
        <v>10</v>
      </c>
      <c r="G24" t="s">
        <v>21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>
        <v>0.2</v>
      </c>
      <c r="F25">
        <v>10</v>
      </c>
      <c r="G25" t="s">
        <v>21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>
        <v>0.2</v>
      </c>
      <c r="F26">
        <v>10</v>
      </c>
      <c r="G26" t="s">
        <v>21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>
        <v>0.2</v>
      </c>
      <c r="F27">
        <v>5</v>
      </c>
      <c r="G27" t="s">
        <v>22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>
        <v>0.2</v>
      </c>
      <c r="F28">
        <v>3</v>
      </c>
      <c r="G28" t="s">
        <v>22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>
        <v>0.2</v>
      </c>
      <c r="F29">
        <v>7</v>
      </c>
      <c r="G29" t="s">
        <v>22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>
        <v>0.1</v>
      </c>
      <c r="F30">
        <v>5</v>
      </c>
      <c r="G30" t="s">
        <v>22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>
        <v>0.1</v>
      </c>
      <c r="F31">
        <v>3</v>
      </c>
      <c r="G31" t="s">
        <v>22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>
        <v>0.1</v>
      </c>
      <c r="F32">
        <v>7</v>
      </c>
      <c r="G32" t="s">
        <v>22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>
        <v>0.15</v>
      </c>
      <c r="F33">
        <v>5</v>
      </c>
      <c r="G33" t="s">
        <v>22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>
        <v>0.15</v>
      </c>
      <c r="F34">
        <v>3</v>
      </c>
      <c r="G34" t="s">
        <v>22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>
        <v>0.15</v>
      </c>
      <c r="F35">
        <v>7</v>
      </c>
      <c r="G35" t="s">
        <v>22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>
        <v>0.25</v>
      </c>
      <c r="F36">
        <v>5</v>
      </c>
      <c r="G36" t="s">
        <v>22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>
        <v>0.25</v>
      </c>
      <c r="F37">
        <v>3</v>
      </c>
      <c r="G37" t="s">
        <v>22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>
        <v>0.25</v>
      </c>
      <c r="F38">
        <v>7</v>
      </c>
      <c r="G38" t="s">
        <v>22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>
        <v>0.3</v>
      </c>
      <c r="F39">
        <v>5</v>
      </c>
      <c r="G39" t="s">
        <v>22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>
        <v>0.3</v>
      </c>
      <c r="F40">
        <v>3</v>
      </c>
      <c r="G40" t="s">
        <v>22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>
        <v>0.3</v>
      </c>
      <c r="F41">
        <v>7</v>
      </c>
      <c r="G41" t="s">
        <v>22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>
        <v>0.2</v>
      </c>
      <c r="D42">
        <v>10</v>
      </c>
      <c r="E42">
        <v>0.2</v>
      </c>
      <c r="F42">
        <v>10</v>
      </c>
      <c r="G42" t="s">
        <v>23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>
        <v>0.2</v>
      </c>
      <c r="D43">
        <v>10</v>
      </c>
      <c r="G43" t="s">
        <v>24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>
        <v>0.2</v>
      </c>
      <c r="D44">
        <v>7</v>
      </c>
      <c r="G44" t="s">
        <v>24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>
        <v>0.2</v>
      </c>
      <c r="D45">
        <v>15</v>
      </c>
      <c r="G45" t="s">
        <v>24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>
        <v>0.15</v>
      </c>
      <c r="D46">
        <v>10</v>
      </c>
      <c r="G46" t="s">
        <v>24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>
        <v>0.3</v>
      </c>
      <c r="D47">
        <v>10</v>
      </c>
      <c r="G47" t="s">
        <v>24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>
        <v>0.25</v>
      </c>
      <c r="D48">
        <v>10</v>
      </c>
      <c r="G48" t="s">
        <v>24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>
        <v>0.05</v>
      </c>
      <c r="D49">
        <v>10</v>
      </c>
      <c r="G49" t="s">
        <v>24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>
        <v>0.1</v>
      </c>
      <c r="D50">
        <v>10</v>
      </c>
      <c r="G50" t="s">
        <v>24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>
        <v>0.35</v>
      </c>
      <c r="D51">
        <v>10</v>
      </c>
      <c r="G51" t="s">
        <v>24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>
        <v>0.4</v>
      </c>
      <c r="D52">
        <v>10</v>
      </c>
      <c r="G52" t="s">
        <v>24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>
        <v>0.45</v>
      </c>
      <c r="D53">
        <v>10</v>
      </c>
      <c r="G53" t="s">
        <v>24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>
        <v>0.5</v>
      </c>
      <c r="D54">
        <v>10</v>
      </c>
      <c r="G54" t="s">
        <v>24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>
        <v>0.55000000000000004</v>
      </c>
      <c r="D55">
        <v>10</v>
      </c>
      <c r="G55" t="s">
        <v>24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>
        <v>0.6</v>
      </c>
      <c r="D56">
        <v>10</v>
      </c>
      <c r="G56" t="s">
        <v>24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>
        <v>0.65</v>
      </c>
      <c r="D57">
        <v>10</v>
      </c>
      <c r="G57" t="s">
        <v>24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>
        <v>0.7</v>
      </c>
      <c r="D58">
        <v>10</v>
      </c>
      <c r="G58" t="s">
        <v>24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>
        <v>0.75</v>
      </c>
      <c r="D59">
        <v>10</v>
      </c>
      <c r="G59" t="s">
        <v>24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>
        <v>0.8</v>
      </c>
      <c r="D60">
        <v>10</v>
      </c>
      <c r="G60" t="s">
        <v>24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>
        <v>0.85</v>
      </c>
      <c r="D61">
        <v>10</v>
      </c>
      <c r="G61" t="s">
        <v>24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>
        <v>0.9</v>
      </c>
      <c r="D62">
        <v>10</v>
      </c>
      <c r="G62" t="s">
        <v>24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>
        <v>0.95</v>
      </c>
      <c r="D63">
        <v>10</v>
      </c>
      <c r="G63" t="s">
        <v>24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>
        <v>0.2</v>
      </c>
      <c r="D64">
        <v>10</v>
      </c>
      <c r="G64" t="s">
        <v>25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>
        <v>0.3</v>
      </c>
      <c r="D65">
        <v>200</v>
      </c>
      <c r="G65" t="s">
        <v>26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>
        <v>0.2</v>
      </c>
      <c r="D66">
        <v>100</v>
      </c>
      <c r="G66" t="s">
        <v>26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>
        <v>0.2</v>
      </c>
      <c r="D67">
        <v>100</v>
      </c>
      <c r="G67" t="s">
        <v>26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>
        <v>0.2</v>
      </c>
      <c r="D68">
        <v>100</v>
      </c>
      <c r="G68" t="s">
        <v>26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>
        <v>0.2</v>
      </c>
      <c r="D69">
        <v>100</v>
      </c>
      <c r="G69" t="s">
        <v>26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>
        <v>0.2</v>
      </c>
      <c r="D70">
        <v>100</v>
      </c>
      <c r="G70" t="s">
        <v>26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>
        <v>0.2</v>
      </c>
      <c r="D71">
        <v>100</v>
      </c>
      <c r="G71" t="s">
        <v>26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>
        <v>0.2</v>
      </c>
      <c r="F72">
        <v>10</v>
      </c>
      <c r="G72" t="s">
        <v>32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>
        <v>0.2</v>
      </c>
      <c r="F73">
        <v>20</v>
      </c>
      <c r="G73" t="s">
        <v>32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>
        <v>0.2</v>
      </c>
      <c r="F74">
        <v>5</v>
      </c>
      <c r="G74" t="s">
        <v>32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>
        <v>0.2</v>
      </c>
      <c r="F75">
        <v>40</v>
      </c>
      <c r="G75" t="s">
        <v>32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>
        <v>0.2</v>
      </c>
      <c r="F76">
        <v>2</v>
      </c>
      <c r="G76" t="s">
        <v>32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>
        <v>0.2</v>
      </c>
      <c r="F77">
        <v>100</v>
      </c>
      <c r="G77" t="s">
        <v>32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>
        <v>0.2</v>
      </c>
      <c r="F78">
        <v>50</v>
      </c>
      <c r="G78" t="s">
        <v>32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>
        <v>0.3</v>
      </c>
      <c r="D79">
        <v>2000</v>
      </c>
      <c r="E79">
        <v>0.2</v>
      </c>
      <c r="F79">
        <v>10</v>
      </c>
      <c r="G79" t="s">
        <v>28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>
        <v>0.3</v>
      </c>
      <c r="D80">
        <v>200</v>
      </c>
      <c r="E80">
        <v>0.2</v>
      </c>
      <c r="F80">
        <v>10</v>
      </c>
      <c r="G80" t="s">
        <v>28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>
        <v>0.3</v>
      </c>
      <c r="D81">
        <v>20</v>
      </c>
      <c r="E81">
        <v>0.2</v>
      </c>
      <c r="F81">
        <v>10</v>
      </c>
      <c r="G81" t="s">
        <v>28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>
        <v>0.3</v>
      </c>
      <c r="D82">
        <v>20</v>
      </c>
      <c r="E82">
        <v>0.2</v>
      </c>
      <c r="F82">
        <v>10</v>
      </c>
      <c r="G82" t="s">
        <v>28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>
        <v>0.2</v>
      </c>
      <c r="D83">
        <v>10</v>
      </c>
      <c r="E83">
        <v>0.2</v>
      </c>
      <c r="F83">
        <v>10</v>
      </c>
      <c r="G83" t="s">
        <v>33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>
        <v>0.2</v>
      </c>
      <c r="D84">
        <v>10</v>
      </c>
      <c r="E84">
        <v>0.2</v>
      </c>
      <c r="F84">
        <v>5</v>
      </c>
      <c r="G84" t="s">
        <v>33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>
        <v>0.2</v>
      </c>
      <c r="D85">
        <v>10</v>
      </c>
      <c r="E85">
        <v>0.2</v>
      </c>
      <c r="F85">
        <v>20</v>
      </c>
      <c r="G85" t="s">
        <v>33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>
        <v>0.2</v>
      </c>
      <c r="D86">
        <v>5</v>
      </c>
      <c r="E86">
        <v>0.2</v>
      </c>
      <c r="F86">
        <v>10</v>
      </c>
      <c r="G86" t="s">
        <v>33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>
        <v>0.2</v>
      </c>
      <c r="D87">
        <v>5</v>
      </c>
      <c r="E87">
        <v>0.2</v>
      </c>
      <c r="F87">
        <v>5</v>
      </c>
      <c r="G87" t="s">
        <v>33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>
        <v>0.2</v>
      </c>
      <c r="D88">
        <v>5</v>
      </c>
      <c r="E88">
        <v>0.2</v>
      </c>
      <c r="F88">
        <v>20</v>
      </c>
      <c r="G88" t="s">
        <v>33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>
        <v>0.2</v>
      </c>
      <c r="D89">
        <v>20</v>
      </c>
      <c r="E89">
        <v>0.2</v>
      </c>
      <c r="F89">
        <v>10</v>
      </c>
      <c r="G89" t="s">
        <v>33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>
        <v>0.2</v>
      </c>
      <c r="D90">
        <v>20</v>
      </c>
      <c r="E90">
        <v>0.2</v>
      </c>
      <c r="F90">
        <v>5</v>
      </c>
      <c r="G90" t="s">
        <v>33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>
        <v>0.2</v>
      </c>
      <c r="D91">
        <v>20</v>
      </c>
      <c r="E91">
        <v>0.2</v>
      </c>
      <c r="F91">
        <v>20</v>
      </c>
      <c r="G91" t="s">
        <v>33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>
        <v>0.2</v>
      </c>
      <c r="D92">
        <v>10</v>
      </c>
      <c r="E92">
        <v>0.2</v>
      </c>
      <c r="F92">
        <v>50</v>
      </c>
      <c r="G92" t="s">
        <v>33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>
        <v>0.2</v>
      </c>
      <c r="D93">
        <v>5</v>
      </c>
      <c r="E93">
        <v>0.2</v>
      </c>
      <c r="F93">
        <v>50</v>
      </c>
      <c r="G93" t="s">
        <v>33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>
        <v>0.2</v>
      </c>
      <c r="D94">
        <v>20</v>
      </c>
      <c r="E94">
        <v>0.2</v>
      </c>
      <c r="F94">
        <v>50</v>
      </c>
      <c r="G94" t="s">
        <v>33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9025</v>
      </c>
      <c r="B95">
        <v>0.1</v>
      </c>
      <c r="C95">
        <v>0.2</v>
      </c>
      <c r="D95">
        <v>50</v>
      </c>
      <c r="E95">
        <v>0.2</v>
      </c>
      <c r="F95">
        <v>5</v>
      </c>
      <c r="G95" t="s">
        <v>33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/>
      </c>
      <c r="Q95" s="2" t="str">
        <f t="shared" si="7"/>
        <v/>
      </c>
      <c r="R95" s="2" t="str">
        <f t="shared" si="8"/>
        <v/>
      </c>
    </row>
    <row r="96" spans="1:18" x14ac:dyDescent="0.55000000000000004">
      <c r="A96">
        <v>9026</v>
      </c>
      <c r="B96">
        <v>0.1</v>
      </c>
      <c r="C96">
        <v>0.2</v>
      </c>
      <c r="D96">
        <v>50</v>
      </c>
      <c r="E96">
        <v>0.2</v>
      </c>
      <c r="F96">
        <v>10</v>
      </c>
      <c r="G96" t="s">
        <v>33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/>
      </c>
    </row>
    <row r="97" spans="1:18" x14ac:dyDescent="0.55000000000000004">
      <c r="A97">
        <v>9027</v>
      </c>
      <c r="B97">
        <v>0.1</v>
      </c>
      <c r="C97">
        <v>0.2</v>
      </c>
      <c r="D97">
        <v>50</v>
      </c>
      <c r="E97">
        <v>0.2</v>
      </c>
      <c r="F97">
        <v>20</v>
      </c>
      <c r="G97" t="s">
        <v>33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/>
      </c>
    </row>
    <row r="98" spans="1:18" x14ac:dyDescent="0.55000000000000004">
      <c r="A98">
        <v>9028</v>
      </c>
      <c r="B98">
        <v>0.1</v>
      </c>
      <c r="C98">
        <v>0.2</v>
      </c>
      <c r="D98">
        <v>50</v>
      </c>
      <c r="E98">
        <v>0.2</v>
      </c>
      <c r="F98">
        <v>50</v>
      </c>
      <c r="G98" t="s">
        <v>33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/>
      </c>
    </row>
    <row r="99" spans="1:18" x14ac:dyDescent="0.55000000000000004">
      <c r="A99">
        <v>10000</v>
      </c>
      <c r="B99">
        <v>0.1</v>
      </c>
      <c r="C99">
        <v>0.2</v>
      </c>
      <c r="D99">
        <v>10</v>
      </c>
      <c r="G99" t="s">
        <v>34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/>
      </c>
      <c r="Q99" s="2" t="str">
        <f t="shared" si="7"/>
        <v/>
      </c>
      <c r="R99" s="2" t="str">
        <f t="shared" si="8"/>
        <v/>
      </c>
    </row>
    <row r="100" spans="1:18" x14ac:dyDescent="0.55000000000000004">
      <c r="A100">
        <v>10001</v>
      </c>
      <c r="B100">
        <v>0.1</v>
      </c>
      <c r="C100">
        <v>0.2</v>
      </c>
      <c r="D100">
        <v>5</v>
      </c>
      <c r="G100" t="s">
        <v>34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/>
      </c>
      <c r="Q100" s="2" t="str">
        <f t="shared" si="7"/>
        <v/>
      </c>
      <c r="R100" s="2" t="str">
        <f t="shared" si="8"/>
        <v/>
      </c>
    </row>
    <row r="101" spans="1:18" x14ac:dyDescent="0.55000000000000004">
      <c r="A101">
        <v>10002</v>
      </c>
      <c r="B101">
        <v>0.1</v>
      </c>
      <c r="C101">
        <v>0.2</v>
      </c>
      <c r="D101">
        <v>20</v>
      </c>
      <c r="G101" t="s">
        <v>34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/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10003</v>
      </c>
      <c r="B102">
        <v>0.1</v>
      </c>
      <c r="C102">
        <v>0.2</v>
      </c>
      <c r="D102">
        <v>50</v>
      </c>
      <c r="G102" t="s">
        <v>34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/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10004</v>
      </c>
      <c r="B103">
        <v>0.1</v>
      </c>
      <c r="C103">
        <v>0.2</v>
      </c>
      <c r="D103">
        <v>2</v>
      </c>
      <c r="G103" t="s">
        <v>34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/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10005</v>
      </c>
      <c r="B104">
        <v>0.1</v>
      </c>
      <c r="C104">
        <v>0.2</v>
      </c>
      <c r="D104">
        <v>100</v>
      </c>
      <c r="G104" t="s">
        <v>34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/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11000</v>
      </c>
      <c r="B105">
        <v>0.1</v>
      </c>
      <c r="E105">
        <v>0</v>
      </c>
      <c r="F105">
        <v>20</v>
      </c>
      <c r="G105" t="s">
        <v>35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11001</v>
      </c>
      <c r="B106">
        <v>0.1</v>
      </c>
      <c r="E106">
        <v>0.1</v>
      </c>
      <c r="F106">
        <v>20</v>
      </c>
      <c r="G106" t="s">
        <v>35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11002</v>
      </c>
      <c r="B107">
        <v>0.1</v>
      </c>
      <c r="E107">
        <v>0.2</v>
      </c>
      <c r="F107">
        <v>20</v>
      </c>
      <c r="G107" t="s">
        <v>35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11003</v>
      </c>
      <c r="B108">
        <v>0.1</v>
      </c>
      <c r="E108">
        <v>0.3</v>
      </c>
      <c r="F108">
        <v>20</v>
      </c>
      <c r="G108" t="s">
        <v>35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11004</v>
      </c>
      <c r="B109">
        <v>0.1</v>
      </c>
      <c r="E109">
        <v>0.4</v>
      </c>
      <c r="F109">
        <v>20</v>
      </c>
      <c r="G109" t="s">
        <v>35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11005</v>
      </c>
      <c r="B110">
        <v>0.1</v>
      </c>
      <c r="E110">
        <v>0.5</v>
      </c>
      <c r="F110">
        <v>20</v>
      </c>
      <c r="G110" t="s">
        <v>35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11006</v>
      </c>
      <c r="B111">
        <v>0.1</v>
      </c>
      <c r="E111">
        <v>0.6</v>
      </c>
      <c r="F111">
        <v>20</v>
      </c>
      <c r="G111" t="s">
        <v>35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11007</v>
      </c>
      <c r="B112">
        <v>0.1</v>
      </c>
      <c r="E112">
        <v>0.7</v>
      </c>
      <c r="F112">
        <v>20</v>
      </c>
      <c r="G112" t="s">
        <v>35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11008</v>
      </c>
      <c r="B113">
        <v>0.1</v>
      </c>
      <c r="E113">
        <v>0.8</v>
      </c>
      <c r="F113">
        <v>20</v>
      </c>
      <c r="G113" t="s">
        <v>35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11009</v>
      </c>
      <c r="B114">
        <v>0.1</v>
      </c>
      <c r="E114">
        <v>0.9</v>
      </c>
      <c r="F114">
        <v>20</v>
      </c>
      <c r="G114" t="s">
        <v>35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11010</v>
      </c>
      <c r="B115">
        <v>0.1</v>
      </c>
      <c r="E115">
        <v>1</v>
      </c>
      <c r="F115">
        <v>20</v>
      </c>
      <c r="G115" t="s">
        <v>35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12000</v>
      </c>
      <c r="B116">
        <v>0.1</v>
      </c>
      <c r="C116">
        <v>0</v>
      </c>
      <c r="D116">
        <v>20</v>
      </c>
      <c r="G116" t="s">
        <v>36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12001</v>
      </c>
      <c r="B117">
        <v>0.1</v>
      </c>
      <c r="C117">
        <v>0.1</v>
      </c>
      <c r="D117">
        <v>20</v>
      </c>
      <c r="G117" t="s">
        <v>36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12002</v>
      </c>
      <c r="B118">
        <v>0.1</v>
      </c>
      <c r="C118">
        <v>0.2</v>
      </c>
      <c r="D118">
        <v>20</v>
      </c>
      <c r="G118" t="s">
        <v>36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12003</v>
      </c>
      <c r="B119">
        <v>0.1</v>
      </c>
      <c r="C119">
        <v>0.3</v>
      </c>
      <c r="D119">
        <v>20</v>
      </c>
      <c r="G119" t="s">
        <v>36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12004</v>
      </c>
      <c r="B120">
        <v>0.1</v>
      </c>
      <c r="C120">
        <v>0.4</v>
      </c>
      <c r="D120">
        <v>20</v>
      </c>
      <c r="G120" t="s">
        <v>36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12005</v>
      </c>
      <c r="B121">
        <v>0.1</v>
      </c>
      <c r="C121">
        <v>0.5</v>
      </c>
      <c r="D121">
        <v>20</v>
      </c>
      <c r="G121" t="s">
        <v>36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12006</v>
      </c>
      <c r="B122">
        <v>0.1</v>
      </c>
      <c r="C122">
        <v>0.6</v>
      </c>
      <c r="D122">
        <v>20</v>
      </c>
      <c r="G122" t="s">
        <v>36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12007</v>
      </c>
      <c r="B123">
        <v>0.1</v>
      </c>
      <c r="C123">
        <v>0.7</v>
      </c>
      <c r="D123">
        <v>20</v>
      </c>
      <c r="G123" t="s">
        <v>36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12008</v>
      </c>
      <c r="B124">
        <v>0.1</v>
      </c>
      <c r="C124">
        <v>0.8</v>
      </c>
      <c r="D124">
        <v>20</v>
      </c>
      <c r="G124" t="s">
        <v>36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12009</v>
      </c>
      <c r="B125">
        <v>0.1</v>
      </c>
      <c r="C125">
        <v>0.9</v>
      </c>
      <c r="D125">
        <v>20</v>
      </c>
      <c r="G125" t="s">
        <v>36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12010</v>
      </c>
      <c r="B126">
        <v>0.1</v>
      </c>
      <c r="C126">
        <v>1</v>
      </c>
      <c r="D126">
        <v>20</v>
      </c>
      <c r="G126" t="s">
        <v>36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13000</v>
      </c>
      <c r="B127">
        <v>0.1</v>
      </c>
      <c r="E127">
        <v>0.2</v>
      </c>
      <c r="F127">
        <v>20</v>
      </c>
      <c r="G127" t="s">
        <v>37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13001</v>
      </c>
      <c r="B128">
        <v>1</v>
      </c>
      <c r="E128">
        <v>0.2</v>
      </c>
      <c r="F128">
        <v>20</v>
      </c>
      <c r="G128" t="s">
        <v>37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13002</v>
      </c>
      <c r="B129">
        <v>10</v>
      </c>
      <c r="E129">
        <v>0.2</v>
      </c>
      <c r="F129">
        <v>20</v>
      </c>
      <c r="G129" t="s">
        <v>37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14000</v>
      </c>
      <c r="B130">
        <v>0.1</v>
      </c>
      <c r="C130">
        <v>0.2</v>
      </c>
      <c r="D130">
        <v>20</v>
      </c>
      <c r="G130" t="s">
        <v>38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14001</v>
      </c>
      <c r="B131">
        <v>1</v>
      </c>
      <c r="C131">
        <v>0.2</v>
      </c>
      <c r="D131">
        <v>20</v>
      </c>
      <c r="G131" t="s">
        <v>38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14002</v>
      </c>
      <c r="B132">
        <v>10</v>
      </c>
      <c r="C132">
        <v>0.2</v>
      </c>
      <c r="D132">
        <v>20</v>
      </c>
      <c r="G132" t="s">
        <v>38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999000</v>
      </c>
      <c r="B133">
        <v>0.1</v>
      </c>
      <c r="C133">
        <v>0.3</v>
      </c>
      <c r="D133">
        <v>20000</v>
      </c>
      <c r="E133">
        <v>0.2</v>
      </c>
      <c r="F133">
        <v>20000</v>
      </c>
      <c r="G133" t="s">
        <v>31</v>
      </c>
      <c r="I133" s="2"/>
      <c r="J133" s="2"/>
      <c r="K133" s="2"/>
      <c r="L133" s="2"/>
      <c r="M133" s="2"/>
      <c r="N133" s="2"/>
    </row>
  </sheetData>
  <autoFilter ref="A1:R133" xr:uid="{952AE6A6-D48F-4C1F-8A8D-AAE9455BA6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2019-07-14T13:59:30Z</dcterms:modified>
</cp:coreProperties>
</file>