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CE04C6E-3384-4832-B379-51C5D2A50C65}" xr6:coauthVersionLast="43" xr6:coauthVersionMax="43" xr10:uidLastSave="{00000000-0000-0000-0000-000000000000}"/>
  <bookViews>
    <workbookView xWindow="-54" yWindow="-54" windowWidth="23148" windowHeight="11850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<sst xmlns="http://schemas.openxmlformats.org/spreadsheetml/2006/main" count="334" uniqueCount="55">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</sst>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0.13612474823766366</c:v>
                </c:pt>
                <c:pt idx="1">
                  <c:v>0.19904657956405891</c:v>
                </c:pt>
                <c:pt idx="2">
                  <c:v>0.15278849418227833</c:v>
                </c:pt>
                <c:pt idx="3">
                  <c:v>0.41135170913904784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0.19513154582074524</c:v>
                </c:pt>
                <c:pt idx="1">
                  <c:v>0.29347620845921452</c:v>
                </c:pt>
                <c:pt idx="2">
                  <c:v>0.43115873615307149</c:v>
                </c:pt>
                <c:pt idx="3">
                  <c:v>0.36297866121017247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0.2738072759315206</c:v>
                </c:pt>
                <c:pt idx="1">
                  <c:v>0.35955507046322743</c:v>
                </c:pt>
                <c:pt idx="2">
                  <c:v>0.43924813491774201</c:v>
                </c:pt>
                <c:pt idx="3">
                  <c:v>0.4569480161645848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0.20450569713015931</c:v>
                </c:pt>
                <c:pt idx="1">
                  <c:v>0.38180227885206369</c:v>
                </c:pt>
                <c:pt idx="2">
                  <c:v>0.57175330639235855</c:v>
                </c:pt>
                <c:pt idx="3">
                  <c:v>0.63702133878982747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5.0758953109805077E-2</c:v>
                </c:pt>
                <c:pt idx="1">
                  <c:v>5.8601650027286435E-2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0.26928255016068792</c:v>
                </c:pt>
                <c:pt idx="5">
                  <c:v>0.10361084097923978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5.2136715017805958E-2</c:v>
                </c:pt>
                <c:pt idx="1">
                  <c:v>0.13612474823766366</c:v>
                </c:pt>
                <c:pt idx="2">
                  <c:v>0.19513154582074524</c:v>
                </c:pt>
                <c:pt idx="3">
                  <c:v>0.22967128027681658</c:v>
                </c:pt>
                <c:pt idx="4">
                  <c:v>0.18785286198210718</c:v>
                </c:pt>
                <c:pt idx="5">
                  <c:v>5.2136715017805958E-2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0.10289566812761103</c:v>
                </c:pt>
                <c:pt idx="1">
                  <c:v>0.19472639826495008</c:v>
                </c:pt>
                <c:pt idx="2">
                  <c:v>0.33517355503566981</c:v>
                </c:pt>
                <c:pt idx="3">
                  <c:v>0.39305456254414706</c:v>
                </c:pt>
                <c:pt idx="4">
                  <c:v>0.45713541214279507</c:v>
                </c:pt>
                <c:pt idx="5">
                  <c:v>0.15574755599704573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0.12313451585347469</c:v>
                </c:pt>
                <c:pt idx="1">
                  <c:v>0.13612474823766366</c:v>
                </c:pt>
                <c:pt idx="2">
                  <c:v>0.29347620845921452</c:v>
                </c:pt>
                <c:pt idx="3">
                  <c:v>0.43924813491774201</c:v>
                </c:pt>
                <c:pt idx="4">
                  <c:v>0.63702133878982747</c:v>
                </c:pt>
                <c:pt idx="5">
                  <c:v>0.39946919736207176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C9" sqref="C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20</v>
      </c>
      <c r="D16">
        <v>11</v>
      </c>
      <c r="E16" s="1">
        <v>0.55000000000000004</v>
      </c>
      <c r="F16" s="2">
        <v>1.64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14</v>
      </c>
      <c r="D17">
        <v>3</v>
      </c>
      <c r="E17" s="1">
        <v>0.21429999999999999</v>
      </c>
      <c r="F17" s="2">
        <v>1.79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15</v>
      </c>
      <c r="D18">
        <v>5</v>
      </c>
      <c r="E18" s="1">
        <v>0.33329999999999999</v>
      </c>
      <c r="F18" s="2">
        <v>1.87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14</v>
      </c>
      <c r="D19">
        <v>7</v>
      </c>
      <c r="E19" s="1">
        <v>0.5</v>
      </c>
      <c r="F19" s="2">
        <v>2.37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14</v>
      </c>
      <c r="D20">
        <v>0</v>
      </c>
      <c r="E20" s="1">
        <v>0</v>
      </c>
      <c r="F20" s="2">
        <v>1.37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14</v>
      </c>
      <c r="D21">
        <v>2</v>
      </c>
      <c r="E21" s="1">
        <v>0.1429</v>
      </c>
      <c r="F21" s="2">
        <v>2.29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14</v>
      </c>
      <c r="D22">
        <v>5</v>
      </c>
      <c r="E22" s="1">
        <v>0.35709999999999997</v>
      </c>
      <c r="F22" s="2">
        <v>2.2999999999999998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15</v>
      </c>
      <c r="D23">
        <v>11</v>
      </c>
      <c r="E23" s="1">
        <v>0.73329999999999995</v>
      </c>
      <c r="F23" s="2">
        <v>1.44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14</v>
      </c>
      <c r="D24">
        <v>10</v>
      </c>
      <c r="E24" s="1">
        <v>0.71430000000000005</v>
      </c>
      <c r="F24" s="2">
        <v>1.96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13</v>
      </c>
      <c r="D25">
        <v>4</v>
      </c>
      <c r="E25" s="1">
        <v>0.30769999999999997</v>
      </c>
      <c r="F25" s="2">
        <v>2.14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10" workbookViewId="0">
      <selection activeCell="A10" sqref="A10:XFD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24</v>
      </c>
      <c r="D2">
        <v>1</v>
      </c>
      <c r="E2" s="1">
        <v>4.1700000000000001E-2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23</v>
      </c>
      <c r="D3">
        <v>7</v>
      </c>
      <c r="E3" s="1">
        <v>0.30430000000000001</v>
      </c>
      <c r="F3" s="2">
        <v>1.96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22</v>
      </c>
      <c r="D4">
        <v>0</v>
      </c>
      <c r="E4" s="1">
        <v>0</v>
      </c>
      <c r="F4" s="2">
        <v>1.51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22</v>
      </c>
      <c r="D5">
        <v>1</v>
      </c>
      <c r="E5" s="1">
        <v>4.5499999999999999E-2</v>
      </c>
      <c r="F5" s="2">
        <v>1.34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22</v>
      </c>
      <c r="D6">
        <v>7</v>
      </c>
      <c r="E6" s="1">
        <v>0.31819999999999998</v>
      </c>
      <c r="F6" s="2">
        <v>1.91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24</v>
      </c>
      <c r="D7">
        <v>8</v>
      </c>
      <c r="E7" s="1">
        <v>0.33329999999999999</v>
      </c>
      <c r="F7" s="2">
        <v>1.56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24</v>
      </c>
      <c r="D8">
        <v>5</v>
      </c>
      <c r="E8" s="1">
        <v>0.20830000000000001</v>
      </c>
      <c r="F8" s="2">
        <v>1.71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24</v>
      </c>
      <c r="D9">
        <v>13</v>
      </c>
      <c r="E9" s="1">
        <v>0.54169999999999996</v>
      </c>
      <c r="F9" s="2">
        <v>1.3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24</v>
      </c>
      <c r="D11">
        <v>3</v>
      </c>
      <c r="E11" s="1">
        <v>0.125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24</v>
      </c>
      <c r="D12">
        <v>2</v>
      </c>
      <c r="E12" s="1">
        <v>8.3299999999999999E-2</v>
      </c>
      <c r="F12" s="2">
        <v>1.86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24</v>
      </c>
      <c r="D13">
        <v>6</v>
      </c>
      <c r="E13" s="1">
        <v>0.25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24</v>
      </c>
      <c r="D14">
        <v>5</v>
      </c>
      <c r="E14" s="1">
        <v>0.20830000000000001</v>
      </c>
      <c r="F14" s="2">
        <v>1.45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24</v>
      </c>
      <c r="D15">
        <v>10</v>
      </c>
      <c r="E15" s="1">
        <v>0.41670000000000001</v>
      </c>
      <c r="F15" s="2">
        <v>1.89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15</v>
      </c>
      <c r="D16">
        <v>7</v>
      </c>
      <c r="E16" s="1">
        <v>0.4667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15</v>
      </c>
      <c r="D17">
        <v>7</v>
      </c>
      <c r="E17" s="1">
        <v>0.4667</v>
      </c>
      <c r="F17" s="2">
        <v>1.36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16</v>
      </c>
      <c r="D18">
        <v>6</v>
      </c>
      <c r="E18" s="1">
        <v>0.375</v>
      </c>
      <c r="F18" s="2">
        <v>0.99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14</v>
      </c>
      <c r="D19">
        <v>2</v>
      </c>
      <c r="E19" s="1">
        <v>0.1429</v>
      </c>
      <c r="F19" s="2">
        <v>1.62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15</v>
      </c>
      <c r="D20">
        <v>3</v>
      </c>
      <c r="E20" s="1">
        <v>0.2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15</v>
      </c>
      <c r="D21">
        <v>5</v>
      </c>
      <c r="E21" s="1">
        <v>0.33329999999999999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15</v>
      </c>
      <c r="D22">
        <v>7</v>
      </c>
      <c r="E22" s="1">
        <v>0.4667</v>
      </c>
      <c r="F22" s="2">
        <v>1.28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15</v>
      </c>
      <c r="D23">
        <v>9</v>
      </c>
      <c r="E23" s="1">
        <v>0.6</v>
      </c>
      <c r="F23" s="2">
        <v>1.82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13</v>
      </c>
      <c r="D24">
        <v>6</v>
      </c>
      <c r="E24" s="1">
        <v>0.46150000000000002</v>
      </c>
      <c r="F24" s="2">
        <v>1.96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24</v>
      </c>
      <c r="D25">
        <v>3</v>
      </c>
      <c r="E25" s="1">
        <v>0.125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24</v>
      </c>
      <c r="D26">
        <v>4</v>
      </c>
      <c r="E26" s="1">
        <v>0.16669999999999999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24</v>
      </c>
      <c r="D27">
        <v>4</v>
      </c>
      <c r="E27" s="1">
        <v>0.16669999999999999</v>
      </c>
      <c r="F27" s="2">
        <v>1.66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22</v>
      </c>
      <c r="D28">
        <v>4</v>
      </c>
      <c r="E28" s="1">
        <v>0.18179999999999999</v>
      </c>
      <c r="F28" s="2">
        <v>1.36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22</v>
      </c>
      <c r="D29">
        <v>0</v>
      </c>
      <c r="E29" s="1">
        <v>0</v>
      </c>
      <c r="F29" s="2">
        <v>1.1000000000000001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22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F1" zoomScaleNormal="100" workbookViewId="0">
      <selection activeCell="G1" sqref="G1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0.13612474823766366</v>
      </c>
      <c r="AB3" s="83">
        <f>+F16</f>
        <v>0.19904657956405891</v>
      </c>
      <c r="AC3" s="83">
        <f>+F18</f>
        <v>0.15278849418227833</v>
      </c>
      <c r="AD3" s="83">
        <f>+F23</f>
        <v>0.41135170913904784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46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2.1739130434782608E-2</v>
      </c>
      <c r="F4" s="51">
        <f>(E4 + Params!$B$3^2/(2 * C4))/(1 + Params!$B$3^2/C4)</f>
        <v>5.8601650027286435E-2</v>
      </c>
      <c r="G4" s="37">
        <f>IFERROR((Params!$B$3/(1+Params!$B$3^2/C4))*SQRT(E4*(1-E4)/C4 + (Params!$B$3/(2*C4))^2), 0)</f>
        <v>5.4753894916043808E-2</v>
      </c>
      <c r="H4" s="37">
        <f t="shared" si="1"/>
        <v>3.8477551112426275E-3</v>
      </c>
      <c r="I4" s="38">
        <f t="shared" si="2"/>
        <v>0.11335554494333025</v>
      </c>
      <c r="Z4" s="89">
        <v>10</v>
      </c>
      <c r="AA4" s="90">
        <f>F14</f>
        <v>0.19513154582074524</v>
      </c>
      <c r="AB4" s="90">
        <f>+F13</f>
        <v>0.29347620845921452</v>
      </c>
      <c r="AC4" s="90">
        <f>+F15</f>
        <v>0.43115873615307149</v>
      </c>
      <c r="AD4" s="90">
        <f>+F22</f>
        <v>0.36297866121017247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46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0.21739130434782608</v>
      </c>
      <c r="F5" s="51">
        <f>(E5 + Params!$B$3^2/(2 * C5))/(1 + Params!$B$3^2/C5)</f>
        <v>0.23917370228885107</v>
      </c>
      <c r="G5" s="37">
        <f>IFERROR((Params!$B$3/(1+Params!$B$3^2/C5))*SQRT(E5*(1-E5)/C5 + (Params!$B$3/(2*C5))^2), 0)</f>
        <v>0.11656595610304359</v>
      </c>
      <c r="H5" s="37">
        <f t="shared" si="1"/>
        <v>0.12260774618580748</v>
      </c>
      <c r="I5" s="38">
        <f t="shared" si="2"/>
        <v>0.35573965839189464</v>
      </c>
      <c r="Z5" s="101">
        <v>20</v>
      </c>
      <c r="AA5" s="102">
        <f>+F20</f>
        <v>0.2738072759315206</v>
      </c>
      <c r="AB5" s="102">
        <f>+F19</f>
        <v>0.35955507046322743</v>
      </c>
      <c r="AC5" s="102">
        <f>+F21</f>
        <v>0.43924813491774201</v>
      </c>
      <c r="AD5" s="102">
        <f>+F24</f>
        <v>0.4569480161645848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34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5.0758953109805077E-2</v>
      </c>
      <c r="G6" s="37">
        <f>IFERROR((Params!$B$3/(1+Params!$B$3^2/C6))*SQRT(E6*(1-E6)/C6 + (Params!$B$3/(2*C6))^2), 0)</f>
        <v>5.0758953109805077E-2</v>
      </c>
      <c r="H6" s="37">
        <f t="shared" si="1"/>
        <v>0</v>
      </c>
      <c r="I6" s="38">
        <f t="shared" si="2"/>
        <v>0.10151790621961015</v>
      </c>
      <c r="Z6" s="103">
        <v>50</v>
      </c>
      <c r="AA6" s="104">
        <f>+F26</f>
        <v>0.20450569713015931</v>
      </c>
      <c r="AB6" s="104">
        <f>+F27</f>
        <v>0.38180227885206369</v>
      </c>
      <c r="AC6" s="104">
        <f>+F28</f>
        <v>0.57175330639235855</v>
      </c>
      <c r="AD6" s="104">
        <f>+F29</f>
        <v>0.63702133878982747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34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5.8823529411764705E-2</v>
      </c>
      <c r="F7" s="51">
        <f>(E7 + Params!$B$3^2/(2 * C7))/(1 + Params!$B$3^2/C7)</f>
        <v>0.10361084097923978</v>
      </c>
      <c r="G7" s="37">
        <f>IFERROR((Params!$B$3/(1+Params!$B$3^2/C7))*SQRT(E7*(1-E7)/C7 + (Params!$B$3/(2*C7))^2), 0)</f>
        <v>8.732852791539733E-2</v>
      </c>
      <c r="H7" s="37">
        <f t="shared" si="1"/>
        <v>1.6282313063842452E-2</v>
      </c>
      <c r="I7" s="38">
        <f t="shared" si="2"/>
        <v>0.19093936889463711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33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8</v>
      </c>
      <c r="E8" s="51">
        <f t="shared" ref="E8" si="4">IFERROR(D8/C8, 0)</f>
        <v>0.24242424242424243</v>
      </c>
      <c r="F8" s="51">
        <f>(E8 + Params!$B$3^2/(2 * C8))/(1 + Params!$B$3^2/C8)</f>
        <v>0.26928255016068792</v>
      </c>
      <c r="G8" s="37">
        <f>IFERROR((Params!$B$3/(1+Params!$B$3^2/C8))*SQRT(E8*(1-E8)/C8 + (Params!$B$3/(2*C8))^2), 0)</f>
        <v>0.14096693669421498</v>
      </c>
      <c r="H8" s="37">
        <f t="shared" si="1"/>
        <v>0.12831561346647294</v>
      </c>
      <c r="I8" s="38">
        <f t="shared" si="2"/>
        <v>0.41024948685490292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5.0758953109805077E-2</v>
      </c>
      <c r="AB11" s="1">
        <f>+$F$35</f>
        <v>5.2136715017805958E-2</v>
      </c>
      <c r="AC11" s="1">
        <f>+AA11+AB11</f>
        <v>0.10289566812761103</v>
      </c>
      <c r="AD11" s="1">
        <f>+$F$25</f>
        <v>0.12313451585347469</v>
      </c>
      <c r="AF11" s="1">
        <f>+$G$6</f>
        <v>5.0758953109805077E-2</v>
      </c>
      <c r="AG11" s="1">
        <f>+$G$35</f>
        <v>5.2136715017805965E-2</v>
      </c>
      <c r="AH11" s="1"/>
      <c r="AI11" s="1">
        <f>+$G$25</f>
        <v>0.1033228684057039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5.8601650027286435E-2</v>
      </c>
      <c r="AB12" s="1">
        <f>+$F$32</f>
        <v>0.13612474823766366</v>
      </c>
      <c r="AC12" s="1">
        <f t="shared" ref="AC12:AC16" si="6">+AA12+AB12</f>
        <v>0.19472639826495008</v>
      </c>
      <c r="AD12" s="1">
        <f>+$F$17</f>
        <v>0.13612474823766366</v>
      </c>
      <c r="AF12" s="1">
        <f>+$G$4</f>
        <v>5.4753894916043808E-2</v>
      </c>
      <c r="AG12" s="1">
        <f>+$G$32</f>
        <v>8.9820648682464227E-2</v>
      </c>
      <c r="AH12" s="1"/>
      <c r="AI12" s="1">
        <f>+$G$17</f>
        <v>8.9820648682464227E-2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47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13</v>
      </c>
      <c r="E13" s="93">
        <f t="shared" si="5"/>
        <v>0.27659574468085107</v>
      </c>
      <c r="F13" s="93">
        <f>(E13 + Params!$B$3^2/(2 * C13))/(1 + Params!$B$3^2/C13)</f>
        <v>0.29347620845921452</v>
      </c>
      <c r="G13" s="94">
        <f>IFERROR((Params!$B$3/(1+Params!$B$3^2/C13))*SQRT(E13*(1-E13)/C13 + (Params!$B$3/(2*C13))^2), 0)</f>
        <v>0.12411214854768517</v>
      </c>
      <c r="H13" s="94">
        <f t="shared" si="1"/>
        <v>0.16936405991152936</v>
      </c>
      <c r="I13" s="95">
        <f t="shared" si="2"/>
        <v>0.41758835700689967</v>
      </c>
      <c r="Z13">
        <v>10</v>
      </c>
      <c r="AA13" s="1">
        <f>+$F$2</f>
        <v>0.14004200921492455</v>
      </c>
      <c r="AB13" s="1">
        <f>+$F$31</f>
        <v>0.19513154582074524</v>
      </c>
      <c r="AC13" s="1">
        <f t="shared" si="6"/>
        <v>0.33517355503566981</v>
      </c>
      <c r="AD13" s="1">
        <f>+$F$13</f>
        <v>0.29347620845921452</v>
      </c>
      <c r="AF13" s="1">
        <f>+$G$2</f>
        <v>7.8280421509049208E-2</v>
      </c>
      <c r="AG13" s="1">
        <f>+$G$31</f>
        <v>0.10626896490810595</v>
      </c>
      <c r="AH13" s="1"/>
      <c r="AI13" s="1">
        <f>+$G$13</f>
        <v>0.12411214854768517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47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8</v>
      </c>
      <c r="E14" s="86">
        <f t="shared" si="5"/>
        <v>0.1702127659574468</v>
      </c>
      <c r="F14" s="86">
        <f>(E14 + Params!$B$3^2/(2 * C14))/(1 + Params!$B$3^2/C14)</f>
        <v>0.19513154582074524</v>
      </c>
      <c r="G14" s="87">
        <f>IFERROR((Params!$B$3/(1+Params!$B$3^2/C14))*SQRT(E14*(1-E14)/C14 + (Params!$B$3/(2*C14))^2), 0)</f>
        <v>0.10626896490810595</v>
      </c>
      <c r="H14" s="87">
        <f t="shared" si="1"/>
        <v>8.8862580912639294E-2</v>
      </c>
      <c r="I14" s="88">
        <f t="shared" si="2"/>
        <v>0.30140051072885121</v>
      </c>
      <c r="Z14">
        <v>20</v>
      </c>
      <c r="AA14" s="1">
        <f>+$F$3</f>
        <v>0.16338328226733051</v>
      </c>
      <c r="AB14" s="1">
        <f>+$F$33</f>
        <v>0.22967128027681658</v>
      </c>
      <c r="AC14" s="1">
        <f t="shared" si="6"/>
        <v>0.39305456254414706</v>
      </c>
      <c r="AD14" s="1">
        <f>+$F$21</f>
        <v>0.43924813491774201</v>
      </c>
      <c r="AF14" s="1">
        <f>+$G$3</f>
        <v>8.6364668187580054E-2</v>
      </c>
      <c r="AG14" s="1">
        <f>+$G$33</f>
        <v>0.12924808581780853</v>
      </c>
      <c r="AH14" s="1"/>
      <c r="AI14" s="1">
        <f>+$G$21</f>
        <v>0.11982419100759974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47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20</v>
      </c>
      <c r="E15" s="98">
        <f t="shared" si="5"/>
        <v>0.42553191489361702</v>
      </c>
      <c r="F15" s="98">
        <f>(E15 + Params!$B$3^2/(2 * C15))/(1 + Params!$B$3^2/C15)</f>
        <v>0.43115873615307149</v>
      </c>
      <c r="G15" s="99">
        <f>IFERROR((Params!$B$3/(1+Params!$B$3^2/C15))*SQRT(E15*(1-E15)/C15 + (Params!$B$3/(2*C15))^2), 0)</f>
        <v>0.13602457613481311</v>
      </c>
      <c r="H15" s="99">
        <f t="shared" si="1"/>
        <v>0.29513416001825837</v>
      </c>
      <c r="I15" s="100">
        <f t="shared" si="2"/>
        <v>0.56718331228788466</v>
      </c>
      <c r="Z15">
        <v>50</v>
      </c>
      <c r="AA15" s="1">
        <f>+$F$8</f>
        <v>0.26928255016068792</v>
      </c>
      <c r="AB15" s="1">
        <f>+$F$34</f>
        <v>0.18785286198210718</v>
      </c>
      <c r="AC15" s="1">
        <f t="shared" si="6"/>
        <v>0.45713541214279507</v>
      </c>
      <c r="AD15" s="1">
        <f>+$F$29</f>
        <v>0.63702133878982747</v>
      </c>
      <c r="AF15" s="1">
        <f>+$G$8</f>
        <v>0.14096693669421498</v>
      </c>
      <c r="AG15" s="1">
        <f>+$G$34</f>
        <v>0.12134926940249763</v>
      </c>
      <c r="AH15" s="1"/>
      <c r="AI15" s="1">
        <f>+$G$29</f>
        <v>0.16357357371826764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46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0.17391304347826086</v>
      </c>
      <c r="F16" s="69">
        <f>(E16 + Params!$B$3^2/(2 * C16))/(1 + Params!$B$3^2/C16)</f>
        <v>0.19904657956405891</v>
      </c>
      <c r="G16" s="70">
        <f>IFERROR((Params!$B$3/(1+Params!$B$3^2/C16))*SQRT(E16*(1-E16)/C16 + (Params!$B$3/(2*C16))^2), 0)</f>
        <v>0.10818974387516639</v>
      </c>
      <c r="H16" s="70">
        <f t="shared" si="1"/>
        <v>9.0856835688892523E-2</v>
      </c>
      <c r="I16" s="71">
        <f t="shared" si="2"/>
        <v>0.3072363234392253</v>
      </c>
      <c r="Z16">
        <v>100</v>
      </c>
      <c r="AA16" s="1">
        <f>+$F$7</f>
        <v>0.10361084097923978</v>
      </c>
      <c r="AB16" s="1">
        <f>+$F$36</f>
        <v>5.2136715017805958E-2</v>
      </c>
      <c r="AC16" s="1">
        <f t="shared" si="6"/>
        <v>0.15574755599704573</v>
      </c>
      <c r="AD16" s="1">
        <f>+$F$30</f>
        <v>0.39946919736207176</v>
      </c>
      <c r="AF16" s="1">
        <f>+$G$7</f>
        <v>8.732852791539733E-2</v>
      </c>
      <c r="AG16" s="1">
        <f>+$G$36</f>
        <v>5.2136715017805965E-2</v>
      </c>
      <c r="AH16" s="1"/>
      <c r="AI16" s="1">
        <f>+$G$30</f>
        <v>0.17518560224372745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47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0.10638297872340426</v>
      </c>
      <c r="F17" s="74">
        <f>(E17 + Params!$B$3^2/(2 * C17))/(1 + Params!$B$3^2/C17)</f>
        <v>0.13612474823766366</v>
      </c>
      <c r="G17" s="75">
        <f>IFERROR((Params!$B$3/(1+Params!$B$3^2/C17))*SQRT(E17*(1-E17)/C17 + (Params!$B$3/(2*C17))^2), 0)</f>
        <v>8.9820648682464227E-2</v>
      </c>
      <c r="H17" s="75">
        <f t="shared" si="1"/>
        <v>4.6304099555199429E-2</v>
      </c>
      <c r="I17" s="76">
        <f t="shared" si="2"/>
        <v>0.22594539692012788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48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0.125</v>
      </c>
      <c r="F18" s="79">
        <f>(E18 + Params!$B$3^2/(2 * C18))/(1 + Params!$B$3^2/C18)</f>
        <v>0.15278849418227833</v>
      </c>
      <c r="G18" s="80">
        <f>IFERROR((Params!$B$3/(1+Params!$B$3^2/C18))*SQRT(E18*(1-E18)/C18 + (Params!$B$3/(2*C18))^2), 0)</f>
        <v>9.4218776678269875E-2</v>
      </c>
      <c r="H18" s="80">
        <f t="shared" si="1"/>
        <v>5.8569717504008453E-2</v>
      </c>
      <c r="I18" s="81">
        <f t="shared" si="2"/>
        <v>0.24700727086054819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46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16</v>
      </c>
      <c r="E19" s="54">
        <f t="shared" si="5"/>
        <v>0.34782608695652173</v>
      </c>
      <c r="F19" s="54">
        <f>(E19 + Params!$B$3^2/(2 * C19))/(1 + Params!$B$3^2/C19)</f>
        <v>0.35955507046322743</v>
      </c>
      <c r="G19" s="21">
        <f>IFERROR((Params!$B$3/(1+Params!$B$3^2/C19))*SQRT(E19*(1-E19)/C19 + (Params!$B$3/(2*C19))^2), 0)</f>
        <v>0.13274700776404691</v>
      </c>
      <c r="H19" s="21">
        <f t="shared" si="1"/>
        <v>0.22680806269918052</v>
      </c>
      <c r="I19" s="47">
        <f t="shared" si="2"/>
        <v>0.49230207822727434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47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12</v>
      </c>
      <c r="E20" s="55">
        <f t="shared" si="5"/>
        <v>0.25531914893617019</v>
      </c>
      <c r="F20" s="55">
        <f>(E20 + Params!$B$3^2/(2 * C20))/(1 + Params!$B$3^2/C20)</f>
        <v>0.2738072759315206</v>
      </c>
      <c r="G20" s="25">
        <f>IFERROR((Params!$B$3/(1+Params!$B$3^2/C20))*SQRT(E20*(1-E20)/C20 + (Params!$B$3/(2*C20))^2), 0)</f>
        <v>0.12127721546768326</v>
      </c>
      <c r="H20" s="25">
        <f t="shared" si="1"/>
        <v>0.15253006046383732</v>
      </c>
      <c r="I20" s="48">
        <f t="shared" si="2"/>
        <v>0.39508449139920387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62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27</v>
      </c>
      <c r="E21" s="55">
        <f t="shared" si="5"/>
        <v>0.43548387096774194</v>
      </c>
      <c r="F21" s="55">
        <f>(E21 + Params!$B$3^2/(2 * C21))/(1 + Params!$B$3^2/C21)</f>
        <v>0.43924813491774201</v>
      </c>
      <c r="G21" s="25">
        <f>IFERROR((Params!$B$3/(1+Params!$B$3^2/C21))*SQRT(E21*(1-E21)/C21 + (Params!$B$3/(2*C21))^2), 0)</f>
        <v>0.11982419100759974</v>
      </c>
      <c r="H21" s="25">
        <f t="shared" si="1"/>
        <v>0.31942394391014228</v>
      </c>
      <c r="I21" s="48">
        <f t="shared" si="2"/>
        <v>0.55907232592534173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29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10</v>
      </c>
      <c r="E22" s="86">
        <f t="shared" ref="E22:E29" si="7">IFERROR(D22/C22, 0)</f>
        <v>0.34482758620689657</v>
      </c>
      <c r="F22" s="86">
        <f>(E22 + Params!$B$3^2/(2 * C22))/(1 + Params!$B$3^2/C22)</f>
        <v>0.36297866121017247</v>
      </c>
      <c r="G22" s="87">
        <f>IFERROR((Params!$B$3/(1+Params!$B$3^2/C22))*SQRT(E22*(1-E22)/C22 + (Params!$B$3/(2*C22))^2), 0)</f>
        <v>0.16357357371826764</v>
      </c>
      <c r="H22" s="87">
        <f t="shared" si="1"/>
        <v>0.19940508749190483</v>
      </c>
      <c r="I22" s="88">
        <f t="shared" si="2"/>
        <v>0.52655223492844017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30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12</v>
      </c>
      <c r="E23" s="74">
        <f t="shared" si="7"/>
        <v>0.4</v>
      </c>
      <c r="F23" s="74">
        <f>(E23 + Params!$B$3^2/(2 * C23))/(1 + Params!$B$3^2/C23)</f>
        <v>0.41135170913904784</v>
      </c>
      <c r="G23" s="75">
        <f>IFERROR((Params!$B$3/(1+Params!$B$3^2/C23))*SQRT(E23*(1-E23)/C23 + (Params!$B$3/(2*C23))^2), 0)</f>
        <v>0.16544776587821383</v>
      </c>
      <c r="H23" s="75">
        <f t="shared" si="1"/>
        <v>0.24590394326083401</v>
      </c>
      <c r="I23" s="76">
        <f t="shared" si="2"/>
        <v>0.5767994750172617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31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14</v>
      </c>
      <c r="E24" s="55">
        <f t="shared" si="7"/>
        <v>0.45161290322580644</v>
      </c>
      <c r="F24" s="55">
        <f>(E24 + Params!$B$3^2/(2 * C24))/(1 + Params!$B$3^2/C24)</f>
        <v>0.4569480161645848</v>
      </c>
      <c r="G24" s="25">
        <f>IFERROR((Params!$B$3/(1+Params!$B$3^2/C24))*SQRT(E24*(1-E24)/C24 + (Params!$B$3/(2*C24))^2), 0)</f>
        <v>0.16533318779872372</v>
      </c>
      <c r="H24" s="25">
        <f t="shared" si="1"/>
        <v>0.29161482836586106</v>
      </c>
      <c r="I24" s="48">
        <f t="shared" si="2"/>
        <v>0.62228120396330855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28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7.1428571428571425E-2</v>
      </c>
      <c r="F25" s="53">
        <f>(E25 + Params!$B$3^2/(2 * C25))/(1 + Params!$B$3^2/C25)</f>
        <v>0.12313451585347469</v>
      </c>
      <c r="G25" s="13">
        <f>IFERROR((Params!$B$3/(1+Params!$B$3^2/C25))*SQRT(E25*(1-E25)/C25 + (Params!$B$3/(2*C25))^2), 0)</f>
        <v>0.1033228684057039</v>
      </c>
      <c r="H25" s="13">
        <f t="shared" si="1"/>
        <v>1.9811647447770794E-2</v>
      </c>
      <c r="I25" s="46">
        <f t="shared" si="2"/>
        <v>0.22645738425917861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30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5</v>
      </c>
      <c r="E26" s="107">
        <f t="shared" si="7"/>
        <v>0.16666666666666666</v>
      </c>
      <c r="F26" s="107">
        <f>(E26 + Params!$B$3^2/(2 * C26))/(1 + Params!$B$3^2/C26)</f>
        <v>0.20450569713015931</v>
      </c>
      <c r="G26" s="108">
        <f>IFERROR((Params!$B$3/(1+Params!$B$3^2/C26))*SQRT(E26*(1-E26)/C26 + (Params!$B$3/(2*C26))^2), 0)</f>
        <v>0.13114135472664246</v>
      </c>
      <c r="H26" s="108">
        <f t="shared" si="1"/>
        <v>7.3364342403516858E-2</v>
      </c>
      <c r="I26" s="109">
        <f t="shared" si="2"/>
        <v>0.33564705185680177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30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11</v>
      </c>
      <c r="E27" s="107">
        <f t="shared" si="7"/>
        <v>0.36666666666666664</v>
      </c>
      <c r="F27" s="107">
        <f>(E27 + Params!$B$3^2/(2 * C27))/(1 + Params!$B$3^2/C27)</f>
        <v>0.38180227885206369</v>
      </c>
      <c r="G27" s="108">
        <f>IFERROR((Params!$B$3/(1+Params!$B$3^2/C27))*SQRT(E27*(1-E27)/C27 + (Params!$B$3/(2*C27))^2), 0)</f>
        <v>0.16306525681188691</v>
      </c>
      <c r="H27" s="108">
        <f t="shared" si="1"/>
        <v>0.21873702204017678</v>
      </c>
      <c r="I27" s="109">
        <f t="shared" si="2"/>
        <v>0.54486753566395063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31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18</v>
      </c>
      <c r="E28" s="107">
        <f t="shared" si="7"/>
        <v>0.58064516129032262</v>
      </c>
      <c r="F28" s="107">
        <f>(E28 + Params!$B$3^2/(2 * C28))/(1 + Params!$B$3^2/C28)</f>
        <v>0.57175330639235855</v>
      </c>
      <c r="G28" s="108">
        <f>IFERROR((Params!$B$3/(1+Params!$B$3^2/C28))*SQRT(E28*(1-E28)/C28 + (Params!$B$3/(2*C28))^2), 0)</f>
        <v>0.16409366287214885</v>
      </c>
      <c r="H28" s="108">
        <f t="shared" si="1"/>
        <v>0.40765964352020967</v>
      </c>
      <c r="I28" s="109">
        <f t="shared" si="2"/>
        <v>0.73584696926450743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29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19</v>
      </c>
      <c r="E29" s="107">
        <f t="shared" si="7"/>
        <v>0.65517241379310343</v>
      </c>
      <c r="F29" s="107">
        <f>(E29 + Params!$B$3^2/(2 * C29))/(1 + Params!$B$3^2/C29)</f>
        <v>0.63702133878982747</v>
      </c>
      <c r="G29" s="108">
        <f>IFERROR((Params!$B$3/(1+Params!$B$3^2/C29))*SQRT(E29*(1-E29)/C29 + (Params!$B$3/(2*C29))^2), 0)</f>
        <v>0.16357357371826764</v>
      </c>
      <c r="H29" s="108">
        <f t="shared" si="1"/>
        <v>0.47344776507155983</v>
      </c>
      <c r="I29" s="109">
        <f t="shared" si="2"/>
        <v>0.80059491250809511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26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10</v>
      </c>
      <c r="E30" s="107">
        <f t="shared" ref="E30" si="9">IFERROR(D30/C30, 0)</f>
        <v>0.38461538461538464</v>
      </c>
      <c r="F30" s="107">
        <f>(E30 + Params!$B$3^2/(2 * C30))/(1 + Params!$B$3^2/C30)</f>
        <v>0.39946919736207176</v>
      </c>
      <c r="G30" s="108">
        <f>IFERROR((Params!$B$3/(1+Params!$B$3^2/C30))*SQRT(E30*(1-E30)/C30 + (Params!$B$3/(2*C30))^2), 0)</f>
        <v>0.17518560224372745</v>
      </c>
      <c r="H30" s="108">
        <f t="shared" si="1"/>
        <v>0.22428359511834431</v>
      </c>
      <c r="I30" s="109">
        <f t="shared" si="2"/>
        <v>0.57465479960579924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47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0.1702127659574468</v>
      </c>
      <c r="F31" s="59">
        <f>(E31 + Params!$B$3^2/(2 * C31))/(1 + Params!$B$3^2/C31)</f>
        <v>0.19513154582074524</v>
      </c>
      <c r="G31" s="60">
        <f>IFERROR((Params!$B$3/(1+Params!$B$3^2/C31))*SQRT(E31*(1-E31)/C31 + (Params!$B$3/(2*C31))^2), 0)</f>
        <v>0.10626896490810595</v>
      </c>
      <c r="H31" s="60">
        <f t="shared" si="1"/>
        <v>8.8862580912639294E-2</v>
      </c>
      <c r="I31" s="61">
        <f t="shared" si="2"/>
        <v>0.30140051072885121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47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0.10638297872340426</v>
      </c>
      <c r="F32" s="112">
        <f>(E32 + Params!$B$3^2/(2 * C32))/(1 + Params!$B$3^2/C32)</f>
        <v>0.13612474823766366</v>
      </c>
      <c r="G32" s="113">
        <f>IFERROR((Params!$B$3/(1+Params!$B$3^2/C32))*SQRT(E32*(1-E32)/C32 + (Params!$B$3/(2*C32))^2), 0)</f>
        <v>8.9820648682464227E-2</v>
      </c>
      <c r="H32" s="113">
        <f t="shared" si="1"/>
        <v>4.6304099555199429E-2</v>
      </c>
      <c r="I32" s="114">
        <f t="shared" si="2"/>
        <v>0.22594539692012788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35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0.2</v>
      </c>
      <c r="F33" s="112">
        <f>(E33 + Params!$B$3^2/(2 * C33))/(1 + Params!$B$3^2/C33)</f>
        <v>0.22967128027681658</v>
      </c>
      <c r="G33" s="113">
        <f>IFERROR((Params!$B$3/(1+Params!$B$3^2/C33))*SQRT(E33*(1-E33)/C33 + (Params!$B$3/(2*C33))^2), 0)</f>
        <v>0.12924808581780853</v>
      </c>
      <c r="H33" s="113">
        <f t="shared" si="1"/>
        <v>0.10042319445900805</v>
      </c>
      <c r="I33" s="114">
        <f t="shared" si="2"/>
        <v>0.3589193660946251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33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0.15151515151515152</v>
      </c>
      <c r="F34" s="112">
        <f>(E34 + Params!$B$3^2/(2 * C34))/(1 + Params!$B$3^2/C34)</f>
        <v>0.18785286198210718</v>
      </c>
      <c r="G34" s="113">
        <f>IFERROR((Params!$B$3/(1+Params!$B$3^2/C34))*SQRT(E34*(1-E34)/C34 + (Params!$B$3/(2*C34))^2), 0)</f>
        <v>0.12134926940249763</v>
      </c>
      <c r="H34" s="113">
        <f t="shared" si="1"/>
        <v>6.6503592579609555E-2</v>
      </c>
      <c r="I34" s="114">
        <f t="shared" si="2"/>
        <v>0.30920213138460484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33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5.2136715017805958E-2</v>
      </c>
      <c r="G35" s="65">
        <f>IFERROR((Params!$B$3/(1+Params!$B$3^2/C35))*SQRT(E35*(1-E35)/C35 + (Params!$B$3/(2*C35))^2), 0)</f>
        <v>5.2136715017805965E-2</v>
      </c>
      <c r="H35" s="65">
        <f t="shared" si="1"/>
        <v>0</v>
      </c>
      <c r="I35" s="66">
        <f t="shared" si="2"/>
        <v>0.10427343003561193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33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5.2136715017805958E-2</v>
      </c>
      <c r="G36" s="65">
        <f>IFERROR((Params!$B$3/(1+Params!$B$3^2/C36))*SQRT(E36*(1-E36)/C36 + (Params!$B$3/(2*C36))^2), 0)</f>
        <v>5.2136715017805965E-2</v>
      </c>
      <c r="H36" s="65">
        <f t="shared" si="1"/>
        <v>0</v>
      </c>
      <c r="I36" s="66">
        <f t="shared" si="2"/>
        <v>0.10427343003561193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2019-08-02T23:34:05Z</dcterms:modified>
</cp:coreProperties>
</file>