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3291FA44-92B6-449C-8B4E-BBAD89BF6A13}" xr6:coauthVersionLast="43" xr6:coauthVersionMax="43" xr10:uidLastSave="{00000000-0000-0000-0000-000000000000}"/>
  <bookViews>
    <workbookView xWindow="-96" yWindow="-96" windowWidth="23232" windowHeight="11934" activeTab="1" xr2:uid="{F30BEC68-5FC4-4FD1-AF5F-E57D6551BD0B}"/>
  </bookViews>
  <sheets>
    <sheet name="ZEN" sheetId="3" r:id="rId1"/>
    <sheet name="CLM" sheetId="1" r:id="rId2"/>
    <sheet name="THUNDER" sheetId="2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7" i="2" l="1"/>
  <c r="H6" i="2"/>
  <c r="H5" i="2"/>
  <c r="H3" i="2"/>
  <c r="H2" i="2"/>
  <c r="K2" i="2" l="1"/>
  <c r="K3" i="2" s="1"/>
  <c r="D12" i="3"/>
  <c r="C12" i="3"/>
  <c r="F7" i="4"/>
  <c r="F6" i="4"/>
  <c r="F5" i="4"/>
  <c r="F4" i="4"/>
  <c r="F3" i="4"/>
  <c r="F2" i="4"/>
  <c r="D7" i="4" l="1"/>
  <c r="D6" i="4"/>
  <c r="D5" i="4"/>
  <c r="D4" i="4"/>
  <c r="D3" i="4"/>
  <c r="D2" i="4"/>
  <c r="C7" i="4"/>
  <c r="C6" i="4"/>
  <c r="C5" i="4"/>
  <c r="C4" i="4"/>
  <c r="C3" i="4"/>
  <c r="C2" i="4"/>
  <c r="E4" i="4" l="1"/>
  <c r="G4" i="4" s="1"/>
  <c r="E2" i="4"/>
  <c r="B7" i="4"/>
  <c r="A7" i="4"/>
  <c r="B6" i="4"/>
  <c r="A6" i="4"/>
  <c r="B5" i="4"/>
  <c r="A5" i="4"/>
  <c r="B4" i="4"/>
  <c r="A4" i="4"/>
  <c r="B3" i="4"/>
  <c r="A3" i="4"/>
  <c r="B2" i="4"/>
  <c r="A2" i="4"/>
  <c r="G2" i="4" l="1"/>
  <c r="I2" i="4" s="1"/>
  <c r="H4" i="4"/>
  <c r="I4" i="4"/>
  <c r="E3" i="4"/>
  <c r="E5" i="4"/>
  <c r="E6" i="4"/>
  <c r="E7" i="4"/>
  <c r="G3" i="4" l="1"/>
  <c r="I3" i="4" s="1"/>
  <c r="G7" i="4"/>
  <c r="H7" i="4" s="1"/>
  <c r="G6" i="4"/>
  <c r="I6" i="4" s="1"/>
  <c r="H2" i="4"/>
  <c r="G5" i="4"/>
  <c r="I5" i="4" s="1"/>
  <c r="I7" i="4" l="1"/>
  <c r="H3" i="4"/>
  <c r="H5" i="4"/>
  <c r="H6" i="4"/>
</calcChain>
</file>

<file path=xl/sharedStrings.xml><?xml version="1.0" encoding="utf-8"?>
<sst xmlns="http://schemas.openxmlformats.org/spreadsheetml/2006/main" count="29" uniqueCount="10">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</sst>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12"/>
  <sheetViews>
    <sheetView workbookViewId="0">
      <selection activeCell="F10" sqref="F10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7000</v>
      </c>
      <c r="C2">
        <v>17</v>
      </c>
      <c r="D2">
        <v>2</v>
      </c>
      <c r="E2" s="1">
        <v>0.1176</v>
      </c>
      <c r="F2">
        <v>1.73</v>
      </c>
    </row>
    <row r="3" spans="1:6" x14ac:dyDescent="0.55000000000000004">
      <c r="A3">
        <v>20</v>
      </c>
      <c r="B3">
        <v>7001</v>
      </c>
      <c r="C3">
        <v>13</v>
      </c>
      <c r="D3">
        <v>4</v>
      </c>
      <c r="E3" s="1">
        <v>0.30769999999999997</v>
      </c>
      <c r="F3">
        <v>1.39</v>
      </c>
    </row>
    <row r="4" spans="1:6" x14ac:dyDescent="0.55000000000000004">
      <c r="A4">
        <v>20</v>
      </c>
      <c r="B4">
        <v>8000</v>
      </c>
      <c r="C4">
        <v>17</v>
      </c>
      <c r="D4">
        <v>3</v>
      </c>
      <c r="E4" s="1">
        <v>0.17649999999999999</v>
      </c>
      <c r="F4">
        <v>2.08</v>
      </c>
    </row>
    <row r="5" spans="1:6" x14ac:dyDescent="0.55000000000000004">
      <c r="A5">
        <v>20</v>
      </c>
      <c r="B5">
        <v>8001</v>
      </c>
      <c r="C5">
        <v>12</v>
      </c>
      <c r="D5">
        <v>1</v>
      </c>
      <c r="E5" s="1">
        <v>8.3299999999999999E-2</v>
      </c>
      <c r="F5">
        <v>1.81</v>
      </c>
    </row>
    <row r="6" spans="1:6" x14ac:dyDescent="0.55000000000000004">
      <c r="A6">
        <v>20</v>
      </c>
      <c r="B6">
        <v>8002</v>
      </c>
      <c r="C6">
        <v>13</v>
      </c>
      <c r="D6">
        <v>4</v>
      </c>
      <c r="E6" s="1">
        <v>0.30769999999999997</v>
      </c>
      <c r="F6">
        <v>1.41</v>
      </c>
    </row>
    <row r="7" spans="1:6" x14ac:dyDescent="0.55000000000000004">
      <c r="A7">
        <v>20</v>
      </c>
      <c r="B7">
        <v>8003</v>
      </c>
      <c r="C7">
        <v>12</v>
      </c>
      <c r="D7">
        <v>4</v>
      </c>
      <c r="E7" s="1">
        <v>0.33329999999999999</v>
      </c>
      <c r="F7">
        <v>1.82</v>
      </c>
    </row>
    <row r="12" spans="1:6" x14ac:dyDescent="0.55000000000000004">
      <c r="C12">
        <f>SUM(C2:C7)</f>
        <v>84</v>
      </c>
      <c r="D12">
        <f>SUM(D2:D7)</f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tabSelected="1" topLeftCell="A4" workbookViewId="0">
      <selection activeCell="D18" sqref="D18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10</v>
      </c>
      <c r="E9" s="5">
        <v>0.4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2</v>
      </c>
      <c r="E10" s="9">
        <v>0.5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2</v>
      </c>
      <c r="E16" s="9">
        <v>0.66669999999999996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3</v>
      </c>
      <c r="E18" s="17">
        <v>0.75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/>
      <c r="B21" s="28"/>
      <c r="C21" s="28"/>
      <c r="D21" s="28"/>
      <c r="E21" s="28"/>
      <c r="F21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>
      <selection activeCell="H4" sqref="H4"/>
    </sheetView>
  </sheetViews>
  <sheetFormatPr defaultRowHeight="14.4" x14ac:dyDescent="0.55000000000000004"/>
  <cols>
    <col min="8" max="8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H1" s="2" t="s">
        <v>6</v>
      </c>
    </row>
    <row r="2" spans="1:11" x14ac:dyDescent="0.55000000000000004">
      <c r="A2">
        <v>20</v>
      </c>
      <c r="B2">
        <v>7000</v>
      </c>
      <c r="C2">
        <v>25</v>
      </c>
      <c r="D2">
        <v>5</v>
      </c>
      <c r="E2" s="1">
        <v>0.2</v>
      </c>
      <c r="F2" s="2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>
        <v>20</v>
      </c>
      <c r="B3">
        <v>7001</v>
      </c>
      <c r="C3">
        <v>25</v>
      </c>
      <c r="D3">
        <v>4</v>
      </c>
      <c r="E3" s="1">
        <v>0.16</v>
      </c>
      <c r="F3" s="2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>
        <v>20</v>
      </c>
      <c r="B4">
        <v>8000</v>
      </c>
      <c r="C4">
        <v>25</v>
      </c>
      <c r="D4">
        <v>2</v>
      </c>
      <c r="E4" s="1">
        <v>0.08</v>
      </c>
      <c r="F4" s="2">
        <v>3.61</v>
      </c>
      <c r="H4" s="2">
        <f>F4/CLM!F4</f>
        <v>5.0138888888888893</v>
      </c>
    </row>
    <row r="5" spans="1:11" x14ac:dyDescent="0.55000000000000004">
      <c r="A5">
        <v>20</v>
      </c>
      <c r="B5">
        <v>8001</v>
      </c>
      <c r="C5">
        <v>25</v>
      </c>
      <c r="D5">
        <v>2</v>
      </c>
      <c r="E5" s="1">
        <v>0.08</v>
      </c>
      <c r="F5" s="2">
        <v>2.44</v>
      </c>
      <c r="H5" s="2">
        <f>F5/CLM!F5</f>
        <v>2.3238095238095235</v>
      </c>
    </row>
    <row r="6" spans="1:11" x14ac:dyDescent="0.55000000000000004">
      <c r="A6">
        <v>20</v>
      </c>
      <c r="B6">
        <v>8002</v>
      </c>
      <c r="C6">
        <v>25</v>
      </c>
      <c r="D6">
        <v>10</v>
      </c>
      <c r="E6" s="1">
        <v>0.4</v>
      </c>
      <c r="F6" s="2">
        <v>2.02</v>
      </c>
      <c r="H6" s="2">
        <f>F6/CLM!F6</f>
        <v>1.3466666666666667</v>
      </c>
    </row>
    <row r="7" spans="1:11" x14ac:dyDescent="0.55000000000000004">
      <c r="A7">
        <v>20</v>
      </c>
      <c r="B7">
        <v>8003</v>
      </c>
      <c r="C7">
        <v>25</v>
      </c>
      <c r="D7">
        <v>8</v>
      </c>
      <c r="E7" s="1">
        <v>0.32</v>
      </c>
      <c r="F7" s="2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I10"/>
  <sheetViews>
    <sheetView workbookViewId="0"/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</row>
    <row r="2" spans="1:9" x14ac:dyDescent="0.55000000000000004">
      <c r="A2">
        <f>+CLM!A2</f>
        <v>20</v>
      </c>
      <c r="B2">
        <f>+CLM!B2</f>
        <v>7000</v>
      </c>
      <c r="C2">
        <f>CLM!C2+ZEN!C2 + THUNDER!C2</f>
        <v>67</v>
      </c>
      <c r="D2">
        <f>CLM!D2+ZEN!D2 + THUNDER!D2</f>
        <v>8</v>
      </c>
      <c r="E2" s="1">
        <f>D2/C2</f>
        <v>0.11940298507462686</v>
      </c>
      <c r="F2" s="2">
        <f>(CLM!F2 * CLM!C2 + ZEN!F2 * ZEN!C2 + THUNDER!F2 * THUNDER!C2) / (CLM!C2 +  ZEN!C2 + THUNDER!C2)</f>
        <v>1.5919402985074627</v>
      </c>
      <c r="G2" s="1">
        <f>SQRT(C2*E2*(1-E2))/C2</f>
        <v>3.961492109774456E-2</v>
      </c>
      <c r="H2" s="1">
        <f>E2-G2</f>
        <v>7.9788063976882304E-2</v>
      </c>
      <c r="I2" s="1">
        <f>E2+G2</f>
        <v>0.15901790617237144</v>
      </c>
    </row>
    <row r="3" spans="1:9" x14ac:dyDescent="0.55000000000000004">
      <c r="A3">
        <f>+CLM!A3</f>
        <v>20</v>
      </c>
      <c r="B3">
        <f>+CLM!B3</f>
        <v>7001</v>
      </c>
      <c r="C3">
        <f>CLM!C3+ZEN!C3 + THUNDER!C3</f>
        <v>63</v>
      </c>
      <c r="D3">
        <f>CLM!D3+ZEN!D3 + THUNDER!D3</f>
        <v>10</v>
      </c>
      <c r="E3" s="1">
        <f t="shared" ref="E3:E7" si="0">D3/C3</f>
        <v>0.15873015873015872</v>
      </c>
      <c r="F3" s="2">
        <f>(CLM!F3 * CLM!C3 + ZEN!F3 * ZEN!C3 + THUNDER!F3 * THUNDER!C3) / (CLM!C3 +  ZEN!C3 + THUNDER!C3)</f>
        <v>1.485238095238095</v>
      </c>
      <c r="G3" s="1">
        <f t="shared" ref="G3:G7" si="1">SQRT(C3*E3*(1-E3))/C3</f>
        <v>4.6039130258022865E-2</v>
      </c>
      <c r="H3" s="1">
        <f t="shared" ref="H3:H7" si="2">E3-G3</f>
        <v>0.11269102847213586</v>
      </c>
      <c r="I3" s="1">
        <f t="shared" ref="I3:I7" si="3">E3+G3</f>
        <v>0.20476928898818159</v>
      </c>
    </row>
    <row r="4" spans="1:9" x14ac:dyDescent="0.55000000000000004">
      <c r="A4">
        <f>+CLM!A4</f>
        <v>20</v>
      </c>
      <c r="B4">
        <f>+CLM!B4</f>
        <v>7002</v>
      </c>
      <c r="C4">
        <f>CLM!C4+ZEN!C4 + THUNDER!C4</f>
        <v>46</v>
      </c>
      <c r="D4">
        <f>CLM!D4+ZEN!D4 + THUNDER!D4</f>
        <v>5</v>
      </c>
      <c r="E4" s="1">
        <f t="shared" si="0"/>
        <v>0.10869565217391304</v>
      </c>
      <c r="F4" s="2">
        <f>(CLM!F4 * CLM!C4 + ZEN!F4 * ZEN!C4 + THUNDER!F4 * THUNDER!C4) / (CLM!C4 +  ZEN!C4 + THUNDER!C4)</f>
        <v>2.7932608695652177</v>
      </c>
      <c r="G4" s="1">
        <f t="shared" si="1"/>
        <v>4.5892337944462062E-2</v>
      </c>
      <c r="H4" s="1">
        <f t="shared" si="2"/>
        <v>6.2803314229450985E-2</v>
      </c>
      <c r="I4" s="1">
        <f t="shared" si="3"/>
        <v>0.1545879901183751</v>
      </c>
    </row>
    <row r="5" spans="1:9" x14ac:dyDescent="0.55000000000000004">
      <c r="A5">
        <f>+CLM!A5</f>
        <v>20</v>
      </c>
      <c r="B5">
        <f>+CLM!B5</f>
        <v>7003</v>
      </c>
      <c r="C5">
        <f>CLM!C5+ZEN!C5 + THUNDER!C5</f>
        <v>41</v>
      </c>
      <c r="D5">
        <f>CLM!D5+ZEN!D5 + THUNDER!D5</f>
        <v>3</v>
      </c>
      <c r="E5" s="1">
        <f t="shared" si="0"/>
        <v>7.3170731707317069E-2</v>
      </c>
      <c r="F5" s="2">
        <f>(CLM!F5 * CLM!C5 + ZEN!F5 * ZEN!C5 + THUNDER!F5 * THUNDER!C5) / (CLM!C5 +  ZEN!C5 + THUNDER!C5)</f>
        <v>2.12</v>
      </c>
      <c r="G5" s="1">
        <f t="shared" si="1"/>
        <v>4.0670231136554935E-2</v>
      </c>
      <c r="H5" s="1">
        <f t="shared" si="2"/>
        <v>3.2500500570762134E-2</v>
      </c>
      <c r="I5" s="1">
        <f t="shared" si="3"/>
        <v>0.113840962843872</v>
      </c>
    </row>
    <row r="6" spans="1:9" x14ac:dyDescent="0.55000000000000004">
      <c r="A6">
        <f>+CLM!A6</f>
        <v>20</v>
      </c>
      <c r="B6">
        <f>+CLM!B6</f>
        <v>8000</v>
      </c>
      <c r="C6">
        <f>CLM!C6+ZEN!C6 + THUNDER!C6</f>
        <v>63</v>
      </c>
      <c r="D6">
        <f>CLM!D6+ZEN!D6 + THUNDER!D6</f>
        <v>16</v>
      </c>
      <c r="E6" s="1">
        <f t="shared" si="0"/>
        <v>0.25396825396825395</v>
      </c>
      <c r="F6" s="2">
        <f>(CLM!F6 * CLM!C6 + ZEN!F6 * ZEN!C6 + THUNDER!F6 * THUNDER!C6) / (CLM!C6 +  ZEN!C6 + THUNDER!C6)</f>
        <v>1.6877777777777778</v>
      </c>
      <c r="G6" s="1">
        <f t="shared" si="1"/>
        <v>5.484008207775376E-2</v>
      </c>
      <c r="H6" s="1">
        <f t="shared" si="2"/>
        <v>0.19912817189050019</v>
      </c>
      <c r="I6" s="1">
        <f t="shared" si="3"/>
        <v>0.30880833604600771</v>
      </c>
    </row>
    <row r="7" spans="1:9" x14ac:dyDescent="0.55000000000000004">
      <c r="A7">
        <f>+CLM!A7</f>
        <v>20</v>
      </c>
      <c r="B7">
        <f>+CLM!B7</f>
        <v>8001</v>
      </c>
      <c r="C7">
        <f>CLM!C7+ZEN!C7 + THUNDER!C7</f>
        <v>62</v>
      </c>
      <c r="D7">
        <f>CLM!D7+ZEN!D7 + THUNDER!D7</f>
        <v>14</v>
      </c>
      <c r="E7" s="1">
        <f t="shared" si="0"/>
        <v>0.22580645161290322</v>
      </c>
      <c r="F7" s="2">
        <f>(CLM!F7 * CLM!C7 + ZEN!F7 * ZEN!C7 + THUNDER!F7 * THUNDER!C7) / (CLM!C7 +  ZEN!C7 + THUNDER!C7)</f>
        <v>1.6990322580645161</v>
      </c>
      <c r="G7" s="1">
        <f t="shared" si="1"/>
        <v>5.3100315596974292E-2</v>
      </c>
      <c r="H7" s="1">
        <f t="shared" si="2"/>
        <v>0.17270613601592893</v>
      </c>
      <c r="I7" s="1">
        <f t="shared" si="3"/>
        <v>0.2789067672098775</v>
      </c>
    </row>
    <row r="10" spans="1:9" x14ac:dyDescent="0.55000000000000004">
      <c r="E10" s="1"/>
      <c r="G10" s="1"/>
      <c r="H10" s="1"/>
      <c r="I10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ZEN</vt:lpstr>
      <vt:lpstr>CLM</vt:lpstr>
      <vt:lpstr>THUNDER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2019-07-06T17:44:58Z</dcterms:modified>
</cp:coreProperties>
</file>