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84C7A932-DFC3-4423-9B5A-661E93BC6E23}" xr6:coauthVersionLast="45" xr6:coauthVersionMax="45" xr10:uidLastSave="{00000000-0000-0000-0000-000000000000}"/>
  <bookViews>
    <workbookView xWindow="-110" yWindow="-110" windowWidth="38620" windowHeight="21220" activeTab="2" xr2:uid="{7221B266-219D-4321-8BE8-D751E7C4076A}"/>
  </bookViews>
  <sheets>
    <sheet name="Defaults" sheetId="1" r:id="rId1"/>
    <sheet name="Chart1" sheetId="2" r:id="rId2"/>
    <sheet name="NumberOfSubstances" sheetId="3" r:id="rId3"/>
    <sheet name="CLM-20190610-01" sheetId="4" r:id="rId4"/>
    <sheet name="THUNDER-201906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I21" i="3"/>
  <c r="K140" i="1" l="1"/>
  <c r="B140" i="1"/>
  <c r="H140" i="1" s="1"/>
  <c r="R140" i="1" s="1"/>
  <c r="S140" i="1" s="1"/>
  <c r="H139" i="1"/>
  <c r="H138" i="1"/>
  <c r="R138" i="1" s="1"/>
  <c r="S138" i="1" s="1"/>
  <c r="K139" i="1"/>
  <c r="B139" i="1"/>
  <c r="K138" i="1"/>
  <c r="H135" i="1"/>
  <c r="H134" i="1"/>
  <c r="K135" i="1"/>
  <c r="B135" i="1"/>
  <c r="H133" i="1"/>
  <c r="R133" i="1" s="1"/>
  <c r="S133" i="1" s="1"/>
  <c r="K134" i="1"/>
  <c r="B134" i="1"/>
  <c r="K133" i="1"/>
  <c r="K130" i="1"/>
  <c r="K129" i="1"/>
  <c r="K128" i="1"/>
  <c r="K127" i="1"/>
  <c r="K126" i="1"/>
  <c r="K125" i="1"/>
  <c r="K124" i="1"/>
  <c r="K123" i="1"/>
  <c r="B123" i="1"/>
  <c r="B124" i="1" s="1"/>
  <c r="K122" i="1"/>
  <c r="B122" i="1"/>
  <c r="H122" i="1" s="1"/>
  <c r="R122" i="1" s="1"/>
  <c r="S122" i="1" s="1"/>
  <c r="H121" i="1"/>
  <c r="H120" i="1"/>
  <c r="R120" i="1" s="1"/>
  <c r="S120" i="1" s="1"/>
  <c r="K121" i="1"/>
  <c r="B121" i="1"/>
  <c r="K120" i="1"/>
  <c r="K117" i="1"/>
  <c r="K116" i="1"/>
  <c r="K115" i="1"/>
  <c r="K114" i="1"/>
  <c r="K113" i="1"/>
  <c r="K112" i="1"/>
  <c r="K111" i="1"/>
  <c r="K110" i="1"/>
  <c r="B110" i="1"/>
  <c r="B111" i="1" s="1"/>
  <c r="K109" i="1"/>
  <c r="B109" i="1"/>
  <c r="H109" i="1" s="1"/>
  <c r="R109" i="1" s="1"/>
  <c r="S109" i="1" s="1"/>
  <c r="H108" i="1"/>
  <c r="R108" i="1" s="1"/>
  <c r="S108" i="1" s="1"/>
  <c r="H107" i="1"/>
  <c r="R107" i="1" s="1"/>
  <c r="S107" i="1" s="1"/>
  <c r="K108" i="1"/>
  <c r="B108" i="1"/>
  <c r="K107" i="1"/>
  <c r="R139" i="1" l="1"/>
  <c r="S139" i="1" s="1"/>
  <c r="R135" i="1"/>
  <c r="S135" i="1" s="1"/>
  <c r="R134" i="1"/>
  <c r="S134" i="1" s="1"/>
  <c r="H124" i="1"/>
  <c r="R124" i="1" s="1"/>
  <c r="S124" i="1" s="1"/>
  <c r="B125" i="1"/>
  <c r="H123" i="1"/>
  <c r="R123" i="1" s="1"/>
  <c r="S123" i="1" s="1"/>
  <c r="R121" i="1"/>
  <c r="S121" i="1" s="1"/>
  <c r="H111" i="1"/>
  <c r="R111" i="1" s="1"/>
  <c r="S111" i="1" s="1"/>
  <c r="B112" i="1"/>
  <c r="H110" i="1"/>
  <c r="R110" i="1" s="1"/>
  <c r="S110" i="1" s="1"/>
  <c r="H104" i="1"/>
  <c r="H103" i="1"/>
  <c r="R103" i="1" s="1"/>
  <c r="S103" i="1" s="1"/>
  <c r="K104" i="1"/>
  <c r="B104" i="1"/>
  <c r="K103" i="1"/>
  <c r="K100" i="1"/>
  <c r="K99" i="1"/>
  <c r="K98" i="1"/>
  <c r="K97" i="1"/>
  <c r="K96" i="1"/>
  <c r="K95" i="1"/>
  <c r="K94" i="1"/>
  <c r="B94" i="1"/>
  <c r="B95" i="1" s="1"/>
  <c r="H92" i="1"/>
  <c r="R92" i="1" s="1"/>
  <c r="S92" i="1" s="1"/>
  <c r="K93" i="1"/>
  <c r="B93" i="1"/>
  <c r="H93" i="1" s="1"/>
  <c r="R93" i="1" s="1"/>
  <c r="S93" i="1" s="1"/>
  <c r="K92" i="1"/>
  <c r="M83" i="1"/>
  <c r="K83" i="1"/>
  <c r="M82" i="1"/>
  <c r="K82" i="1"/>
  <c r="H94" i="1" l="1"/>
  <c r="R94" i="1" s="1"/>
  <c r="S94" i="1" s="1"/>
  <c r="B126" i="1"/>
  <c r="H125" i="1"/>
  <c r="R125" i="1" s="1"/>
  <c r="S125" i="1" s="1"/>
  <c r="B113" i="1"/>
  <c r="H112" i="1"/>
  <c r="R112" i="1" s="1"/>
  <c r="S112" i="1" s="1"/>
  <c r="R104" i="1"/>
  <c r="S104" i="1" s="1"/>
  <c r="Q104" i="1"/>
  <c r="Q103" i="1"/>
  <c r="H95" i="1"/>
  <c r="B96" i="1"/>
  <c r="Q94" i="1"/>
  <c r="Q93" i="1"/>
  <c r="Q92" i="1"/>
  <c r="M89" i="1"/>
  <c r="K89" i="1"/>
  <c r="M88" i="1"/>
  <c r="K88" i="1"/>
  <c r="B87" i="1"/>
  <c r="H87" i="1" s="1"/>
  <c r="R87" i="1" s="1"/>
  <c r="S87" i="1" s="1"/>
  <c r="M87" i="1"/>
  <c r="K87" i="1"/>
  <c r="B81" i="1"/>
  <c r="M81" i="1"/>
  <c r="K81" i="1"/>
  <c r="M86" i="1"/>
  <c r="M80" i="1"/>
  <c r="H86" i="1"/>
  <c r="R86" i="1" s="1"/>
  <c r="S86" i="1" s="1"/>
  <c r="K86" i="1"/>
  <c r="R80" i="1"/>
  <c r="S80" i="1" s="1"/>
  <c r="Q80" i="1"/>
  <c r="K80" i="1"/>
  <c r="H80" i="1"/>
  <c r="B88" i="1" l="1"/>
  <c r="H81" i="1"/>
  <c r="R81" i="1" s="1"/>
  <c r="S81" i="1" s="1"/>
  <c r="B82" i="1"/>
  <c r="B127" i="1"/>
  <c r="H126" i="1"/>
  <c r="R126" i="1" s="1"/>
  <c r="S126" i="1" s="1"/>
  <c r="H113" i="1"/>
  <c r="R113" i="1" s="1"/>
  <c r="S113" i="1" s="1"/>
  <c r="B114" i="1"/>
  <c r="B97" i="1"/>
  <c r="H96" i="1"/>
  <c r="R95" i="1"/>
  <c r="S95" i="1" s="1"/>
  <c r="Q95" i="1"/>
  <c r="Q87" i="1"/>
  <c r="Q81" i="1"/>
  <c r="Q86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H82" i="1" l="1"/>
  <c r="B83" i="1"/>
  <c r="H83" i="1" s="1"/>
  <c r="H88" i="1"/>
  <c r="B89" i="1"/>
  <c r="H89" i="1" s="1"/>
  <c r="H127" i="1"/>
  <c r="R127" i="1" s="1"/>
  <c r="S127" i="1" s="1"/>
  <c r="B128" i="1"/>
  <c r="H114" i="1"/>
  <c r="R114" i="1" s="1"/>
  <c r="S114" i="1" s="1"/>
  <c r="B115" i="1"/>
  <c r="R96" i="1"/>
  <c r="S96" i="1" s="1"/>
  <c r="Q96" i="1"/>
  <c r="B98" i="1"/>
  <c r="H97" i="1"/>
  <c r="Q72" i="1"/>
  <c r="B73" i="1"/>
  <c r="R71" i="1"/>
  <c r="S71" i="1" s="1"/>
  <c r="H68" i="1"/>
  <c r="R68" i="1" s="1"/>
  <c r="S68" i="1" s="1"/>
  <c r="K68" i="1"/>
  <c r="Q89" i="1" l="1"/>
  <c r="R89" i="1"/>
  <c r="S89" i="1" s="1"/>
  <c r="R88" i="1"/>
  <c r="S88" i="1" s="1"/>
  <c r="Q88" i="1"/>
  <c r="R83" i="1"/>
  <c r="S83" i="1" s="1"/>
  <c r="Q83" i="1"/>
  <c r="R82" i="1"/>
  <c r="S82" i="1" s="1"/>
  <c r="Q82" i="1"/>
  <c r="B129" i="1"/>
  <c r="H128" i="1"/>
  <c r="R128" i="1" s="1"/>
  <c r="S128" i="1" s="1"/>
  <c r="B116" i="1"/>
  <c r="H115" i="1"/>
  <c r="R115" i="1" s="1"/>
  <c r="S115" i="1" s="1"/>
  <c r="Q97" i="1"/>
  <c r="R97" i="1"/>
  <c r="S97" i="1" s="1"/>
  <c r="H98" i="1"/>
  <c r="B99" i="1"/>
  <c r="B74" i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H129" i="1" l="1"/>
  <c r="R129" i="1" s="1"/>
  <c r="S129" i="1" s="1"/>
  <c r="B130" i="1"/>
  <c r="H130" i="1" s="1"/>
  <c r="R130" i="1" s="1"/>
  <c r="S130" i="1" s="1"/>
  <c r="H116" i="1"/>
  <c r="R116" i="1" s="1"/>
  <c r="S116" i="1" s="1"/>
  <c r="B117" i="1"/>
  <c r="H117" i="1" s="1"/>
  <c r="R117" i="1" s="1"/>
  <c r="S117" i="1" s="1"/>
  <c r="Q98" i="1"/>
  <c r="R98" i="1"/>
  <c r="S98" i="1" s="1"/>
  <c r="H99" i="1"/>
  <c r="B100" i="1"/>
  <c r="H100" i="1" s="1"/>
  <c r="Q73" i="1"/>
  <c r="R73" i="1"/>
  <c r="S73" i="1" s="1"/>
  <c r="B75" i="1"/>
  <c r="H74" i="1"/>
  <c r="B48" i="1"/>
  <c r="H47" i="1"/>
  <c r="H46" i="1"/>
  <c r="C54" i="1"/>
  <c r="R100" i="1" l="1"/>
  <c r="S100" i="1" s="1"/>
  <c r="Q100" i="1"/>
  <c r="R99" i="1"/>
  <c r="S99" i="1" s="1"/>
  <c r="Q99" i="1"/>
  <c r="Q74" i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H31" i="1" l="1"/>
  <c r="R31" i="1" s="1"/>
  <c r="S31" i="1" s="1"/>
  <c r="Q13" i="1"/>
  <c r="C61" i="1"/>
  <c r="K60" i="1"/>
  <c r="B55" i="1"/>
  <c r="H54" i="1"/>
  <c r="R53" i="1"/>
  <c r="S53" i="1" s="1"/>
  <c r="Q53" i="1"/>
  <c r="Q31" i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<sst xmlns="http://schemas.openxmlformats.org/spreadsheetml/2006/main" count="259" uniqueCount="55">
  <si>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</si>
  <si>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</si>
  <si>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</si>
  <si>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</si>
  <si>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</si>
  <si>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</si>
  <si>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</si>
  <si>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</si>
  <si>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</si>
  <si>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</si>
  <si>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</si>
  <si>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</si>
  <si>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</si>
  <si>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</si>
  <si>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</si>
  <si>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</si>
  <si>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</si>
  <si>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</si>
  <si>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</si>
  <si>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</si>
  <si>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</si>
  <si>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</si>
  <si>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</si>
  <si>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</si>
  <si>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</si>
  <si>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</si>
  <si>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</si>
  <si>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</si>
  <si>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</si>
  <si>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</si>
  <si>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</si>
  <si>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</si>
  <si>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</si>
  <si>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</si>
  <si>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</si>
  <si>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</si>
  <si>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</si>
  <si>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</si>
  <si>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</si>
  <si>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</si>
  <si>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</si>
  <si>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</si>
  <si>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</si>
  <si>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</si>
  <si>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</si>
  <si>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</si>
  <si>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</si>
  <si>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</si>
  <si>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</si>
  <si>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</si>
  <si>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</si>
  <si>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</si>
  <si>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</si>
  <si>
    <t>numberOfAminoAcids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</si>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</sst>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140"/>
  <sheetViews>
    <sheetView topLeftCell="B1" zoomScale="85" zoomScaleNormal="85" workbookViewId="0">
      <pane xSplit="6860" ySplit="490" topLeftCell="M102" activePane="bottomLeft"/>
      <selection activeCell="F1" sqref="F1"/>
      <selection pane="topRight" activeCell="N1" sqref="N1"/>
      <selection pane="bottomLeft" activeCell="F143" sqref="F143"/>
      <selection pane="bottomRight" activeCell="S127" sqref="S127"/>
    </sheetView>
  </sheetViews>
  <sheetFormatPr defaultRowHeight="14.5" x14ac:dyDescent="0.35"/>
  <cols>
    <col min="1" max="1" width="3.90625" customWidth="1"/>
    <col min="4" max="4" width="9.08984375" bestFit="1" customWidth="1"/>
    <col min="5" max="7" width="9.08984375" customWidth="1"/>
    <col min="8" max="8" width="13.1796875" style="1" bestFit="1" customWidth="1"/>
    <col min="9" max="9" width="8.81640625" style="1"/>
    <col min="10" max="10" width="24.6328125" style="1" bestFit="1" customWidth="1"/>
    <col min="11" max="11" width="10.7265625" style="1" customWidth="1"/>
    <col min="12" max="12" width="26.81640625" customWidth="1"/>
    <col min="13" max="13" width="11.1796875" bestFit="1" customWidth="1"/>
    <col min="14" max="14" width="17.54296875" customWidth="1"/>
    <col min="15" max="15" width="20.6328125" bestFit="1" customWidth="1"/>
    <col min="16" max="16" width="17.54296875" customWidth="1"/>
    <col min="17" max="17" width="25.6328125" bestFit="1" customWidth="1"/>
    <col min="19" max="19" width="32" customWidth="1"/>
    <col min="20" max="20" width="8.90625" customWidth="1"/>
    <col min="23" max="23" width="8.81640625" style="3"/>
    <col min="24" max="24" width="1.6328125" bestFit="1" customWidth="1"/>
    <col min="25" max="27" width="8.81640625" style="3"/>
  </cols>
  <sheetData>
    <row r="1" spans="2:27" s="1" customFormat="1" x14ac:dyDescent="0.35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35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35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35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35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35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35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35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35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35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35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35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35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35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35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35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35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35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35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35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35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35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35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35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35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35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35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35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35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35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35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35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35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35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35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35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35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35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35">
      <c r="J43"/>
      <c r="K43"/>
    </row>
    <row r="45" spans="2:19" x14ac:dyDescent="0.35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35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35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35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35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35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35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35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35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35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35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35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35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35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35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35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35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35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35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35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35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35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35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35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35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35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35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35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35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35">
      <c r="J78"/>
    </row>
    <row r="79" spans="2:19" x14ac:dyDescent="0.35">
      <c r="J79"/>
    </row>
    <row r="80" spans="2:19" x14ac:dyDescent="0.35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35">
      <c r="B81">
        <f t="shared" ref="B81:B83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35">
      <c r="B82">
        <f t="shared" si="60"/>
        <v>2</v>
      </c>
      <c r="C82">
        <v>30</v>
      </c>
      <c r="D82">
        <v>20</v>
      </c>
      <c r="E82">
        <v>250000</v>
      </c>
      <c r="F82">
        <v>10</v>
      </c>
      <c r="G82">
        <v>25</v>
      </c>
      <c r="H82" s="1" t="str">
        <f t="shared" ref="H82:H83" si="66">"007_" &amp; RIGHT("00" &amp; B82, 3)</f>
        <v>007_002</v>
      </c>
      <c r="J82" s="11" t="s">
        <v>41</v>
      </c>
      <c r="K82" s="12" t="str">
        <f t="shared" ref="K82:K83" si="67">"(Some 0." &amp; RIGHT("00" &amp; C82, 2) &amp; ")"</f>
        <v>(Some 0.30)</v>
      </c>
      <c r="L82" s="11" t="s">
        <v>17</v>
      </c>
      <c r="M82" s="12" t="str">
        <f t="shared" ref="M82:M83" si="68">"(Some 0." &amp; C82 &amp; ")"</f>
        <v>(Some 0.30)</v>
      </c>
      <c r="N82" s="11"/>
      <c r="O82" s="11"/>
      <c r="P82" s="11"/>
      <c r="Q82" t="str">
        <f t="shared" ref="Q82:Q83" si="69">"Defaults_" &amp; H82 &amp; ".defaultValue"</f>
        <v>Defaults_007_002.defaultValue</v>
      </c>
      <c r="R82">
        <f t="shared" ref="R82:R83" si="70">VALUE(SUBSTITUTE(H82, "_", ""))</f>
        <v>7002</v>
      </c>
      <c r="S82" t="str">
        <f t="shared" ref="S82:S83" si="71">"ContGenAdm.exe add -i " &amp; R82 &amp; " -n " &amp; D82 &amp; " -m 3 -y " &amp; F82 &amp; " -t " &amp; E82 &amp; " -r " &amp; G82</f>
        <v>ContGenAdm.exe add -i 7002 -n 20 -m 3 -y 10 -t 250000 -r 25</v>
      </c>
    </row>
    <row r="83" spans="2:19" x14ac:dyDescent="0.35">
      <c r="B83">
        <f t="shared" si="60"/>
        <v>3</v>
      </c>
      <c r="C83">
        <v>30</v>
      </c>
      <c r="D83">
        <v>20</v>
      </c>
      <c r="E83">
        <v>250000</v>
      </c>
      <c r="F83">
        <v>10</v>
      </c>
      <c r="G83">
        <v>25</v>
      </c>
      <c r="H83" s="1" t="str">
        <f t="shared" si="66"/>
        <v>007_003</v>
      </c>
      <c r="J83" s="11" t="s">
        <v>41</v>
      </c>
      <c r="K83" s="12" t="str">
        <f t="shared" si="67"/>
        <v>(Some 0.30)</v>
      </c>
      <c r="L83" s="11" t="s">
        <v>17</v>
      </c>
      <c r="M83" s="12" t="str">
        <f t="shared" si="68"/>
        <v>(Some 0.30)</v>
      </c>
      <c r="N83" s="11"/>
      <c r="O83" s="11"/>
      <c r="P83" s="11"/>
      <c r="Q83" t="str">
        <f t="shared" si="69"/>
        <v>Defaults_007_003.defaultValue</v>
      </c>
      <c r="R83">
        <f t="shared" si="70"/>
        <v>7003</v>
      </c>
      <c r="S83" t="str">
        <f t="shared" si="71"/>
        <v>ContGenAdm.exe add -i 7003 -n 20 -m 3 -y 10 -t 250000 -r 25</v>
      </c>
    </row>
    <row r="84" spans="2:19" x14ac:dyDescent="0.35">
      <c r="J84" s="11"/>
      <c r="K84" s="13"/>
      <c r="L84" s="11"/>
      <c r="M84" s="11"/>
      <c r="N84" s="11"/>
      <c r="O84" s="11"/>
      <c r="P84" s="11"/>
    </row>
    <row r="85" spans="2:19" x14ac:dyDescent="0.35">
      <c r="J85" s="11"/>
      <c r="K85" s="13"/>
      <c r="L85" s="11"/>
      <c r="M85" s="11"/>
      <c r="N85" s="11"/>
      <c r="O85" s="11"/>
      <c r="P85" s="11"/>
    </row>
    <row r="86" spans="2:19" x14ac:dyDescent="0.35">
      <c r="B86">
        <v>0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>"008_" &amp; RIGHT("00" &amp; B86, 3)</f>
        <v>008_000</v>
      </c>
      <c r="J86" s="11" t="s">
        <v>41</v>
      </c>
      <c r="K86" s="12" t="str">
        <f t="shared" ref="K86" si="72">"(Some 0." &amp; RIGHT("00" &amp; C86, 2) &amp; ")"</f>
        <v>(Some 0.30)</v>
      </c>
      <c r="L86" s="11" t="s">
        <v>17</v>
      </c>
      <c r="M86" s="12" t="str">
        <f t="shared" ref="M86" si="73">"(Some 0." &amp; C86 &amp; ")"</f>
        <v>(Some 0.30)</v>
      </c>
      <c r="N86" s="11"/>
      <c r="O86" s="11"/>
      <c r="P86" s="11"/>
      <c r="Q86" t="str">
        <f t="shared" ref="Q86" si="74">"Defaults_" &amp; H86 &amp; ".defaultValue"</f>
        <v>Defaults_008_000.defaultValue</v>
      </c>
      <c r="R86">
        <f t="shared" ref="R86" si="75">VALUE(SUBSTITUTE(H86, "_", ""))</f>
        <v>8000</v>
      </c>
      <c r="S86" t="str">
        <f t="shared" ref="S86" si="76">"ContGenAdm.exe add -i " &amp; R86 &amp; " -n " &amp; D86 &amp; " -m 3 -y " &amp; F86 &amp; " -t " &amp; E86 &amp; " -r " &amp; G86</f>
        <v>ContGenAdm.exe add -i 8000 -n 20 -m 3 -y 10 -t 250000 -r 25</v>
      </c>
    </row>
    <row r="87" spans="2:19" x14ac:dyDescent="0.35">
      <c r="B87">
        <f t="shared" ref="B87:B89" si="77">1+B86</f>
        <v>1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>"008_" &amp; RIGHT("00" &amp; B87, 3)</f>
        <v>008_001</v>
      </c>
      <c r="J87" s="11" t="s">
        <v>41</v>
      </c>
      <c r="K87" s="12" t="str">
        <f t="shared" ref="K87" si="78">"(Some 0." &amp; RIGHT("00" &amp; C87, 2) &amp; ")"</f>
        <v>(Some 0.30)</v>
      </c>
      <c r="L87" s="11" t="s">
        <v>17</v>
      </c>
      <c r="M87" s="12" t="str">
        <f t="shared" ref="M87" si="79">"(Some 0." &amp; C87 &amp; ")"</f>
        <v>(Some 0.30)</v>
      </c>
      <c r="N87" s="11"/>
      <c r="O87" s="11"/>
      <c r="P87" s="11"/>
      <c r="Q87" t="str">
        <f t="shared" ref="Q87" si="80">"Defaults_" &amp; H87 &amp; ".defaultValue"</f>
        <v>Defaults_008_001.defaultValue</v>
      </c>
      <c r="R87">
        <f t="shared" ref="R87" si="81">VALUE(SUBSTITUTE(H87, "_", ""))</f>
        <v>8001</v>
      </c>
      <c r="S87" t="str">
        <f t="shared" ref="S87" si="82">"ContGenAdm.exe add -i " &amp; R87 &amp; " -n " &amp; D87 &amp; " -m 3 -y " &amp; F87 &amp; " -t " &amp; E87 &amp; " -r " &amp; G87</f>
        <v>ContGenAdm.exe add -i 8001 -n 20 -m 3 -y 10 -t 250000 -r 25</v>
      </c>
    </row>
    <row r="88" spans="2:19" x14ac:dyDescent="0.35">
      <c r="B88">
        <f t="shared" si="77"/>
        <v>2</v>
      </c>
      <c r="C88">
        <v>30</v>
      </c>
      <c r="D88">
        <v>20</v>
      </c>
      <c r="E88">
        <v>250000</v>
      </c>
      <c r="F88">
        <v>10</v>
      </c>
      <c r="G88">
        <v>25</v>
      </c>
      <c r="H88" s="1" t="str">
        <f t="shared" ref="H88:H89" si="83">"008_" &amp; RIGHT("00" &amp; B88, 3)</f>
        <v>008_002</v>
      </c>
      <c r="J88" s="11" t="s">
        <v>41</v>
      </c>
      <c r="K88" s="12" t="str">
        <f t="shared" ref="K88:K89" si="84">"(Some 0." &amp; RIGHT("00" &amp; C88, 2) &amp; ")"</f>
        <v>(Some 0.30)</v>
      </c>
      <c r="L88" s="11" t="s">
        <v>17</v>
      </c>
      <c r="M88" s="12" t="str">
        <f t="shared" ref="M88:M89" si="85">"(Some 0." &amp; C88 &amp; ")"</f>
        <v>(Some 0.30)</v>
      </c>
      <c r="N88" s="11"/>
      <c r="O88" s="11"/>
      <c r="P88" s="11"/>
      <c r="Q88" t="str">
        <f t="shared" ref="Q88:Q89" si="86">"Defaults_" &amp; H88 &amp; ".defaultValue"</f>
        <v>Defaults_008_002.defaultValue</v>
      </c>
      <c r="R88">
        <f t="shared" ref="R88:R89" si="87">VALUE(SUBSTITUTE(H88, "_", ""))</f>
        <v>8002</v>
      </c>
      <c r="S88" t="str">
        <f t="shared" ref="S88:S89" si="88">"ContGenAdm.exe add -i " &amp; R88 &amp; " -n " &amp; D88 &amp; " -m 3 -y " &amp; F88 &amp; " -t " &amp; E88 &amp; " -r " &amp; G88</f>
        <v>ContGenAdm.exe add -i 8002 -n 20 -m 3 -y 10 -t 250000 -r 25</v>
      </c>
    </row>
    <row r="89" spans="2:19" x14ac:dyDescent="0.35">
      <c r="B89">
        <f t="shared" si="77"/>
        <v>3</v>
      </c>
      <c r="C89">
        <v>30</v>
      </c>
      <c r="D89">
        <v>20</v>
      </c>
      <c r="E89">
        <v>250000</v>
      </c>
      <c r="F89">
        <v>10</v>
      </c>
      <c r="G89">
        <v>25</v>
      </c>
      <c r="H89" s="1" t="str">
        <f t="shared" si="83"/>
        <v>008_003</v>
      </c>
      <c r="J89" s="11" t="s">
        <v>41</v>
      </c>
      <c r="K89" s="12" t="str">
        <f t="shared" si="84"/>
        <v>(Some 0.30)</v>
      </c>
      <c r="L89" s="11" t="s">
        <v>17</v>
      </c>
      <c r="M89" s="12" t="str">
        <f t="shared" si="85"/>
        <v>(Some 0.30)</v>
      </c>
      <c r="N89" s="11"/>
      <c r="O89" s="11"/>
      <c r="P89" s="11"/>
      <c r="Q89" t="str">
        <f t="shared" si="86"/>
        <v>Defaults_008_003.defaultValue</v>
      </c>
      <c r="R89">
        <f t="shared" si="87"/>
        <v>8003</v>
      </c>
      <c r="S89" t="str">
        <f t="shared" si="88"/>
        <v>ContGenAdm.exe add -i 8003 -n 20 -m 3 -y 10 -t 250000 -r 25</v>
      </c>
    </row>
    <row r="90" spans="2:19" x14ac:dyDescent="0.35">
      <c r="J90"/>
    </row>
    <row r="91" spans="2:19" x14ac:dyDescent="0.35">
      <c r="J91"/>
    </row>
    <row r="92" spans="2:19" x14ac:dyDescent="0.35">
      <c r="B92">
        <v>0</v>
      </c>
      <c r="C92">
        <v>30</v>
      </c>
      <c r="D92">
        <v>20</v>
      </c>
      <c r="E92">
        <v>250000</v>
      </c>
      <c r="F92">
        <v>10</v>
      </c>
      <c r="G92">
        <v>25</v>
      </c>
      <c r="H92" s="1" t="str">
        <f>"009_" &amp; RIGHT("00" &amp; B92, 3)</f>
        <v>009_000</v>
      </c>
      <c r="J92" s="11" t="s">
        <v>41</v>
      </c>
      <c r="K92" s="12" t="str">
        <f t="shared" ref="K92:K93" si="89">"(Some 0." &amp; RIGHT("00" &amp; C92, 2) &amp; ")"</f>
        <v>(Some 0.30)</v>
      </c>
      <c r="L92" s="11" t="s">
        <v>17</v>
      </c>
      <c r="M92" s="12"/>
      <c r="N92" s="11"/>
      <c r="O92" s="11"/>
      <c r="P92" s="11"/>
      <c r="Q92" t="str">
        <f t="shared" ref="Q92:Q93" si="90">"Defaults_" &amp; H92 &amp; ".defaultValue"</f>
        <v>Defaults_009_000.defaultValue</v>
      </c>
      <c r="R92">
        <f t="shared" ref="R92:R93" si="91">VALUE(SUBSTITUTE(H92, "_", ""))</f>
        <v>9000</v>
      </c>
      <c r="S92" t="str">
        <f t="shared" ref="S92:S93" si="92">"ContGenAdm.exe add -i " &amp; R92 &amp; " -n " &amp; D92 &amp; " -m 3 -y " &amp; F92 &amp; " -t " &amp; E92 &amp; " -r " &amp; G92</f>
        <v>ContGenAdm.exe add -i 9000 -n 20 -m 3 -y 10 -t 250000 -r 25</v>
      </c>
    </row>
    <row r="93" spans="2:19" x14ac:dyDescent="0.35">
      <c r="B93">
        <f t="shared" ref="B93:B100" si="93">1+B92</f>
        <v>1</v>
      </c>
      <c r="C93">
        <v>30</v>
      </c>
      <c r="D93">
        <v>20</v>
      </c>
      <c r="E93">
        <v>250000</v>
      </c>
      <c r="F93">
        <v>10</v>
      </c>
      <c r="G93">
        <v>25</v>
      </c>
      <c r="H93" s="1" t="str">
        <f>"009_" &amp; RIGHT("00" &amp; B93, 3)</f>
        <v>009_001</v>
      </c>
      <c r="J93" s="11" t="s">
        <v>41</v>
      </c>
      <c r="K93" s="12" t="str">
        <f t="shared" si="89"/>
        <v>(Some 0.30)</v>
      </c>
      <c r="L93" s="11" t="s">
        <v>17</v>
      </c>
      <c r="M93" s="12"/>
      <c r="N93" s="11"/>
      <c r="O93" s="11"/>
      <c r="P93" s="11"/>
      <c r="Q93" t="str">
        <f t="shared" si="90"/>
        <v>Defaults_009_001.defaultValue</v>
      </c>
      <c r="R93">
        <f t="shared" si="91"/>
        <v>9001</v>
      </c>
      <c r="S93" t="str">
        <f t="shared" si="92"/>
        <v>ContGenAdm.exe add -i 9001 -n 20 -m 3 -y 10 -t 250000 -r 25</v>
      </c>
    </row>
    <row r="94" spans="2:19" x14ac:dyDescent="0.35">
      <c r="B94">
        <f t="shared" si="93"/>
        <v>2</v>
      </c>
      <c r="C94">
        <v>30</v>
      </c>
      <c r="D94">
        <v>20</v>
      </c>
      <c r="E94">
        <v>250000</v>
      </c>
      <c r="F94">
        <v>10</v>
      </c>
      <c r="G94">
        <v>25</v>
      </c>
      <c r="H94" s="1" t="str">
        <f t="shared" ref="H94:H100" si="94">"009_" &amp; RIGHT("00" &amp; B94, 3)</f>
        <v>009_002</v>
      </c>
      <c r="J94" s="11" t="s">
        <v>41</v>
      </c>
      <c r="K94" s="12" t="str">
        <f t="shared" ref="K94:K100" si="95">"(Some 0." &amp; RIGHT("00" &amp; C94, 2) &amp; ")"</f>
        <v>(Some 0.30)</v>
      </c>
      <c r="L94" s="11" t="s">
        <v>17</v>
      </c>
      <c r="M94" s="12"/>
      <c r="N94" s="11"/>
      <c r="O94" s="11"/>
      <c r="P94" s="11"/>
      <c r="Q94" t="str">
        <f t="shared" ref="Q94:Q100" si="96">"Defaults_" &amp; H94 &amp; ".defaultValue"</f>
        <v>Defaults_009_002.defaultValue</v>
      </c>
      <c r="R94">
        <f t="shared" ref="R94:R100" si="97">VALUE(SUBSTITUTE(H94, "_", ""))</f>
        <v>9002</v>
      </c>
      <c r="S94" t="str">
        <f t="shared" ref="S94:S100" si="98">"ContGenAdm.exe add -i " &amp; R94 &amp; " -n " &amp; D94 &amp; " -m 3 -y " &amp; F94 &amp; " -t " &amp; E94 &amp; " -r " &amp; G94</f>
        <v>ContGenAdm.exe add -i 9002 -n 20 -m 3 -y 10 -t 250000 -r 25</v>
      </c>
    </row>
    <row r="95" spans="2:19" x14ac:dyDescent="0.35">
      <c r="B95">
        <f t="shared" si="93"/>
        <v>3</v>
      </c>
      <c r="C95">
        <v>30</v>
      </c>
      <c r="D95">
        <v>20</v>
      </c>
      <c r="E95">
        <v>250000</v>
      </c>
      <c r="F95">
        <v>10</v>
      </c>
      <c r="G95">
        <v>25</v>
      </c>
      <c r="H95" s="1" t="str">
        <f t="shared" si="94"/>
        <v>009_003</v>
      </c>
      <c r="J95" s="11" t="s">
        <v>41</v>
      </c>
      <c r="K95" s="12" t="str">
        <f t="shared" si="95"/>
        <v>(Some 0.30)</v>
      </c>
      <c r="L95" s="11" t="s">
        <v>17</v>
      </c>
      <c r="M95" s="12"/>
      <c r="N95" s="11"/>
      <c r="O95" s="11"/>
      <c r="P95" s="11"/>
      <c r="Q95" t="str">
        <f t="shared" si="96"/>
        <v>Defaults_009_003.defaultValue</v>
      </c>
      <c r="R95">
        <f t="shared" si="97"/>
        <v>9003</v>
      </c>
      <c r="S95" t="str">
        <f t="shared" si="98"/>
        <v>ContGenAdm.exe add -i 9003 -n 20 -m 3 -y 10 -t 250000 -r 25</v>
      </c>
    </row>
    <row r="96" spans="2:19" x14ac:dyDescent="0.35">
      <c r="B96">
        <f t="shared" si="93"/>
        <v>4</v>
      </c>
      <c r="C96">
        <v>30</v>
      </c>
      <c r="D96">
        <v>20</v>
      </c>
      <c r="E96">
        <v>250000</v>
      </c>
      <c r="F96">
        <v>10</v>
      </c>
      <c r="G96">
        <v>25</v>
      </c>
      <c r="H96" s="1" t="str">
        <f t="shared" si="94"/>
        <v>009_004</v>
      </c>
      <c r="J96" s="11" t="s">
        <v>41</v>
      </c>
      <c r="K96" s="12" t="str">
        <f t="shared" si="95"/>
        <v>(Some 0.30)</v>
      </c>
      <c r="L96" s="11" t="s">
        <v>17</v>
      </c>
      <c r="M96" s="12"/>
      <c r="N96" s="11"/>
      <c r="O96" s="11"/>
      <c r="P96" s="11"/>
      <c r="Q96" t="str">
        <f t="shared" si="96"/>
        <v>Defaults_009_004.defaultValue</v>
      </c>
      <c r="R96">
        <f t="shared" si="97"/>
        <v>9004</v>
      </c>
      <c r="S96" t="str">
        <f t="shared" si="98"/>
        <v>ContGenAdm.exe add -i 9004 -n 20 -m 3 -y 10 -t 250000 -r 25</v>
      </c>
    </row>
    <row r="97" spans="2:19" x14ac:dyDescent="0.35">
      <c r="B97">
        <f t="shared" si="93"/>
        <v>5</v>
      </c>
      <c r="C97">
        <v>30</v>
      </c>
      <c r="D97">
        <v>20</v>
      </c>
      <c r="E97">
        <v>250000</v>
      </c>
      <c r="F97">
        <v>10</v>
      </c>
      <c r="G97">
        <v>25</v>
      </c>
      <c r="H97" s="1" t="str">
        <f t="shared" si="94"/>
        <v>009_005</v>
      </c>
      <c r="J97" s="11" t="s">
        <v>41</v>
      </c>
      <c r="K97" s="12" t="str">
        <f t="shared" si="95"/>
        <v>(Some 0.30)</v>
      </c>
      <c r="L97" s="11" t="s">
        <v>17</v>
      </c>
      <c r="M97" s="12"/>
      <c r="N97" s="11"/>
      <c r="O97" s="11"/>
      <c r="P97" s="11"/>
      <c r="Q97" t="str">
        <f t="shared" si="96"/>
        <v>Defaults_009_005.defaultValue</v>
      </c>
      <c r="R97">
        <f t="shared" si="97"/>
        <v>9005</v>
      </c>
      <c r="S97" t="str">
        <f t="shared" si="98"/>
        <v>ContGenAdm.exe add -i 9005 -n 20 -m 3 -y 10 -t 250000 -r 25</v>
      </c>
    </row>
    <row r="98" spans="2:19" x14ac:dyDescent="0.35">
      <c r="B98">
        <f t="shared" si="93"/>
        <v>6</v>
      </c>
      <c r="C98">
        <v>30</v>
      </c>
      <c r="D98">
        <v>20</v>
      </c>
      <c r="E98">
        <v>250000</v>
      </c>
      <c r="F98">
        <v>10</v>
      </c>
      <c r="G98">
        <v>25</v>
      </c>
      <c r="H98" s="1" t="str">
        <f t="shared" si="94"/>
        <v>009_006</v>
      </c>
      <c r="J98" s="11" t="s">
        <v>41</v>
      </c>
      <c r="K98" s="12" t="str">
        <f t="shared" si="95"/>
        <v>(Some 0.30)</v>
      </c>
      <c r="L98" s="11" t="s">
        <v>17</v>
      </c>
      <c r="M98" s="12"/>
      <c r="N98" s="11"/>
      <c r="O98" s="11"/>
      <c r="P98" s="11"/>
      <c r="Q98" t="str">
        <f t="shared" si="96"/>
        <v>Defaults_009_006.defaultValue</v>
      </c>
      <c r="R98">
        <f t="shared" si="97"/>
        <v>9006</v>
      </c>
      <c r="S98" t="str">
        <f t="shared" si="98"/>
        <v>ContGenAdm.exe add -i 9006 -n 20 -m 3 -y 10 -t 250000 -r 25</v>
      </c>
    </row>
    <row r="99" spans="2:19" x14ac:dyDescent="0.35">
      <c r="B99">
        <f t="shared" si="93"/>
        <v>7</v>
      </c>
      <c r="C99">
        <v>30</v>
      </c>
      <c r="D99">
        <v>20</v>
      </c>
      <c r="E99">
        <v>250000</v>
      </c>
      <c r="F99">
        <v>10</v>
      </c>
      <c r="G99">
        <v>25</v>
      </c>
      <c r="H99" s="1" t="str">
        <f t="shared" si="94"/>
        <v>009_007</v>
      </c>
      <c r="J99" s="11" t="s">
        <v>41</v>
      </c>
      <c r="K99" s="12" t="str">
        <f t="shared" si="95"/>
        <v>(Some 0.30)</v>
      </c>
      <c r="L99" s="11" t="s">
        <v>17</v>
      </c>
      <c r="M99" s="12"/>
      <c r="N99" s="11"/>
      <c r="O99" s="11"/>
      <c r="P99" s="11"/>
      <c r="Q99" t="str">
        <f t="shared" si="96"/>
        <v>Defaults_009_007.defaultValue</v>
      </c>
      <c r="R99">
        <f t="shared" si="97"/>
        <v>9007</v>
      </c>
      <c r="S99" t="str">
        <f t="shared" si="98"/>
        <v>ContGenAdm.exe add -i 9007 -n 20 -m 3 -y 10 -t 250000 -r 25</v>
      </c>
    </row>
    <row r="100" spans="2:19" x14ac:dyDescent="0.35">
      <c r="B100">
        <f t="shared" si="93"/>
        <v>8</v>
      </c>
      <c r="C100">
        <v>30</v>
      </c>
      <c r="D100">
        <v>20</v>
      </c>
      <c r="E100">
        <v>250000</v>
      </c>
      <c r="F100">
        <v>10</v>
      </c>
      <c r="G100">
        <v>25</v>
      </c>
      <c r="H100" s="1" t="str">
        <f t="shared" si="94"/>
        <v>009_008</v>
      </c>
      <c r="J100" s="11" t="s">
        <v>41</v>
      </c>
      <c r="K100" s="12" t="str">
        <f t="shared" si="95"/>
        <v>(Some 0.30)</v>
      </c>
      <c r="L100" s="11" t="s">
        <v>17</v>
      </c>
      <c r="M100" s="12"/>
      <c r="N100" s="11"/>
      <c r="O100" s="11"/>
      <c r="P100" s="11"/>
      <c r="Q100" t="str">
        <f t="shared" si="96"/>
        <v>Defaults_009_008.defaultValue</v>
      </c>
      <c r="R100">
        <f t="shared" si="97"/>
        <v>9008</v>
      </c>
      <c r="S100" t="str">
        <f t="shared" si="98"/>
        <v>ContGenAdm.exe add -i 9008 -n 20 -m 3 -y 10 -t 250000 -r 25</v>
      </c>
    </row>
    <row r="103" spans="2:19" x14ac:dyDescent="0.35">
      <c r="B103">
        <v>0</v>
      </c>
      <c r="C103">
        <v>30</v>
      </c>
      <c r="D103">
        <v>20</v>
      </c>
      <c r="E103">
        <v>250000</v>
      </c>
      <c r="F103">
        <v>10</v>
      </c>
      <c r="G103">
        <v>25</v>
      </c>
      <c r="H103" s="1" t="str">
        <f>"010_" &amp; RIGHT("00" &amp; B103, 3)</f>
        <v>010_000</v>
      </c>
      <c r="J103" s="11" t="s">
        <v>41</v>
      </c>
      <c r="K103" s="12" t="str">
        <f t="shared" ref="K103:K104" si="99">"(Some 0." &amp; RIGHT("00" &amp; C103, 2) &amp; ")"</f>
        <v>(Some 0.30)</v>
      </c>
      <c r="L103" s="11" t="s">
        <v>17</v>
      </c>
      <c r="M103" s="12"/>
      <c r="N103" s="11"/>
      <c r="O103" s="11"/>
      <c r="P103" s="11"/>
      <c r="Q103" t="str">
        <f t="shared" ref="Q103:Q104" si="100">"Defaults_" &amp; H103 &amp; ".defaultValue"</f>
        <v>Defaults_010_000.defaultValue</v>
      </c>
      <c r="R103">
        <f t="shared" ref="R103:R104" si="101">VALUE(SUBSTITUTE(H103, "_", ""))</f>
        <v>10000</v>
      </c>
      <c r="S103" t="str">
        <f t="shared" ref="S103:S104" si="102">"ContGenAdm.exe add -i " &amp; R103 &amp; " -n " &amp; D103 &amp; " -m 3 -y " &amp; F103 &amp; " -t " &amp; E103 &amp; " -r " &amp; G103</f>
        <v>ContGenAdm.exe add -i 10000 -n 20 -m 3 -y 10 -t 250000 -r 25</v>
      </c>
    </row>
    <row r="104" spans="2:19" x14ac:dyDescent="0.35">
      <c r="B104">
        <f t="shared" ref="B104" si="103">1+B103</f>
        <v>1</v>
      </c>
      <c r="C104">
        <v>30</v>
      </c>
      <c r="D104">
        <v>20</v>
      </c>
      <c r="E104">
        <v>250000</v>
      </c>
      <c r="F104">
        <v>10</v>
      </c>
      <c r="G104">
        <v>25</v>
      </c>
      <c r="H104" s="1" t="str">
        <f>"010_" &amp; RIGHT("00" &amp; B104, 3)</f>
        <v>010_001</v>
      </c>
      <c r="J104" s="11" t="s">
        <v>41</v>
      </c>
      <c r="K104" s="12" t="str">
        <f t="shared" si="99"/>
        <v>(Some 0.30)</v>
      </c>
      <c r="L104" s="11" t="s">
        <v>17</v>
      </c>
      <c r="M104" s="12"/>
      <c r="N104" s="11"/>
      <c r="O104" s="11"/>
      <c r="P104" s="11"/>
      <c r="Q104" t="str">
        <f t="shared" si="100"/>
        <v>Defaults_010_001.defaultValue</v>
      </c>
      <c r="R104">
        <f t="shared" si="101"/>
        <v>10001</v>
      </c>
      <c r="S104" t="str">
        <f t="shared" si="102"/>
        <v>ContGenAdm.exe add -i 10001 -n 20 -m 3 -y 10 -t 250000 -r 25</v>
      </c>
    </row>
    <row r="107" spans="2:19" x14ac:dyDescent="0.35">
      <c r="B107">
        <v>0</v>
      </c>
      <c r="D107">
        <v>20</v>
      </c>
      <c r="E107">
        <v>250000</v>
      </c>
      <c r="F107">
        <v>10</v>
      </c>
      <c r="G107">
        <v>25</v>
      </c>
      <c r="H107" s="1" t="str">
        <f>"011_" &amp; RIGHT("00" &amp; B107, 3)</f>
        <v>011_000</v>
      </c>
      <c r="J107" s="11" t="s">
        <v>41</v>
      </c>
      <c r="K107" s="12" t="str">
        <f t="shared" ref="K107:K108" si="104">"(Some 0." &amp; RIGHT("00" &amp; C107, 2) &amp; ")"</f>
        <v>(Some 0.00)</v>
      </c>
      <c r="L107" s="11" t="s">
        <v>17</v>
      </c>
      <c r="M107" s="12"/>
      <c r="N107" s="11"/>
      <c r="O107" s="11"/>
      <c r="P107" s="11"/>
      <c r="R107">
        <f t="shared" ref="R107:R108" si="105">VALUE(SUBSTITUTE(H107, "_", ""))</f>
        <v>11000</v>
      </c>
      <c r="S107" t="str">
        <f t="shared" ref="S107:S108" si="106">"ContGenAdm.exe add -i " &amp; R107 &amp; " -n " &amp; D107 &amp; " -m 3 -y " &amp; F107 &amp; " -t " &amp; E107 &amp; " -r " &amp; G107</f>
        <v>ContGenAdm.exe add -i 11000 -n 20 -m 3 -y 10 -t 250000 -r 25</v>
      </c>
    </row>
    <row r="108" spans="2:19" x14ac:dyDescent="0.35">
      <c r="B108">
        <f t="shared" ref="B108:B117" si="107">1+B107</f>
        <v>1</v>
      </c>
      <c r="D108">
        <v>20</v>
      </c>
      <c r="E108">
        <v>250000</v>
      </c>
      <c r="F108">
        <v>10</v>
      </c>
      <c r="G108">
        <v>25</v>
      </c>
      <c r="H108" s="1" t="str">
        <f>"011_" &amp; RIGHT("00" &amp; B108, 3)</f>
        <v>011_001</v>
      </c>
      <c r="J108" s="11" t="s">
        <v>41</v>
      </c>
      <c r="K108" s="12" t="str">
        <f t="shared" si="104"/>
        <v>(Some 0.00)</v>
      </c>
      <c r="L108" s="11" t="s">
        <v>17</v>
      </c>
      <c r="M108" s="12"/>
      <c r="N108" s="11"/>
      <c r="O108" s="11"/>
      <c r="P108" s="11"/>
      <c r="R108">
        <f t="shared" si="105"/>
        <v>11001</v>
      </c>
      <c r="S108" t="str">
        <f t="shared" si="106"/>
        <v>ContGenAdm.exe add -i 11001 -n 20 -m 3 -y 10 -t 250000 -r 25</v>
      </c>
    </row>
    <row r="109" spans="2:19" x14ac:dyDescent="0.35">
      <c r="B109">
        <f t="shared" si="107"/>
        <v>2</v>
      </c>
      <c r="D109">
        <v>20</v>
      </c>
      <c r="E109">
        <v>250000</v>
      </c>
      <c r="F109">
        <v>10</v>
      </c>
      <c r="G109">
        <v>25</v>
      </c>
      <c r="H109" s="1" t="str">
        <f t="shared" ref="H109:H117" si="108">"011_" &amp; RIGHT("00" &amp; B109, 3)</f>
        <v>011_002</v>
      </c>
      <c r="J109" s="11" t="s">
        <v>41</v>
      </c>
      <c r="K109" s="12" t="str">
        <f t="shared" ref="K109:K117" si="109">"(Some 0." &amp; RIGHT("00" &amp; C109, 2) &amp; ")"</f>
        <v>(Some 0.00)</v>
      </c>
      <c r="L109" s="11" t="s">
        <v>17</v>
      </c>
      <c r="M109" s="12"/>
      <c r="N109" s="11"/>
      <c r="O109" s="11"/>
      <c r="P109" s="11"/>
      <c r="R109">
        <f t="shared" ref="R109:R117" si="110">VALUE(SUBSTITUTE(H109, "_", ""))</f>
        <v>11002</v>
      </c>
      <c r="S109" t="str">
        <f t="shared" ref="S109:S117" si="111">"ContGenAdm.exe add -i " &amp; R109 &amp; " -n " &amp; D109 &amp; " -m 3 -y " &amp; F109 &amp; " -t " &amp; E109 &amp; " -r " &amp; G109</f>
        <v>ContGenAdm.exe add -i 11002 -n 20 -m 3 -y 10 -t 250000 -r 25</v>
      </c>
    </row>
    <row r="110" spans="2:19" x14ac:dyDescent="0.35">
      <c r="B110">
        <f t="shared" si="107"/>
        <v>3</v>
      </c>
      <c r="D110">
        <v>20</v>
      </c>
      <c r="E110">
        <v>250000</v>
      </c>
      <c r="F110">
        <v>10</v>
      </c>
      <c r="G110">
        <v>25</v>
      </c>
      <c r="H110" s="1" t="str">
        <f t="shared" si="108"/>
        <v>011_003</v>
      </c>
      <c r="J110" s="11" t="s">
        <v>41</v>
      </c>
      <c r="K110" s="12" t="str">
        <f t="shared" si="109"/>
        <v>(Some 0.00)</v>
      </c>
      <c r="L110" s="11" t="s">
        <v>17</v>
      </c>
      <c r="M110" s="12"/>
      <c r="N110" s="11"/>
      <c r="O110" s="11"/>
      <c r="P110" s="11"/>
      <c r="R110">
        <f t="shared" si="110"/>
        <v>11003</v>
      </c>
      <c r="S110" t="str">
        <f t="shared" si="111"/>
        <v>ContGenAdm.exe add -i 11003 -n 20 -m 3 -y 10 -t 250000 -r 25</v>
      </c>
    </row>
    <row r="111" spans="2:19" x14ac:dyDescent="0.35">
      <c r="B111">
        <f t="shared" si="107"/>
        <v>4</v>
      </c>
      <c r="D111">
        <v>20</v>
      </c>
      <c r="E111">
        <v>250000</v>
      </c>
      <c r="F111">
        <v>10</v>
      </c>
      <c r="G111">
        <v>25</v>
      </c>
      <c r="H111" s="1" t="str">
        <f t="shared" si="108"/>
        <v>011_004</v>
      </c>
      <c r="J111" s="11" t="s">
        <v>41</v>
      </c>
      <c r="K111" s="12" t="str">
        <f t="shared" si="109"/>
        <v>(Some 0.00)</v>
      </c>
      <c r="L111" s="11" t="s">
        <v>17</v>
      </c>
      <c r="M111" s="12"/>
      <c r="N111" s="11"/>
      <c r="O111" s="11"/>
      <c r="P111" s="11"/>
      <c r="R111">
        <f t="shared" si="110"/>
        <v>11004</v>
      </c>
      <c r="S111" t="str">
        <f t="shared" si="111"/>
        <v>ContGenAdm.exe add -i 11004 -n 20 -m 3 -y 10 -t 250000 -r 25</v>
      </c>
    </row>
    <row r="112" spans="2:19" x14ac:dyDescent="0.35">
      <c r="B112">
        <f t="shared" si="107"/>
        <v>5</v>
      </c>
      <c r="D112">
        <v>20</v>
      </c>
      <c r="E112">
        <v>250000</v>
      </c>
      <c r="F112">
        <v>10</v>
      </c>
      <c r="G112">
        <v>25</v>
      </c>
      <c r="H112" s="1" t="str">
        <f t="shared" si="108"/>
        <v>011_005</v>
      </c>
      <c r="J112" s="11" t="s">
        <v>41</v>
      </c>
      <c r="K112" s="12" t="str">
        <f t="shared" si="109"/>
        <v>(Some 0.00)</v>
      </c>
      <c r="L112" s="11" t="s">
        <v>17</v>
      </c>
      <c r="M112" s="12"/>
      <c r="N112" s="11"/>
      <c r="O112" s="11"/>
      <c r="P112" s="11"/>
      <c r="R112">
        <f t="shared" si="110"/>
        <v>11005</v>
      </c>
      <c r="S112" t="str">
        <f t="shared" si="111"/>
        <v>ContGenAdm.exe add -i 11005 -n 20 -m 3 -y 10 -t 250000 -r 25</v>
      </c>
    </row>
    <row r="113" spans="2:19" x14ac:dyDescent="0.35">
      <c r="B113">
        <f t="shared" si="107"/>
        <v>6</v>
      </c>
      <c r="D113">
        <v>20</v>
      </c>
      <c r="E113">
        <v>250000</v>
      </c>
      <c r="F113">
        <v>10</v>
      </c>
      <c r="G113">
        <v>25</v>
      </c>
      <c r="H113" s="1" t="str">
        <f t="shared" si="108"/>
        <v>011_006</v>
      </c>
      <c r="J113" s="11" t="s">
        <v>41</v>
      </c>
      <c r="K113" s="12" t="str">
        <f t="shared" si="109"/>
        <v>(Some 0.00)</v>
      </c>
      <c r="L113" s="11" t="s">
        <v>17</v>
      </c>
      <c r="M113" s="12"/>
      <c r="N113" s="11"/>
      <c r="O113" s="11"/>
      <c r="P113" s="11"/>
      <c r="R113">
        <f t="shared" si="110"/>
        <v>11006</v>
      </c>
      <c r="S113" t="str">
        <f t="shared" si="111"/>
        <v>ContGenAdm.exe add -i 11006 -n 20 -m 3 -y 10 -t 250000 -r 25</v>
      </c>
    </row>
    <row r="114" spans="2:19" x14ac:dyDescent="0.35">
      <c r="B114">
        <f t="shared" si="107"/>
        <v>7</v>
      </c>
      <c r="D114">
        <v>20</v>
      </c>
      <c r="E114">
        <v>250000</v>
      </c>
      <c r="F114">
        <v>10</v>
      </c>
      <c r="G114">
        <v>25</v>
      </c>
      <c r="H114" s="1" t="str">
        <f t="shared" si="108"/>
        <v>011_007</v>
      </c>
      <c r="J114" s="11" t="s">
        <v>41</v>
      </c>
      <c r="K114" s="12" t="str">
        <f t="shared" si="109"/>
        <v>(Some 0.00)</v>
      </c>
      <c r="L114" s="11" t="s">
        <v>17</v>
      </c>
      <c r="M114" s="12"/>
      <c r="N114" s="11"/>
      <c r="O114" s="11"/>
      <c r="P114" s="11"/>
      <c r="R114">
        <f t="shared" si="110"/>
        <v>11007</v>
      </c>
      <c r="S114" t="str">
        <f t="shared" si="111"/>
        <v>ContGenAdm.exe add -i 11007 -n 20 -m 3 -y 10 -t 250000 -r 25</v>
      </c>
    </row>
    <row r="115" spans="2:19" x14ac:dyDescent="0.35">
      <c r="B115">
        <f t="shared" si="107"/>
        <v>8</v>
      </c>
      <c r="D115">
        <v>20</v>
      </c>
      <c r="E115">
        <v>250000</v>
      </c>
      <c r="F115">
        <v>10</v>
      </c>
      <c r="G115">
        <v>25</v>
      </c>
      <c r="H115" s="1" t="str">
        <f t="shared" si="108"/>
        <v>011_008</v>
      </c>
      <c r="J115" s="11" t="s">
        <v>41</v>
      </c>
      <c r="K115" s="12" t="str">
        <f t="shared" si="109"/>
        <v>(Some 0.00)</v>
      </c>
      <c r="L115" s="11" t="s">
        <v>17</v>
      </c>
      <c r="M115" s="12"/>
      <c r="N115" s="11"/>
      <c r="O115" s="11"/>
      <c r="P115" s="11"/>
      <c r="R115">
        <f t="shared" si="110"/>
        <v>11008</v>
      </c>
      <c r="S115" t="str">
        <f t="shared" si="111"/>
        <v>ContGenAdm.exe add -i 11008 -n 20 -m 3 -y 10 -t 250000 -r 25</v>
      </c>
    </row>
    <row r="116" spans="2:19" x14ac:dyDescent="0.35">
      <c r="B116">
        <f t="shared" si="107"/>
        <v>9</v>
      </c>
      <c r="D116">
        <v>20</v>
      </c>
      <c r="E116">
        <v>250000</v>
      </c>
      <c r="F116">
        <v>10</v>
      </c>
      <c r="G116">
        <v>25</v>
      </c>
      <c r="H116" s="1" t="str">
        <f t="shared" si="108"/>
        <v>011_009</v>
      </c>
      <c r="J116" s="11" t="s">
        <v>41</v>
      </c>
      <c r="K116" s="12" t="str">
        <f t="shared" si="109"/>
        <v>(Some 0.00)</v>
      </c>
      <c r="L116" s="11" t="s">
        <v>17</v>
      </c>
      <c r="M116" s="12"/>
      <c r="N116" s="11"/>
      <c r="O116" s="11"/>
      <c r="P116" s="11"/>
      <c r="R116">
        <f t="shared" si="110"/>
        <v>11009</v>
      </c>
      <c r="S116" t="str">
        <f t="shared" si="111"/>
        <v>ContGenAdm.exe add -i 11009 -n 20 -m 3 -y 10 -t 250000 -r 25</v>
      </c>
    </row>
    <row r="117" spans="2:19" x14ac:dyDescent="0.35">
      <c r="B117">
        <f t="shared" si="107"/>
        <v>10</v>
      </c>
      <c r="D117">
        <v>20</v>
      </c>
      <c r="E117">
        <v>250000</v>
      </c>
      <c r="F117">
        <v>10</v>
      </c>
      <c r="G117">
        <v>25</v>
      </c>
      <c r="H117" s="1" t="str">
        <f t="shared" si="108"/>
        <v>011_010</v>
      </c>
      <c r="J117" s="11" t="s">
        <v>41</v>
      </c>
      <c r="K117" s="12" t="str">
        <f t="shared" si="109"/>
        <v>(Some 0.00)</v>
      </c>
      <c r="L117" s="11" t="s">
        <v>17</v>
      </c>
      <c r="M117" s="12"/>
      <c r="N117" s="11"/>
      <c r="O117" s="11"/>
      <c r="P117" s="11"/>
      <c r="R117">
        <f t="shared" si="110"/>
        <v>11010</v>
      </c>
      <c r="S117" t="str">
        <f t="shared" si="111"/>
        <v>ContGenAdm.exe add -i 11010 -n 20 -m 3 -y 10 -t 250000 -r 25</v>
      </c>
    </row>
    <row r="120" spans="2:19" x14ac:dyDescent="0.35">
      <c r="B120">
        <v>0</v>
      </c>
      <c r="D120">
        <v>20</v>
      </c>
      <c r="E120">
        <v>250000</v>
      </c>
      <c r="F120">
        <v>10</v>
      </c>
      <c r="G120">
        <v>25</v>
      </c>
      <c r="H120" s="1" t="str">
        <f>"012_" &amp; RIGHT("00" &amp; B120, 3)</f>
        <v>012_000</v>
      </c>
      <c r="J120" s="11" t="s">
        <v>41</v>
      </c>
      <c r="K120" s="12" t="str">
        <f t="shared" ref="K120:K121" si="112">"(Some 0." &amp; RIGHT("00" &amp; C120, 2) &amp; ")"</f>
        <v>(Some 0.00)</v>
      </c>
      <c r="L120" s="11" t="s">
        <v>17</v>
      </c>
      <c r="M120" s="12"/>
      <c r="N120" s="11"/>
      <c r="O120" s="11"/>
      <c r="P120" s="11"/>
      <c r="R120">
        <f t="shared" ref="R120:R121" si="113">VALUE(SUBSTITUTE(H120, "_", ""))</f>
        <v>12000</v>
      </c>
      <c r="S120" t="str">
        <f t="shared" ref="S120:S121" si="114">"ContGenAdm.exe add -i " &amp; R120 &amp; " -n " &amp; D120 &amp; " -m 3 -y " &amp; F120 &amp; " -t " &amp; E120 &amp; " -r " &amp; G120</f>
        <v>ContGenAdm.exe add -i 12000 -n 20 -m 3 -y 10 -t 250000 -r 25</v>
      </c>
    </row>
    <row r="121" spans="2:19" x14ac:dyDescent="0.35">
      <c r="B121">
        <f t="shared" ref="B121:B130" si="115">1+B120</f>
        <v>1</v>
      </c>
      <c r="D121">
        <v>20</v>
      </c>
      <c r="E121">
        <v>250000</v>
      </c>
      <c r="F121">
        <v>10</v>
      </c>
      <c r="G121">
        <v>25</v>
      </c>
      <c r="H121" s="1" t="str">
        <f>"012_" &amp; RIGHT("00" &amp; B121, 3)</f>
        <v>012_001</v>
      </c>
      <c r="J121" s="11" t="s">
        <v>41</v>
      </c>
      <c r="K121" s="12" t="str">
        <f t="shared" si="112"/>
        <v>(Some 0.00)</v>
      </c>
      <c r="L121" s="11" t="s">
        <v>17</v>
      </c>
      <c r="M121" s="12"/>
      <c r="N121" s="11"/>
      <c r="O121" s="11"/>
      <c r="P121" s="11"/>
      <c r="R121">
        <f t="shared" si="113"/>
        <v>12001</v>
      </c>
      <c r="S121" t="str">
        <f t="shared" si="114"/>
        <v>ContGenAdm.exe add -i 12001 -n 20 -m 3 -y 10 -t 250000 -r 25</v>
      </c>
    </row>
    <row r="122" spans="2:19" x14ac:dyDescent="0.35">
      <c r="B122">
        <f t="shared" si="115"/>
        <v>2</v>
      </c>
      <c r="D122">
        <v>20</v>
      </c>
      <c r="E122">
        <v>250000</v>
      </c>
      <c r="F122">
        <v>10</v>
      </c>
      <c r="G122">
        <v>25</v>
      </c>
      <c r="H122" s="1" t="str">
        <f t="shared" ref="H122:H130" si="116">"012_" &amp; RIGHT("00" &amp; B122, 3)</f>
        <v>012_002</v>
      </c>
      <c r="J122" s="11" t="s">
        <v>41</v>
      </c>
      <c r="K122" s="12" t="str">
        <f t="shared" ref="K122:K130" si="117">"(Some 0." &amp; RIGHT("00" &amp; C122, 2) &amp; ")"</f>
        <v>(Some 0.00)</v>
      </c>
      <c r="L122" s="11" t="s">
        <v>17</v>
      </c>
      <c r="M122" s="12"/>
      <c r="N122" s="11"/>
      <c r="O122" s="11"/>
      <c r="P122" s="11"/>
      <c r="R122">
        <f t="shared" ref="R122:R130" si="118">VALUE(SUBSTITUTE(H122, "_", ""))</f>
        <v>12002</v>
      </c>
      <c r="S122" t="str">
        <f t="shared" ref="S122:S130" si="119">"ContGenAdm.exe add -i " &amp; R122 &amp; " -n " &amp; D122 &amp; " -m 3 -y " &amp; F122 &amp; " -t " &amp; E122 &amp; " -r " &amp; G122</f>
        <v>ContGenAdm.exe add -i 12002 -n 20 -m 3 -y 10 -t 250000 -r 25</v>
      </c>
    </row>
    <row r="123" spans="2:19" x14ac:dyDescent="0.35">
      <c r="B123">
        <f t="shared" si="115"/>
        <v>3</v>
      </c>
      <c r="D123">
        <v>20</v>
      </c>
      <c r="E123">
        <v>250000</v>
      </c>
      <c r="F123">
        <v>10</v>
      </c>
      <c r="G123">
        <v>25</v>
      </c>
      <c r="H123" s="1" t="str">
        <f t="shared" si="116"/>
        <v>012_003</v>
      </c>
      <c r="J123" s="11" t="s">
        <v>41</v>
      </c>
      <c r="K123" s="12" t="str">
        <f t="shared" si="117"/>
        <v>(Some 0.00)</v>
      </c>
      <c r="L123" s="11" t="s">
        <v>17</v>
      </c>
      <c r="M123" s="12"/>
      <c r="N123" s="11"/>
      <c r="O123" s="11"/>
      <c r="P123" s="11"/>
      <c r="R123">
        <f t="shared" si="118"/>
        <v>12003</v>
      </c>
      <c r="S123" t="str">
        <f t="shared" si="119"/>
        <v>ContGenAdm.exe add -i 12003 -n 20 -m 3 -y 10 -t 250000 -r 25</v>
      </c>
    </row>
    <row r="124" spans="2:19" x14ac:dyDescent="0.35">
      <c r="B124">
        <f t="shared" si="115"/>
        <v>4</v>
      </c>
      <c r="D124">
        <v>20</v>
      </c>
      <c r="E124">
        <v>250000</v>
      </c>
      <c r="F124">
        <v>10</v>
      </c>
      <c r="G124">
        <v>25</v>
      </c>
      <c r="H124" s="1" t="str">
        <f t="shared" si="116"/>
        <v>012_004</v>
      </c>
      <c r="J124" s="11" t="s">
        <v>41</v>
      </c>
      <c r="K124" s="12" t="str">
        <f t="shared" si="117"/>
        <v>(Some 0.00)</v>
      </c>
      <c r="L124" s="11" t="s">
        <v>17</v>
      </c>
      <c r="M124" s="12"/>
      <c r="N124" s="11"/>
      <c r="O124" s="11"/>
      <c r="P124" s="11"/>
      <c r="R124">
        <f t="shared" si="118"/>
        <v>12004</v>
      </c>
      <c r="S124" t="str">
        <f t="shared" si="119"/>
        <v>ContGenAdm.exe add -i 12004 -n 20 -m 3 -y 10 -t 250000 -r 25</v>
      </c>
    </row>
    <row r="125" spans="2:19" x14ac:dyDescent="0.35">
      <c r="B125">
        <f t="shared" si="115"/>
        <v>5</v>
      </c>
      <c r="D125">
        <v>20</v>
      </c>
      <c r="E125">
        <v>250000</v>
      </c>
      <c r="F125">
        <v>10</v>
      </c>
      <c r="G125">
        <v>25</v>
      </c>
      <c r="H125" s="1" t="str">
        <f t="shared" si="116"/>
        <v>012_005</v>
      </c>
      <c r="J125" s="11" t="s">
        <v>41</v>
      </c>
      <c r="K125" s="12" t="str">
        <f t="shared" si="117"/>
        <v>(Some 0.00)</v>
      </c>
      <c r="L125" s="11" t="s">
        <v>17</v>
      </c>
      <c r="M125" s="12"/>
      <c r="N125" s="11"/>
      <c r="O125" s="11"/>
      <c r="P125" s="11"/>
      <c r="R125">
        <f t="shared" si="118"/>
        <v>12005</v>
      </c>
      <c r="S125" t="str">
        <f t="shared" si="119"/>
        <v>ContGenAdm.exe add -i 12005 -n 20 -m 3 -y 10 -t 250000 -r 25</v>
      </c>
    </row>
    <row r="126" spans="2:19" x14ac:dyDescent="0.35">
      <c r="B126">
        <f t="shared" si="115"/>
        <v>6</v>
      </c>
      <c r="D126">
        <v>20</v>
      </c>
      <c r="E126">
        <v>250000</v>
      </c>
      <c r="F126">
        <v>10</v>
      </c>
      <c r="G126">
        <v>25</v>
      </c>
      <c r="H126" s="1" t="str">
        <f t="shared" si="116"/>
        <v>012_006</v>
      </c>
      <c r="J126" s="11" t="s">
        <v>41</v>
      </c>
      <c r="K126" s="12" t="str">
        <f t="shared" si="117"/>
        <v>(Some 0.00)</v>
      </c>
      <c r="L126" s="11" t="s">
        <v>17</v>
      </c>
      <c r="M126" s="12"/>
      <c r="N126" s="11"/>
      <c r="O126" s="11"/>
      <c r="P126" s="11"/>
      <c r="R126">
        <f t="shared" si="118"/>
        <v>12006</v>
      </c>
      <c r="S126" t="str">
        <f t="shared" si="119"/>
        <v>ContGenAdm.exe add -i 12006 -n 20 -m 3 -y 10 -t 250000 -r 25</v>
      </c>
    </row>
    <row r="127" spans="2:19" x14ac:dyDescent="0.35">
      <c r="B127">
        <f t="shared" si="115"/>
        <v>7</v>
      </c>
      <c r="D127">
        <v>20</v>
      </c>
      <c r="E127">
        <v>250000</v>
      </c>
      <c r="F127">
        <v>10</v>
      </c>
      <c r="G127">
        <v>25</v>
      </c>
      <c r="H127" s="1" t="str">
        <f t="shared" si="116"/>
        <v>012_007</v>
      </c>
      <c r="J127" s="11" t="s">
        <v>41</v>
      </c>
      <c r="K127" s="12" t="str">
        <f t="shared" si="117"/>
        <v>(Some 0.00)</v>
      </c>
      <c r="L127" s="11" t="s">
        <v>17</v>
      </c>
      <c r="M127" s="12"/>
      <c r="N127" s="11"/>
      <c r="O127" s="11"/>
      <c r="P127" s="11"/>
      <c r="R127">
        <f t="shared" si="118"/>
        <v>12007</v>
      </c>
      <c r="S127" t="str">
        <f t="shared" si="119"/>
        <v>ContGenAdm.exe add -i 12007 -n 20 -m 3 -y 10 -t 250000 -r 25</v>
      </c>
    </row>
    <row r="128" spans="2:19" x14ac:dyDescent="0.35">
      <c r="B128">
        <f t="shared" si="115"/>
        <v>8</v>
      </c>
      <c r="D128">
        <v>20</v>
      </c>
      <c r="E128">
        <v>250000</v>
      </c>
      <c r="F128">
        <v>10</v>
      </c>
      <c r="G128">
        <v>25</v>
      </c>
      <c r="H128" s="1" t="str">
        <f t="shared" si="116"/>
        <v>012_008</v>
      </c>
      <c r="J128" s="11" t="s">
        <v>41</v>
      </c>
      <c r="K128" s="12" t="str">
        <f t="shared" si="117"/>
        <v>(Some 0.00)</v>
      </c>
      <c r="L128" s="11" t="s">
        <v>17</v>
      </c>
      <c r="M128" s="12"/>
      <c r="N128" s="11"/>
      <c r="O128" s="11"/>
      <c r="P128" s="11"/>
      <c r="R128">
        <f t="shared" si="118"/>
        <v>12008</v>
      </c>
      <c r="S128" t="str">
        <f t="shared" si="119"/>
        <v>ContGenAdm.exe add -i 12008 -n 20 -m 3 -y 10 -t 250000 -r 25</v>
      </c>
    </row>
    <row r="129" spans="2:19" x14ac:dyDescent="0.35">
      <c r="B129">
        <f t="shared" si="115"/>
        <v>9</v>
      </c>
      <c r="D129">
        <v>20</v>
      </c>
      <c r="E129">
        <v>250000</v>
      </c>
      <c r="F129">
        <v>10</v>
      </c>
      <c r="G129">
        <v>25</v>
      </c>
      <c r="H129" s="1" t="str">
        <f t="shared" si="116"/>
        <v>012_009</v>
      </c>
      <c r="J129" s="11" t="s">
        <v>41</v>
      </c>
      <c r="K129" s="12" t="str">
        <f t="shared" si="117"/>
        <v>(Some 0.00)</v>
      </c>
      <c r="L129" s="11" t="s">
        <v>17</v>
      </c>
      <c r="M129" s="12"/>
      <c r="N129" s="11"/>
      <c r="O129" s="11"/>
      <c r="P129" s="11"/>
      <c r="R129">
        <f t="shared" si="118"/>
        <v>12009</v>
      </c>
      <c r="S129" t="str">
        <f t="shared" si="119"/>
        <v>ContGenAdm.exe add -i 12009 -n 20 -m 3 -y 10 -t 250000 -r 25</v>
      </c>
    </row>
    <row r="130" spans="2:19" x14ac:dyDescent="0.35">
      <c r="B130">
        <f t="shared" si="115"/>
        <v>10</v>
      </c>
      <c r="D130">
        <v>20</v>
      </c>
      <c r="E130">
        <v>250000</v>
      </c>
      <c r="F130">
        <v>10</v>
      </c>
      <c r="G130">
        <v>25</v>
      </c>
      <c r="H130" s="1" t="str">
        <f t="shared" si="116"/>
        <v>012_010</v>
      </c>
      <c r="J130" s="11" t="s">
        <v>41</v>
      </c>
      <c r="K130" s="12" t="str">
        <f t="shared" si="117"/>
        <v>(Some 0.00)</v>
      </c>
      <c r="L130" s="11" t="s">
        <v>17</v>
      </c>
      <c r="M130" s="12"/>
      <c r="N130" s="11"/>
      <c r="O130" s="11"/>
      <c r="P130" s="11"/>
      <c r="R130">
        <f t="shared" si="118"/>
        <v>12010</v>
      </c>
      <c r="S130" t="str">
        <f t="shared" si="119"/>
        <v>ContGenAdm.exe add -i 12010 -n 20 -m 3 -y 10 -t 250000 -r 25</v>
      </c>
    </row>
    <row r="133" spans="2:19" x14ac:dyDescent="0.35">
      <c r="B133">
        <v>0</v>
      </c>
      <c r="D133">
        <v>20</v>
      </c>
      <c r="E133">
        <v>250000</v>
      </c>
      <c r="F133">
        <v>10</v>
      </c>
      <c r="G133">
        <v>25</v>
      </c>
      <c r="H133" s="1" t="str">
        <f>"013_" &amp; RIGHT("00" &amp; B133, 3)</f>
        <v>013_000</v>
      </c>
      <c r="J133" s="11" t="s">
        <v>41</v>
      </c>
      <c r="K133" s="12" t="str">
        <f t="shared" ref="K133:K134" si="120">"(Some 0." &amp; RIGHT("00" &amp; C133, 2) &amp; ")"</f>
        <v>(Some 0.00)</v>
      </c>
      <c r="L133" s="11" t="s">
        <v>17</v>
      </c>
      <c r="M133" s="12"/>
      <c r="N133" s="11"/>
      <c r="O133" s="11"/>
      <c r="P133" s="11"/>
      <c r="R133">
        <f t="shared" ref="R133:R134" si="121">VALUE(SUBSTITUTE(H133, "_", ""))</f>
        <v>13000</v>
      </c>
      <c r="S133" t="str">
        <f t="shared" ref="S133:S134" si="122">"ContGenAdm.exe add -i " &amp; R133 &amp; " -n " &amp; D133 &amp; " -m 3 -y " &amp; F133 &amp; " -t " &amp; E133 &amp; " -r " &amp; G133</f>
        <v>ContGenAdm.exe add -i 13000 -n 20 -m 3 -y 10 -t 250000 -r 25</v>
      </c>
    </row>
    <row r="134" spans="2:19" x14ac:dyDescent="0.35">
      <c r="B134">
        <f t="shared" ref="B134:B135" si="123">1+B133</f>
        <v>1</v>
      </c>
      <c r="D134">
        <v>20</v>
      </c>
      <c r="E134">
        <v>250000</v>
      </c>
      <c r="F134">
        <v>10</v>
      </c>
      <c r="G134">
        <v>25</v>
      </c>
      <c r="H134" s="1" t="str">
        <f t="shared" ref="H134:H135" si="124">"013_" &amp; RIGHT("00" &amp; B134, 3)</f>
        <v>013_001</v>
      </c>
      <c r="J134" s="11" t="s">
        <v>41</v>
      </c>
      <c r="K134" s="12" t="str">
        <f t="shared" si="120"/>
        <v>(Some 0.00)</v>
      </c>
      <c r="L134" s="11" t="s">
        <v>17</v>
      </c>
      <c r="M134" s="12"/>
      <c r="N134" s="11"/>
      <c r="O134" s="11"/>
      <c r="P134" s="11"/>
      <c r="R134">
        <f t="shared" si="121"/>
        <v>13001</v>
      </c>
      <c r="S134" t="str">
        <f t="shared" si="122"/>
        <v>ContGenAdm.exe add -i 13001 -n 20 -m 3 -y 10 -t 250000 -r 25</v>
      </c>
    </row>
    <row r="135" spans="2:19" x14ac:dyDescent="0.35">
      <c r="B135">
        <f t="shared" si="123"/>
        <v>2</v>
      </c>
      <c r="D135">
        <v>20</v>
      </c>
      <c r="E135">
        <v>250000</v>
      </c>
      <c r="F135">
        <v>10</v>
      </c>
      <c r="G135">
        <v>25</v>
      </c>
      <c r="H135" s="1" t="str">
        <f t="shared" si="124"/>
        <v>013_002</v>
      </c>
      <c r="J135" s="11" t="s">
        <v>41</v>
      </c>
      <c r="K135" s="12" t="str">
        <f t="shared" ref="K135" si="125">"(Some 0." &amp; RIGHT("00" &amp; C135, 2) &amp; ")"</f>
        <v>(Some 0.00)</v>
      </c>
      <c r="L135" s="11" t="s">
        <v>17</v>
      </c>
      <c r="M135" s="12"/>
      <c r="N135" s="11"/>
      <c r="O135" s="11"/>
      <c r="P135" s="11"/>
      <c r="R135">
        <f t="shared" ref="R135" si="126">VALUE(SUBSTITUTE(H135, "_", ""))</f>
        <v>13002</v>
      </c>
      <c r="S135" t="str">
        <f t="shared" ref="S135" si="127">"ContGenAdm.exe add -i " &amp; R135 &amp; " -n " &amp; D135 &amp; " -m 3 -y " &amp; F135 &amp; " -t " &amp; E135 &amp; " -r " &amp; G135</f>
        <v>ContGenAdm.exe add -i 13002 -n 20 -m 3 -y 10 -t 250000 -r 25</v>
      </c>
    </row>
    <row r="136" spans="2:19" x14ac:dyDescent="0.35">
      <c r="J136" s="11"/>
      <c r="K136" s="12"/>
      <c r="L136" s="11"/>
      <c r="M136" s="12"/>
      <c r="N136" s="11"/>
      <c r="O136" s="11"/>
      <c r="P136" s="11"/>
    </row>
    <row r="138" spans="2:19" x14ac:dyDescent="0.35">
      <c r="B138">
        <v>0</v>
      </c>
      <c r="D138">
        <v>20</v>
      </c>
      <c r="E138">
        <v>250000</v>
      </c>
      <c r="F138">
        <v>10</v>
      </c>
      <c r="G138">
        <v>25</v>
      </c>
      <c r="H138" s="1" t="str">
        <f>"014_" &amp; RIGHT("00" &amp; B138, 3)</f>
        <v>014_000</v>
      </c>
      <c r="J138" s="11" t="s">
        <v>41</v>
      </c>
      <c r="K138" s="12" t="str">
        <f t="shared" ref="K138:K139" si="128">"(Some 0." &amp; RIGHT("00" &amp; C138, 2) &amp; ")"</f>
        <v>(Some 0.00)</v>
      </c>
      <c r="L138" s="11" t="s">
        <v>17</v>
      </c>
      <c r="M138" s="12"/>
      <c r="N138" s="11"/>
      <c r="O138" s="11"/>
      <c r="P138" s="11"/>
      <c r="R138">
        <f t="shared" ref="R138:R139" si="129">VALUE(SUBSTITUTE(H138, "_", ""))</f>
        <v>14000</v>
      </c>
      <c r="S138" t="str">
        <f t="shared" ref="S138:S139" si="130">"ContGenAdm.exe add -i " &amp; R138 &amp; " -n " &amp; D138 &amp; " -m 3 -y " &amp; F138 &amp; " -t " &amp; E138 &amp; " -r " &amp; G138</f>
        <v>ContGenAdm.exe add -i 14000 -n 20 -m 3 -y 10 -t 250000 -r 25</v>
      </c>
    </row>
    <row r="139" spans="2:19" x14ac:dyDescent="0.35">
      <c r="B139">
        <f t="shared" ref="B139:B140" si="131">1+B138</f>
        <v>1</v>
      </c>
      <c r="D139">
        <v>20</v>
      </c>
      <c r="E139">
        <v>250000</v>
      </c>
      <c r="F139">
        <v>10</v>
      </c>
      <c r="G139">
        <v>25</v>
      </c>
      <c r="H139" s="1" t="str">
        <f>"014_" &amp; RIGHT("00" &amp; B139, 3)</f>
        <v>014_001</v>
      </c>
      <c r="J139" s="11" t="s">
        <v>41</v>
      </c>
      <c r="K139" s="12" t="str">
        <f t="shared" si="128"/>
        <v>(Some 0.00)</v>
      </c>
      <c r="L139" s="11" t="s">
        <v>17</v>
      </c>
      <c r="M139" s="12"/>
      <c r="N139" s="11"/>
      <c r="O139" s="11"/>
      <c r="P139" s="11"/>
      <c r="R139">
        <f t="shared" si="129"/>
        <v>14001</v>
      </c>
      <c r="S139" t="str">
        <f t="shared" si="130"/>
        <v>ContGenAdm.exe add -i 14001 -n 20 -m 3 -y 10 -t 250000 -r 25</v>
      </c>
    </row>
    <row r="140" spans="2:19" x14ac:dyDescent="0.35">
      <c r="B140">
        <f t="shared" si="131"/>
        <v>2</v>
      </c>
      <c r="D140">
        <v>20</v>
      </c>
      <c r="E140">
        <v>250000</v>
      </c>
      <c r="F140">
        <v>10</v>
      </c>
      <c r="G140">
        <v>25</v>
      </c>
      <c r="H140" s="1" t="str">
        <f>"014_" &amp; RIGHT("00" &amp; B140, 3)</f>
        <v>014_002</v>
      </c>
      <c r="J140" s="11" t="s">
        <v>41</v>
      </c>
      <c r="K140" s="12" t="str">
        <f t="shared" ref="K140" si="132">"(Some 0." &amp; RIGHT("00" &amp; C140, 2) &amp; ")"</f>
        <v>(Some 0.00)</v>
      </c>
      <c r="L140" s="11" t="s">
        <v>17</v>
      </c>
      <c r="M140" s="12"/>
      <c r="N140" s="11"/>
      <c r="O140" s="11"/>
      <c r="P140" s="11"/>
      <c r="R140">
        <f t="shared" ref="R140" si="133">VALUE(SUBSTITUTE(H140, "_", ""))</f>
        <v>14002</v>
      </c>
      <c r="S140" t="str">
        <f t="shared" ref="S140" si="134">"ContGenAdm.exe add -i " &amp; R140 &amp; " -n " &amp; D140 &amp; " -m 3 -y " &amp; F140 &amp; " -t " &amp; E140 &amp; " -r " &amp; G140</f>
        <v>ContGenAdm.exe add -i 14002 -n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I51"/>
  <sheetViews>
    <sheetView tabSelected="1" workbookViewId="0">
      <selection activeCell="H11" sqref="H11"/>
    </sheetView>
  </sheetViews>
  <sheetFormatPr defaultRowHeight="14.5" x14ac:dyDescent="0.35"/>
  <cols>
    <col min="2" max="2" width="8.90625" style="2" bestFit="1" customWidth="1"/>
    <col min="3" max="3" width="9.6328125" style="2" bestFit="1" customWidth="1"/>
    <col min="5" max="5" width="8.81640625" style="2"/>
    <col min="6" max="6" width="12.08984375" customWidth="1"/>
    <col min="7" max="7" width="13.90625" customWidth="1"/>
  </cols>
  <sheetData>
    <row r="1" spans="1:8" x14ac:dyDescent="0.35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8" x14ac:dyDescent="0.35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8" x14ac:dyDescent="0.35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8" x14ac:dyDescent="0.35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8" x14ac:dyDescent="0.35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8" x14ac:dyDescent="0.35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8" x14ac:dyDescent="0.35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8" x14ac:dyDescent="0.35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8" x14ac:dyDescent="0.35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8" x14ac:dyDescent="0.35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8" x14ac:dyDescent="0.35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  <c r="H11" s="14">
        <f>G11/B21</f>
        <v>51.314275703426105</v>
      </c>
    </row>
    <row r="12" spans="1:8" x14ac:dyDescent="0.35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8" x14ac:dyDescent="0.35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8" x14ac:dyDescent="0.35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8" x14ac:dyDescent="0.35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8" x14ac:dyDescent="0.35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9" x14ac:dyDescent="0.35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9" x14ac:dyDescent="0.35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9" x14ac:dyDescent="0.35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9" x14ac:dyDescent="0.35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9" x14ac:dyDescent="0.35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  <c r="I21" s="14">
        <f>G21/B21</f>
        <v>1599.9519065246866</v>
      </c>
    </row>
    <row r="22" spans="1:9" x14ac:dyDescent="0.35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9" x14ac:dyDescent="0.35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9" x14ac:dyDescent="0.35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9" x14ac:dyDescent="0.35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9" x14ac:dyDescent="0.35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9" x14ac:dyDescent="0.35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9" x14ac:dyDescent="0.35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9" x14ac:dyDescent="0.35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9" x14ac:dyDescent="0.35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9" x14ac:dyDescent="0.35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9" x14ac:dyDescent="0.35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35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35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35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35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35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35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35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35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35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35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35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35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35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35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35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35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35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35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35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3CE-E639-47C3-895C-8A0523FACC4E}">
  <dimension ref="A1:F12"/>
  <sheetViews>
    <sheetView workbookViewId="0">
      <selection activeCell="D15" sqref="D15"/>
    </sheetView>
  </sheetViews>
  <sheetFormatPr defaultRowHeight="14.5" x14ac:dyDescent="0.35"/>
  <sheetData>
    <row r="1" spans="1:6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35">
      <c r="A2">
        <v>5</v>
      </c>
      <c r="B2">
        <v>2000</v>
      </c>
      <c r="C2">
        <v>25</v>
      </c>
      <c r="D2">
        <v>0</v>
      </c>
      <c r="E2">
        <v>0</v>
      </c>
      <c r="F2">
        <v>1.78</v>
      </c>
    </row>
    <row r="3" spans="1:6" x14ac:dyDescent="0.35">
      <c r="A3">
        <v>11</v>
      </c>
      <c r="B3">
        <v>6000</v>
      </c>
      <c r="C3">
        <v>4</v>
      </c>
      <c r="D3">
        <v>0</v>
      </c>
      <c r="E3">
        <v>0</v>
      </c>
      <c r="F3">
        <v>1.85</v>
      </c>
    </row>
    <row r="4" spans="1:6" x14ac:dyDescent="0.35">
      <c r="A4">
        <v>11</v>
      </c>
      <c r="B4">
        <v>6001</v>
      </c>
      <c r="C4">
        <v>3</v>
      </c>
      <c r="D4">
        <v>0</v>
      </c>
      <c r="E4">
        <v>0</v>
      </c>
      <c r="F4">
        <v>2.2799999999999998</v>
      </c>
    </row>
    <row r="5" spans="1:6" x14ac:dyDescent="0.35">
      <c r="A5">
        <v>11</v>
      </c>
      <c r="B5">
        <v>6002</v>
      </c>
      <c r="C5">
        <v>3</v>
      </c>
      <c r="D5">
        <v>0</v>
      </c>
      <c r="E5">
        <v>0</v>
      </c>
      <c r="F5">
        <v>2.29</v>
      </c>
    </row>
    <row r="6" spans="1:6" x14ac:dyDescent="0.35">
      <c r="A6">
        <v>11</v>
      </c>
      <c r="B6">
        <v>6003</v>
      </c>
      <c r="C6">
        <v>3</v>
      </c>
      <c r="D6">
        <v>1</v>
      </c>
      <c r="E6">
        <v>0.33329999999999999</v>
      </c>
      <c r="F6">
        <v>1.38</v>
      </c>
    </row>
    <row r="7" spans="1:6" x14ac:dyDescent="0.35">
      <c r="A7">
        <v>11</v>
      </c>
      <c r="B7">
        <v>6004</v>
      </c>
      <c r="C7">
        <v>1</v>
      </c>
      <c r="D7">
        <v>1</v>
      </c>
      <c r="E7">
        <v>1</v>
      </c>
      <c r="F7">
        <v>3.27</v>
      </c>
    </row>
    <row r="8" spans="1:6" x14ac:dyDescent="0.35">
      <c r="A8">
        <v>11</v>
      </c>
      <c r="B8">
        <v>6005</v>
      </c>
      <c r="C8">
        <v>3</v>
      </c>
      <c r="D8">
        <v>2</v>
      </c>
      <c r="E8">
        <v>0.66669999999999996</v>
      </c>
      <c r="F8">
        <v>2.74</v>
      </c>
    </row>
    <row r="9" spans="1:6" x14ac:dyDescent="0.35">
      <c r="A9">
        <v>20</v>
      </c>
      <c r="B9">
        <v>0</v>
      </c>
      <c r="C9">
        <v>25</v>
      </c>
      <c r="D9">
        <v>0</v>
      </c>
      <c r="E9">
        <v>0</v>
      </c>
      <c r="F9">
        <v>1.01</v>
      </c>
    </row>
    <row r="10" spans="1:6" x14ac:dyDescent="0.35">
      <c r="A10">
        <v>20</v>
      </c>
      <c r="B10">
        <v>4000</v>
      </c>
      <c r="C10">
        <v>25</v>
      </c>
      <c r="D10">
        <v>0</v>
      </c>
      <c r="E10">
        <v>0</v>
      </c>
      <c r="F10">
        <v>0.88</v>
      </c>
    </row>
    <row r="11" spans="1:6" x14ac:dyDescent="0.35">
      <c r="A11">
        <v>20</v>
      </c>
      <c r="B11">
        <v>4002</v>
      </c>
      <c r="C11">
        <v>25</v>
      </c>
      <c r="D11">
        <v>0</v>
      </c>
      <c r="E11">
        <v>0</v>
      </c>
      <c r="F11">
        <v>0.94</v>
      </c>
    </row>
    <row r="12" spans="1:6" x14ac:dyDescent="0.35">
      <c r="A12">
        <v>20</v>
      </c>
      <c r="B12">
        <v>4008</v>
      </c>
      <c r="C12">
        <v>25</v>
      </c>
      <c r="D12">
        <v>0</v>
      </c>
      <c r="E12">
        <v>0</v>
      </c>
      <c r="F12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50C-090F-4895-978F-F30B867BB2A1}">
  <dimension ref="A1:F6"/>
  <sheetViews>
    <sheetView workbookViewId="0">
      <selection activeCell="F26" sqref="F26"/>
    </sheetView>
  </sheetViews>
  <sheetFormatPr defaultRowHeight="14.5" x14ac:dyDescent="0.35"/>
  <sheetData>
    <row r="1" spans="1:6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35">
      <c r="A2">
        <v>11</v>
      </c>
      <c r="B2">
        <v>6000</v>
      </c>
      <c r="C2">
        <v>3</v>
      </c>
      <c r="D2">
        <v>0</v>
      </c>
      <c r="E2">
        <v>0</v>
      </c>
      <c r="F2">
        <v>2.31</v>
      </c>
    </row>
    <row r="3" spans="1:6" x14ac:dyDescent="0.35">
      <c r="A3">
        <v>11</v>
      </c>
      <c r="B3">
        <v>6001</v>
      </c>
      <c r="C3">
        <v>3</v>
      </c>
      <c r="D3">
        <v>0</v>
      </c>
      <c r="E3">
        <v>0</v>
      </c>
      <c r="F3">
        <v>1.97</v>
      </c>
    </row>
    <row r="4" spans="1:6" x14ac:dyDescent="0.35">
      <c r="A4">
        <v>11</v>
      </c>
      <c r="B4">
        <v>6002</v>
      </c>
      <c r="C4">
        <v>2</v>
      </c>
      <c r="D4">
        <v>1</v>
      </c>
      <c r="E4">
        <v>0.5</v>
      </c>
      <c r="F4">
        <v>3.07</v>
      </c>
    </row>
    <row r="5" spans="1:6" x14ac:dyDescent="0.35">
      <c r="A5">
        <v>11</v>
      </c>
      <c r="B5">
        <v>6003</v>
      </c>
      <c r="C5">
        <v>1</v>
      </c>
      <c r="D5">
        <v>0</v>
      </c>
      <c r="E5">
        <v>0</v>
      </c>
      <c r="F5">
        <v>2.2000000000000002</v>
      </c>
    </row>
    <row r="6" spans="1:6" x14ac:dyDescent="0.35">
      <c r="A6">
        <v>11</v>
      </c>
      <c r="B6">
        <v>6005</v>
      </c>
      <c r="C6">
        <v>3</v>
      </c>
      <c r="D6">
        <v>2</v>
      </c>
      <c r="E6">
        <v>0.66669999999999996</v>
      </c>
      <c r="F6">
        <v>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Defaults</vt:lpstr>
      <vt:lpstr>NumberOfSubstances</vt:lpstr>
      <vt:lpstr>CLM-20190610-01</vt:lpstr>
      <vt:lpstr>THUNDER-20190610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2019-10-13T20:54:02Z</dcterms:modified>
</cp:coreProperties>
</file>